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zaboO\Desktop\CONTENT MANAGEMENT\CMS REQUESTS\Investor Relations\Financial results 2018 Q3-Q4\FINAL\"/>
    </mc:Choice>
  </mc:AlternateContent>
  <bookViews>
    <workbookView xWindow="0" yWindow="0" windowWidth="28800" windowHeight="11610" tabRatio="970"/>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40" r:id="rId7"/>
    <sheet name="07 Fixed broadband customers" sheetId="41" r:id="rId8"/>
    <sheet name="08 Marketable homes passed" sheetId="42" r:id="rId9"/>
    <sheet name="09 TV &amp; fixed line voice" sheetId="43" r:id="rId10"/>
    <sheet name="10 Converged customers" sheetId="51" r:id="rId11"/>
    <sheet name="11 Mobile churn" sheetId="49" r:id="rId12"/>
    <sheet name="12 Mobile data usage" sheetId="46" r:id="rId13"/>
    <sheet name="13 Mobile ARPU" sheetId="47" r:id="rId14"/>
    <sheet name="14 Average forex rates" sheetId="16" r:id="rId15"/>
    <sheet name="15 Definitions" sheetId="17" r:id="rId16"/>
  </sheets>
  <externalReferences>
    <externalReference r:id="rId17"/>
  </externalReferences>
  <definedNames>
    <definedName name="FY_reg_results" localSheetId="6">#REF!</definedName>
    <definedName name="FY_reg_results">#REF!</definedName>
    <definedName name="month">[1]Variables!$D$12:$D$23</definedName>
    <definedName name="_xlnm.Print_Area" localSheetId="1">'01 Quarterly revenue'!$A$1:$Q$116</definedName>
    <definedName name="_xlnm.Print_Area" localSheetId="2">'02 Regional results'!$A$1:$K$289</definedName>
    <definedName name="_xlnm.Print_Area" localSheetId="3">'03 Adjusted income statement'!$A$1:$J$24</definedName>
    <definedName name="_xlnm.Print_Area" localSheetId="4">'04 Cash flow'!$A$1:$J$30</definedName>
    <definedName name="_xlnm.Print_Area" localSheetId="5">'05 Half year regional'!$A$1:$AC$38</definedName>
    <definedName name="_xlnm.Print_Area" localSheetId="6">'06 Mobile customers'!$B$1:$AZ$56</definedName>
    <definedName name="_xlnm.Print_Area" localSheetId="7">'07 Fixed broadband customers'!$B$1:$V$43</definedName>
    <definedName name="_xlnm.Print_Area" localSheetId="8">'08 Marketable homes passed'!$A$1:$L$38</definedName>
    <definedName name="_xlnm.Print_Area" localSheetId="11">'11 Mobile churn'!$A$1:$L$44</definedName>
    <definedName name="_xlnm.Print_Area" localSheetId="12">'12 Mobile data usage'!$B$1:$M$35</definedName>
    <definedName name="_xlnm.Print_Area" localSheetId="13">'13 Mobile ARPU'!$B$1:$L$64</definedName>
    <definedName name="_xlnm.Print_Area" localSheetId="15">'15 Definitions'!$A$3:$B$80</definedName>
    <definedName name="_xlnm.Print_Area" localSheetId="0">Index!$B$1:$O$28</definedName>
    <definedName name="_xlnm.Print_Titles" localSheetId="6">'06 Mobile customers'!$B:$C</definedName>
    <definedName name="regionalresults_web" localSheetId="6">#REF!</definedName>
    <definedName name="regionalresults_web" localSheetId="7">#REF!</definedName>
    <definedName name="regionalresults_web" localSheetId="8">#REF!</definedName>
    <definedName name="regionalresults_web" localSheetId="9">#REF!</definedName>
    <definedName name="regionalresults_web" localSheetId="12">#REF!</definedName>
    <definedName name="regionalresults_web" localSheetId="13">#REF!</definedName>
    <definedName name="regionalresults_web">#REF!</definedName>
    <definedName name="Scenario">[1]Variables!$C$4:$C$8</definedName>
    <definedName name="system">[1]Variables!$J$4:$J$8</definedName>
    <definedName name="view">[1]Variables!$F$12:$F$15</definedName>
    <definedName name="year">[1]Variables!$C$12:$C$32</definedName>
  </definedNames>
  <calcPr calcId="162913" calcMode="manual" calcCompleted="0" calcOnSave="0"/>
</workbook>
</file>

<file path=xl/calcChain.xml><?xml version="1.0" encoding="utf-8"?>
<calcChain xmlns="http://schemas.openxmlformats.org/spreadsheetml/2006/main">
  <c r="H161" i="38" l="1"/>
  <c r="H155" i="38"/>
  <c r="J22" i="5" l="1"/>
  <c r="J20" i="5"/>
  <c r="J10" i="4" l="1"/>
  <c r="J14" i="4" l="1"/>
  <c r="J23" i="4" s="1"/>
  <c r="I12" i="4"/>
  <c r="J12" i="4"/>
  <c r="I8" i="4"/>
  <c r="I16" i="4"/>
  <c r="I15" i="4"/>
  <c r="I13" i="4"/>
  <c r="I14" i="4" s="1"/>
  <c r="I11" i="4"/>
  <c r="I10" i="4"/>
  <c r="I7" i="4"/>
  <c r="I17" i="4" l="1"/>
  <c r="J17" i="4"/>
  <c r="J19" i="4" s="1"/>
  <c r="I5" i="4"/>
  <c r="J8" i="4"/>
  <c r="L107" i="37" l="1"/>
  <c r="L91" i="37"/>
  <c r="L83" i="37"/>
  <c r="L75" i="37"/>
  <c r="L57" i="37"/>
  <c r="L49" i="37"/>
  <c r="L41" i="37"/>
  <c r="L33" i="37"/>
  <c r="L25" i="37"/>
  <c r="L105" i="37"/>
  <c r="L89" i="37"/>
  <c r="L81" i="37"/>
  <c r="L73" i="37"/>
  <c r="L55" i="37"/>
  <c r="L47" i="37"/>
  <c r="L39" i="37"/>
  <c r="L31" i="37"/>
  <c r="L23" i="37"/>
  <c r="L17" i="37"/>
  <c r="L15" i="37"/>
  <c r="J24" i="5" l="1"/>
  <c r="I24" i="5"/>
  <c r="I22" i="5"/>
  <c r="I21" i="5"/>
  <c r="I20" i="5"/>
  <c r="I19" i="5"/>
  <c r="I18" i="5"/>
  <c r="I16" i="5"/>
  <c r="I15" i="5"/>
  <c r="I13" i="5"/>
  <c r="I12" i="5"/>
  <c r="I11" i="5"/>
  <c r="I10" i="5"/>
  <c r="I8" i="5"/>
  <c r="I7" i="5"/>
  <c r="I6" i="5"/>
  <c r="I5" i="5"/>
  <c r="I4" i="5"/>
  <c r="J9" i="5"/>
  <c r="J14" i="5" s="1"/>
  <c r="J17" i="5" s="1"/>
  <c r="J23" i="5" s="1"/>
  <c r="J25" i="5" s="1"/>
  <c r="I9" i="5" l="1"/>
  <c r="I14" i="5" s="1"/>
  <c r="I17" i="5"/>
  <c r="I23" i="5" s="1"/>
  <c r="I25" i="5" s="1"/>
  <c r="E5" i="4" l="1"/>
  <c r="E7" i="4"/>
  <c r="E8" i="4" s="1"/>
  <c r="D8" i="4"/>
  <c r="F8" i="4"/>
  <c r="D10" i="4"/>
  <c r="E10" i="4" s="1"/>
  <c r="H10" i="4"/>
  <c r="E11" i="4"/>
  <c r="E12" i="4" s="1"/>
  <c r="D12" i="4"/>
  <c r="D14" i="4" s="1"/>
  <c r="F12" i="4"/>
  <c r="H12" i="4"/>
  <c r="E13" i="4"/>
  <c r="E14" i="4" s="1"/>
  <c r="E17" i="4" s="1"/>
  <c r="F14" i="4"/>
  <c r="F17" i="4" s="1"/>
  <c r="F19" i="4" s="1"/>
  <c r="H14" i="4"/>
  <c r="H17" i="4" s="1"/>
  <c r="H19" i="4" s="1"/>
  <c r="E15" i="4"/>
  <c r="E16" i="4"/>
  <c r="F23" i="4"/>
  <c r="H23" i="4"/>
  <c r="D23" i="4" l="1"/>
  <c r="D17" i="4"/>
  <c r="D19" i="4" s="1"/>
</calcChain>
</file>

<file path=xl/sharedStrings.xml><?xml version="1.0" encoding="utf-8"?>
<sst xmlns="http://schemas.openxmlformats.org/spreadsheetml/2006/main" count="1192" uniqueCount="329">
  <si>
    <t>Vodafone Group Plc</t>
  </si>
  <si>
    <t>1 Quarterly revenue analysis</t>
  </si>
  <si>
    <t>2 Regional results</t>
  </si>
  <si>
    <t>3 Adjusted income statement</t>
  </si>
  <si>
    <t>4 Cash flow</t>
  </si>
  <si>
    <t>5 Half-year regional analysis</t>
  </si>
  <si>
    <t>Disclaimer</t>
  </si>
  <si>
    <t>Africa, Middle East and Asia Pacific</t>
  </si>
  <si>
    <t>Revenue</t>
  </si>
  <si>
    <t>Contract</t>
  </si>
  <si>
    <t>Total</t>
  </si>
  <si>
    <t>Mobile incoming revenue</t>
  </si>
  <si>
    <t>Other service revenue</t>
  </si>
  <si>
    <t>Service revenue</t>
  </si>
  <si>
    <t>Germany</t>
  </si>
  <si>
    <t>UK</t>
  </si>
  <si>
    <t>Eliminations</t>
  </si>
  <si>
    <t>Spain</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</si>
  <si>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</si>
  <si>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</si>
  <si>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</si>
  <si>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</si>
  <si>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</si>
  <si>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</si>
  <si>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</si>
  <si>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</si>
  <si>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</si>
  <si>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</si>
  <si>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</si>
  <si>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</si>
  <si>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</si>
  <si>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</si>
  <si>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</si>
  <si>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</si>
  <si>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</si>
  <si>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</si>
  <si>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</si>
  <si>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</si>
  <si>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</si>
  <si>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</si>
  <si>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</si>
  <si>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</si>
  <si>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</si>
  <si>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</si>
  <si>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</si>
  <si>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</si>
  <si>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</si>
  <si>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</si>
  <si>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</si>
  <si>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</si>
  <si>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</si>
  <si>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</si>
  <si>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</si>
  <si>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</si>
  <si>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</si>
  <si>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</si>
  <si>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</si>
  <si>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</si>
  <si>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</si>
  <si>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</si>
  <si>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</si>
  <si>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</si>
  <si>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</si>
  <si>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</si>
  <si>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</si>
  <si>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</si>
  <si>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</si>
  <si>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</si>
  <si>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</si>
  <si>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</si>
  <si>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</si>
  <si>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</si>
  <si>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</si>
  <si>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</si>
  <si>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</si>
  <si>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</si>
  <si>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</si>
  <si>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</si>
  <si>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</si>
  <si>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</si>
  <si>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</si>
  <si>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</si>
  <si>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</si>
  <si>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</si>
  <si>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</si>
  <si>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</si>
  <si>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</si>
  <si>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</si>
  <si>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</si>
  <si>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</si>
  <si>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</si>
  <si>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</si>
  <si>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</si>
  <si>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</si>
  <si>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</si>
  <si>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</si>
  <si>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</si>
  <si>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</si>
  <si>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</si>
  <si>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</si>
  <si>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</si>
  <si>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</si>
  <si>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</si>
  <si>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</si>
  <si>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</si>
  <si>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</si>
  <si>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</si>
  <si>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</si>
  <si>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</si>
  <si>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</si>
  <si>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</si>
  <si>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</si>
  <si>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</si>
  <si>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</si>
  <si>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</si>
  <si>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</si>
  <si>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</si>
  <si>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</si>
  <si>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</si>
  <si>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</si>
  <si>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</si>
  <si>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</si>
  <si>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</si>
  <si>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</si>
  <si>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</si>
  <si>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</si>
  <si>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</si>
  <si>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</si>
  <si>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</si>
  <si>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Europe</t>
  </si>
  <si>
    <t>Other Europe</t>
  </si>
  <si>
    <t>Included within the Other Europe segment.</t>
  </si>
  <si>
    <t>Index</t>
  </si>
  <si>
    <t>Group revenue</t>
  </si>
  <si>
    <t>FY 15/16</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</si>
  <si>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</si>
  <si>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</si>
  <si>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</si>
  <si>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</si>
  <si>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</si>
  <si>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</si>
  <si>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</si>
  <si>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</si>
  <si>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</si>
  <si>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</si>
  <si>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</si>
  <si>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</si>
  <si>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</si>
  <si>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</si>
  <si>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</si>
  <si>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</si>
  <si>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Closing customers (in thousands)</t>
  </si>
  <si>
    <t>Contract net additions (in thousands)</t>
  </si>
  <si>
    <t>Prepaid net additions (in thousands)</t>
  </si>
  <si>
    <t>Net additions (in thousands)</t>
  </si>
  <si>
    <t>Average revenue per user</t>
  </si>
  <si>
    <t>Cash capital expenditure</t>
  </si>
  <si>
    <t>Q4 15/16</t>
  </si>
  <si>
    <t>H2 15/16</t>
  </si>
  <si>
    <t>FY 16/17</t>
  </si>
  <si>
    <t>German operating expenses for H2 15/16 includes a €92 million reclassification from direct costs.</t>
  </si>
  <si>
    <t>€m </t>
  </si>
  <si>
    <t>Q1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</si>
  <si>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</si>
  <si>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</si>
  <si>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</si>
  <si>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</si>
  <si>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</si>
  <si>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</si>
  <si>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</si>
  <si>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</si>
  <si>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</si>
  <si>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</si>
  <si>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</si>
  <si>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t>Historic FX Rates</t>
  </si>
  <si>
    <t>Pounds Sterling</t>
  </si>
  <si>
    <t>Egyptian Pound</t>
  </si>
  <si>
    <t>Indian Rupee</t>
  </si>
  <si>
    <t>Turkish Lira</t>
  </si>
  <si>
    <t>South African Rand</t>
  </si>
  <si>
    <t>€m</t>
  </si>
  <si>
    <t>Fixed service revenue</t>
  </si>
  <si>
    <t>Mobile service revenue</t>
  </si>
  <si>
    <t>Other revenue includes revenue from connection fees and equipment sales.</t>
  </si>
  <si>
    <t>Reported growth</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</si>
  <si>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</si>
  <si>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</si>
  <si>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</si>
  <si>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</si>
  <si>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</si>
  <si>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</si>
  <si>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</si>
  <si>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</si>
  <si>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</si>
  <si>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</si>
  <si>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</si>
  <si>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</si>
  <si>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</si>
  <si>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</si>
  <si>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Turkey</t>
    </r>
    <r>
      <rPr>
        <b/>
        <vertAlign val="superscript"/>
        <sz val="10"/>
        <rFont val="Vodafone Rg"/>
        <family val="2"/>
      </rPr>
      <t>6</t>
    </r>
  </si>
  <si>
    <r>
      <t>Egypt service revenue</t>
    </r>
    <r>
      <rPr>
        <vertAlign val="superscript"/>
        <sz val="10"/>
        <rFont val="Vodafone Rg"/>
        <family val="2"/>
      </rPr>
      <t>6</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</si>
  <si>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</si>
  <si>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</si>
  <si>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</si>
  <si>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</si>
  <si>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</si>
  <si>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Q4 16/17</t>
  </si>
  <si>
    <t>H2 16/17</t>
  </si>
  <si>
    <t>Adjusted EBITDA</t>
  </si>
  <si>
    <t>Adjusted EBITDA margin</t>
  </si>
  <si>
    <r>
      <t>Organic growth</t>
    </r>
    <r>
      <rPr>
        <vertAlign val="superscript"/>
        <sz val="10"/>
        <rFont val="Vodafone Rg"/>
        <family val="2"/>
      </rPr>
      <t>1</t>
    </r>
  </si>
  <si>
    <t xml:space="preserve">The total of trade commissions, loyalty scheme and equipment costs relating to customer retention and upgrade.
</t>
  </si>
  <si>
    <r>
      <t>Netherlands service revenue</t>
    </r>
    <r>
      <rPr>
        <vertAlign val="superscript"/>
        <sz val="10"/>
        <rFont val="Vodafone Rg"/>
        <family val="2"/>
      </rPr>
      <t>3, 4</t>
    </r>
  </si>
  <si>
    <r>
      <t>Greece service revenue</t>
    </r>
    <r>
      <rPr>
        <vertAlign val="superscript"/>
        <sz val="10"/>
        <rFont val="Vodafone Rg"/>
        <family val="2"/>
      </rPr>
      <t>3</t>
    </r>
  </si>
  <si>
    <r>
      <t>Other Europe</t>
    </r>
    <r>
      <rPr>
        <b/>
        <vertAlign val="superscript"/>
        <sz val="10"/>
        <rFont val="Vodafone Rg"/>
        <family val="2"/>
      </rPr>
      <t>4</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</si>
  <si>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</si>
  <si>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</si>
  <si>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</si>
  <si>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</si>
  <si>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Safaricom</t>
  </si>
  <si>
    <t>Vodafone Hutchison Australia</t>
  </si>
  <si>
    <t>Memo: Other businesses</t>
  </si>
  <si>
    <t>Memo</t>
  </si>
  <si>
    <r>
      <t>Netherlands VodafoneZiggo (EUR)</t>
    </r>
    <r>
      <rPr>
        <b/>
        <vertAlign val="superscript"/>
        <sz val="10"/>
        <rFont val="Vodafone Rg"/>
        <family val="2"/>
      </rPr>
      <t>1</t>
    </r>
  </si>
  <si>
    <t>The results of Vodafone India are classified as discontinued operations in accordance with IFRS.</t>
  </si>
  <si>
    <r>
      <t>India</t>
    </r>
    <r>
      <rPr>
        <b/>
        <vertAlign val="superscript"/>
        <sz val="10"/>
        <rFont val="Vodafone Rg"/>
        <family val="2"/>
      </rPr>
      <t>7</t>
    </r>
  </si>
  <si>
    <r>
      <t xml:space="preserve">   India</t>
    </r>
    <r>
      <rPr>
        <b/>
        <vertAlign val="superscript"/>
        <sz val="10"/>
        <rFont val="Vodafone Rg"/>
        <family val="2"/>
      </rPr>
      <t>7</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</si>
  <si>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</si>
  <si>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</si>
  <si>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</si>
  <si>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</si>
  <si>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</si>
  <si>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</si>
  <si>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</si>
  <si>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</si>
  <si>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</si>
  <si>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FY 17/18</t>
  </si>
  <si>
    <t>Q1 17/18</t>
  </si>
  <si>
    <r>
      <t>Netherlands</t>
    </r>
    <r>
      <rPr>
        <vertAlign val="superscript"/>
        <sz val="10"/>
        <rFont val="Vodafone Rg"/>
        <family val="2"/>
      </rPr>
      <t>1</t>
    </r>
  </si>
  <si>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</si>
  <si>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</si>
  <si>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</si>
  <si>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</si>
  <si>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Fixed broadband customers (in thousands)</t>
  </si>
  <si>
    <t>NGN self-build households passed (in millions)</t>
  </si>
  <si>
    <r>
      <t>Netherlands: VodafoneZiggo</t>
    </r>
    <r>
      <rPr>
        <vertAlign val="superscript"/>
        <sz val="10"/>
        <rFont val="Vodafone Rg"/>
        <family val="2"/>
      </rPr>
      <t>1</t>
    </r>
  </si>
  <si>
    <t>NGN wholesale households passed (in millions)</t>
  </si>
  <si>
    <t>TV customers (in thousands)</t>
  </si>
  <si>
    <t>Fixed line voice customers (in thousands)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</si>
  <si>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</si>
  <si>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</si>
  <si>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</si>
  <si>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</si>
  <si>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</si>
  <si>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</si>
  <si>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</si>
  <si>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</si>
  <si>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</si>
  <si>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Free cash flow</t>
    </r>
    <r>
      <rPr>
        <b/>
        <vertAlign val="superscript"/>
        <sz val="10"/>
        <rFont val="Vodafone Rg"/>
        <family val="2"/>
      </rPr>
      <t>2</t>
    </r>
  </si>
  <si>
    <t>Free cash flow has been redefined to include restructuring and licence and spectrum payments to ensure greater comparability with similarly titled measures and disclosures by other companies.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</si>
  <si>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</si>
  <si>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</si>
  <si>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</si>
  <si>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AMAP</t>
  </si>
  <si>
    <t>Q3 17/18</t>
  </si>
  <si>
    <t>Q317/18</t>
  </si>
  <si>
    <t>Adjusted EBIT</t>
  </si>
  <si>
    <t>Operating profit excluding share of results in associates and joint ventures, impairment losses, amortisation of customer bases and brand intangible assets restructuring costs arising from discrete restructuring plans and other income and expense. The Group’s definition of adjusted EBIT may not be comparable with similarly titled measures and disclosures by other companies.</t>
  </si>
  <si>
    <t>Operating profit excluding share of results in associates and joint ventures, depreciation and amortisation, gains/losses on the disposal of fixed assets, impairment losses, restructuring costs arising from discrete restructuring plans and other income and expense. The Group’s definition of adjusted EBITDA may not be comparable with similarly titled measures and disclosures by other companies.</t>
  </si>
  <si>
    <t>Converged customers</t>
  </si>
  <si>
    <t>A customer who receives both fixed and mobile services (also known as unified communications) on a single bill or who receives a discount across both bills.</t>
  </si>
  <si>
    <t>Service revenue relating to provision of fixed line (‘fixed’) and carrier services.</t>
  </si>
  <si>
    <t>Internet of Things (‘IoT’)</t>
  </si>
  <si>
    <t>The network of physical objects embedded with electronics, software, sensors, and network connectivity, including built-in mobile SIM cards, that enables these objects to collect data and exchange communications with one another or a database.</t>
  </si>
  <si>
    <t>Represents revenue from mobile customers from bundles that include a specified number of minutes, messages or megabytes of data that can be used for no additional charge (‘in-bundle’) and revenues from minutes, messages or megabytes of data which are in excess of the amount included in customer bundles (‘out-of-bundle’).</t>
  </si>
  <si>
    <t>Service revenue relating to the provision of mobile services.</t>
  </si>
  <si>
    <t>Long-term borrowings, short-term borrowings and mark-to-market adjustments on financing instruments less cash and cash equivalents.</t>
  </si>
  <si>
    <t>Regulation</t>
  </si>
  <si>
    <t>Impact of industry specific law and regulations covering telecommunication services. The impact of regulation on service revenue in European markets comprises the effect of changes in European mobile termination rates and changes in out-of-bundle roaming revenues less the increase in visitor revenues.</t>
  </si>
  <si>
    <t>Reported growth is based on amounts reported in euros as determined under IFRS.</t>
  </si>
  <si>
    <t>Restructuring costs</t>
  </si>
  <si>
    <t>Costs incurred by the Group following the implementation of discrete restructuring plans to improve overall efficiency.</t>
  </si>
  <si>
    <t>RGUs</t>
  </si>
  <si>
    <t>Revenue Generating Units describes number of fixed line services taken by subscribers.</t>
  </si>
  <si>
    <t>Roaming</t>
  </si>
  <si>
    <t>Impact of European roaming, defined as the increase in visitor revenues less the increase in roaming costs and the decline in out-of-bundle roaming revenues.</t>
  </si>
  <si>
    <t>VGE</t>
  </si>
  <si>
    <t>Vodafone Global Enterprise (VGE), which serves the Group’s biggest multi-national customers.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</si>
  <si>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</si>
  <si>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</si>
  <si>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7</t>
  </si>
  <si>
    <t>Q3 17/18 includes 2,515k of prepaid customer disconnections in relation to a change in customer disconnection policy in South Africa.</t>
  </si>
  <si>
    <t>Q3 17/18 includes 388k of prepaid customer additions in relation to a change in customer disconnection policy in Vodafone Egypt.</t>
  </si>
  <si>
    <t>Q4 17/18</t>
  </si>
  <si>
    <t>H2 17/18</t>
  </si>
  <si>
    <t>Q417/18</t>
  </si>
  <si>
    <t>FY17/18</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</si>
  <si>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2017 and 31 March 2018.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</si>
  <si>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FY 18/19</t>
  </si>
  <si>
    <r>
      <t>Vodacom</t>
    </r>
    <r>
      <rPr>
        <vertAlign val="superscript"/>
        <sz val="10"/>
        <rFont val="Vodafone Rg"/>
        <family val="2"/>
      </rPr>
      <t>2</t>
    </r>
  </si>
  <si>
    <r>
      <t>Netherlands: VodafoneZiggo</t>
    </r>
    <r>
      <rPr>
        <vertAlign val="superscript"/>
        <sz val="10"/>
        <rFont val="Vodafone Rg"/>
        <family val="2"/>
      </rPr>
      <t>3</t>
    </r>
  </si>
  <si>
    <t>Guidance rates</t>
  </si>
  <si>
    <t>Cash flow</t>
  </si>
  <si>
    <t>Adjusted income statement</t>
  </si>
  <si>
    <t>Half year regional analysis</t>
  </si>
  <si>
    <t>Other and eliminations</t>
  </si>
  <si>
    <t>Italy: Open Fiber</t>
  </si>
  <si>
    <t>Of which: European NGN customers</t>
  </si>
  <si>
    <t>Organic growth presents operating performance on a comparable basis, both in terms of merger and acquisition activity and movements in foreign exchange rates. 
The Group’s organic growth rates for all periods exclude the results of Vodafone India (excluding its 42% stake in Indus Towers), which are now reported in discontinued operations, and exclude the results of Vodafone Netherlands following the disposal of its consumer fixed business and subsequent merger into VodafoneZiggo, as well as the results of VodafoneZiggo after the merger. In addition, operating segment organic service revenue growth rates for the quarter ended 31 December 2017 and the quarter and year ended 31 March 2018 have been amended to exclude the adverse impact of changes to intercompany interconnect rates.</t>
  </si>
  <si>
    <r>
      <t>Mobile customers</t>
    </r>
    <r>
      <rPr>
        <b/>
        <vertAlign val="superscript"/>
        <sz val="10"/>
        <rFont val="Vodafone Rg"/>
        <family val="2"/>
      </rPr>
      <t>1</t>
    </r>
  </si>
  <si>
    <r>
      <t>Contract percentage</t>
    </r>
    <r>
      <rPr>
        <b/>
        <vertAlign val="superscript"/>
        <sz val="10"/>
        <rFont val="Vodafone Rg"/>
        <family val="2"/>
      </rPr>
      <t>2</t>
    </r>
  </si>
  <si>
    <r>
      <t>Other movement (in thousands)</t>
    </r>
    <r>
      <rPr>
        <b/>
        <vertAlign val="superscript"/>
        <sz val="10"/>
        <rFont val="Vodafone Rg"/>
        <family val="2"/>
      </rPr>
      <t>3</t>
    </r>
  </si>
  <si>
    <r>
      <t>Netherlands</t>
    </r>
    <r>
      <rPr>
        <vertAlign val="superscript"/>
        <sz val="10"/>
        <rFont val="Vodafone Rg"/>
        <family val="2"/>
      </rPr>
      <t>4</t>
    </r>
  </si>
  <si>
    <r>
      <t>Vodacom</t>
    </r>
    <r>
      <rPr>
        <vertAlign val="superscript"/>
        <sz val="10"/>
        <rFont val="Vodafone Rg"/>
        <family val="2"/>
      </rPr>
      <t>5, 6</t>
    </r>
  </si>
  <si>
    <r>
      <t>Egypt</t>
    </r>
    <r>
      <rPr>
        <vertAlign val="superscript"/>
        <sz val="10"/>
        <rFont val="Vodafone Rg"/>
        <family val="2"/>
      </rPr>
      <t>7</t>
    </r>
  </si>
  <si>
    <r>
      <t>India</t>
    </r>
    <r>
      <rPr>
        <vertAlign val="superscript"/>
        <sz val="10"/>
        <rFont val="Vodafone Rg"/>
        <family val="2"/>
      </rPr>
      <t>8</t>
    </r>
  </si>
  <si>
    <t>8</t>
  </si>
  <si>
    <t>Mobile customer numbers exclude IoT, MVNO and visitor numbers.</t>
  </si>
  <si>
    <t>6 Mobile customers</t>
  </si>
  <si>
    <t>7 Fixed broadband customers</t>
  </si>
  <si>
    <t>8 Marketable homes passed</t>
  </si>
  <si>
    <t>9 TV &amp; fixed line voice</t>
  </si>
  <si>
    <t>10 Converged customers</t>
  </si>
  <si>
    <t>11 Mobile churn</t>
  </si>
  <si>
    <t>12 Mobile data usage</t>
  </si>
  <si>
    <t>13 Mobile ARPU</t>
  </si>
  <si>
    <t>14 Average foreign exchange rates</t>
  </si>
  <si>
    <t>15 Definition of terms</t>
  </si>
  <si>
    <r>
      <t>Organic growth excluding the impact of the legal settlement in Germany</t>
    </r>
    <r>
      <rPr>
        <vertAlign val="superscript"/>
        <sz val="10"/>
        <rFont val="Vodafone Rg"/>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</si>
</sst>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quot;£&quot;#,##0.00"/>
    <numFmt numFmtId="348" formatCode="#,##0.00\ ;\(#,##0.00\);\–\ "/>
    <numFmt numFmtId="349" formatCode="0.0%;\(0.0%\);\-"/>
  </numFmts>
  <fonts count="31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2">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6926">
    <xf numFmtId="0" fontId="0" fillId="0" borderId="0"/>
    <xf numFmtId="0" fontId="38" fillId="0" borderId="0"/>
    <xf numFmtId="43" fontId="34"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0" fillId="0" borderId="0" applyNumberFormat="0" applyFill="0" applyBorder="0">
      <protection locked="0"/>
    </xf>
    <xf numFmtId="0" fontId="38" fillId="0" borderId="0"/>
    <xf numFmtId="0" fontId="38" fillId="0" borderId="0"/>
    <xf numFmtId="0" fontId="38" fillId="0" borderId="0"/>
    <xf numFmtId="0" fontId="38" fillId="0" borderId="0">
      <alignment vertical="center"/>
    </xf>
    <xf numFmtId="0" fontId="4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Protection="0"/>
    <xf numFmtId="9" fontId="38" fillId="0" borderId="0" applyFont="0" applyFill="0" applyBorder="0" applyProtection="0"/>
    <xf numFmtId="0" fontId="38" fillId="0" borderId="0"/>
    <xf numFmtId="0" fontId="38" fillId="0" borderId="0">
      <alignment vertical="center"/>
    </xf>
    <xf numFmtId="43" fontId="38" fillId="0" borderId="0" applyFont="0" applyFill="0" applyBorder="0" applyAlignment="0" applyProtection="0">
      <alignment vertical="center"/>
    </xf>
    <xf numFmtId="0" fontId="38" fillId="0" borderId="0"/>
    <xf numFmtId="0" fontId="45" fillId="0" borderId="0"/>
    <xf numFmtId="0" fontId="38" fillId="0" borderId="0"/>
    <xf numFmtId="0" fontId="38" fillId="0" borderId="0"/>
    <xf numFmtId="9" fontId="46" fillId="0" borderId="0">
      <alignment horizontal="right"/>
    </xf>
    <xf numFmtId="0" fontId="38" fillId="0" borderId="0" applyNumberFormat="0" applyFill="0" applyBorder="0" applyAlignment="0" applyProtection="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38"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38" fillId="0" borderId="0"/>
    <xf numFmtId="0" fontId="38" fillId="0" borderId="0"/>
    <xf numFmtId="0" fontId="48" fillId="0" borderId="0"/>
    <xf numFmtId="0" fontId="49" fillId="0" borderId="0"/>
    <xf numFmtId="39" fontId="50" fillId="0" borderId="12">
      <alignment horizontal="right"/>
    </xf>
    <xf numFmtId="37" fontId="51" fillId="0" borderId="12">
      <alignment horizontal="right"/>
    </xf>
    <xf numFmtId="0" fontId="50" fillId="0" borderId="12">
      <alignment horizontal="right"/>
    </xf>
    <xf numFmtId="0" fontId="52" fillId="0" borderId="0">
      <alignment horizontal="right"/>
    </xf>
    <xf numFmtId="0" fontId="53" fillId="0" borderId="0"/>
    <xf numFmtId="172" fontId="54" fillId="0" borderId="0"/>
    <xf numFmtId="0" fontId="38" fillId="0" borderId="0"/>
    <xf numFmtId="0" fontId="38" fillId="0" borderId="0"/>
    <xf numFmtId="0" fontId="54" fillId="0" borderId="0"/>
    <xf numFmtId="172" fontId="54" fillId="0" borderId="0"/>
    <xf numFmtId="0" fontId="47" fillId="8" borderId="0">
      <alignment horizontal="right"/>
    </xf>
    <xf numFmtId="0" fontId="47" fillId="8" borderId="0">
      <alignment horizontal="right"/>
    </xf>
    <xf numFmtId="0" fontId="47" fillId="8" borderId="0">
      <alignment horizontal="right"/>
    </xf>
    <xf numFmtId="0" fontId="47" fillId="8" borderId="0">
      <alignment horizontal="right"/>
    </xf>
    <xf numFmtId="0" fontId="47" fillId="8" borderId="0">
      <alignment horizontal="right" vertical="center"/>
    </xf>
    <xf numFmtId="0" fontId="47" fillId="8" borderId="0">
      <alignment horizontal="right" vertical="center"/>
    </xf>
    <xf numFmtId="0" fontId="55" fillId="8" borderId="0">
      <alignment horizontal="right" vertical="center"/>
    </xf>
    <xf numFmtId="0" fontId="55" fillId="8" borderId="0">
      <alignment horizontal="right" vertical="center"/>
    </xf>
    <xf numFmtId="0" fontId="56" fillId="8" borderId="0">
      <alignment horizontal="right" vertical="center"/>
    </xf>
    <xf numFmtId="0" fontId="56" fillId="8" borderId="0">
      <alignment horizontal="right" vertical="center"/>
    </xf>
    <xf numFmtId="173" fontId="47" fillId="8" borderId="0">
      <alignment horizontal="right"/>
    </xf>
    <xf numFmtId="173" fontId="47" fillId="8" borderId="0">
      <alignment horizontal="right"/>
    </xf>
    <xf numFmtId="173" fontId="47" fillId="8" borderId="0">
      <alignment horizontal="right"/>
    </xf>
    <xf numFmtId="173" fontId="47" fillId="8" borderId="0">
      <alignment horizontal="right"/>
    </xf>
    <xf numFmtId="173" fontId="47" fillId="8" borderId="0">
      <alignment horizontal="right"/>
    </xf>
    <xf numFmtId="0" fontId="47" fillId="8" borderId="0">
      <alignment horizontal="right"/>
    </xf>
    <xf numFmtId="0" fontId="47" fillId="8" borderId="0">
      <alignment horizontal="right"/>
    </xf>
    <xf numFmtId="0" fontId="47" fillId="8" borderId="0">
      <alignment horizontal="right"/>
    </xf>
    <xf numFmtId="0" fontId="47" fillId="8" borderId="0">
      <alignment horizontal="right"/>
    </xf>
    <xf numFmtId="173" fontId="47" fillId="8" borderId="0">
      <alignment horizontal="right"/>
    </xf>
    <xf numFmtId="0" fontId="47" fillId="8" borderId="0">
      <alignment horizontal="right"/>
    </xf>
    <xf numFmtId="173" fontId="47" fillId="8" borderId="0">
      <alignment horizontal="right"/>
    </xf>
    <xf numFmtId="173" fontId="47" fillId="8" borderId="0">
      <alignment horizontal="right"/>
    </xf>
    <xf numFmtId="0" fontId="47" fillId="8" borderId="0">
      <alignment horizontal="right"/>
    </xf>
    <xf numFmtId="172" fontId="54" fillId="0" borderId="0"/>
    <xf numFmtId="0" fontId="38" fillId="0" borderId="0"/>
    <xf numFmtId="172" fontId="54" fillId="0" borderId="0"/>
    <xf numFmtId="0" fontId="38" fillId="0" borderId="0"/>
    <xf numFmtId="0" fontId="38" fillId="0" borderId="0"/>
    <xf numFmtId="0" fontId="38" fillId="0" borderId="0"/>
    <xf numFmtId="0" fontId="38" fillId="0" borderId="0"/>
    <xf numFmtId="0" fontId="38" fillId="0" borderId="0"/>
    <xf numFmtId="0" fontId="38" fillId="0" borderId="0"/>
    <xf numFmtId="0" fontId="54" fillId="0" borderId="0"/>
    <xf numFmtId="172" fontId="54" fillId="0" borderId="0"/>
    <xf numFmtId="172" fontId="54" fillId="0" borderId="0"/>
    <xf numFmtId="0" fontId="54" fillId="0" borderId="0"/>
    <xf numFmtId="0"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172" fontId="54" fillId="0" borderId="0"/>
    <xf numFmtId="0" fontId="54" fillId="0" borderId="0"/>
    <xf numFmtId="0" fontId="54" fillId="0" borderId="0"/>
    <xf numFmtId="0" fontId="38" fillId="0" borderId="0"/>
    <xf numFmtId="0" fontId="38" fillId="0" borderId="0"/>
    <xf numFmtId="0" fontId="38" fillId="0" borderId="0"/>
    <xf numFmtId="0" fontId="38" fillId="0" borderId="0"/>
    <xf numFmtId="0" fontId="38" fillId="0" borderId="0"/>
    <xf numFmtId="0" fontId="38" fillId="0" borderId="0"/>
    <xf numFmtId="0" fontId="54" fillId="0" borderId="0"/>
    <xf numFmtId="172" fontId="54" fillId="0" borderId="0"/>
    <xf numFmtId="0" fontId="54" fillId="0" borderId="0"/>
    <xf numFmtId="0" fontId="54" fillId="0" borderId="0"/>
    <xf numFmtId="0" fontId="5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4" fillId="0" borderId="0"/>
    <xf numFmtId="0" fontId="54" fillId="0" borderId="0"/>
    <xf numFmtId="0" fontId="54" fillId="0" borderId="0"/>
    <xf numFmtId="172" fontId="54" fillId="0" borderId="0"/>
    <xf numFmtId="0" fontId="38" fillId="0" borderId="0"/>
    <xf numFmtId="0" fontId="38" fillId="0" borderId="0"/>
    <xf numFmtId="0" fontId="38" fillId="0" borderId="0"/>
    <xf numFmtId="172" fontId="54" fillId="0" borderId="0"/>
    <xf numFmtId="0" fontId="54" fillId="0" borderId="0"/>
    <xf numFmtId="0" fontId="54"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54"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xf numFmtId="0" fontId="38" fillId="0" borderId="0"/>
    <xf numFmtId="0" fontId="38" fillId="0" borderId="0"/>
    <xf numFmtId="172" fontId="54" fillId="0" borderId="0"/>
    <xf numFmtId="0" fontId="38" fillId="0" borderId="0"/>
    <xf numFmtId="0" fontId="38" fillId="0" borderId="0"/>
    <xf numFmtId="0" fontId="38" fillId="0" borderId="0"/>
    <xf numFmtId="172" fontId="54" fillId="0" borderId="0"/>
    <xf numFmtId="0" fontId="38" fillId="0" borderId="0"/>
    <xf numFmtId="0" fontId="38" fillId="0" borderId="0"/>
    <xf numFmtId="0" fontId="38" fillId="0" borderId="0"/>
    <xf numFmtId="0" fontId="38" fillId="0" borderId="0"/>
    <xf numFmtId="172" fontId="54" fillId="0" borderId="0"/>
    <xf numFmtId="0" fontId="38" fillId="0" borderId="0"/>
    <xf numFmtId="0" fontId="54" fillId="0" borderId="0"/>
    <xf numFmtId="0" fontId="38" fillId="0" borderId="0"/>
    <xf numFmtId="0" fontId="38" fillId="0" borderId="0"/>
    <xf numFmtId="0" fontId="38" fillId="0" borderId="0"/>
    <xf numFmtId="0" fontId="54" fillId="0" borderId="0"/>
    <xf numFmtId="0" fontId="54" fillId="0" borderId="0"/>
    <xf numFmtId="172" fontId="54" fillId="0" borderId="0"/>
    <xf numFmtId="0" fontId="54" fillId="0" borderId="0"/>
    <xf numFmtId="0" fontId="38" fillId="0" borderId="0"/>
    <xf numFmtId="172" fontId="5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54" fillId="0" borderId="0"/>
    <xf numFmtId="172" fontId="54" fillId="0" borderId="0"/>
    <xf numFmtId="172" fontId="54"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0" fontId="54" fillId="9" borderId="19" applyNumberFormat="0" applyBorder="0" applyAlignment="0">
      <alignment horizontal="center"/>
      <protection locked="0"/>
    </xf>
    <xf numFmtId="0" fontId="38" fillId="10" borderId="0" applyNumberFormat="0" applyFont="0" applyBorder="0" applyAlignment="0">
      <protection hidden="1"/>
    </xf>
    <xf numFmtId="0" fontId="38" fillId="11" borderId="0" applyNumberFormat="0" applyFont="0" applyBorder="0" applyAlignment="0">
      <alignment horizontal="center"/>
      <protection locked="0" hidden="1"/>
    </xf>
    <xf numFmtId="0" fontId="57" fillId="0" borderId="0" applyFont="0" applyFill="0" applyBorder="0" applyAlignment="0" applyProtection="0">
      <alignment horizontal="right"/>
    </xf>
    <xf numFmtId="0" fontId="57" fillId="0" borderId="0" applyFont="0" applyFill="0" applyBorder="0" applyAlignment="0" applyProtection="0"/>
    <xf numFmtId="0" fontId="52" fillId="0" borderId="0" applyFont="0" applyFill="0" applyBorder="0" applyAlignment="0"/>
    <xf numFmtId="0" fontId="58" fillId="0" borderId="0" applyFont="0" applyFill="0" applyBorder="0" applyAlignment="0" applyProtection="0"/>
    <xf numFmtId="0" fontId="38" fillId="0" borderId="0" applyFont="0" applyFill="0" applyBorder="0" applyAlignment="0" applyProtection="0"/>
    <xf numFmtId="0" fontId="59" fillId="0" borderId="0"/>
    <xf numFmtId="174" fontId="38" fillId="0" borderId="0" applyFont="0" applyFill="0" applyBorder="0" applyAlignment="0" applyProtection="0"/>
    <xf numFmtId="175" fontId="60" fillId="0" borderId="0" applyFont="0" applyFill="0" applyBorder="0" applyAlignment="0" applyProtection="0"/>
    <xf numFmtId="0" fontId="61" fillId="0" borderId="0"/>
    <xf numFmtId="0" fontId="60" fillId="0" borderId="0" applyFont="0" applyFill="0" applyBorder="0" applyAlignment="0" applyProtection="0"/>
    <xf numFmtId="0" fontId="62"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8" fillId="0" borderId="0" applyFont="0" applyFill="0" applyBorder="0" applyAlignment="0" applyProtection="0"/>
    <xf numFmtId="0" fontId="63" fillId="0" borderId="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178"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79" fontId="38" fillId="0" borderId="0" applyFont="0" applyFill="0" applyBorder="0" applyAlignment="0" applyProtection="0"/>
    <xf numFmtId="179" fontId="38" fillId="0" borderId="0" applyFont="0" applyFill="0" applyBorder="0" applyAlignment="0" applyProtection="0"/>
    <xf numFmtId="0" fontId="60" fillId="0" borderId="0" applyNumberFormat="0" applyFill="0">
      <alignment vertical="center"/>
    </xf>
    <xf numFmtId="40" fontId="64" fillId="0" borderId="0">
      <alignment vertical="center"/>
    </xf>
    <xf numFmtId="3"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52" fillId="0" borderId="0"/>
    <xf numFmtId="0"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43"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0" fontId="52" fillId="0" borderId="0"/>
    <xf numFmtId="0" fontId="52" fillId="0" borderId="0"/>
    <xf numFmtId="0"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174"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4" fontId="52" fillId="0" borderId="0"/>
    <xf numFmtId="174" fontId="52" fillId="0" borderId="0"/>
    <xf numFmtId="174"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4" fontId="52" fillId="0" borderId="0"/>
    <xf numFmtId="0" fontId="52" fillId="0" borderId="0"/>
    <xf numFmtId="174" fontId="52" fillId="0" borderId="0"/>
    <xf numFmtId="0" fontId="52" fillId="0" borderId="0"/>
    <xf numFmtId="0" fontId="52" fillId="0" borderId="0"/>
    <xf numFmtId="0" fontId="52" fillId="0" borderId="0"/>
    <xf numFmtId="0" fontId="52" fillId="0" borderId="0"/>
    <xf numFmtId="0" fontId="52" fillId="0" borderId="0"/>
    <xf numFmtId="0" fontId="52" fillId="0" borderId="0"/>
    <xf numFmtId="174"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6"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56"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65"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5" fillId="12" borderId="20">
      <alignment vertical="center"/>
    </xf>
    <xf numFmtId="0" fontId="38" fillId="6" borderId="0"/>
    <xf numFmtId="0" fontId="38" fillId="6" borderId="0"/>
    <xf numFmtId="0" fontId="38" fillId="6" borderId="0"/>
    <xf numFmtId="0" fontId="38" fillId="6" borderId="0"/>
    <xf numFmtId="0" fontId="65" fillId="12" borderId="20">
      <alignment vertical="center"/>
    </xf>
    <xf numFmtId="0" fontId="65"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65" fillId="12" borderId="20">
      <alignment vertical="center"/>
    </xf>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6" fillId="13" borderId="0"/>
    <xf numFmtId="0" fontId="66" fillId="13" borderId="0"/>
    <xf numFmtId="0" fontId="66" fillId="13" borderId="0"/>
    <xf numFmtId="0" fontId="36" fillId="6" borderId="0"/>
    <xf numFmtId="0" fontId="66" fillId="13" borderId="0"/>
    <xf numFmtId="0" fontId="66" fillId="13" borderId="0"/>
    <xf numFmtId="0" fontId="66" fillId="13" borderId="0"/>
    <xf numFmtId="0" fontId="36" fillId="6" borderId="0"/>
    <xf numFmtId="0" fontId="36" fillId="6" borderId="0"/>
    <xf numFmtId="0" fontId="66" fillId="13" borderId="0"/>
    <xf numFmtId="0" fontId="36" fillId="6" borderId="0"/>
    <xf numFmtId="0" fontId="36" fillId="6" borderId="0"/>
    <xf numFmtId="0" fontId="36" fillId="6" borderId="0"/>
    <xf numFmtId="0" fontId="66" fillId="13" borderId="0"/>
    <xf numFmtId="0" fontId="36" fillId="6" borderId="0"/>
    <xf numFmtId="0" fontId="66" fillId="13" borderId="0"/>
    <xf numFmtId="0" fontId="36" fillId="6" borderId="0"/>
    <xf numFmtId="0" fontId="36" fillId="6" borderId="0"/>
    <xf numFmtId="0" fontId="66" fillId="13" borderId="0"/>
    <xf numFmtId="0" fontId="36" fillId="6" borderId="0"/>
    <xf numFmtId="0" fontId="66" fillId="13" borderId="0"/>
    <xf numFmtId="0" fontId="66" fillId="13" borderId="0"/>
    <xf numFmtId="0" fontId="36" fillId="6" borderId="0"/>
    <xf numFmtId="0" fontId="36" fillId="6" borderId="0"/>
    <xf numFmtId="0" fontId="36" fillId="6" borderId="0"/>
    <xf numFmtId="0" fontId="36" fillId="6" borderId="0"/>
    <xf numFmtId="0" fontId="36" fillId="6" borderId="0"/>
    <xf numFmtId="0" fontId="66" fillId="13" borderId="0"/>
    <xf numFmtId="0" fontId="66" fillId="13" borderId="0"/>
    <xf numFmtId="0" fontId="66" fillId="13" borderId="0"/>
    <xf numFmtId="0" fontId="66" fillId="13" borderId="0"/>
    <xf numFmtId="0" fontId="66" fillId="13" borderId="0"/>
    <xf numFmtId="0" fontId="66" fillId="13" borderId="0"/>
    <xf numFmtId="0" fontId="66" fillId="13" borderId="0"/>
    <xf numFmtId="0" fontId="66" fillId="13" borderId="0"/>
    <xf numFmtId="0" fontId="36" fillId="6" borderId="0"/>
    <xf numFmtId="0" fontId="36" fillId="6" borderId="0"/>
    <xf numFmtId="0" fontId="36" fillId="6" borderId="0"/>
    <xf numFmtId="0" fontId="66" fillId="13" borderId="0"/>
    <xf numFmtId="0" fontId="66" fillId="13" borderId="0"/>
    <xf numFmtId="0" fontId="67" fillId="6" borderId="0"/>
    <xf numFmtId="0" fontId="68" fillId="14" borderId="0"/>
    <xf numFmtId="0" fontId="68" fillId="14" borderId="0"/>
    <xf numFmtId="0" fontId="68" fillId="14" borderId="0"/>
    <xf numFmtId="0" fontId="67" fillId="6" borderId="0"/>
    <xf numFmtId="0" fontId="68" fillId="14" borderId="0"/>
    <xf numFmtId="0" fontId="68" fillId="14" borderId="0"/>
    <xf numFmtId="0" fontId="68" fillId="14" borderId="0"/>
    <xf numFmtId="0" fontId="67" fillId="6" borderId="0"/>
    <xf numFmtId="0" fontId="67" fillId="6" borderId="0"/>
    <xf numFmtId="0" fontId="68" fillId="14" borderId="0"/>
    <xf numFmtId="0" fontId="67" fillId="6" borderId="0"/>
    <xf numFmtId="0" fontId="67" fillId="6" borderId="0"/>
    <xf numFmtId="0" fontId="67" fillId="6" borderId="0"/>
    <xf numFmtId="0" fontId="68" fillId="14" borderId="0"/>
    <xf numFmtId="0" fontId="67" fillId="6" borderId="0"/>
    <xf numFmtId="0" fontId="68" fillId="14" borderId="0"/>
    <xf numFmtId="0" fontId="67" fillId="6" borderId="0"/>
    <xf numFmtId="0" fontId="67" fillId="6" borderId="0"/>
    <xf numFmtId="0" fontId="68" fillId="14" borderId="0"/>
    <xf numFmtId="0" fontId="67" fillId="6" borderId="0"/>
    <xf numFmtId="0" fontId="68" fillId="14" borderId="0"/>
    <xf numFmtId="0" fontId="68" fillId="14" borderId="0"/>
    <xf numFmtId="0" fontId="67" fillId="6" borderId="0"/>
    <xf numFmtId="0" fontId="67" fillId="6" borderId="0"/>
    <xf numFmtId="0" fontId="67" fillId="6" borderId="0"/>
    <xf numFmtId="0" fontId="67" fillId="6" borderId="0"/>
    <xf numFmtId="0" fontId="67" fillId="6" borderId="0"/>
    <xf numFmtId="0" fontId="68" fillId="14" borderId="0"/>
    <xf numFmtId="0" fontId="68" fillId="14" borderId="0"/>
    <xf numFmtId="0" fontId="68" fillId="14" borderId="0"/>
    <xf numFmtId="0" fontId="68" fillId="14" borderId="0"/>
    <xf numFmtId="0" fontId="68" fillId="14" borderId="0"/>
    <xf numFmtId="0" fontId="68" fillId="14" borderId="0"/>
    <xf numFmtId="0" fontId="68" fillId="14" borderId="0"/>
    <xf numFmtId="0" fontId="68" fillId="14" borderId="0"/>
    <xf numFmtId="0" fontId="67" fillId="6" borderId="0"/>
    <xf numFmtId="0" fontId="67" fillId="6" borderId="0"/>
    <xf numFmtId="0" fontId="67" fillId="6" borderId="0"/>
    <xf numFmtId="0" fontId="68" fillId="14" borderId="0"/>
    <xf numFmtId="0" fontId="68" fillId="14" borderId="0"/>
    <xf numFmtId="0" fontId="69" fillId="6" borderId="0"/>
    <xf numFmtId="0" fontId="70" fillId="15" borderId="0"/>
    <xf numFmtId="0" fontId="70" fillId="15"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70" fillId="15"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70" fillId="15" borderId="0"/>
    <xf numFmtId="0" fontId="70" fillId="15" borderId="0"/>
    <xf numFmtId="0" fontId="70" fillId="15" borderId="0"/>
    <xf numFmtId="0" fontId="70" fillId="15" borderId="0"/>
    <xf numFmtId="0" fontId="70" fillId="15" borderId="0"/>
    <xf numFmtId="0" fontId="70" fillId="15"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69" fillId="6" borderId="0"/>
    <xf numFmtId="0" fontId="70" fillId="15" borderId="0"/>
    <xf numFmtId="0" fontId="70" fillId="15" borderId="0"/>
    <xf numFmtId="0" fontId="71" fillId="6" borderId="0"/>
    <xf numFmtId="0" fontId="71" fillId="0" borderId="0"/>
    <xf numFmtId="0" fontId="71" fillId="0" borderId="0"/>
    <xf numFmtId="0" fontId="71" fillId="0" borderId="0"/>
    <xf numFmtId="0" fontId="71" fillId="6" borderId="0"/>
    <xf numFmtId="0" fontId="71" fillId="0" borderId="0"/>
    <xf numFmtId="0" fontId="71" fillId="0" borderId="0"/>
    <xf numFmtId="0" fontId="71" fillId="0" borderId="0"/>
    <xf numFmtId="0" fontId="71" fillId="6" borderId="0"/>
    <xf numFmtId="0" fontId="71" fillId="6" borderId="0"/>
    <xf numFmtId="0" fontId="71" fillId="0" borderId="0"/>
    <xf numFmtId="0" fontId="71" fillId="6" borderId="0"/>
    <xf numFmtId="0" fontId="71" fillId="6" borderId="0"/>
    <xf numFmtId="0" fontId="71" fillId="6" borderId="0"/>
    <xf numFmtId="0" fontId="71" fillId="0" borderId="0"/>
    <xf numFmtId="0" fontId="71" fillId="6" borderId="0"/>
    <xf numFmtId="0" fontId="71" fillId="0" borderId="0"/>
    <xf numFmtId="0" fontId="71" fillId="6" borderId="0"/>
    <xf numFmtId="0" fontId="71" fillId="6" borderId="0"/>
    <xf numFmtId="0" fontId="71" fillId="0" borderId="0"/>
    <xf numFmtId="0" fontId="71" fillId="6" borderId="0"/>
    <xf numFmtId="0" fontId="71" fillId="0" borderId="0"/>
    <xf numFmtId="0" fontId="71" fillId="0" borderId="0"/>
    <xf numFmtId="0" fontId="71" fillId="6" borderId="0"/>
    <xf numFmtId="0" fontId="71" fillId="6" borderId="0"/>
    <xf numFmtId="0" fontId="71" fillId="6" borderId="0"/>
    <xf numFmtId="0" fontId="71" fillId="6" borderId="0"/>
    <xf numFmtId="0" fontId="71" fillId="6"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6" borderId="0"/>
    <xf numFmtId="0" fontId="71" fillId="6" borderId="0"/>
    <xf numFmtId="0" fontId="71" fillId="6" borderId="0"/>
    <xf numFmtId="0" fontId="71" fillId="0" borderId="0"/>
    <xf numFmtId="0" fontId="71" fillId="0" borderId="0"/>
    <xf numFmtId="0" fontId="56" fillId="6" borderId="0"/>
    <xf numFmtId="0" fontId="56" fillId="0" borderId="0"/>
    <xf numFmtId="0" fontId="56" fillId="0" borderId="0"/>
    <xf numFmtId="0" fontId="56" fillId="0" borderId="0"/>
    <xf numFmtId="0" fontId="56" fillId="6" borderId="0"/>
    <xf numFmtId="0" fontId="56" fillId="0" borderId="0"/>
    <xf numFmtId="0" fontId="56" fillId="0" borderId="0"/>
    <xf numFmtId="0" fontId="56" fillId="0" borderId="0"/>
    <xf numFmtId="0" fontId="56" fillId="6" borderId="0"/>
    <xf numFmtId="0" fontId="56" fillId="6" borderId="0"/>
    <xf numFmtId="0" fontId="56" fillId="0" borderId="0"/>
    <xf numFmtId="0" fontId="56" fillId="6" borderId="0"/>
    <xf numFmtId="0" fontId="56" fillId="6" borderId="0"/>
    <xf numFmtId="0" fontId="56" fillId="6" borderId="0"/>
    <xf numFmtId="0" fontId="56" fillId="0" borderId="0"/>
    <xf numFmtId="0" fontId="56" fillId="6" borderId="0"/>
    <xf numFmtId="0" fontId="56" fillId="0" borderId="0"/>
    <xf numFmtId="0" fontId="56" fillId="6" borderId="0"/>
    <xf numFmtId="0" fontId="56" fillId="6" borderId="0"/>
    <xf numFmtId="0" fontId="56" fillId="0" borderId="0"/>
    <xf numFmtId="0" fontId="56" fillId="6" borderId="0"/>
    <xf numFmtId="0" fontId="56" fillId="0" borderId="0"/>
    <xf numFmtId="0" fontId="56" fillId="0" borderId="0"/>
    <xf numFmtId="0" fontId="56" fillId="6" borderId="0"/>
    <xf numFmtId="0" fontId="56" fillId="6" borderId="0"/>
    <xf numFmtId="0" fontId="56" fillId="6" borderId="0"/>
    <xf numFmtId="0" fontId="56" fillId="6" borderId="0"/>
    <xf numFmtId="0" fontId="56" fillId="6"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6" borderId="0"/>
    <xf numFmtId="0" fontId="56" fillId="6" borderId="0"/>
    <xf numFmtId="0" fontId="56" fillId="6" borderId="0"/>
    <xf numFmtId="0" fontId="56" fillId="0" borderId="0"/>
    <xf numFmtId="0" fontId="56" fillId="0"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65" fillId="12" borderId="21">
      <alignment vertical="center"/>
    </xf>
    <xf numFmtId="0" fontId="72" fillId="6" borderId="0"/>
    <xf numFmtId="0" fontId="72" fillId="6" borderId="0"/>
    <xf numFmtId="0" fontId="72" fillId="6" borderId="0"/>
    <xf numFmtId="0" fontId="72" fillId="0" borderId="0"/>
    <xf numFmtId="0" fontId="72" fillId="6" borderId="0"/>
    <xf numFmtId="0" fontId="72" fillId="0" borderId="0"/>
    <xf numFmtId="0" fontId="72" fillId="0" borderId="0"/>
    <xf numFmtId="0" fontId="72" fillId="0" borderId="0"/>
    <xf numFmtId="0" fontId="72" fillId="0" borderId="0"/>
    <xf numFmtId="0" fontId="72" fillId="0"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18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180" fontId="38"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3" fontId="38" fillId="0" borderId="0" applyFont="0" applyFill="0" applyBorder="0" applyAlignment="0" applyProtection="0"/>
    <xf numFmtId="184"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183" fontId="38" fillId="0" borderId="0" applyFont="0" applyFill="0" applyBorder="0" applyAlignment="0" applyProtection="0"/>
    <xf numFmtId="187" fontId="38" fillId="0" borderId="0" applyFont="0" applyFill="0" applyBorder="0" applyAlignment="0" applyProtection="0"/>
    <xf numFmtId="180" fontId="38" fillId="0" borderId="0" applyFont="0" applyFill="0" applyBorder="0" applyAlignment="0" applyProtection="0"/>
    <xf numFmtId="180" fontId="38" fillId="0" borderId="0" applyFont="0" applyFill="0" applyBorder="0" applyAlignment="0" applyProtection="0"/>
    <xf numFmtId="0" fontId="38" fillId="0" borderId="0" applyFont="0" applyFill="0" applyBorder="0" applyAlignment="0" applyProtection="0"/>
    <xf numFmtId="18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73" fillId="0" borderId="0">
      <alignment vertical="top"/>
    </xf>
    <xf numFmtId="0" fontId="74" fillId="0" borderId="0" applyBorder="0"/>
    <xf numFmtId="188" fontId="38"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188" fontId="38" fillId="0" borderId="0" applyFont="0" applyFill="0" applyBorder="0" applyAlignment="0" applyProtection="0"/>
    <xf numFmtId="191" fontId="38" fillId="0" borderId="0" applyFont="0" applyFill="0" applyBorder="0" applyAlignment="0" applyProtection="0"/>
    <xf numFmtId="192" fontId="38" fillId="0" borderId="0" applyFont="0" applyFill="0" applyBorder="0" applyAlignment="0" applyProtection="0"/>
    <xf numFmtId="193" fontId="38" fillId="0" borderId="0" applyFont="0" applyFill="0" applyBorder="0" applyAlignment="0" applyProtection="0"/>
    <xf numFmtId="177" fontId="38" fillId="0" borderId="0" applyFont="0" applyFill="0" applyBorder="0" applyAlignment="0" applyProtection="0"/>
    <xf numFmtId="194" fontId="38" fillId="0" borderId="0" applyFont="0" applyFill="0" applyBorder="0" applyAlignment="0" applyProtection="0"/>
    <xf numFmtId="174" fontId="38" fillId="0" borderId="0" applyFont="0" applyFill="0" applyBorder="0" applyAlignment="0" applyProtection="0"/>
    <xf numFmtId="0" fontId="72" fillId="0" borderId="0" applyFont="0" applyFill="0" applyBorder="0" applyAlignment="0" applyProtection="0"/>
    <xf numFmtId="191" fontId="38" fillId="0" borderId="0" applyFont="0" applyFill="0" applyBorder="0" applyAlignment="0" applyProtection="0"/>
    <xf numFmtId="195" fontId="38" fillId="0" borderId="0" applyFont="0" applyFill="0" applyBorder="0" applyAlignment="0" applyProtection="0"/>
    <xf numFmtId="190" fontId="38" fillId="0" borderId="0" applyFont="0" applyFill="0" applyBorder="0" applyAlignment="0" applyProtection="0"/>
    <xf numFmtId="196" fontId="38" fillId="0" borderId="0" applyFont="0" applyFill="0" applyBorder="0" applyAlignment="0" applyProtection="0"/>
    <xf numFmtId="197" fontId="38" fillId="0" borderId="0" applyFont="0" applyFill="0" applyBorder="0" applyAlignment="0" applyProtection="0"/>
    <xf numFmtId="198" fontId="38" fillId="0" borderId="0" applyFont="0" applyFill="0" applyBorder="0" applyAlignment="0" applyProtection="0"/>
    <xf numFmtId="199"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0" fontId="38" fillId="0" borderId="0" applyFont="0" applyFill="0" applyBorder="0" applyAlignment="0" applyProtection="0"/>
    <xf numFmtId="201" fontId="38" fillId="0" borderId="0" applyFont="0" applyFill="0" applyBorder="0" applyAlignment="0" applyProtection="0"/>
    <xf numFmtId="201" fontId="38" fillId="0" borderId="0" applyFont="0" applyFill="0" applyBorder="0" applyAlignment="0" applyProtection="0"/>
    <xf numFmtId="198" fontId="38" fillId="0" borderId="0" applyFont="0" applyFill="0" applyBorder="0" applyAlignment="0" applyProtection="0"/>
    <xf numFmtId="202" fontId="38" fillId="0" borderId="0" applyFont="0" applyFill="0" applyBorder="0" applyAlignment="0" applyProtection="0"/>
    <xf numFmtId="43" fontId="38" fillId="0" borderId="0" applyFont="0" applyFill="0" applyBorder="0" applyAlignment="0" applyProtection="0"/>
    <xf numFmtId="191" fontId="38" fillId="0" borderId="0" applyFont="0" applyFill="0" applyBorder="0" applyAlignment="0" applyProtection="0"/>
    <xf numFmtId="193" fontId="38" fillId="0" borderId="0" applyFont="0" applyFill="0" applyBorder="0" applyAlignment="0" applyProtection="0"/>
    <xf numFmtId="203" fontId="38" fillId="0" borderId="0" applyFont="0" applyFill="0" applyBorder="0" applyAlignment="0" applyProtection="0"/>
    <xf numFmtId="39" fontId="38" fillId="0" borderId="0" applyFont="0" applyFill="0" applyBorder="0" applyAlignment="0" applyProtection="0"/>
    <xf numFmtId="39" fontId="38" fillId="0" borderId="0" applyFont="0" applyFill="0" applyBorder="0" applyAlignment="0" applyProtection="0"/>
    <xf numFmtId="204" fontId="38" fillId="10" borderId="22"/>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5"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60" fillId="10" borderId="22"/>
    <xf numFmtId="0" fontId="60" fillId="10" borderId="22"/>
    <xf numFmtId="0" fontId="60" fillId="10" borderId="22"/>
    <xf numFmtId="0" fontId="60" fillId="10" borderId="22"/>
    <xf numFmtId="0" fontId="60" fillId="10" borderId="22"/>
    <xf numFmtId="0" fontId="75" fillId="10" borderId="22"/>
    <xf numFmtId="0" fontId="75" fillId="10" borderId="22"/>
    <xf numFmtId="0" fontId="75" fillId="10" borderId="22"/>
    <xf numFmtId="0" fontId="75" fillId="10" borderId="22"/>
    <xf numFmtId="0" fontId="75"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0" fontId="75" fillId="10" borderId="22"/>
    <xf numFmtId="0" fontId="75" fillId="10" borderId="22"/>
    <xf numFmtId="0" fontId="75" fillId="10" borderId="22"/>
    <xf numFmtId="205" fontId="60" fillId="10" borderId="22"/>
    <xf numFmtId="205" fontId="60" fillId="10" borderId="22"/>
    <xf numFmtId="205" fontId="60" fillId="10" borderId="22"/>
    <xf numFmtId="205" fontId="60" fillId="10" borderId="22"/>
    <xf numFmtId="0" fontId="60" fillId="10" borderId="22"/>
    <xf numFmtId="0" fontId="60" fillId="10" borderId="22"/>
    <xf numFmtId="0" fontId="60" fillId="10" borderId="22"/>
    <xf numFmtId="0" fontId="60" fillId="10" borderId="22"/>
    <xf numFmtId="205" fontId="60" fillId="10" borderId="22"/>
    <xf numFmtId="205" fontId="60" fillId="10" borderId="22"/>
    <xf numFmtId="205" fontId="60" fillId="10" borderId="22"/>
    <xf numFmtId="205" fontId="60" fillId="10" borderId="22"/>
    <xf numFmtId="0" fontId="76" fillId="10" borderId="22"/>
    <xf numFmtId="0" fontId="76" fillId="10" borderId="22"/>
    <xf numFmtId="0" fontId="76" fillId="10" borderId="22"/>
    <xf numFmtId="0" fontId="76" fillId="10" borderId="22"/>
    <xf numFmtId="0" fontId="76"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7" fontId="76" fillId="10" borderId="22"/>
    <xf numFmtId="207" fontId="76" fillId="10" borderId="22"/>
    <xf numFmtId="207" fontId="76" fillId="10" borderId="22"/>
    <xf numFmtId="207"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7"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8" fontId="76" fillId="10" borderId="22"/>
    <xf numFmtId="207" fontId="76" fillId="10" borderId="22"/>
    <xf numFmtId="207" fontId="76" fillId="10" borderId="22"/>
    <xf numFmtId="207"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207" fontId="76" fillId="10" borderId="22"/>
    <xf numFmtId="207" fontId="76" fillId="10" borderId="22"/>
    <xf numFmtId="207" fontId="76" fillId="10" borderId="22"/>
    <xf numFmtId="207"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0" fontId="76"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0"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9"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8" fontId="38" fillId="10" borderId="22"/>
    <xf numFmtId="207" fontId="76" fillId="10" borderId="22"/>
    <xf numFmtId="0" fontId="76" fillId="10" borderId="22"/>
    <xf numFmtId="0" fontId="76" fillId="10" borderId="22"/>
    <xf numFmtId="207" fontId="76" fillId="10" borderId="22"/>
    <xf numFmtId="207" fontId="76" fillId="10" borderId="22"/>
    <xf numFmtId="0" fontId="76" fillId="10" borderId="22"/>
    <xf numFmtId="207" fontId="76" fillId="10" borderId="22"/>
    <xf numFmtId="0" fontId="76" fillId="10" borderId="22"/>
    <xf numFmtId="207" fontId="76" fillId="10" borderId="22"/>
    <xf numFmtId="207" fontId="76" fillId="10" borderId="22"/>
    <xf numFmtId="207" fontId="76"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7" fontId="60" fillId="10" borderId="22"/>
    <xf numFmtId="207" fontId="60" fillId="10" borderId="22"/>
    <xf numFmtId="207" fontId="60" fillId="10" borderId="22"/>
    <xf numFmtId="207" fontId="60" fillId="10" borderId="22"/>
    <xf numFmtId="207" fontId="60"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10" fontId="75" fillId="10" borderId="22"/>
    <xf numFmtId="207" fontId="60" fillId="10" borderId="22"/>
    <xf numFmtId="207" fontId="60" fillId="10" borderId="22"/>
    <xf numFmtId="207" fontId="60" fillId="10" borderId="22"/>
    <xf numFmtId="205" fontId="60" fillId="10" borderId="22"/>
    <xf numFmtId="205" fontId="60" fillId="10" borderId="22"/>
    <xf numFmtId="205" fontId="60" fillId="10" borderId="22"/>
    <xf numFmtId="0" fontId="60" fillId="10" borderId="22"/>
    <xf numFmtId="0" fontId="60" fillId="10" borderId="22"/>
    <xf numFmtId="0" fontId="60" fillId="10" borderId="22"/>
    <xf numFmtId="0"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09"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11" fontId="60" fillId="10" borderId="22"/>
    <xf numFmtId="209" fontId="60" fillId="10" borderId="22"/>
    <xf numFmtId="209" fontId="60" fillId="10" borderId="22"/>
    <xf numFmtId="0" fontId="60" fillId="10" borderId="22"/>
    <xf numFmtId="0" fontId="60" fillId="10" borderId="22"/>
    <xf numFmtId="0" fontId="60" fillId="10" borderId="22"/>
    <xf numFmtId="0"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205" fontId="60" fillId="10" borderId="22"/>
    <xf numFmtId="0" fontId="60" fillId="10" borderId="22"/>
    <xf numFmtId="0" fontId="60" fillId="10" borderId="22"/>
    <xf numFmtId="0" fontId="60" fillId="10" borderId="22"/>
    <xf numFmtId="0" fontId="60" fillId="10" borderId="22"/>
    <xf numFmtId="0" fontId="60" fillId="10" borderId="22"/>
    <xf numFmtId="0" fontId="60" fillId="10" borderId="22"/>
    <xf numFmtId="0" fontId="60" fillId="10" borderId="22"/>
    <xf numFmtId="0" fontId="60" fillId="10" borderId="22"/>
    <xf numFmtId="211" fontId="75" fillId="10" borderId="22"/>
    <xf numFmtId="211" fontId="75" fillId="10" borderId="22"/>
    <xf numFmtId="211" fontId="75" fillId="10" borderId="22"/>
    <xf numFmtId="211" fontId="75" fillId="10" borderId="22"/>
    <xf numFmtId="211" fontId="75" fillId="10" borderId="22"/>
    <xf numFmtId="211" fontId="75" fillId="10" borderId="22"/>
    <xf numFmtId="210" fontId="75" fillId="10" borderId="22"/>
    <xf numFmtId="210" fontId="75" fillId="10" borderId="22"/>
    <xf numFmtId="210" fontId="75" fillId="10" borderId="22"/>
    <xf numFmtId="210" fontId="75" fillId="10" borderId="22"/>
    <xf numFmtId="211" fontId="75" fillId="10" borderId="22"/>
    <xf numFmtId="211" fontId="75" fillId="10" borderId="22"/>
    <xf numFmtId="205" fontId="60" fillId="10" borderId="22"/>
    <xf numFmtId="0" fontId="60" fillId="10" borderId="22"/>
    <xf numFmtId="0" fontId="60" fillId="10" borderId="22"/>
    <xf numFmtId="205" fontId="60" fillId="10" borderId="22"/>
    <xf numFmtId="205" fontId="60" fillId="10" borderId="22"/>
    <xf numFmtId="0" fontId="60" fillId="10" borderId="22"/>
    <xf numFmtId="205" fontId="60" fillId="10" borderId="22"/>
    <xf numFmtId="0" fontId="60" fillId="10" borderId="22"/>
    <xf numFmtId="205" fontId="60" fillId="10" borderId="22"/>
    <xf numFmtId="205" fontId="60" fillId="10" borderId="22"/>
    <xf numFmtId="205" fontId="60" fillId="10" borderId="22"/>
    <xf numFmtId="0" fontId="77" fillId="16" borderId="23"/>
    <xf numFmtId="194" fontId="77" fillId="16" borderId="23"/>
    <xf numFmtId="194" fontId="77" fillId="16" borderId="23"/>
    <xf numFmtId="194" fontId="77" fillId="16" borderId="23"/>
    <xf numFmtId="194"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0" fontId="77" fillId="16" borderId="23"/>
    <xf numFmtId="0" fontId="77" fillId="16" borderId="23"/>
    <xf numFmtId="0" fontId="77" fillId="16" borderId="23"/>
    <xf numFmtId="0"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0"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194"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212" fontId="77" fillId="16" borderId="23"/>
    <xf numFmtId="0" fontId="77" fillId="16" borderId="23"/>
    <xf numFmtId="0" fontId="77" fillId="16" borderId="23"/>
    <xf numFmtId="204" fontId="38" fillId="10" borderId="22"/>
    <xf numFmtId="0" fontId="38" fillId="10" borderId="22"/>
    <xf numFmtId="0" fontId="38" fillId="10" borderId="22"/>
    <xf numFmtId="204" fontId="38" fillId="10" borderId="22"/>
    <xf numFmtId="204" fontId="38" fillId="10" borderId="22"/>
    <xf numFmtId="4" fontId="38" fillId="10" borderId="0"/>
    <xf numFmtId="4" fontId="38" fillId="10" borderId="0"/>
    <xf numFmtId="204" fontId="38" fillId="10" borderId="22"/>
    <xf numFmtId="204" fontId="38" fillId="10" borderId="22"/>
    <xf numFmtId="204" fontId="38" fillId="10" borderId="22"/>
    <xf numFmtId="194" fontId="77" fillId="16" borderId="23"/>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4" fontId="38" fillId="10" borderId="0"/>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4" fontId="38" fillId="10" borderId="0"/>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194" fontId="77" fillId="16" borderId="23"/>
    <xf numFmtId="4" fontId="38" fillId="10" borderId="0"/>
    <xf numFmtId="204" fontId="38" fillId="10" borderId="22"/>
    <xf numFmtId="204" fontId="38" fillId="10" borderId="22"/>
    <xf numFmtId="204" fontId="38" fillId="10" borderId="22"/>
    <xf numFmtId="4" fontId="38" fillId="10" borderId="0"/>
    <xf numFmtId="213" fontId="78" fillId="10" borderId="22"/>
    <xf numFmtId="0" fontId="78" fillId="10" borderId="22"/>
    <xf numFmtId="0" fontId="78" fillId="10" borderId="22"/>
    <xf numFmtId="213" fontId="78" fillId="10" borderId="22"/>
    <xf numFmtId="213" fontId="78" fillId="10" borderId="22"/>
    <xf numFmtId="0" fontId="78" fillId="10" borderId="22"/>
    <xf numFmtId="0" fontId="78" fillId="10" borderId="22"/>
    <xf numFmtId="0" fontId="78" fillId="10" borderId="22"/>
    <xf numFmtId="4" fontId="38" fillId="10" borderId="0"/>
    <xf numFmtId="4" fontId="38" fillId="10" borderId="0"/>
    <xf numFmtId="4" fontId="38" fillId="10" borderId="0"/>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0" fontId="38" fillId="10" borderId="22"/>
    <xf numFmtId="0" fontId="38" fillId="10" borderId="22"/>
    <xf numFmtId="0" fontId="38" fillId="10" borderId="22"/>
    <xf numFmtId="0" fontId="38" fillId="10" borderId="22"/>
    <xf numFmtId="0" fontId="38" fillId="10" borderId="22"/>
    <xf numFmtId="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0" fontId="75" fillId="10" borderId="22"/>
    <xf numFmtId="0" fontId="75" fillId="10" borderId="22"/>
    <xf numFmtId="0" fontId="75" fillId="10" borderId="22"/>
    <xf numFmtId="0" fontId="75" fillId="10" borderId="22"/>
    <xf numFmtId="206" fontId="75" fillId="10" borderId="22"/>
    <xf numFmtId="206" fontId="75" fillId="10" borderId="22"/>
    <xf numFmtId="0"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06"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14" fontId="75" fillId="10" borderId="22"/>
    <xf numFmtId="206" fontId="75" fillId="10" borderId="22"/>
    <xf numFmtId="206" fontId="75"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06"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10" fontId="38" fillId="10" borderId="22"/>
    <xf numFmtId="204" fontId="38" fillId="10" borderId="22"/>
    <xf numFmtId="204" fontId="38" fillId="10" borderId="22"/>
    <xf numFmtId="204" fontId="38" fillId="10" borderId="22"/>
    <xf numFmtId="204" fontId="38" fillId="10" borderId="22"/>
    <xf numFmtId="204" fontId="38" fillId="10" borderId="22"/>
    <xf numFmtId="204" fontId="38" fillId="10" borderId="22"/>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215"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5" fontId="38" fillId="0" borderId="0" applyFont="0" applyFill="0" applyBorder="0" applyAlignment="0" applyProtection="0"/>
    <xf numFmtId="214" fontId="38" fillId="0" borderId="0" applyFont="0" applyFill="0" applyBorder="0" applyAlignment="0" applyProtection="0"/>
    <xf numFmtId="214"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216" fontId="38"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0" fillId="0" borderId="0" applyNumberFormat="0" applyFill="0">
      <alignment vertical="center"/>
    </xf>
    <xf numFmtId="0" fontId="60" fillId="0" borderId="0" applyNumberFormat="0" applyFill="0">
      <alignment vertical="center"/>
    </xf>
    <xf numFmtId="0" fontId="60" fillId="0" borderId="0" applyNumberFormat="0" applyFill="0">
      <alignment vertical="center"/>
    </xf>
    <xf numFmtId="0" fontId="60" fillId="0" borderId="0" applyNumberFormat="0" applyFill="0">
      <alignment vertical="center"/>
    </xf>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6" fontId="47" fillId="0" borderId="0" applyFont="0" applyFill="0" applyBorder="0" applyAlignment="0" applyProtection="0"/>
    <xf numFmtId="217"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6" fontId="47" fillId="0" borderId="0" applyFont="0" applyFill="0" applyBorder="0" applyAlignment="0" applyProtection="0"/>
    <xf numFmtId="216"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6" fontId="47" fillId="0" borderId="0" applyFont="0" applyFill="0" applyBorder="0" applyAlignment="0" applyProtection="0"/>
    <xf numFmtId="43" fontId="38" fillId="0" borderId="0" applyFont="0" applyFill="0" applyBorder="0" applyAlignment="0" applyProtection="0"/>
    <xf numFmtId="174" fontId="38" fillId="0" borderId="0" applyFont="0" applyFill="0" applyBorder="0" applyAlignment="0" applyProtection="0"/>
    <xf numFmtId="0" fontId="60" fillId="0" borderId="0" applyNumberFormat="0" applyFill="0">
      <alignment vertical="center"/>
    </xf>
    <xf numFmtId="0" fontId="60" fillId="0" borderId="0" applyNumberFormat="0" applyFill="0">
      <alignment vertical="center"/>
    </xf>
    <xf numFmtId="0" fontId="49" fillId="0" borderId="0" applyNumberFormat="0" applyFont="0" applyFill="0" applyBorder="0" applyAlignment="0" applyProtection="0"/>
    <xf numFmtId="0" fontId="67" fillId="10" borderId="0"/>
    <xf numFmtId="0" fontId="67" fillId="17" borderId="0"/>
    <xf numFmtId="0" fontId="67" fillId="17" borderId="0"/>
    <xf numFmtId="0" fontId="67" fillId="17" borderId="0"/>
    <xf numFmtId="0" fontId="67" fillId="10" borderId="0"/>
    <xf numFmtId="0" fontId="67" fillId="17" borderId="0"/>
    <xf numFmtId="0" fontId="67" fillId="17" borderId="0"/>
    <xf numFmtId="0" fontId="67" fillId="10" borderId="0"/>
    <xf numFmtId="0" fontId="67" fillId="10" borderId="0"/>
    <xf numFmtId="0" fontId="67" fillId="17" borderId="0"/>
    <xf numFmtId="0" fontId="67" fillId="17" borderId="0"/>
    <xf numFmtId="0" fontId="67" fillId="10" borderId="0"/>
    <xf numFmtId="0" fontId="67" fillId="10" borderId="0"/>
    <xf numFmtId="0" fontId="67" fillId="10" borderId="0"/>
    <xf numFmtId="0" fontId="77" fillId="0" borderId="3"/>
    <xf numFmtId="0" fontId="77" fillId="0" borderId="3"/>
    <xf numFmtId="0" fontId="77" fillId="0" borderId="3"/>
    <xf numFmtId="0" fontId="77" fillId="0" borderId="3"/>
    <xf numFmtId="0" fontId="77" fillId="0" borderId="3"/>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36" fillId="0" borderId="1"/>
    <xf numFmtId="0" fontId="77" fillId="0" borderId="3"/>
    <xf numFmtId="0" fontId="77" fillId="0" borderId="3"/>
    <xf numFmtId="0" fontId="77" fillId="0" borderId="3"/>
    <xf numFmtId="0" fontId="67" fillId="10" borderId="0"/>
    <xf numFmtId="0" fontId="67" fillId="10" borderId="0"/>
    <xf numFmtId="0" fontId="67" fillId="10" borderId="0"/>
    <xf numFmtId="0" fontId="67" fillId="17" borderId="0"/>
    <xf numFmtId="0" fontId="77" fillId="0" borderId="3"/>
    <xf numFmtId="0" fontId="67" fillId="17" borderId="0"/>
    <xf numFmtId="0" fontId="67" fillId="10" borderId="0"/>
    <xf numFmtId="0" fontId="77" fillId="0" borderId="3"/>
    <xf numFmtId="0" fontId="77" fillId="0" borderId="3"/>
    <xf numFmtId="0" fontId="67" fillId="17" borderId="0"/>
    <xf numFmtId="0" fontId="67" fillId="17" borderId="0"/>
    <xf numFmtId="0" fontId="67" fillId="10" borderId="0"/>
    <xf numFmtId="0" fontId="67" fillId="17" borderId="0"/>
    <xf numFmtId="0" fontId="67" fillId="17" borderId="0"/>
    <xf numFmtId="0" fontId="67" fillId="17" borderId="0"/>
    <xf numFmtId="0" fontId="67" fillId="17" borderId="0"/>
    <xf numFmtId="0" fontId="67" fillId="17" borderId="0"/>
    <xf numFmtId="0" fontId="67" fillId="17" borderId="0"/>
    <xf numFmtId="0" fontId="67" fillId="17" borderId="0"/>
    <xf numFmtId="0" fontId="77" fillId="0" borderId="3"/>
    <xf numFmtId="0" fontId="5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0" fontId="59" fillId="0" borderId="0" applyNumberFormat="0" applyFill="0" applyBorder="0" applyAlignment="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7" fillId="18" borderId="0" applyNumberFormat="0" applyFont="0" applyAlignment="0" applyProtection="0"/>
    <xf numFmtId="0" fontId="74" fillId="0" borderId="0"/>
    <xf numFmtId="217" fontId="38" fillId="0" borderId="0" applyFont="0" applyFill="0" applyBorder="0" applyAlignment="0" applyProtection="0"/>
    <xf numFmtId="219"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17" fontId="38" fillId="0" borderId="0" applyFont="0" applyFill="0" applyBorder="0" applyAlignment="0" applyProtection="0"/>
    <xf numFmtId="22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169"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224" fontId="38" fillId="0" borderId="0" applyFont="0" applyFill="0" applyBorder="0" applyAlignment="0" applyProtection="0"/>
    <xf numFmtId="217" fontId="38" fillId="0" borderId="0" applyFont="0" applyFill="0" applyBorder="0" applyAlignment="0" applyProtection="0"/>
    <xf numFmtId="224" fontId="38" fillId="0" borderId="0" applyFont="0" applyFill="0" applyBorder="0" applyAlignment="0" applyProtection="0"/>
    <xf numFmtId="195" fontId="60" fillId="0" borderId="0" applyFont="0" applyFill="0" applyBorder="0" applyAlignment="0" applyProtection="0"/>
    <xf numFmtId="195" fontId="60" fillId="0" borderId="0" applyFont="0" applyFill="0" applyBorder="0" applyAlignment="0" applyProtection="0"/>
    <xf numFmtId="195" fontId="60" fillId="0" borderId="0" applyFont="0" applyFill="0" applyBorder="0" applyAlignment="0" applyProtection="0"/>
    <xf numFmtId="195" fontId="60" fillId="0" borderId="0" applyFont="0" applyFill="0" applyBorder="0" applyAlignment="0" applyProtection="0"/>
    <xf numFmtId="196" fontId="38" fillId="0" borderId="0" applyFont="0" applyFill="0" applyBorder="0" applyAlignment="0" applyProtection="0"/>
    <xf numFmtId="196" fontId="38" fillId="0" borderId="0" applyFont="0" applyFill="0" applyBorder="0" applyAlignment="0" applyProtection="0"/>
    <xf numFmtId="171" fontId="38" fillId="0" borderId="0" applyFont="0" applyFill="0" applyBorder="0" applyAlignment="0" applyProtection="0"/>
    <xf numFmtId="225" fontId="60" fillId="0" borderId="0" applyFont="0" applyFill="0" applyBorder="0" applyAlignment="0" applyProtection="0"/>
    <xf numFmtId="203" fontId="60" fillId="0" borderId="0" applyFont="0" applyFill="0" applyBorder="0" applyAlignment="0" applyProtection="0"/>
    <xf numFmtId="203" fontId="60" fillId="0" borderId="0" applyFont="0" applyFill="0" applyBorder="0" applyAlignment="0" applyProtection="0"/>
    <xf numFmtId="226" fontId="60" fillId="0" borderId="0" applyFont="0" applyFill="0" applyBorder="0" applyAlignment="0" applyProtection="0"/>
    <xf numFmtId="224" fontId="38" fillId="0" borderId="0" applyFont="0" applyFill="0" applyBorder="0" applyAlignment="0" applyProtection="0"/>
    <xf numFmtId="212" fontId="38" fillId="0" borderId="0" applyFont="0" applyFill="0" applyBorder="0" applyAlignment="0" applyProtection="0"/>
    <xf numFmtId="212" fontId="38" fillId="0" borderId="0" applyFont="0" applyFill="0" applyBorder="0" applyAlignment="0" applyProtection="0"/>
    <xf numFmtId="227" fontId="38" fillId="0" borderId="0" applyFont="0" applyFill="0" applyBorder="0" applyAlignment="0" applyProtection="0"/>
    <xf numFmtId="219" fontId="38" fillId="0" borderId="0" applyFont="0" applyFill="0" applyBorder="0" applyAlignment="0" applyProtection="0"/>
    <xf numFmtId="0" fontId="75" fillId="0" borderId="0" applyFont="0" applyFill="0" applyBorder="0" applyAlignment="0" applyProtection="0"/>
    <xf numFmtId="225" fontId="38" fillId="0" borderId="0" applyFont="0" applyFill="0" applyBorder="0" applyAlignment="0" applyProtection="0"/>
    <xf numFmtId="0" fontId="38" fillId="0" borderId="0" applyFont="0" applyFill="0" applyBorder="0" applyProtection="0">
      <alignment horizontal="right"/>
    </xf>
    <xf numFmtId="171" fontId="72" fillId="0" borderId="0" applyFont="0" applyFill="0" applyBorder="0" applyAlignment="0" applyProtection="0"/>
    <xf numFmtId="171" fontId="72" fillId="0" borderId="0" applyFont="0" applyFill="0" applyBorder="0" applyAlignment="0" applyProtection="0"/>
    <xf numFmtId="228" fontId="72" fillId="0" borderId="0" applyFont="0" applyFill="0" applyBorder="0" applyAlignment="0" applyProtection="0"/>
    <xf numFmtId="226" fontId="38" fillId="0" borderId="0" applyFont="0" applyFill="0" applyBorder="0" applyAlignment="0" applyProtection="0"/>
    <xf numFmtId="22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0" fontId="38" fillId="0" borderId="0" applyFont="0" applyFill="0" applyBorder="0" applyAlignment="0" applyProtection="0"/>
    <xf numFmtId="230" fontId="38" fillId="0" borderId="0" applyFont="0" applyFill="0" applyBorder="0" applyAlignment="0" applyProtection="0"/>
    <xf numFmtId="227" fontId="38" fillId="0" borderId="0" applyFont="0" applyFill="0" applyBorder="0" applyAlignment="0" applyProtection="0"/>
    <xf numFmtId="227" fontId="38" fillId="0" borderId="0" applyFont="0" applyFill="0" applyBorder="0" applyAlignment="0" applyProtection="0"/>
    <xf numFmtId="231" fontId="38" fillId="0" borderId="0" applyFont="0" applyFill="0" applyBorder="0" applyAlignment="0" applyProtection="0"/>
    <xf numFmtId="232" fontId="60" fillId="0" borderId="0" applyFont="0" applyFill="0" applyBorder="0" applyAlignment="0" applyProtection="0"/>
    <xf numFmtId="232" fontId="60" fillId="0" borderId="0" applyFont="0" applyFill="0" applyBorder="0" applyAlignment="0" applyProtection="0"/>
    <xf numFmtId="233" fontId="60" fillId="0" borderId="0" applyFont="0" applyFill="0" applyBorder="0" applyAlignment="0" applyProtection="0"/>
    <xf numFmtId="234" fontId="60" fillId="0" borderId="0" applyFont="0" applyFill="0" applyBorder="0" applyAlignment="0" applyProtection="0"/>
    <xf numFmtId="225" fontId="38" fillId="0" borderId="0" applyFont="0" applyFill="0" applyBorder="0" applyAlignment="0" applyProtection="0"/>
    <xf numFmtId="228" fontId="38" fillId="0" borderId="0" applyFont="0" applyFill="0" applyBorder="0" applyAlignment="0" applyProtection="0"/>
    <xf numFmtId="228" fontId="38" fillId="0" borderId="0" applyFont="0" applyFill="0" applyBorder="0" applyAlignment="0" applyProtection="0"/>
    <xf numFmtId="235" fontId="38" fillId="0" borderId="0" applyFont="0" applyFill="0" applyBorder="0" applyAlignment="0" applyProtection="0"/>
    <xf numFmtId="232" fontId="38" fillId="0" borderId="0" applyFont="0" applyFill="0" applyBorder="0" applyAlignment="0" applyProtection="0"/>
    <xf numFmtId="225" fontId="38" fillId="0" borderId="0" applyFont="0" applyFill="0" applyBorder="0" applyAlignment="0" applyProtection="0"/>
    <xf numFmtId="225" fontId="38" fillId="0" borderId="0" applyFont="0" applyFill="0" applyBorder="0" applyAlignment="0" applyProtection="0"/>
    <xf numFmtId="232" fontId="38" fillId="0" borderId="0" applyFont="0" applyFill="0" applyBorder="0" applyAlignment="0" applyProtection="0"/>
    <xf numFmtId="221" fontId="75" fillId="0" borderId="0" applyFont="0" applyFill="0" applyBorder="0" applyAlignment="0" applyProtection="0"/>
    <xf numFmtId="221" fontId="75" fillId="0" borderId="0" applyFont="0" applyFill="0" applyBorder="0" applyAlignment="0" applyProtection="0"/>
    <xf numFmtId="222" fontId="75" fillId="0" borderId="0" applyFont="0" applyFill="0" applyBorder="0" applyAlignment="0" applyProtection="0"/>
    <xf numFmtId="229"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1" fontId="38" fillId="0" borderId="0" applyFont="0" applyFill="0" applyBorder="0" applyAlignment="0" applyProtection="0"/>
    <xf numFmtId="236" fontId="38" fillId="0" borderId="0" applyFont="0" applyFill="0" applyBorder="0" applyAlignment="0" applyProtection="0"/>
    <xf numFmtId="229"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176" fontId="38" fillId="0" borderId="0" applyFont="0" applyFill="0" applyBorder="0" applyAlignment="0" applyProtection="0"/>
    <xf numFmtId="176" fontId="38" fillId="0" borderId="0" applyFont="0" applyFill="0" applyBorder="0" applyAlignment="0" applyProtection="0"/>
    <xf numFmtId="233" fontId="38" fillId="0" borderId="0" applyFont="0" applyFill="0" applyBorder="0" applyAlignment="0" applyProtection="0"/>
    <xf numFmtId="233" fontId="38" fillId="0" borderId="0" applyFont="0" applyFill="0" applyBorder="0" applyAlignment="0" applyProtection="0"/>
    <xf numFmtId="238" fontId="38" fillId="0" borderId="0" applyFont="0" applyFill="0" applyBorder="0" applyAlignment="0" applyProtection="0"/>
    <xf numFmtId="235" fontId="38" fillId="0" borderId="0" applyFont="0" applyFill="0" applyBorder="0" applyAlignment="0" applyProtection="0"/>
    <xf numFmtId="235" fontId="38" fillId="0" borderId="0" applyFont="0" applyFill="0" applyBorder="0" applyAlignment="0" applyProtection="0"/>
    <xf numFmtId="239" fontId="38" fillId="0" borderId="0" applyFont="0" applyFill="0" applyBorder="0" applyAlignment="0" applyProtection="0"/>
    <xf numFmtId="41" fontId="38" fillId="0" borderId="0" applyFont="0" applyFill="0" applyBorder="0" applyAlignment="0" applyProtection="0"/>
    <xf numFmtId="229" fontId="38" fillId="0" borderId="0" applyFont="0" applyFill="0" applyBorder="0" applyAlignment="0" applyProtection="0"/>
    <xf numFmtId="237" fontId="38" fillId="0" borderId="0" applyFont="0" applyFill="0" applyBorder="0" applyAlignment="0" applyProtection="0"/>
    <xf numFmtId="208" fontId="38" fillId="0" borderId="0" applyFont="0" applyFill="0" applyBorder="0" applyAlignment="0" applyProtection="0"/>
    <xf numFmtId="237" fontId="38" fillId="0" borderId="0" applyFont="0" applyFill="0" applyBorder="0" applyAlignment="0" applyProtection="0"/>
    <xf numFmtId="237" fontId="38" fillId="0" borderId="0" applyFont="0" applyFill="0" applyBorder="0" applyAlignment="0" applyProtection="0"/>
    <xf numFmtId="230" fontId="38" fillId="0" borderId="0" applyFont="0" applyFill="0" applyBorder="0" applyAlignment="0" applyProtection="0"/>
    <xf numFmtId="208"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208" fontId="38" fillId="0" borderId="0" applyFont="0" applyFill="0" applyBorder="0" applyAlignment="0" applyProtection="0"/>
    <xf numFmtId="209" fontId="38" fillId="0" borderId="0" applyFont="0" applyFill="0" applyBorder="0" applyAlignment="0" applyProtection="0"/>
    <xf numFmtId="0" fontId="60" fillId="0" borderId="0" applyNumberFormat="0" applyFill="0">
      <alignment vertical="center"/>
    </xf>
    <xf numFmtId="0" fontId="81" fillId="0" borderId="0"/>
    <xf numFmtId="0" fontId="60" fillId="0" borderId="0" applyNumberFormat="0" applyFill="0">
      <alignment vertical="center"/>
    </xf>
    <xf numFmtId="0" fontId="77" fillId="19" borderId="24"/>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77" fillId="19" borderId="24"/>
    <xf numFmtId="0" fontId="38" fillId="6" borderId="0"/>
    <xf numFmtId="0" fontId="38" fillId="6" borderId="0"/>
    <xf numFmtId="0" fontId="38" fillId="6" borderId="0"/>
    <xf numFmtId="0" fontId="38" fillId="6" borderId="0"/>
    <xf numFmtId="0" fontId="38" fillId="6" borderId="0"/>
    <xf numFmtId="0" fontId="77" fillId="19" borderId="24"/>
    <xf numFmtId="0" fontId="38" fillId="6" borderId="0"/>
    <xf numFmtId="0" fontId="77" fillId="19" borderId="24"/>
    <xf numFmtId="0" fontId="38" fillId="6" borderId="0"/>
    <xf numFmtId="0" fontId="38" fillId="6" borderId="0"/>
    <xf numFmtId="0" fontId="38" fillId="6" borderId="0"/>
    <xf numFmtId="0" fontId="38" fillId="6" borderId="0"/>
    <xf numFmtId="0" fontId="66" fillId="13" borderId="0"/>
    <xf numFmtId="0" fontId="66" fillId="13" borderId="0"/>
    <xf numFmtId="0" fontId="36" fillId="6" borderId="0"/>
    <xf numFmtId="0" fontId="77" fillId="19" borderId="24"/>
    <xf numFmtId="0" fontId="68" fillId="14" borderId="0"/>
    <xf numFmtId="0" fontId="68" fillId="14" borderId="0"/>
    <xf numFmtId="0" fontId="67" fillId="6" borderId="0"/>
    <xf numFmtId="0" fontId="77" fillId="19" borderId="24"/>
    <xf numFmtId="0" fontId="70" fillId="15" borderId="0"/>
    <xf numFmtId="0" fontId="70" fillId="15" borderId="0"/>
    <xf numFmtId="0" fontId="38" fillId="6" borderId="0"/>
    <xf numFmtId="0" fontId="38" fillId="6" borderId="0"/>
    <xf numFmtId="0" fontId="38" fillId="6" borderId="0"/>
    <xf numFmtId="0" fontId="77" fillId="19" borderId="24"/>
    <xf numFmtId="0" fontId="71" fillId="0" borderId="0"/>
    <xf numFmtId="0" fontId="71" fillId="0" borderId="0"/>
    <xf numFmtId="0" fontId="71" fillId="6" borderId="0"/>
    <xf numFmtId="0" fontId="77" fillId="19" borderId="24"/>
    <xf numFmtId="0" fontId="56" fillId="0" borderId="0"/>
    <xf numFmtId="0" fontId="56" fillId="0" borderId="0"/>
    <xf numFmtId="0" fontId="56" fillId="6" borderId="0"/>
    <xf numFmtId="0" fontId="77" fillId="19" borderId="24"/>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7" fillId="19" borderId="24"/>
    <xf numFmtId="0" fontId="72" fillId="0" borderId="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83" fillId="0" borderId="0" applyNumberFormat="0" applyFill="0" applyBorder="0" applyProtection="0">
      <alignment vertical="top"/>
    </xf>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5" fillId="0" borderId="25" applyNumberFormat="0" applyFill="0" applyAlignment="0" applyProtection="0"/>
    <xf numFmtId="0" fontId="5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84"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38"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7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38" fillId="0" borderId="27" applyNumberFormat="0" applyFont="0" applyFill="0" applyAlignment="0" applyProtection="0"/>
    <xf numFmtId="0" fontId="59" fillId="0" borderId="0" applyNumberFormat="0" applyFill="0" applyBorder="0" applyProtection="0">
      <alignment horizontal="left"/>
    </xf>
    <xf numFmtId="0" fontId="79" fillId="0" borderId="0" applyNumberFormat="0" applyFill="0" applyBorder="0" applyProtection="0">
      <alignment horizontal="left"/>
    </xf>
    <xf numFmtId="0" fontId="84"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38" fillId="0" borderId="0" applyNumberFormat="0" applyFill="0" applyBorder="0" applyProtection="0">
      <alignment horizontal="left"/>
    </xf>
    <xf numFmtId="0" fontId="59" fillId="0" borderId="0" applyNumberFormat="0" applyFill="0" applyBorder="0" applyProtection="0">
      <alignment horizontal="centerContinuous"/>
    </xf>
    <xf numFmtId="0" fontId="79" fillId="0" borderId="0" applyNumberFormat="0" applyFill="0" applyBorder="0" applyProtection="0">
      <alignment horizontal="centerContinuous"/>
    </xf>
    <xf numFmtId="0" fontId="85"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38" fillId="0" borderId="0" applyNumberFormat="0" applyFill="0" applyBorder="0" applyProtection="0">
      <alignment horizontal="centerContinuous"/>
    </xf>
    <xf numFmtId="0" fontId="86" fillId="0" borderId="0" applyFont="0" applyFill="0" applyBorder="0" applyAlignment="0" applyProtection="0"/>
    <xf numFmtId="0" fontId="87" fillId="0" borderId="0" applyFont="0" applyFill="0" applyBorder="0" applyAlignment="0" applyProtection="0"/>
    <xf numFmtId="0" fontId="38" fillId="0" borderId="0"/>
    <xf numFmtId="3" fontId="88" fillId="0" borderId="12" applyFont="0" applyFill="0" applyBorder="0" applyAlignment="0" applyProtection="0">
      <alignment horizontal="right"/>
    </xf>
    <xf numFmtId="0" fontId="88" fillId="0" borderId="12" applyFont="0" applyFill="0" applyBorder="0" applyAlignment="0" applyProtection="0">
      <alignment horizontal="right"/>
    </xf>
    <xf numFmtId="236" fontId="52" fillId="0" borderId="17" applyBorder="0"/>
    <xf numFmtId="0" fontId="88" fillId="0" borderId="12" applyFont="0" applyFill="0" applyBorder="0" applyAlignment="0" applyProtection="0">
      <alignment horizontal="right"/>
    </xf>
    <xf numFmtId="2" fontId="88" fillId="0" borderId="12" applyFont="0" applyFill="0" applyBorder="0" applyAlignment="0" applyProtection="0">
      <alignment horizontal="right"/>
    </xf>
    <xf numFmtId="0" fontId="57" fillId="0" borderId="0">
      <alignment horizontal="center"/>
    </xf>
    <xf numFmtId="239" fontId="60" fillId="0" borderId="0" applyFont="0" applyFill="0" applyBorder="0" applyAlignment="0" applyProtection="0"/>
    <xf numFmtId="240" fontId="60" fillId="0" borderId="0" applyFont="0" applyFill="0" applyBorder="0" applyAlignment="0" applyProtection="0"/>
    <xf numFmtId="241" fontId="57" fillId="0" borderId="0">
      <alignment horizontal="center"/>
    </xf>
    <xf numFmtId="242" fontId="38" fillId="0" borderId="0" applyFont="0" applyFill="0" applyBorder="0" applyAlignment="0" applyProtection="0"/>
    <xf numFmtId="224" fontId="89" fillId="0" borderId="0" applyFont="0" applyFill="0" applyBorder="0" applyAlignment="0" applyProtection="0">
      <alignment horizontal="right"/>
    </xf>
    <xf numFmtId="243" fontId="38" fillId="0" borderId="11"/>
    <xf numFmtId="180" fontId="38" fillId="0" borderId="0"/>
    <xf numFmtId="171" fontId="90" fillId="0" borderId="0" applyFill="0" applyBorder="0" applyProtection="0"/>
    <xf numFmtId="230" fontId="90" fillId="0" borderId="0" applyFill="0" applyBorder="0" applyProtection="0"/>
    <xf numFmtId="0" fontId="91" fillId="0" borderId="0" applyFill="0" applyBorder="0" applyProtection="0">
      <alignment horizontal="left"/>
    </xf>
    <xf numFmtId="244" fontId="92" fillId="0" borderId="0" applyFill="0" applyBorder="0" applyAlignment="0" applyProtection="0">
      <alignment horizontal="center"/>
    </xf>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60" fillId="0" borderId="0">
      <alignment vertical="center"/>
    </xf>
    <xf numFmtId="0" fontId="60" fillId="0" borderId="0">
      <alignment vertical="center"/>
    </xf>
    <xf numFmtId="245" fontId="60" fillId="0" borderId="0">
      <alignment vertical="center"/>
    </xf>
    <xf numFmtId="0" fontId="60" fillId="0" borderId="0">
      <alignment vertical="center"/>
    </xf>
    <xf numFmtId="0" fontId="60" fillId="0" borderId="0">
      <alignment vertical="center"/>
    </xf>
    <xf numFmtId="0" fontId="60" fillId="0" borderId="0">
      <alignment vertical="center"/>
    </xf>
    <xf numFmtId="245" fontId="60" fillId="0" borderId="0">
      <alignment vertical="center"/>
    </xf>
    <xf numFmtId="0" fontId="60" fillId="0" borderId="0">
      <alignment vertical="center"/>
    </xf>
    <xf numFmtId="245" fontId="60" fillId="0" borderId="0">
      <alignment vertical="center"/>
    </xf>
    <xf numFmtId="246" fontId="60" fillId="0" borderId="0">
      <alignment vertical="center"/>
    </xf>
    <xf numFmtId="0" fontId="52" fillId="0" borderId="0">
      <alignment horizontal="center"/>
    </xf>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3"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93" fillId="30"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171" fontId="57" fillId="0" borderId="0"/>
    <xf numFmtId="37" fontId="94" fillId="0" borderId="0"/>
    <xf numFmtId="37" fontId="95" fillId="0" borderId="0"/>
    <xf numFmtId="37" fontId="96" fillId="0" borderId="0"/>
    <xf numFmtId="171" fontId="57" fillId="0" borderId="0"/>
    <xf numFmtId="171" fontId="57" fillId="0" borderId="0"/>
    <xf numFmtId="0" fontId="57" fillId="0" borderId="0"/>
    <xf numFmtId="228" fontId="57" fillId="0" borderId="0"/>
    <xf numFmtId="0" fontId="97" fillId="0" borderId="0"/>
    <xf numFmtId="0" fontId="97" fillId="0" borderId="0"/>
    <xf numFmtId="0" fontId="57" fillId="0" borderId="0"/>
    <xf numFmtId="0" fontId="97" fillId="0" borderId="0"/>
    <xf numFmtId="0" fontId="57" fillId="0" borderId="0"/>
    <xf numFmtId="0" fontId="57" fillId="0" borderId="0"/>
    <xf numFmtId="0" fontId="57" fillId="0" borderId="0"/>
    <xf numFmtId="0" fontId="97" fillId="0" borderId="0"/>
    <xf numFmtId="0" fontId="97" fillId="0" borderId="0"/>
    <xf numFmtId="0" fontId="93"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93" fillId="37" borderId="0" applyNumberFormat="0" applyBorder="0" applyAlignment="0" applyProtection="0"/>
    <xf numFmtId="0" fontId="36" fillId="38" borderId="28">
      <alignment horizontal="center" vertical="center"/>
    </xf>
    <xf numFmtId="0" fontId="98" fillId="0" borderId="0"/>
    <xf numFmtId="0" fontId="52" fillId="0" borderId="29" applyFont="0" applyFill="0" applyBorder="0" applyAlignment="0" applyProtection="0"/>
    <xf numFmtId="0" fontId="38" fillId="0" borderId="0">
      <alignment horizontal="right"/>
    </xf>
    <xf numFmtId="0" fontId="99" fillId="0" borderId="0">
      <alignment horizontal="center" wrapText="1"/>
      <protection locked="0"/>
    </xf>
    <xf numFmtId="0" fontId="100" fillId="0" borderId="0" applyNumberFormat="0" applyFill="0" applyBorder="0" applyAlignment="0" applyProtection="0"/>
    <xf numFmtId="0" fontId="54" fillId="10" borderId="0" applyBorder="0" applyAlignment="0" applyProtection="0"/>
    <xf numFmtId="0" fontId="101" fillId="0" borderId="0" applyNumberFormat="0" applyFill="0" applyBorder="0" applyAlignment="0" applyProtection="0"/>
    <xf numFmtId="0" fontId="102" fillId="21" borderId="0" applyNumberFormat="0" applyBorder="0" applyAlignment="0" applyProtection="0"/>
    <xf numFmtId="180" fontId="103" fillId="0" borderId="30" applyNumberFormat="0" applyFont="0" applyFill="0" applyBorder="0" applyAlignment="0"/>
    <xf numFmtId="0" fontId="104" fillId="12" borderId="31" applyNumberFormat="0" applyAlignment="0" applyProtection="0"/>
    <xf numFmtId="247" fontId="38" fillId="0" borderId="0">
      <alignment horizontal="right" vertical="center" wrapText="1"/>
    </xf>
    <xf numFmtId="243" fontId="38" fillId="0" borderId="11">
      <alignment horizontal="right"/>
    </xf>
    <xf numFmtId="0" fontId="105" fillId="0" borderId="0" applyNumberFormat="0" applyFill="0" applyBorder="0" applyAlignment="0" applyProtection="0">
      <alignment vertical="top"/>
      <protection locked="0"/>
    </xf>
    <xf numFmtId="240" fontId="38" fillId="0" borderId="0" applyFont="0" applyFill="0" applyBorder="0" applyAlignment="0" applyProtection="0">
      <alignment horizontal="center"/>
    </xf>
    <xf numFmtId="0" fontId="106" fillId="0" borderId="0" applyNumberFormat="0" applyFill="0" applyBorder="0" applyAlignment="0" applyProtection="0"/>
    <xf numFmtId="0" fontId="38" fillId="39" borderId="0"/>
    <xf numFmtId="0" fontId="107" fillId="40" borderId="3" applyNumberFormat="0" applyFont="0" applyBorder="0" applyAlignment="0" applyProtection="0">
      <alignment horizontal="centerContinuous"/>
    </xf>
    <xf numFmtId="0" fontId="108" fillId="0" borderId="10" applyNumberFormat="0" applyFont="0" applyFill="0" applyBorder="0" applyAlignment="0">
      <alignment horizontal="center"/>
    </xf>
    <xf numFmtId="0" fontId="109" fillId="0" borderId="0" applyNumberFormat="0" applyFill="0" applyBorder="0" applyAlignment="0" applyProtection="0"/>
    <xf numFmtId="222" fontId="110" fillId="0" borderId="0">
      <alignment horizontal="right"/>
      <protection locked="0"/>
    </xf>
    <xf numFmtId="0" fontId="90" fillId="0" borderId="0" applyNumberFormat="0" applyFill="0" applyBorder="0" applyAlignment="0" applyProtection="0"/>
    <xf numFmtId="0" fontId="111" fillId="0" borderId="0" applyNumberFormat="0"/>
    <xf numFmtId="0" fontId="112" fillId="0" borderId="2"/>
    <xf numFmtId="0" fontId="113" fillId="6" borderId="32" applyNumberFormat="0" applyFill="0" applyBorder="0" applyAlignment="0" applyProtection="0">
      <alignment horizontal="left" vertical="center" wrapText="1"/>
    </xf>
    <xf numFmtId="0" fontId="114" fillId="0" borderId="0" applyNumberFormat="0"/>
    <xf numFmtId="188" fontId="115" fillId="0" borderId="4" applyAlignment="0" applyProtection="0"/>
    <xf numFmtId="37" fontId="116" fillId="0" borderId="19" applyNumberFormat="0" applyFont="0" applyFill="0" applyAlignment="0" applyProtection="0"/>
    <xf numFmtId="0" fontId="99" fillId="0" borderId="19" applyNumberFormat="0" applyFont="0" applyFill="0" applyAlignment="0" applyProtection="0"/>
    <xf numFmtId="0" fontId="117" fillId="0" borderId="33" applyNumberFormat="0" applyFont="0" applyFill="0" applyAlignment="0" applyProtection="0"/>
    <xf numFmtId="37" fontId="116" fillId="0" borderId="4" applyNumberFormat="0" applyFont="0" applyFill="0" applyAlignment="0" applyProtection="0"/>
    <xf numFmtId="0" fontId="56" fillId="0" borderId="34">
      <alignment horizontal="right"/>
    </xf>
    <xf numFmtId="171" fontId="89" fillId="0" borderId="35" applyNumberFormat="0" applyFont="0" applyFill="0" applyAlignment="0" applyProtection="0"/>
    <xf numFmtId="0" fontId="118" fillId="0" borderId="0" applyFont="0" applyFill="0" applyBorder="0" applyAlignment="0" applyProtection="0"/>
    <xf numFmtId="0" fontId="119" fillId="41" borderId="36" applyNumberFormat="0" applyFont="0" applyBorder="0" applyAlignment="0" applyProtection="0">
      <alignment horizontal="left"/>
    </xf>
    <xf numFmtId="0" fontId="38" fillId="0" borderId="0" applyFill="0" applyBorder="0" applyAlignment="0"/>
    <xf numFmtId="0" fontId="89"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0" fontId="75" fillId="0" borderId="0" applyFill="0" applyBorder="0" applyAlignment="0"/>
    <xf numFmtId="251" fontId="38" fillId="0" borderId="0" applyFill="0" applyBorder="0" applyAlignment="0"/>
    <xf numFmtId="0" fontId="89" fillId="0" borderId="0" applyFill="0" applyBorder="0" applyAlignment="0"/>
    <xf numFmtId="0" fontId="120" fillId="42" borderId="37" applyNumberFormat="0" applyAlignment="0" applyProtection="0"/>
    <xf numFmtId="0" fontId="72" fillId="43" borderId="0" applyNumberFormat="0" applyFont="0" applyBorder="0" applyAlignment="0">
      <protection locked="0"/>
    </xf>
    <xf numFmtId="180" fontId="103" fillId="0" borderId="30" applyFill="0"/>
    <xf numFmtId="0" fontId="121" fillId="0" borderId="0"/>
    <xf numFmtId="0" fontId="72" fillId="0" borderId="0" applyFill="0" applyBorder="0"/>
    <xf numFmtId="252" fontId="72" fillId="0" borderId="0" applyFill="0" applyBorder="0"/>
    <xf numFmtId="253" fontId="72" fillId="0" borderId="0" applyFill="0" applyBorder="0"/>
    <xf numFmtId="254" fontId="72" fillId="0" borderId="0" applyFill="0" applyBorder="0"/>
    <xf numFmtId="255" fontId="72"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2" fillId="0" borderId="10" applyNumberFormat="0">
      <alignment horizontal="center" vertical="center"/>
    </xf>
    <xf numFmtId="0" fontId="52" fillId="0" borderId="2" applyBorder="0">
      <alignment horizontal="centerContinuous"/>
    </xf>
    <xf numFmtId="267" fontId="72" fillId="0" borderId="0" applyFill="0" applyBorder="0"/>
    <xf numFmtId="176" fontId="38" fillId="0" borderId="0" applyFont="0" applyFill="0" applyBorder="0" applyAlignment="0"/>
    <xf numFmtId="0" fontId="122" fillId="44" borderId="38" applyNumberFormat="0" applyAlignment="0" applyProtection="0"/>
    <xf numFmtId="268" fontId="123" fillId="0" borderId="0" applyNumberFormat="0" applyAlignment="0">
      <alignment vertical="center"/>
    </xf>
    <xf numFmtId="269" fontId="38" fillId="0" borderId="0" applyFill="0" applyBorder="0"/>
    <xf numFmtId="270" fontId="38" fillId="0" borderId="0" applyFill="0" applyBorder="0"/>
    <xf numFmtId="0" fontId="72" fillId="0" borderId="0" applyNumberFormat="0" applyFill="0" applyBorder="0" applyAlignment="0" applyProtection="0"/>
    <xf numFmtId="0" fontId="124" fillId="0" borderId="2" applyNumberFormat="0" applyFill="0" applyBorder="0" applyAlignment="0" applyProtection="0">
      <alignment horizontal="center"/>
    </xf>
    <xf numFmtId="0" fontId="125" fillId="0" borderId="2" applyNumberFormat="0" applyFill="0" applyProtection="0">
      <alignment horizontal="left" vertical="center"/>
    </xf>
    <xf numFmtId="0" fontId="126" fillId="0" borderId="0">
      <alignment horizontal="center" wrapText="1"/>
      <protection hidden="1"/>
    </xf>
    <xf numFmtId="37" fontId="36" fillId="0" borderId="0" applyNumberFormat="0" applyFill="0" applyBorder="0" applyProtection="0">
      <alignment horizontal="right" wrapText="1"/>
    </xf>
    <xf numFmtId="0" fontId="56" fillId="45" borderId="0" applyNumberFormat="0">
      <alignment horizontal="center" vertical="top" wrapText="1"/>
    </xf>
    <xf numFmtId="0" fontId="56" fillId="45" borderId="0" applyNumberFormat="0">
      <alignment horizontal="left" vertical="top" wrapText="1"/>
    </xf>
    <xf numFmtId="0" fontId="56" fillId="45" borderId="0" applyNumberFormat="0">
      <alignment horizontal="centerContinuous" vertical="top"/>
    </xf>
    <xf numFmtId="0" fontId="47" fillId="45" borderId="0" applyNumberFormat="0">
      <alignment horizontal="center" vertical="top" wrapText="1"/>
    </xf>
    <xf numFmtId="0" fontId="127" fillId="0" borderId="0">
      <alignment horizontal="right"/>
    </xf>
    <xf numFmtId="0" fontId="104" fillId="46" borderId="0">
      <alignment horizontal="left"/>
    </xf>
    <xf numFmtId="0" fontId="128" fillId="46" borderId="0">
      <alignment horizontal="right"/>
    </xf>
    <xf numFmtId="0" fontId="129" fillId="47" borderId="0">
      <alignment horizontal="center"/>
    </xf>
    <xf numFmtId="0" fontId="130" fillId="0" borderId="0" applyNumberFormat="0" applyFill="0" applyBorder="0" applyAlignment="0"/>
    <xf numFmtId="0" fontId="131" fillId="47" borderId="0">
      <alignment horizontal="left"/>
    </xf>
    <xf numFmtId="43" fontId="60" fillId="0" borderId="0" applyFont="0" applyFill="0" applyBorder="0" applyAlignment="0" applyProtection="0"/>
    <xf numFmtId="271" fontId="60" fillId="0" borderId="0"/>
    <xf numFmtId="272" fontId="60" fillId="0" borderId="0"/>
    <xf numFmtId="244" fontId="132"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3" fontId="133" fillId="0" borderId="0" applyFont="0" applyFill="0" applyBorder="0" applyAlignment="0" applyProtection="0"/>
    <xf numFmtId="0" fontId="134" fillId="0" borderId="0" applyFill="0" applyBorder="0" applyProtection="0">
      <alignment horizontal="left"/>
    </xf>
    <xf numFmtId="0" fontId="135" fillId="48" borderId="0">
      <alignment horizontal="center" vertical="center" wrapText="1"/>
    </xf>
    <xf numFmtId="180" fontId="136" fillId="0" borderId="0"/>
    <xf numFmtId="0" fontId="137" fillId="0" borderId="10" applyBorder="0"/>
    <xf numFmtId="0" fontId="138" fillId="0" borderId="0" applyNumberFormat="0" applyAlignment="0">
      <alignment horizontal="left"/>
    </xf>
    <xf numFmtId="3" fontId="38" fillId="6" borderId="0">
      <protection hidden="1"/>
    </xf>
    <xf numFmtId="272" fontId="38" fillId="6" borderId="0">
      <protection hidden="1"/>
    </xf>
    <xf numFmtId="222" fontId="38" fillId="6" borderId="0">
      <protection hidden="1"/>
    </xf>
    <xf numFmtId="0" fontId="38" fillId="6" borderId="0">
      <protection hidden="1"/>
    </xf>
    <xf numFmtId="0" fontId="36" fillId="45" borderId="39" applyProtection="0"/>
    <xf numFmtId="277" fontId="72" fillId="0" borderId="0" applyFill="0" applyBorder="0"/>
    <xf numFmtId="0" fontId="139" fillId="0" borderId="0" applyFill="0" applyBorder="0"/>
    <xf numFmtId="278" fontId="72" fillId="0" borderId="0" applyFill="0" applyBorder="0"/>
    <xf numFmtId="279" fontId="72"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40" fillId="0" borderId="0" applyFill="0" applyBorder="0" applyAlignment="0" applyProtection="0">
      <alignment vertical="center"/>
    </xf>
    <xf numFmtId="291" fontId="141" fillId="0" borderId="0" applyFill="0" applyBorder="0" applyAlignment="0" applyProtection="0">
      <alignment vertical="center"/>
    </xf>
    <xf numFmtId="263" fontId="140"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7" fillId="0" borderId="0">
      <alignment vertical="top"/>
    </xf>
    <xf numFmtId="0" fontId="72" fillId="0" borderId="0">
      <alignment vertical="top"/>
    </xf>
    <xf numFmtId="0" fontId="72" fillId="0" borderId="0">
      <alignment vertical="top" wrapText="1"/>
    </xf>
    <xf numFmtId="0" fontId="142" fillId="0" borderId="0">
      <alignment vertical="top"/>
    </xf>
    <xf numFmtId="180" fontId="143" fillId="0" borderId="0" applyFill="0" applyBorder="0" applyAlignment="0" applyProtection="0">
      <alignment horizontal="left"/>
    </xf>
    <xf numFmtId="4" fontId="81" fillId="0" borderId="0"/>
    <xf numFmtId="287" fontId="126" fillId="0" borderId="0" applyFill="0" applyBorder="0">
      <alignment horizontal="right"/>
      <protection locked="0"/>
    </xf>
    <xf numFmtId="292" fontId="38" fillId="0" borderId="0"/>
    <xf numFmtId="0" fontId="38" fillId="0" borderId="4"/>
    <xf numFmtId="0" fontId="38" fillId="0" borderId="18"/>
    <xf numFmtId="37" fontId="38" fillId="0" borderId="0" applyBorder="0" applyAlignment="0"/>
    <xf numFmtId="293" fontId="47" fillId="0" borderId="0" applyFont="0" applyFill="0" applyBorder="0" applyAlignment="0" applyProtection="0">
      <alignment vertical="center"/>
    </xf>
    <xf numFmtId="0" fontId="89" fillId="0" borderId="0" applyFont="0" applyFill="0" applyBorder="0" applyAlignment="0" applyProtection="0"/>
    <xf numFmtId="0" fontId="144" fillId="0" borderId="40">
      <protection locked="0"/>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7" fillId="0" borderId="0" applyFont="0" applyFill="0" applyBorder="0" applyAlignment="0" applyProtection="0">
      <alignment vertical="center"/>
    </xf>
    <xf numFmtId="295" fontId="47" fillId="0" borderId="0" applyFont="0" applyFill="0" applyBorder="0" applyAlignment="0" applyProtection="0">
      <alignment vertical="center"/>
    </xf>
    <xf numFmtId="296" fontId="47" fillId="0" borderId="0" applyFont="0" applyFill="0" applyBorder="0" applyAlignment="0" applyProtection="0">
      <alignment vertical="center"/>
    </xf>
    <xf numFmtId="297" fontId="47" fillId="0" borderId="0" applyFont="0" applyFill="0" applyBorder="0" applyAlignment="0" applyProtection="0">
      <alignment vertical="center"/>
    </xf>
    <xf numFmtId="298" fontId="47" fillId="0" borderId="0" applyFont="0" applyFill="0" applyBorder="0" applyAlignment="0" applyProtection="0">
      <alignment vertical="center"/>
    </xf>
    <xf numFmtId="299" fontId="38" fillId="0" borderId="0" applyFont="0" applyFill="0" applyBorder="0" applyAlignment="0" applyProtection="0">
      <alignment vertical="center"/>
    </xf>
    <xf numFmtId="300" fontId="47" fillId="0" borderId="0" applyFont="0" applyFill="0" applyBorder="0" applyAlignment="0" applyProtection="0">
      <alignment vertical="center"/>
    </xf>
    <xf numFmtId="200" fontId="47" fillId="0" borderId="0" applyFont="0" applyFill="0" applyBorder="0" applyAlignment="0" applyProtection="0">
      <alignment vertical="center"/>
    </xf>
    <xf numFmtId="301" fontId="38" fillId="0" borderId="0" applyFont="0" applyFill="0" applyBorder="0" applyAlignment="0" applyProtection="0">
      <alignment vertical="center"/>
    </xf>
    <xf numFmtId="185" fontId="47" fillId="0" borderId="0" applyFont="0" applyFill="0" applyBorder="0" applyAlignment="0" applyProtection="0">
      <alignment vertical="center"/>
    </xf>
    <xf numFmtId="301" fontId="47" fillId="0" borderId="0" applyFont="0" applyFill="0" applyBorder="0" applyAlignment="0" applyProtection="0">
      <alignment vertical="center"/>
    </xf>
    <xf numFmtId="302" fontId="47" fillId="0" borderId="0" applyFont="0" applyFill="0" applyBorder="0" applyAlignment="0" applyProtection="0">
      <alignment vertical="center"/>
    </xf>
    <xf numFmtId="303" fontId="47" fillId="0" borderId="0" applyFont="0" applyFill="0" applyBorder="0" applyAlignment="0" applyProtection="0">
      <alignment vertical="center"/>
    </xf>
    <xf numFmtId="302" fontId="38" fillId="0" borderId="0" applyFont="0" applyFill="0" applyBorder="0" applyAlignment="0" applyProtection="0">
      <alignment vertical="center"/>
    </xf>
    <xf numFmtId="304" fontId="47" fillId="0" borderId="0" applyFont="0" applyFill="0" applyBorder="0" applyAlignment="0" applyProtection="0">
      <alignment vertical="center"/>
    </xf>
    <xf numFmtId="305" fontId="47" fillId="0" borderId="0" applyFont="0" applyFill="0" applyBorder="0" applyAlignment="0" applyProtection="0">
      <alignment vertical="center"/>
    </xf>
    <xf numFmtId="0" fontId="133" fillId="0" borderId="0" applyFont="0" applyFill="0" applyBorder="0" applyAlignment="0" applyProtection="0"/>
    <xf numFmtId="0" fontId="145" fillId="0" borderId="0"/>
    <xf numFmtId="0" fontId="126" fillId="0" borderId="0" applyFont="0" applyFill="0" applyBorder="0" applyAlignment="0">
      <protection locked="0"/>
    </xf>
    <xf numFmtId="3" fontId="146" fillId="39" borderId="10"/>
    <xf numFmtId="15" fontId="147" fillId="0" borderId="0" applyFont="0" applyFill="0" applyBorder="0" applyAlignment="0" applyProtection="0"/>
    <xf numFmtId="0" fontId="148" fillId="0" borderId="0"/>
    <xf numFmtId="220" fontId="75" fillId="0" borderId="0" applyNumberFormat="0">
      <alignment horizontal="right"/>
    </xf>
    <xf numFmtId="0" fontId="149" fillId="11" borderId="10">
      <alignment horizontal="right"/>
    </xf>
    <xf numFmtId="0" fontId="150" fillId="0" borderId="0"/>
    <xf numFmtId="0" fontId="133" fillId="0" borderId="0" applyFont="0" applyFill="0" applyBorder="0" applyAlignment="0" applyProtection="0"/>
    <xf numFmtId="306" fontId="47" fillId="0" borderId="0" applyFont="0" applyFill="0" applyBorder="0" applyAlignment="0" applyProtection="0">
      <alignment vertical="center"/>
    </xf>
    <xf numFmtId="270" fontId="38" fillId="0" borderId="0" applyFont="0" applyFill="0" applyBorder="0" applyAlignment="0" applyProtection="0"/>
    <xf numFmtId="14" fontId="73" fillId="0" borderId="0" applyFill="0" applyBorder="0" applyAlignment="0"/>
    <xf numFmtId="0" fontId="64" fillId="0" borderId="0" applyFill="0" applyBorder="0" applyProtection="0"/>
    <xf numFmtId="14" fontId="64" fillId="0" borderId="0" applyFill="0" applyBorder="0" applyProtection="0"/>
    <xf numFmtId="0" fontId="100" fillId="0" borderId="0" applyFill="0" applyBorder="0" applyProtection="0">
      <alignment horizontal="center"/>
      <protection locked="0"/>
    </xf>
    <xf numFmtId="307" fontId="38" fillId="0" borderId="0" applyFont="0" applyFill="0" applyBorder="0" applyAlignment="0" applyProtection="0">
      <alignment horizontal="right"/>
    </xf>
    <xf numFmtId="14" fontId="38" fillId="0" borderId="41" applyFill="0" applyBorder="0"/>
    <xf numFmtId="265" fontId="60" fillId="0" borderId="0" applyFont="0" applyFill="0" applyBorder="0" applyAlignment="0" applyProtection="0"/>
    <xf numFmtId="0" fontId="151" fillId="0" borderId="0"/>
    <xf numFmtId="0" fontId="72" fillId="0" borderId="0"/>
    <xf numFmtId="14" fontId="36" fillId="0" borderId="0" applyFill="0" applyBorder="0" applyAlignment="0" applyProtection="0"/>
    <xf numFmtId="244" fontId="38" fillId="0" borderId="0">
      <alignment horizontal="right"/>
    </xf>
    <xf numFmtId="4" fontId="38" fillId="0" borderId="0">
      <alignment horizontal="right"/>
    </xf>
    <xf numFmtId="308" fontId="60" fillId="0" borderId="0" applyFont="0" applyFill="0" applyBorder="0" applyAlignment="0" applyProtection="0"/>
    <xf numFmtId="0" fontId="38" fillId="0" borderId="0">
      <protection hidden="1"/>
    </xf>
    <xf numFmtId="272" fontId="38" fillId="0" borderId="0">
      <protection hidden="1"/>
    </xf>
    <xf numFmtId="309" fontId="38" fillId="0" borderId="0">
      <protection hidden="1"/>
    </xf>
    <xf numFmtId="0" fontId="38" fillId="0" borderId="0"/>
    <xf numFmtId="180" fontId="152" fillId="0" borderId="0"/>
    <xf numFmtId="39" fontId="132" fillId="0" borderId="0"/>
    <xf numFmtId="310" fontId="153" fillId="0" borderId="0">
      <protection locked="0"/>
    </xf>
    <xf numFmtId="3" fontId="38" fillId="0" borderId="42"/>
    <xf numFmtId="3" fontId="126" fillId="0" borderId="0" applyFont="0" applyFill="0" applyBorder="0" applyAlignment="0" applyProtection="0"/>
    <xf numFmtId="4" fontId="38" fillId="0" borderId="0"/>
    <xf numFmtId="0" fontId="89" fillId="0" borderId="0" applyFont="0" applyFill="0" applyBorder="0" applyAlignment="0" applyProtection="0"/>
    <xf numFmtId="0" fontId="154" fillId="0" borderId="0"/>
    <xf numFmtId="0" fontId="52" fillId="0" borderId="0"/>
    <xf numFmtId="0" fontId="38" fillId="0" borderId="43" applyNumberFormat="0" applyFont="0" applyFill="0" applyAlignment="0" applyProtection="0"/>
    <xf numFmtId="0" fontId="155" fillId="0" borderId="0" applyFill="0" applyBorder="0" applyAlignment="0" applyProtection="0"/>
    <xf numFmtId="0" fontId="53" fillId="0" borderId="10"/>
    <xf numFmtId="0" fontId="156" fillId="49" borderId="0">
      <alignment vertical="center"/>
    </xf>
    <xf numFmtId="0" fontId="150" fillId="0" borderId="0">
      <alignment vertical="center"/>
    </xf>
    <xf numFmtId="0" fontId="157" fillId="0" borderId="0">
      <alignment vertical="center"/>
    </xf>
    <xf numFmtId="0" fontId="158" fillId="8" borderId="44" applyNumberFormat="0" applyAlignment="0">
      <alignment horizontal="center" vertical="center"/>
    </xf>
    <xf numFmtId="0" fontId="159" fillId="8" borderId="0">
      <alignment horizontal="center" vertical="center"/>
    </xf>
    <xf numFmtId="14" fontId="130" fillId="8" borderId="0">
      <alignment horizontal="center" vertical="center"/>
    </xf>
    <xf numFmtId="17" fontId="140" fillId="8" borderId="0">
      <alignment horizontal="center" vertical="center"/>
    </xf>
    <xf numFmtId="0" fontId="72" fillId="0" borderId="0">
      <alignment vertical="center"/>
    </xf>
    <xf numFmtId="0" fontId="160" fillId="8" borderId="0">
      <alignment vertical="center"/>
    </xf>
    <xf numFmtId="0" fontId="161" fillId="8" borderId="0">
      <alignment vertical="center"/>
    </xf>
    <xf numFmtId="0" fontId="162" fillId="8" borderId="42">
      <alignment vertical="center"/>
    </xf>
    <xf numFmtId="0" fontId="156" fillId="8" borderId="42">
      <alignment vertical="center"/>
    </xf>
    <xf numFmtId="37" fontId="140" fillId="8" borderId="0">
      <alignment horizontal="left" vertical="center"/>
    </xf>
    <xf numFmtId="0" fontId="140" fillId="8" borderId="0">
      <alignment horizontal="center" vertical="center"/>
    </xf>
    <xf numFmtId="0" fontId="55" fillId="8" borderId="0">
      <alignment horizontal="right" vertical="center"/>
    </xf>
    <xf numFmtId="0" fontId="163" fillId="8" borderId="0">
      <alignment horizontal="right" vertical="center"/>
    </xf>
    <xf numFmtId="0" fontId="163" fillId="8" borderId="4">
      <alignment horizontal="right" vertical="center"/>
    </xf>
    <xf numFmtId="0" fontId="47" fillId="8" borderId="42">
      <alignment horizontal="right" vertical="center"/>
    </xf>
    <xf numFmtId="244" fontId="55" fillId="8" borderId="0">
      <alignment horizontal="right" vertical="center"/>
    </xf>
    <xf numFmtId="4" fontId="55" fillId="8" borderId="0">
      <alignment horizontal="right" vertical="center"/>
    </xf>
    <xf numFmtId="244" fontId="47" fillId="8" borderId="2">
      <alignment horizontal="right" vertical="center"/>
    </xf>
    <xf numFmtId="0" fontId="47" fillId="8" borderId="2">
      <alignment horizontal="right" vertical="center"/>
    </xf>
    <xf numFmtId="0" fontId="56" fillId="8" borderId="0">
      <alignment horizontal="right" vertical="center"/>
    </xf>
    <xf numFmtId="0" fontId="47" fillId="8" borderId="0">
      <alignment horizontal="right" vertical="center"/>
    </xf>
    <xf numFmtId="0" fontId="156" fillId="0" borderId="0">
      <alignment vertical="center"/>
    </xf>
    <xf numFmtId="0" fontId="164" fillId="8" borderId="2" applyBorder="0">
      <alignment horizontal="left" vertical="center"/>
    </xf>
    <xf numFmtId="0" fontId="165" fillId="8" borderId="0">
      <alignment horizontal="left" vertical="center"/>
    </xf>
    <xf numFmtId="0" fontId="164" fillId="8" borderId="45">
      <alignment horizontal="left"/>
    </xf>
    <xf numFmtId="0" fontId="72" fillId="8" borderId="46">
      <alignment vertical="center"/>
    </xf>
    <xf numFmtId="0" fontId="72" fillId="8" borderId="47">
      <alignment vertical="center"/>
    </xf>
    <xf numFmtId="0" fontId="72" fillId="8" borderId="4">
      <alignment vertical="center"/>
    </xf>
    <xf numFmtId="0" fontId="130" fillId="8" borderId="48">
      <alignment horizontal="center" vertical="center"/>
    </xf>
    <xf numFmtId="0" fontId="36" fillId="0" borderId="0">
      <alignment vertical="center"/>
    </xf>
    <xf numFmtId="3" fontId="126" fillId="11" borderId="0">
      <protection locked="0"/>
    </xf>
    <xf numFmtId="0" fontId="166" fillId="0" borderId="0" applyNumberFormat="0" applyAlignment="0">
      <alignment horizontal="left"/>
    </xf>
    <xf numFmtId="181" fontId="60" fillId="0" borderId="0" applyFont="0" applyFill="0" applyBorder="0" applyAlignment="0" applyProtection="0"/>
    <xf numFmtId="0" fontId="52" fillId="0" borderId="10"/>
    <xf numFmtId="0" fontId="167" fillId="0" borderId="0" applyNumberFormat="0" applyFill="0" applyBorder="0" applyAlignment="0" applyProtection="0"/>
    <xf numFmtId="0" fontId="168" fillId="0" borderId="0" applyFill="0" applyBorder="0" applyProtection="0"/>
    <xf numFmtId="0" fontId="74" fillId="0" borderId="0" applyNumberFormat="0" applyFill="0" applyBorder="0" applyAlignment="0" applyProtection="0"/>
    <xf numFmtId="311" fontId="54" fillId="18" borderId="49" applyAlignment="0">
      <protection locked="0"/>
    </xf>
    <xf numFmtId="312" fontId="54" fillId="18" borderId="49" applyAlignment="0">
      <protection locked="0"/>
    </xf>
    <xf numFmtId="312" fontId="73" fillId="0" borderId="50" applyFill="0" applyBorder="0" applyAlignment="0"/>
    <xf numFmtId="311" fontId="73" fillId="0" borderId="0" applyFill="0" applyBorder="0" applyAlignment="0" applyProtection="0"/>
    <xf numFmtId="0" fontId="169" fillId="0" borderId="0">
      <protection locked="0"/>
    </xf>
    <xf numFmtId="0" fontId="170" fillId="0" borderId="0" applyFont="0" applyFill="0" applyBorder="0" applyAlignment="0" applyProtection="0"/>
    <xf numFmtId="2" fontId="133" fillId="0" borderId="0" applyFont="0" applyFill="0" applyBorder="0" applyAlignment="0" applyProtection="0"/>
    <xf numFmtId="0" fontId="171" fillId="0" borderId="0">
      <alignment vertical="center"/>
    </xf>
    <xf numFmtId="0" fontId="172" fillId="0" borderId="0" applyNumberFormat="0" applyFill="0" applyBorder="0" applyAlignment="0" applyProtection="0">
      <alignment vertical="top"/>
      <protection locked="0"/>
    </xf>
    <xf numFmtId="0" fontId="38" fillId="0" borderId="0" applyFill="0" applyBorder="0" applyProtection="0">
      <alignment horizontal="left"/>
    </xf>
    <xf numFmtId="0" fontId="60" fillId="0" borderId="0"/>
    <xf numFmtId="0" fontId="72" fillId="0" borderId="0">
      <protection hidden="1"/>
    </xf>
    <xf numFmtId="3" fontId="146" fillId="10" borderId="10"/>
    <xf numFmtId="0" fontId="173" fillId="22" borderId="0" applyNumberFormat="0" applyBorder="0" applyAlignment="0" applyProtection="0"/>
    <xf numFmtId="0" fontId="174" fillId="0" borderId="0" applyNumberFormat="0" applyFill="0" applyBorder="0" applyAlignment="0" applyProtection="0"/>
    <xf numFmtId="38" fontId="72" fillId="6" borderId="0" applyNumberFormat="0" applyBorder="0" applyAlignment="0" applyProtection="0"/>
    <xf numFmtId="0" fontId="175" fillId="0" borderId="0" applyNumberFormat="0">
      <alignment horizontal="right"/>
    </xf>
    <xf numFmtId="0" fontId="176" fillId="0" borderId="0" applyNumberFormat="0">
      <alignment horizontal="right"/>
    </xf>
    <xf numFmtId="0" fontId="176" fillId="0" borderId="0" applyNumberFormat="0">
      <alignment horizontal="left"/>
    </xf>
    <xf numFmtId="0" fontId="175" fillId="0" borderId="0" applyNumberFormat="0">
      <alignment horizontal="left"/>
    </xf>
    <xf numFmtId="0" fontId="177" fillId="45" borderId="0" applyNumberFormat="0">
      <alignment vertical="center"/>
    </xf>
    <xf numFmtId="0" fontId="157" fillId="0" borderId="0" applyFill="0" applyBorder="0"/>
    <xf numFmtId="0" fontId="178" fillId="0" borderId="0" applyNumberFormat="0" applyFill="0" applyBorder="0" applyAlignment="0" applyProtection="0">
      <alignment vertical="center"/>
    </xf>
    <xf numFmtId="0" fontId="150" fillId="0" borderId="0" applyFill="0" applyBorder="0"/>
    <xf numFmtId="0" fontId="157" fillId="0" borderId="0" applyNumberFormat="0" applyFill="0" applyBorder="0" applyAlignment="0" applyProtection="0">
      <alignment vertical="center"/>
    </xf>
    <xf numFmtId="0" fontId="36" fillId="0" borderId="0" applyFill="0" applyBorder="0"/>
    <xf numFmtId="0" fontId="150" fillId="0" borderId="0" applyNumberFormat="0" applyFill="0" applyBorder="0" applyAlignment="0" applyProtection="0">
      <alignment horizontal="left" vertical="center"/>
    </xf>
    <xf numFmtId="0" fontId="179" fillId="0" borderId="0" applyFill="0" applyBorder="0"/>
    <xf numFmtId="0" fontId="56" fillId="0" borderId="0" applyNumberFormat="0" applyFill="0" applyBorder="0" applyAlignment="0" applyProtection="0">
      <alignment vertical="center"/>
    </xf>
    <xf numFmtId="2" fontId="110" fillId="50" borderId="0"/>
    <xf numFmtId="169" fontId="38" fillId="51" borderId="10"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2" fillId="50" borderId="10" applyNumberFormat="0" applyFont="0" applyBorder="0" applyAlignment="0" applyProtection="0"/>
    <xf numFmtId="0" fontId="38" fillId="0" borderId="0" applyProtection="0">
      <alignment horizontal="right"/>
    </xf>
    <xf numFmtId="0" fontId="150" fillId="0" borderId="51" applyNumberFormat="0" applyAlignment="0" applyProtection="0">
      <alignment horizontal="left" vertical="center"/>
    </xf>
    <xf numFmtId="0" fontId="150" fillId="0" borderId="3">
      <alignment horizontal="left" vertical="center"/>
    </xf>
    <xf numFmtId="0" fontId="180" fillId="0" borderId="0">
      <alignment horizontal="center"/>
    </xf>
    <xf numFmtId="0" fontId="38" fillId="11" borderId="0" applyNumberFormat="0" applyBorder="0" applyAlignment="0" applyProtection="0"/>
    <xf numFmtId="0" fontId="181" fillId="0" borderId="52" applyNumberFormat="0" applyFill="0" applyAlignment="0" applyProtection="0"/>
    <xf numFmtId="0" fontId="182" fillId="0" borderId="53" applyNumberFormat="0" applyFill="0" applyAlignment="0" applyProtection="0"/>
    <xf numFmtId="0" fontId="183" fillId="0" borderId="54" applyNumberFormat="0" applyFill="0" applyAlignment="0" applyProtection="0"/>
    <xf numFmtId="0" fontId="183" fillId="0" borderId="0" applyNumberFormat="0" applyFill="0" applyBorder="0" applyAlignment="0" applyProtection="0"/>
    <xf numFmtId="9" fontId="38" fillId="0" borderId="0" applyNumberFormat="0">
      <protection locked="0"/>
    </xf>
    <xf numFmtId="0" fontId="38" fillId="0" borderId="0">
      <protection locked="0"/>
    </xf>
    <xf numFmtId="37" fontId="184" fillId="0" borderId="2">
      <alignment horizontal="right"/>
    </xf>
    <xf numFmtId="0" fontId="185" fillId="0" borderId="55" applyNumberFormat="0" applyFill="0" applyBorder="0" applyAlignment="0" applyProtection="0">
      <alignment horizontal="left"/>
    </xf>
    <xf numFmtId="0" fontId="38" fillId="0" borderId="0">
      <alignment vertical="center"/>
    </xf>
    <xf numFmtId="244" fontId="186" fillId="6" borderId="0" applyBorder="0" applyAlignment="0"/>
    <xf numFmtId="244" fontId="187" fillId="6" borderId="2" applyNumberFormat="0" applyFill="0" applyBorder="0"/>
    <xf numFmtId="37" fontId="188" fillId="0" borderId="0" applyNumberFormat="0" applyFill="0" applyBorder="0" applyAlignment="0" applyProtection="0"/>
    <xf numFmtId="37" fontId="116" fillId="0" borderId="0" applyNumberFormat="0" applyFill="0" applyBorder="0" applyAlignment="0" applyProtection="0"/>
    <xf numFmtId="3" fontId="38" fillId="0" borderId="0">
      <protection hidden="1"/>
    </xf>
    <xf numFmtId="0" fontId="54" fillId="0" borderId="56" applyNumberFormat="0" applyFill="0" applyAlignment="0" applyProtection="0"/>
    <xf numFmtId="0" fontId="46" fillId="0" borderId="0" applyNumberFormat="0" applyFill="0" applyBorder="0" applyAlignment="0" applyProtection="0"/>
    <xf numFmtId="0" fontId="72" fillId="0" borderId="0" applyFill="0" applyBorder="0"/>
    <xf numFmtId="0" fontId="189" fillId="0" borderId="0" applyFill="0" applyBorder="0">
      <alignment horizontal="left"/>
      <protection hidden="1"/>
    </xf>
    <xf numFmtId="0" fontId="189" fillId="0" borderId="0" applyFill="0" applyBorder="0">
      <alignment horizontal="left" indent="1"/>
      <protection hidden="1"/>
    </xf>
    <xf numFmtId="0" fontId="189" fillId="0" borderId="0" applyFill="0" applyBorder="0">
      <alignment horizontal="left" indent="2"/>
      <protection hidden="1"/>
    </xf>
    <xf numFmtId="0" fontId="189" fillId="0" borderId="0" applyFill="0" applyBorder="0">
      <alignment horizontal="left" indent="3"/>
      <protection hidden="1"/>
    </xf>
    <xf numFmtId="0" fontId="46" fillId="0" borderId="0" applyFill="0" applyBorder="0">
      <protection locked="0"/>
    </xf>
    <xf numFmtId="252" fontId="46" fillId="0" borderId="0" applyFill="0" applyBorder="0">
      <protection locked="0"/>
    </xf>
    <xf numFmtId="253" fontId="46" fillId="0" borderId="0" applyFill="0" applyBorder="0">
      <protection locked="0"/>
    </xf>
    <xf numFmtId="254" fontId="46" fillId="0" borderId="0" applyFill="0" applyBorder="0">
      <protection locked="0"/>
    </xf>
    <xf numFmtId="255" fontId="46" fillId="0" borderId="0" applyFill="0" applyBorder="0">
      <protection locked="0"/>
    </xf>
    <xf numFmtId="0" fontId="38" fillId="11" borderId="57">
      <alignment vertical="top"/>
      <protection locked="0"/>
    </xf>
    <xf numFmtId="256" fontId="38" fillId="11" borderId="57">
      <alignment vertical="top"/>
      <protection locked="0"/>
    </xf>
    <xf numFmtId="257" fontId="38" fillId="11" borderId="57">
      <alignment vertical="top"/>
      <protection locked="0"/>
    </xf>
    <xf numFmtId="258" fontId="38" fillId="11" borderId="57">
      <alignment vertical="top"/>
      <protection locked="0"/>
    </xf>
    <xf numFmtId="259" fontId="38" fillId="11" borderId="57">
      <alignment vertical="top"/>
      <protection locked="0"/>
    </xf>
    <xf numFmtId="260" fontId="38" fillId="11" borderId="57">
      <alignment vertical="top"/>
      <protection locked="0"/>
    </xf>
    <xf numFmtId="314" fontId="38" fillId="11" borderId="57">
      <alignment vertical="top"/>
      <protection locked="0"/>
    </xf>
    <xf numFmtId="261" fontId="38" fillId="11" borderId="57">
      <alignment vertical="top"/>
      <protection locked="0"/>
    </xf>
    <xf numFmtId="262" fontId="38" fillId="11" borderId="57">
      <alignment vertical="top"/>
      <protection locked="0"/>
    </xf>
    <xf numFmtId="17" fontId="38" fillId="11" borderId="57">
      <alignment vertical="top"/>
      <protection locked="0"/>
    </xf>
    <xf numFmtId="20" fontId="38" fillId="11" borderId="57">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6" fillId="0" borderId="0" applyFill="0" applyBorder="0">
      <protection locked="0"/>
    </xf>
    <xf numFmtId="0" fontId="190" fillId="0" borderId="0" applyFill="0" applyBorder="0">
      <protection locked="0"/>
    </xf>
    <xf numFmtId="49" fontId="46" fillId="0" borderId="0" applyFill="0" applyBorder="0">
      <alignment vertical="top"/>
      <protection locked="0"/>
    </xf>
    <xf numFmtId="49" fontId="190" fillId="0" borderId="0" applyFill="0" applyBorder="0">
      <alignment vertical="top"/>
      <protection locked="0"/>
    </xf>
    <xf numFmtId="49" fontId="46"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7" fontId="54" fillId="0" borderId="0" applyBorder="0"/>
    <xf numFmtId="315" fontId="60" fillId="0" borderId="0" applyNumberFormat="0" applyFill="0" applyBorder="0" applyAlignment="0" applyProtection="0"/>
    <xf numFmtId="0" fontId="191" fillId="0" borderId="0"/>
    <xf numFmtId="169" fontId="192" fillId="6" borderId="0">
      <protection locked="0"/>
    </xf>
    <xf numFmtId="0" fontId="51" fillId="0" borderId="10">
      <alignment horizontal="right"/>
    </xf>
    <xf numFmtId="0" fontId="60" fillId="0" borderId="10"/>
    <xf numFmtId="0" fontId="38" fillId="0" borderId="0"/>
    <xf numFmtId="0" fontId="38" fillId="0" borderId="10">
      <alignment horizontal="right"/>
    </xf>
    <xf numFmtId="9" fontId="38" fillId="0" borderId="10"/>
    <xf numFmtId="0" fontId="38" fillId="0" borderId="0"/>
    <xf numFmtId="10" fontId="38" fillId="0" borderId="10"/>
    <xf numFmtId="4" fontId="38" fillId="0" borderId="10"/>
    <xf numFmtId="10" fontId="72" fillId="10" borderId="10" applyNumberFormat="0" applyBorder="0" applyAlignment="0" applyProtection="0"/>
    <xf numFmtId="3" fontId="193" fillId="6" borderId="0">
      <alignment horizontal="right"/>
      <protection locked="0"/>
    </xf>
    <xf numFmtId="244" fontId="192" fillId="6" borderId="0" applyBorder="0">
      <alignment horizontal="right"/>
      <protection locked="0"/>
    </xf>
    <xf numFmtId="0" fontId="38" fillId="0" borderId="0"/>
    <xf numFmtId="0" fontId="38" fillId="0" borderId="0"/>
    <xf numFmtId="0" fontId="38" fillId="0" borderId="0"/>
    <xf numFmtId="3" fontId="38" fillId="11" borderId="0">
      <protection locked="0"/>
    </xf>
    <xf numFmtId="3" fontId="38" fillId="11" borderId="0"/>
    <xf numFmtId="0" fontId="38" fillId="0" borderId="0"/>
    <xf numFmtId="0" fontId="38" fillId="0" borderId="0"/>
    <xf numFmtId="0" fontId="38" fillId="0" borderId="0"/>
    <xf numFmtId="0" fontId="38" fillId="0" borderId="0"/>
    <xf numFmtId="3" fontId="60" fillId="11" borderId="0"/>
    <xf numFmtId="10" fontId="38" fillId="0" borderId="0">
      <protection locked="0"/>
    </xf>
    <xf numFmtId="0" fontId="191" fillId="0" borderId="0" applyFill="0" applyBorder="0" applyProtection="0"/>
    <xf numFmtId="316" fontId="191" fillId="0" borderId="0" applyFill="0" applyBorder="0" applyProtection="0"/>
    <xf numFmtId="317" fontId="191" fillId="0" borderId="0" applyFill="0" applyBorder="0" applyProtection="0"/>
    <xf numFmtId="0" fontId="194" fillId="0" borderId="0" applyFill="0" applyBorder="0" applyProtection="0">
      <protection locked="0"/>
    </xf>
    <xf numFmtId="37" fontId="152" fillId="6" borderId="0" applyFont="0" applyBorder="0" applyProtection="0"/>
    <xf numFmtId="0" fontId="156" fillId="0" borderId="0" applyNumberFormat="0" applyFill="0" applyBorder="0" applyAlignment="0">
      <protection locked="0"/>
    </xf>
    <xf numFmtId="15" fontId="38" fillId="0" borderId="0">
      <protection locked="0"/>
    </xf>
    <xf numFmtId="2" fontId="38" fillId="0" borderId="11">
      <protection locked="0"/>
    </xf>
    <xf numFmtId="0" fontId="38" fillId="0" borderId="0"/>
    <xf numFmtId="0" fontId="126" fillId="0" borderId="0" applyFill="0" applyBorder="0">
      <alignment horizontal="right"/>
      <protection locked="0"/>
    </xf>
    <xf numFmtId="0" fontId="195" fillId="0" borderId="58" applyFont="0" applyFill="0" applyBorder="0" applyAlignment="0" applyProtection="0"/>
    <xf numFmtId="277" fontId="46" fillId="0" borderId="0" applyFill="0" applyBorder="0">
      <protection locked="0"/>
    </xf>
    <xf numFmtId="318" fontId="46" fillId="0" borderId="0" applyFill="0" applyBorder="0">
      <protection locked="0"/>
    </xf>
    <xf numFmtId="278" fontId="46" fillId="0" borderId="0" applyFill="0" applyBorder="0">
      <protection locked="0"/>
    </xf>
    <xf numFmtId="279" fontId="46" fillId="0" borderId="0" applyFill="0" applyBorder="0">
      <protection locked="0"/>
    </xf>
    <xf numFmtId="280" fontId="38" fillId="11" borderId="57">
      <alignment vertical="top"/>
      <protection locked="0"/>
    </xf>
    <xf numFmtId="281" fontId="38" fillId="11" borderId="57">
      <alignment vertical="top"/>
      <protection locked="0"/>
    </xf>
    <xf numFmtId="282" fontId="38" fillId="11" borderId="57">
      <alignment vertical="top"/>
      <protection locked="0"/>
    </xf>
    <xf numFmtId="283" fontId="38" fillId="11" borderId="57">
      <alignment vertical="top"/>
      <protection locked="0"/>
    </xf>
    <xf numFmtId="284" fontId="38" fillId="11" borderId="57">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7">
      <alignment vertical="top"/>
      <protection locked="0"/>
    </xf>
    <xf numFmtId="289" fontId="38" fillId="11" borderId="57">
      <alignment vertical="top"/>
      <protection locked="0"/>
    </xf>
    <xf numFmtId="49" fontId="46" fillId="0" borderId="0" applyFill="0" applyBorder="0">
      <alignment horizontal="left" vertical="top"/>
      <protection locked="0"/>
    </xf>
    <xf numFmtId="49" fontId="46" fillId="0" borderId="0" applyFill="0" applyBorder="0">
      <alignment horizontal="left" vertical="top" indent="1"/>
      <protection locked="0"/>
    </xf>
    <xf numFmtId="49" fontId="46" fillId="0" borderId="0" applyFill="0" applyBorder="0">
      <alignment horizontal="left" vertical="top" indent="2"/>
      <protection locked="0"/>
    </xf>
    <xf numFmtId="49" fontId="46" fillId="0" borderId="0" applyFill="0" applyBorder="0">
      <alignment horizontal="left" vertical="top" indent="3"/>
      <protection locked="0"/>
    </xf>
    <xf numFmtId="49" fontId="46" fillId="0" borderId="0" applyFill="0" applyBorder="0">
      <alignment horizontal="left" vertical="top" indent="4"/>
      <protection locked="0"/>
    </xf>
    <xf numFmtId="223" fontId="60" fillId="0" borderId="0" applyFill="0" applyBorder="0">
      <alignment horizontal="right"/>
      <protection locked="0"/>
    </xf>
    <xf numFmtId="0" fontId="38" fillId="52" borderId="0" applyBorder="0"/>
    <xf numFmtId="0" fontId="115" fillId="53" borderId="59">
      <alignment horizontal="left" vertical="center" wrapText="1"/>
    </xf>
    <xf numFmtId="0" fontId="38" fillId="11" borderId="57">
      <alignment vertical="top"/>
    </xf>
    <xf numFmtId="0" fontId="38" fillId="11" borderId="57">
      <alignment vertical="top" wrapText="1"/>
      <protection locked="0"/>
    </xf>
    <xf numFmtId="0" fontId="72" fillId="11" borderId="57">
      <alignment vertical="top"/>
      <protection locked="0"/>
    </xf>
    <xf numFmtId="49" fontId="46" fillId="0" borderId="0" applyFill="0" applyBorder="0">
      <alignment horizontal="center"/>
      <protection locked="0"/>
    </xf>
    <xf numFmtId="49" fontId="46" fillId="0" borderId="0" applyFill="0" applyBorder="0">
      <alignment horizontal="center" wrapText="1"/>
      <protection locked="0"/>
    </xf>
    <xf numFmtId="0" fontId="38" fillId="11" borderId="0"/>
    <xf numFmtId="4" fontId="110" fillId="50" borderId="0"/>
    <xf numFmtId="0" fontId="38" fillId="41" borderId="10"/>
    <xf numFmtId="38" fontId="196" fillId="0" borderId="0"/>
    <xf numFmtId="38" fontId="197" fillId="0" borderId="0"/>
    <xf numFmtId="38" fontId="198" fillId="0" borderId="0"/>
    <xf numFmtId="38" fontId="199" fillId="0" borderId="0"/>
    <xf numFmtId="0" fontId="89" fillId="0" borderId="0"/>
    <xf numFmtId="0" fontId="200" fillId="0" borderId="0"/>
    <xf numFmtId="0" fontId="201" fillId="10" borderId="0">
      <alignment horizontal="left" vertical="top" indent="2"/>
    </xf>
    <xf numFmtId="0" fontId="202" fillId="10" borderId="0">
      <alignment vertical="top"/>
    </xf>
    <xf numFmtId="180" fontId="203" fillId="45" borderId="3"/>
    <xf numFmtId="0" fontId="112" fillId="0" borderId="0"/>
    <xf numFmtId="0" fontId="38" fillId="0" borderId="0"/>
    <xf numFmtId="37" fontId="38" fillId="51" borderId="0" applyBorder="0"/>
    <xf numFmtId="0" fontId="38" fillId="0" borderId="0"/>
    <xf numFmtId="49" fontId="72" fillId="0" borderId="0" applyFill="0" applyBorder="0">
      <alignment vertical="top"/>
    </xf>
    <xf numFmtId="49" fontId="72" fillId="0" borderId="0" applyFill="0" applyBorder="0">
      <alignment vertical="top" wrapText="1"/>
    </xf>
    <xf numFmtId="0" fontId="147" fillId="0" borderId="0" applyFont="0" applyFill="0" applyBorder="0" applyAlignment="0" applyProtection="0"/>
    <xf numFmtId="319" fontId="147"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78" fillId="0" borderId="0" applyNumberFormat="0" applyFill="0" applyBorder="0" applyProtection="0"/>
    <xf numFmtId="0" fontId="204" fillId="0" borderId="0" applyNumberFormat="0" applyBorder="0" applyProtection="0">
      <alignment vertical="top"/>
    </xf>
    <xf numFmtId="169" fontId="205" fillId="0" borderId="0"/>
    <xf numFmtId="169" fontId="206" fillId="0" borderId="0"/>
    <xf numFmtId="0" fontId="72" fillId="0" borderId="0" applyFill="0" applyBorder="0" applyProtection="0"/>
    <xf numFmtId="0" fontId="207" fillId="0" borderId="0">
      <alignment horizontal="right"/>
    </xf>
    <xf numFmtId="320" fontId="38" fillId="0" borderId="0" applyFont="0" applyFill="0" applyBorder="0" applyAlignment="0" applyProtection="0"/>
    <xf numFmtId="40" fontId="126" fillId="0" borderId="0" applyFont="0" applyFill="0" applyBorder="0" applyAlignment="0" applyProtection="0"/>
    <xf numFmtId="321" fontId="38" fillId="0" borderId="0" applyFont="0" applyFill="0" applyBorder="0" applyAlignment="0" applyProtection="0"/>
    <xf numFmtId="322" fontId="38" fillId="0" borderId="0" applyFont="0" applyFill="0" applyBorder="0" applyAlignment="0" applyProtection="0"/>
    <xf numFmtId="323"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1" fontId="92" fillId="50" borderId="12" applyNumberFormat="0" applyFont="0" applyBorder="0" applyAlignment="0" applyProtection="0"/>
    <xf numFmtId="0" fontId="89" fillId="0" borderId="0" applyFont="0" applyFill="0" applyBorder="0" applyProtection="0">
      <alignment horizontal="right"/>
    </xf>
    <xf numFmtId="0" fontId="208" fillId="0" borderId="19"/>
    <xf numFmtId="0" fontId="38" fillId="0" borderId="0"/>
    <xf numFmtId="0" fontId="38" fillId="0" borderId="0"/>
    <xf numFmtId="326" fontId="38" fillId="0" borderId="0" applyFont="0" applyFill="0" applyBorder="0" applyAlignment="0" applyProtection="0"/>
    <xf numFmtId="327" fontId="38" fillId="0" borderId="0" applyFont="0" applyFill="0" applyBorder="0" applyAlignment="0" applyProtection="0"/>
    <xf numFmtId="328" fontId="38" fillId="0" borderId="0" applyFont="0" applyFill="0" applyBorder="0" applyAlignment="0" applyProtection="0"/>
    <xf numFmtId="329" fontId="38" fillId="0" borderId="0" applyFont="0" applyFill="0" applyBorder="0" applyAlignment="0" applyProtection="0"/>
    <xf numFmtId="17" fontId="36" fillId="0" borderId="0">
      <alignment horizontal="center"/>
    </xf>
    <xf numFmtId="0" fontId="38" fillId="0" borderId="0"/>
    <xf numFmtId="330" fontId="72" fillId="0" borderId="0" applyFill="0" applyBorder="0"/>
    <xf numFmtId="0" fontId="209" fillId="0" borderId="0"/>
    <xf numFmtId="0" fontId="38" fillId="0" borderId="0" applyFill="0" applyBorder="0" applyAlignment="0">
      <alignment horizontal="right"/>
    </xf>
    <xf numFmtId="0" fontId="52" fillId="0" borderId="2" applyFont="0" applyFill="0" applyBorder="0" applyProtection="0"/>
    <xf numFmtId="0" fontId="38" fillId="0" borderId="2" applyFont="0" applyFill="0" applyBorder="0" applyAlignment="0" applyProtection="0"/>
    <xf numFmtId="331" fontId="60" fillId="0" borderId="0" applyFont="0" applyFill="0" applyBorder="0" applyAlignment="0" applyProtection="0"/>
    <xf numFmtId="0" fontId="52" fillId="0" borderId="0" applyFont="0" applyFill="0" applyBorder="0" applyAlignment="0" applyProtection="0"/>
    <xf numFmtId="0" fontId="99" fillId="0" borderId="0" applyFont="0" applyFill="0" applyBorder="0" applyAlignment="0" applyProtection="0"/>
    <xf numFmtId="0" fontId="74" fillId="0" borderId="0" applyFont="0" applyFill="0" applyBorder="0" applyAlignment="0" applyProtection="0"/>
    <xf numFmtId="0" fontId="64" fillId="0" borderId="0" applyFill="0" applyBorder="0" applyProtection="0">
      <alignment horizontal="right"/>
    </xf>
    <xf numFmtId="0" fontId="38" fillId="0" borderId="0"/>
    <xf numFmtId="0" fontId="210" fillId="0" borderId="0" applyFont="0" applyFill="0" applyBorder="0" applyAlignment="0" applyProtection="0">
      <alignment horizontal="right"/>
    </xf>
    <xf numFmtId="332" fontId="72" fillId="0" borderId="0"/>
    <xf numFmtId="0" fontId="72" fillId="0" borderId="0" applyFill="0" applyAlignment="0"/>
    <xf numFmtId="0" fontId="38" fillId="0" borderId="0"/>
    <xf numFmtId="2" fontId="38" fillId="0" borderId="0" applyFont="0" applyFill="0" applyAlignment="0" applyProtection="0">
      <alignment horizontal="center"/>
    </xf>
    <xf numFmtId="0" fontId="211" fillId="0" borderId="60" applyBorder="0" applyAlignment="0" applyProtection="0">
      <alignment horizontal="center"/>
    </xf>
    <xf numFmtId="0" fontId="38" fillId="0" borderId="0"/>
    <xf numFmtId="0" fontId="52" fillId="0" borderId="10" applyNumberFormat="0" applyFont="0" applyBorder="0" applyAlignment="0" applyProtection="0">
      <alignment horizontal="center"/>
    </xf>
    <xf numFmtId="171" fontId="89" fillId="0" borderId="0" applyNumberFormat="0" applyFont="0" applyFill="0" applyAlignment="0" applyProtection="0"/>
    <xf numFmtId="37" fontId="212" fillId="0" borderId="0"/>
    <xf numFmtId="0" fontId="38" fillId="0" borderId="0"/>
    <xf numFmtId="0" fontId="38" fillId="0" borderId="0"/>
    <xf numFmtId="0" fontId="38" fillId="0" borderId="0"/>
    <xf numFmtId="169" fontId="72" fillId="0" borderId="0" applyNumberFormat="0" applyAlignment="0"/>
    <xf numFmtId="0" fontId="47" fillId="45" borderId="0" applyNumberFormat="0" applyBorder="0" applyAlignment="0">
      <alignment horizontal="right"/>
      <protection hidden="1"/>
    </xf>
    <xf numFmtId="0" fontId="38" fillId="0" borderId="0" applyFont="0" applyBorder="0" applyAlignment="0">
      <protection hidden="1"/>
    </xf>
    <xf numFmtId="0" fontId="38" fillId="0" borderId="0"/>
    <xf numFmtId="223" fontId="38" fillId="0" borderId="0"/>
    <xf numFmtId="187" fontId="38" fillId="0" borderId="4"/>
    <xf numFmtId="0" fontId="213" fillId="0" borderId="0"/>
    <xf numFmtId="187" fontId="38" fillId="0" borderId="18"/>
    <xf numFmtId="0" fontId="38" fillId="0" borderId="0">
      <alignment horizontal="right"/>
    </xf>
    <xf numFmtId="0" fontId="73" fillId="0" borderId="0" applyFont="0" applyFill="0" applyBorder="0" applyAlignment="0" applyProtection="0"/>
    <xf numFmtId="0" fontId="38" fillId="0" borderId="0"/>
    <xf numFmtId="0" fontId="38" fillId="0" borderId="0"/>
    <xf numFmtId="3" fontId="214" fillId="0" borderId="0"/>
    <xf numFmtId="3" fontId="215" fillId="0" borderId="0">
      <alignment horizontal="left"/>
    </xf>
    <xf numFmtId="0" fontId="216" fillId="0" borderId="0" applyFill="0" applyBorder="0" applyProtection="0"/>
    <xf numFmtId="0" fontId="52" fillId="0" borderId="0" applyProtection="0"/>
    <xf numFmtId="0" fontId="60" fillId="0" borderId="0" applyNumberFormat="0" applyFont="0" applyFill="0" applyBorder="0" applyAlignment="0"/>
    <xf numFmtId="0" fontId="38" fillId="0" borderId="0"/>
    <xf numFmtId="202" fontId="217" fillId="8" borderId="0" applyBorder="0">
      <alignment vertical="center"/>
    </xf>
    <xf numFmtId="0" fontId="218" fillId="0" borderId="0"/>
    <xf numFmtId="0" fontId="38" fillId="0" borderId="0"/>
    <xf numFmtId="0" fontId="219" fillId="0" borderId="11"/>
    <xf numFmtId="38" fontId="220" fillId="8" borderId="0" applyBorder="0"/>
    <xf numFmtId="39" fontId="221" fillId="0" borderId="0"/>
    <xf numFmtId="0" fontId="64" fillId="0" borderId="0" applyBorder="0" applyProtection="0">
      <alignment horizontal="right"/>
    </xf>
    <xf numFmtId="0" fontId="191" fillId="54" borderId="0" applyBorder="0" applyProtection="0">
      <alignment horizontal="right"/>
    </xf>
    <xf numFmtId="0" fontId="222" fillId="0" borderId="3" applyBorder="0"/>
    <xf numFmtId="0" fontId="223" fillId="0" borderId="0" applyBorder="0" applyProtection="0">
      <alignment horizontal="right"/>
    </xf>
    <xf numFmtId="0" fontId="224" fillId="54" borderId="0" applyProtection="0">
      <alignment horizontal="right"/>
    </xf>
    <xf numFmtId="37" fontId="60" fillId="0" borderId="0" applyFill="0" applyBorder="0" applyProtection="0">
      <alignment horizontal="right"/>
    </xf>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4" fontId="47" fillId="0" borderId="4" applyBorder="0"/>
    <xf numFmtId="0" fontId="38" fillId="0" borderId="0"/>
    <xf numFmtId="0" fontId="100" fillId="0" borderId="0" applyFill="0" applyBorder="0" applyProtection="0">
      <alignment horizontal="right"/>
    </xf>
    <xf numFmtId="0" fontId="64" fillId="0" borderId="0">
      <alignment horizontal="right"/>
    </xf>
    <xf numFmtId="0" fontId="60" fillId="0" borderId="34">
      <alignment horizontal="right"/>
    </xf>
    <xf numFmtId="0" fontId="225" fillId="0" borderId="0">
      <alignment horizontal="right"/>
    </xf>
    <xf numFmtId="333" fontId="64" fillId="0" borderId="0" applyFill="0" applyBorder="0" applyProtection="0"/>
    <xf numFmtId="316" fontId="64" fillId="0" borderId="0" applyFill="0" applyBorder="0" applyProtection="0"/>
    <xf numFmtId="317" fontId="64" fillId="0" borderId="0" applyFill="0" applyBorder="0" applyProtection="0"/>
    <xf numFmtId="0" fontId="38" fillId="11" borderId="10"/>
    <xf numFmtId="37" fontId="226" fillId="0" borderId="0"/>
    <xf numFmtId="37" fontId="81" fillId="0" borderId="0"/>
    <xf numFmtId="244" fontId="174" fillId="6" borderId="10">
      <alignment horizontal="right"/>
      <protection locked="0"/>
    </xf>
    <xf numFmtId="0" fontId="227" fillId="0" borderId="0"/>
    <xf numFmtId="0" fontId="228" fillId="10" borderId="0">
      <alignment horizontal="right"/>
    </xf>
    <xf numFmtId="0" fontId="38" fillId="0" borderId="0"/>
    <xf numFmtId="40" fontId="229" fillId="8" borderId="0">
      <alignment horizontal="right"/>
    </xf>
    <xf numFmtId="0" fontId="230" fillId="8" borderId="0">
      <alignment horizontal="right"/>
    </xf>
    <xf numFmtId="0" fontId="231" fillId="8" borderId="13"/>
    <xf numFmtId="0" fontId="231" fillId="0" borderId="0" applyBorder="0">
      <alignment horizontal="centerContinuous"/>
    </xf>
    <xf numFmtId="0" fontId="232" fillId="0" borderId="0" applyBorder="0">
      <alignment horizontal="centerContinuous"/>
    </xf>
    <xf numFmtId="0" fontId="233" fillId="0" borderId="0" applyProtection="0">
      <alignment horizontal="left"/>
    </xf>
    <xf numFmtId="1" fontId="38" fillId="0" borderId="0" applyProtection="0">
      <alignment horizontal="right" vertical="center"/>
    </xf>
    <xf numFmtId="0" fontId="112" fillId="0" borderId="0" applyFont="0">
      <alignment horizontal="right"/>
    </xf>
    <xf numFmtId="49" fontId="234" fillId="0" borderId="2" applyFill="0" applyProtection="0">
      <alignment vertical="center"/>
    </xf>
    <xf numFmtId="0" fontId="99" fillId="0" borderId="0">
      <alignment horizontal="right"/>
    </xf>
    <xf numFmtId="0" fontId="126" fillId="0" borderId="0" applyFont="0" applyFill="0" applyBorder="0" applyAlignment="0" applyProtection="0"/>
    <xf numFmtId="169" fontId="235" fillId="0" borderId="0" applyFont="0" applyFill="0" applyBorder="0" applyAlignment="0" applyProtection="0"/>
    <xf numFmtId="10" fontId="235" fillId="0" borderId="0" applyFont="0" applyFill="0" applyBorder="0" applyAlignment="0" applyProtection="0"/>
    <xf numFmtId="9" fontId="74" fillId="0" borderId="0" applyFont="0" applyFill="0" applyBorder="0" applyAlignment="0" applyProtection="0"/>
    <xf numFmtId="10" fontId="38" fillId="0" borderId="0" applyFont="0" applyFill="0" applyBorder="0" applyAlignment="0" applyProtection="0"/>
    <xf numFmtId="3" fontId="38" fillId="0" borderId="0"/>
    <xf numFmtId="0" fontId="38" fillId="0" borderId="0"/>
    <xf numFmtId="0" fontId="38" fillId="0" borderId="0"/>
    <xf numFmtId="0" fontId="191" fillId="54" borderId="0" applyProtection="0">
      <alignment horizontal="right"/>
    </xf>
    <xf numFmtId="0" fontId="223" fillId="0" borderId="0" applyFont="0" applyBorder="0" applyProtection="0">
      <alignment horizontal="right"/>
    </xf>
    <xf numFmtId="0" fontId="38" fillId="0" borderId="0" applyFill="0" applyBorder="0" applyProtection="0">
      <alignment horizontal="right"/>
    </xf>
    <xf numFmtId="0" fontId="45" fillId="0" borderId="0"/>
    <xf numFmtId="9" fontId="38" fillId="0" borderId="0" applyFont="0" applyFill="0" applyBorder="0" applyAlignment="0" applyProtection="0"/>
    <xf numFmtId="0" fontId="75" fillId="0" borderId="0" applyFont="0" applyFill="0" applyBorder="0" applyProtection="0">
      <alignment horizontal="right"/>
    </xf>
    <xf numFmtId="334" fontId="64" fillId="0" borderId="0" applyFill="0" applyBorder="0" applyProtection="0"/>
    <xf numFmtId="335" fontId="64" fillId="0" borderId="0" applyFill="0" applyBorder="0" applyProtection="0"/>
    <xf numFmtId="336" fontId="64" fillId="0" borderId="0" applyFill="0" applyBorder="0" applyProtection="0"/>
    <xf numFmtId="337" fontId="64" fillId="0" borderId="0" applyFill="0" applyBorder="0" applyProtection="0"/>
    <xf numFmtId="169" fontId="57" fillId="0" borderId="0" applyFont="0" applyFill="0" applyBorder="0" applyAlignment="0" applyProtection="0"/>
    <xf numFmtId="0" fontId="75" fillId="0" borderId="0"/>
    <xf numFmtId="0" fontId="38" fillId="0" borderId="0"/>
    <xf numFmtId="0" fontId="38" fillId="0" borderId="0"/>
    <xf numFmtId="0" fontId="60" fillId="0" borderId="0" applyFill="0" applyBorder="0">
      <alignment horizontal="right"/>
      <protection locked="0"/>
    </xf>
    <xf numFmtId="9" fontId="236" fillId="0" borderId="0" applyFont="0" applyFill="0" applyBorder="0" applyAlignment="0" applyProtection="0"/>
    <xf numFmtId="0" fontId="72" fillId="0" borderId="0">
      <alignment horizontal="center"/>
    </xf>
    <xf numFmtId="0" fontId="38" fillId="0" borderId="0"/>
    <xf numFmtId="0" fontId="38" fillId="0" borderId="0"/>
    <xf numFmtId="0" fontId="38" fillId="0" borderId="0"/>
    <xf numFmtId="3" fontId="38" fillId="0" borderId="0"/>
    <xf numFmtId="0" fontId="75" fillId="0" borderId="0" applyProtection="0">
      <alignment horizontal="right"/>
    </xf>
    <xf numFmtId="0" fontId="75" fillId="0" borderId="0">
      <alignment horizontal="right"/>
      <protection locked="0"/>
    </xf>
    <xf numFmtId="9" fontId="72" fillId="0" borderId="0" applyFont="0" applyFill="0" applyBorder="0" applyAlignment="0" applyProtection="0"/>
    <xf numFmtId="0" fontId="73" fillId="0" borderId="0"/>
    <xf numFmtId="9" fontId="38" fillId="0" borderId="42"/>
    <xf numFmtId="10" fontId="38" fillId="0" borderId="0"/>
    <xf numFmtId="9" fontId="38" fillId="0" borderId="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115" fillId="0" borderId="19">
      <alignment horizontal="center"/>
    </xf>
    <xf numFmtId="0" fontId="126" fillId="55" borderId="0" applyNumberFormat="0" applyFont="0" applyBorder="0" applyAlignment="0" applyProtection="0"/>
    <xf numFmtId="0" fontId="38" fillId="0" borderId="0"/>
    <xf numFmtId="0" fontId="52"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alignment horizontal="right"/>
      <protection locked="0"/>
    </xf>
    <xf numFmtId="338" fontId="60" fillId="0" borderId="0" applyFont="0" applyFill="0" applyBorder="0" applyAlignment="0" applyProtection="0"/>
    <xf numFmtId="0" fontId="38" fillId="0" borderId="0"/>
    <xf numFmtId="0" fontId="38" fillId="0" borderId="0"/>
    <xf numFmtId="0" fontId="38" fillId="0" borderId="0"/>
    <xf numFmtId="49" fontId="47" fillId="0" borderId="0">
      <alignment horizontal="right"/>
    </xf>
    <xf numFmtId="3" fontId="38" fillId="6" borderId="0"/>
    <xf numFmtId="4" fontId="38" fillId="6" borderId="0"/>
    <xf numFmtId="3" fontId="60" fillId="6" borderId="0"/>
    <xf numFmtId="0" fontId="38" fillId="0" borderId="0"/>
    <xf numFmtId="0" fontId="38" fillId="0" borderId="0"/>
    <xf numFmtId="180" fontId="237" fillId="0" borderId="61" applyNumberFormat="0" applyFont="0" applyFill="0" applyBorder="0" applyAlignment="0"/>
    <xf numFmtId="0" fontId="238" fillId="0" borderId="0" applyNumberFormat="0" applyFill="0" applyBorder="0" applyAlignment="0" applyProtection="0">
      <alignment horizontal="left"/>
    </xf>
    <xf numFmtId="0" fontId="38" fillId="0" borderId="0" applyFill="0" applyBorder="0" applyProtection="0">
      <alignment horizontal="right"/>
    </xf>
    <xf numFmtId="0" fontId="36" fillId="11" borderId="39"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239" fillId="0" borderId="62" applyNumberFormat="0" applyFont="0" applyFill="0" applyAlignment="0" applyProtection="0">
      <alignment horizontal="right" vertical="center"/>
    </xf>
    <xf numFmtId="0" fontId="38" fillId="0" borderId="0"/>
    <xf numFmtId="0" fontId="38" fillId="0" borderId="0"/>
    <xf numFmtId="4" fontId="240" fillId="11" borderId="63" applyNumberFormat="0" applyProtection="0">
      <alignment vertical="center"/>
    </xf>
    <xf numFmtId="4" fontId="241" fillId="11" borderId="63" applyNumberFormat="0" applyProtection="0">
      <alignment vertical="center"/>
    </xf>
    <xf numFmtId="4" fontId="242" fillId="11" borderId="63" applyNumberFormat="0" applyProtection="0">
      <alignment horizontal="left" vertical="center" indent="1"/>
    </xf>
    <xf numFmtId="4" fontId="73" fillId="11" borderId="64" applyNumberFormat="0" applyProtection="0">
      <alignment horizontal="left" vertical="center" indent="1"/>
    </xf>
    <xf numFmtId="4" fontId="242" fillId="14" borderId="0" applyNumberFormat="0" applyProtection="0">
      <alignment horizontal="left" vertical="center" indent="1"/>
    </xf>
    <xf numFmtId="4" fontId="242" fillId="56" borderId="63" applyNumberFormat="0" applyProtection="0">
      <alignment horizontal="right" vertical="center"/>
    </xf>
    <xf numFmtId="4" fontId="242" fillId="57" borderId="63" applyNumberFormat="0" applyProtection="0">
      <alignment horizontal="right" vertical="center"/>
    </xf>
    <xf numFmtId="4" fontId="242" fillId="39" borderId="63" applyNumberFormat="0" applyProtection="0">
      <alignment horizontal="right" vertical="center"/>
    </xf>
    <xf numFmtId="4" fontId="242" fillId="51" borderId="63" applyNumberFormat="0" applyProtection="0">
      <alignment horizontal="right" vertical="center"/>
    </xf>
    <xf numFmtId="4" fontId="242" fillId="58" borderId="63" applyNumberFormat="0" applyProtection="0">
      <alignment horizontal="right" vertical="center"/>
    </xf>
    <xf numFmtId="4" fontId="242" fillId="59" borderId="63" applyNumberFormat="0" applyProtection="0">
      <alignment horizontal="right" vertical="center"/>
    </xf>
    <xf numFmtId="4" fontId="242" fillId="60" borderId="63" applyNumberFormat="0" applyProtection="0">
      <alignment horizontal="right" vertical="center"/>
    </xf>
    <xf numFmtId="4" fontId="242" fillId="61" borderId="63" applyNumberFormat="0" applyProtection="0">
      <alignment horizontal="right" vertical="center"/>
    </xf>
    <xf numFmtId="4" fontId="242" fillId="62" borderId="63" applyNumberFormat="0" applyProtection="0">
      <alignment horizontal="right" vertical="center"/>
    </xf>
    <xf numFmtId="4" fontId="240" fillId="63" borderId="65" applyNumberFormat="0" applyProtection="0">
      <alignment horizontal="left" vertical="center" indent="1"/>
    </xf>
    <xf numFmtId="4" fontId="240" fillId="38" borderId="0" applyNumberFormat="0" applyProtection="0">
      <alignment horizontal="left" vertical="center" indent="1"/>
    </xf>
    <xf numFmtId="4" fontId="240" fillId="14" borderId="0" applyNumberFormat="0" applyProtection="0">
      <alignment horizontal="left" vertical="center" indent="1"/>
    </xf>
    <xf numFmtId="4" fontId="242" fillId="38" borderId="63" applyNumberFormat="0" applyProtection="0">
      <alignment horizontal="right" vertical="center"/>
    </xf>
    <xf numFmtId="4" fontId="73" fillId="38" borderId="0" applyNumberFormat="0" applyProtection="0">
      <alignment horizontal="left" vertical="center" indent="1"/>
    </xf>
    <xf numFmtId="4" fontId="73" fillId="14" borderId="0" applyNumberFormat="0" applyProtection="0">
      <alignment horizontal="left" vertical="center" indent="1"/>
    </xf>
    <xf numFmtId="0" fontId="38" fillId="64" borderId="64" applyNumberFormat="0" applyProtection="0">
      <alignment horizontal="left" vertical="center" indent="1"/>
    </xf>
    <xf numFmtId="0" fontId="38" fillId="13" borderId="64" applyNumberFormat="0" applyProtection="0">
      <alignment horizontal="left" vertical="center" indent="1"/>
    </xf>
    <xf numFmtId="0" fontId="38" fillId="6" borderId="64" applyNumberFormat="0" applyProtection="0">
      <alignment horizontal="left" vertical="center" indent="1"/>
    </xf>
    <xf numFmtId="0" fontId="38" fillId="41" borderId="64" applyNumberFormat="0" applyProtection="0">
      <alignment horizontal="left" vertical="center" indent="1"/>
    </xf>
    <xf numFmtId="4" fontId="242" fillId="45" borderId="63" applyNumberFormat="0" applyProtection="0">
      <alignment vertical="center"/>
    </xf>
    <xf numFmtId="4" fontId="243" fillId="45" borderId="63" applyNumberFormat="0" applyProtection="0">
      <alignment vertical="center"/>
    </xf>
    <xf numFmtId="4" fontId="240" fillId="38" borderId="66" applyNumberFormat="0" applyProtection="0">
      <alignment horizontal="left" vertical="center" indent="1"/>
    </xf>
    <xf numFmtId="4" fontId="73" fillId="10" borderId="64" applyNumberFormat="0" applyProtection="0">
      <alignment horizontal="left" vertical="center" indent="1"/>
    </xf>
    <xf numFmtId="4" fontId="242" fillId="45" borderId="63" applyNumberFormat="0" applyProtection="0">
      <alignment horizontal="right" vertical="center"/>
    </xf>
    <xf numFmtId="4" fontId="243" fillId="45" borderId="63" applyNumberFormat="0" applyProtection="0">
      <alignment horizontal="right" vertical="center"/>
    </xf>
    <xf numFmtId="4" fontId="240" fillId="38" borderId="63" applyNumberFormat="0" applyProtection="0">
      <alignment horizontal="left" vertical="center" indent="1"/>
    </xf>
    <xf numFmtId="4" fontId="244" fillId="54" borderId="66" applyNumberFormat="0" applyProtection="0">
      <alignment horizontal="left" vertical="center" indent="1"/>
    </xf>
    <xf numFmtId="4" fontId="245" fillId="45" borderId="63" applyNumberFormat="0" applyProtection="0">
      <alignment horizontal="right" vertical="center"/>
    </xf>
    <xf numFmtId="0" fontId="38" fillId="0" borderId="0" applyNumberFormat="0" applyFont="0" applyFill="0" applyBorder="0" applyAlignment="0" applyProtection="0"/>
    <xf numFmtId="0" fontId="146" fillId="65" borderId="12">
      <alignment horizontal="left"/>
    </xf>
    <xf numFmtId="14" fontId="60" fillId="0" borderId="0" applyFill="0" applyBorder="0">
      <alignment horizontal="right"/>
      <protection hidden="1"/>
    </xf>
    <xf numFmtId="180" fontId="246" fillId="0" borderId="0">
      <alignment horizontal="left"/>
    </xf>
    <xf numFmtId="0" fontId="247" fillId="12" borderId="0"/>
    <xf numFmtId="0" fontId="247" fillId="12" borderId="0">
      <alignment wrapText="1"/>
    </xf>
    <xf numFmtId="0" fontId="38" fillId="48" borderId="10">
      <alignment horizontal="center" vertical="center" wrapText="1"/>
      <protection hidden="1"/>
    </xf>
    <xf numFmtId="0" fontId="38" fillId="0" borderId="0"/>
    <xf numFmtId="0" fontId="179" fillId="0" borderId="0" applyFill="0" applyBorder="0">
      <alignment vertical="top"/>
    </xf>
    <xf numFmtId="0" fontId="179" fillId="0" borderId="0" applyFill="0" applyBorder="0">
      <alignment horizontal="left" vertical="top" indent="1"/>
    </xf>
    <xf numFmtId="0" fontId="179" fillId="0" borderId="0" applyFill="0" applyBorder="0">
      <alignment horizontal="left" vertical="top" indent="2"/>
    </xf>
    <xf numFmtId="0" fontId="179" fillId="0" borderId="0" applyFill="0" applyBorder="0">
      <alignment horizontal="left" vertical="top" indent="3"/>
    </xf>
    <xf numFmtId="0" fontId="57" fillId="66" borderId="0" applyNumberFormat="0" applyFont="0" applyBorder="0" applyAlignment="0">
      <protection locked="0"/>
    </xf>
    <xf numFmtId="0" fontId="239" fillId="6" borderId="67" applyNumberFormat="0" applyFont="0" applyBorder="0" applyAlignment="0" applyProtection="0"/>
    <xf numFmtId="0" fontId="248" fillId="6" borderId="6"/>
    <xf numFmtId="14" fontId="52" fillId="0" borderId="8">
      <alignment horizontal="centerContinuous"/>
    </xf>
    <xf numFmtId="0" fontId="188" fillId="0" borderId="0" applyFont="0" applyFill="0" applyBorder="0">
      <alignment horizontal="right"/>
    </xf>
    <xf numFmtId="0" fontId="118" fillId="0" borderId="0" applyFill="0" applyBorder="0" applyAlignment="0" applyProtection="0"/>
    <xf numFmtId="176" fontId="249" fillId="0" borderId="0"/>
    <xf numFmtId="339" fontId="38" fillId="0" borderId="0" applyFont="0" applyFill="0" applyBorder="0" applyAlignment="0" applyProtection="0"/>
    <xf numFmtId="3" fontId="72" fillId="0" borderId="0"/>
    <xf numFmtId="1" fontId="52" fillId="0" borderId="0" applyBorder="0">
      <alignment horizontal="left" vertical="top" wrapText="1"/>
    </xf>
    <xf numFmtId="180" fontId="250" fillId="0" borderId="0">
      <alignment horizontal="left"/>
    </xf>
    <xf numFmtId="0" fontId="72" fillId="0" borderId="0" applyFill="0" applyBorder="0">
      <alignment vertical="top"/>
    </xf>
    <xf numFmtId="0" fontId="72" fillId="0" borderId="0" applyFill="0" applyBorder="0">
      <alignment horizontal="left" vertical="top" indent="1"/>
    </xf>
    <xf numFmtId="0" fontId="72" fillId="0" borderId="0" applyFill="0" applyBorder="0">
      <alignment horizontal="left" vertical="top" indent="2"/>
    </xf>
    <xf numFmtId="0" fontId="72" fillId="0" borderId="0" applyFill="0" applyBorder="0">
      <alignment horizontal="left" vertical="top" indent="3"/>
    </xf>
    <xf numFmtId="0" fontId="72" fillId="0" borderId="0" applyFill="0" applyBorder="0">
      <alignment horizontal="left" vertical="top" indent="4"/>
    </xf>
    <xf numFmtId="3" fontId="72" fillId="0" borderId="0"/>
    <xf numFmtId="171" fontId="99" fillId="0" borderId="0"/>
    <xf numFmtId="3" fontId="251" fillId="0" borderId="0">
      <alignment vertical="center"/>
    </xf>
    <xf numFmtId="0" fontId="252" fillId="67" borderId="68">
      <alignment horizontal="center" wrapText="1"/>
    </xf>
    <xf numFmtId="0" fontId="38" fillId="51" borderId="10"/>
    <xf numFmtId="0" fontId="60" fillId="0" borderId="0" applyNumberFormat="0" applyFill="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37" fontId="157" fillId="0" borderId="0" applyNumberFormat="0" applyFill="0" applyBorder="0" applyProtection="0"/>
    <xf numFmtId="0" fontId="69" fillId="0" borderId="0">
      <alignment horizontal="left" indent="2"/>
    </xf>
    <xf numFmtId="0" fontId="253" fillId="0" borderId="0" applyNumberFormat="0" applyBorder="0" applyProtection="0">
      <alignment vertical="top"/>
    </xf>
    <xf numFmtId="0" fontId="254" fillId="0" borderId="0">
      <alignment vertical="top"/>
    </xf>
    <xf numFmtId="0" fontId="255" fillId="64" borderId="0"/>
    <xf numFmtId="0" fontId="6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6" fillId="6" borderId="12"/>
    <xf numFmtId="3" fontId="257" fillId="0" borderId="0"/>
    <xf numFmtId="3" fontId="258" fillId="0" borderId="0"/>
    <xf numFmtId="0" fontId="38" fillId="0" borderId="0"/>
    <xf numFmtId="0" fontId="36" fillId="0" borderId="1"/>
    <xf numFmtId="0" fontId="38" fillId="0" borderId="0"/>
    <xf numFmtId="0" fontId="38" fillId="0" borderId="0"/>
    <xf numFmtId="0" fontId="259" fillId="0" borderId="0">
      <alignment horizontal="center"/>
    </xf>
    <xf numFmtId="0" fontId="260" fillId="51" borderId="10">
      <alignment horizontal="right"/>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2"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2"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18" fontId="72" fillId="0" borderId="0" applyFill="0" applyBorder="0" applyProtection="0"/>
    <xf numFmtId="0" fontId="38" fillId="0" borderId="0"/>
    <xf numFmtId="218" fontId="72"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6"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84" fontId="6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23" fontId="38"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245" fontId="60"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applyFill="0" applyBorder="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251" fillId="11" borderId="0">
      <alignment vertical="center"/>
    </xf>
    <xf numFmtId="0" fontId="56" fillId="0" borderId="0" applyFill="0" applyBorder="0" applyProtection="0">
      <alignment horizontal="center" vertical="center"/>
    </xf>
    <xf numFmtId="0" fontId="38" fillId="0" borderId="0"/>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0" fontId="156" fillId="0" borderId="0" applyBorder="0" applyProtection="0">
      <alignment vertical="center"/>
    </xf>
    <xf numFmtId="3" fontId="56" fillId="0" borderId="0" applyNumberFormat="0"/>
    <xf numFmtId="0" fontId="38" fillId="0" borderId="0"/>
    <xf numFmtId="0" fontId="56" fillId="0" borderId="0" applyFill="0" applyBorder="0" applyProtection="0"/>
    <xf numFmtId="0" fontId="38" fillId="0" borderId="0"/>
    <xf numFmtId="0" fontId="38" fillId="0" borderId="12" applyFill="0" applyBorder="0" applyProtection="0">
      <alignment horizontal="left" vertical="top"/>
    </xf>
    <xf numFmtId="0" fontId="38" fillId="0" borderId="0"/>
    <xf numFmtId="0" fontId="72" fillId="8" borderId="0" applyFont="0" applyFill="0" applyBorder="0" applyAlignment="0" applyProtection="0">
      <alignment vertical="center"/>
    </xf>
    <xf numFmtId="0" fontId="38" fillId="47" borderId="45" applyNumberFormat="0" applyAlignment="0" applyProtection="0">
      <alignment vertical="center"/>
    </xf>
    <xf numFmtId="0" fontId="261" fillId="0" borderId="0" applyFill="0" applyBorder="0" applyProtection="0">
      <alignment vertical="top"/>
    </xf>
    <xf numFmtId="2" fontId="38" fillId="0" borderId="0"/>
    <xf numFmtId="0" fontId="157" fillId="0" borderId="0" applyNumberFormat="0" applyFont="0" applyBorder="0" applyAlignment="0"/>
    <xf numFmtId="49" fontId="60" fillId="0" borderId="2">
      <alignment vertical="center"/>
    </xf>
    <xf numFmtId="0" fontId="38" fillId="0" borderId="0"/>
    <xf numFmtId="0" fontId="236" fillId="0" borderId="0" applyNumberFormat="0" applyFont="0" applyFill="0" applyBorder="0" applyProtection="0">
      <alignment wrapText="1"/>
    </xf>
    <xf numFmtId="49" fontId="73" fillId="0" borderId="0" applyFill="0" applyBorder="0" applyAlignment="0"/>
    <xf numFmtId="0" fontId="38" fillId="0" borderId="0"/>
    <xf numFmtId="0" fontId="38" fillId="0" borderId="0"/>
    <xf numFmtId="0" fontId="38" fillId="0" borderId="0"/>
    <xf numFmtId="164" fontId="38" fillId="0" borderId="0"/>
    <xf numFmtId="0" fontId="52" fillId="0" borderId="0" applyNumberFormat="0" applyFill="0" applyBorder="0" applyAlignment="0" applyProtection="0"/>
    <xf numFmtId="0" fontId="262" fillId="6" borderId="3" applyNumberFormat="0">
      <alignment vertical="center"/>
    </xf>
    <xf numFmtId="0" fontId="38" fillId="0" borderId="0"/>
    <xf numFmtId="3" fontId="263" fillId="0" borderId="0"/>
    <xf numFmtId="244" fontId="264" fillId="0" borderId="0">
      <alignment horizontal="center"/>
    </xf>
    <xf numFmtId="0" fontId="38" fillId="0" borderId="0">
      <alignment horizontal="center"/>
    </xf>
    <xf numFmtId="0" fontId="265" fillId="0" borderId="0">
      <alignment horizontal="center"/>
    </xf>
    <xf numFmtId="0" fontId="38" fillId="6" borderId="0" applyNumberFormat="0" applyFont="0" applyBorder="0" applyAlignment="0"/>
    <xf numFmtId="0" fontId="126" fillId="0" borderId="0" applyBorder="0"/>
    <xf numFmtId="180" fontId="266" fillId="69" borderId="0" applyFill="0" applyBorder="0" applyAlignment="0" applyProtection="0">
      <alignment horizontal="left"/>
    </xf>
    <xf numFmtId="180" fontId="267" fillId="0" borderId="0" applyFill="0" applyBorder="0" applyAlignment="0" applyProtection="0">
      <alignment horizontal="left"/>
    </xf>
    <xf numFmtId="37" fontId="268" fillId="42" borderId="69" applyNumberFormat="0" applyBorder="0">
      <alignment horizontal="center"/>
    </xf>
    <xf numFmtId="38" fontId="188" fillId="50" borderId="2" applyAlignment="0"/>
    <xf numFmtId="0" fontId="36" fillId="0" borderId="0"/>
    <xf numFmtId="171" fontId="89" fillId="0" borderId="42" applyNumberFormat="0" applyFont="0" applyFill="0" applyAlignment="0" applyProtection="0"/>
    <xf numFmtId="0" fontId="56" fillId="0" borderId="3">
      <alignment horizontal="right" wrapText="1"/>
    </xf>
    <xf numFmtId="0" fontId="38" fillId="0" borderId="0"/>
    <xf numFmtId="3" fontId="56" fillId="0" borderId="2" applyNumberFormat="0"/>
    <xf numFmtId="0" fontId="38" fillId="0" borderId="1"/>
    <xf numFmtId="37" fontId="36" fillId="0" borderId="0" applyNumberFormat="0" applyFill="0" applyBorder="0" applyAlignment="0" applyProtection="0">
      <alignment horizontal="right"/>
    </xf>
    <xf numFmtId="0" fontId="269" fillId="15" borderId="10"/>
    <xf numFmtId="0" fontId="72" fillId="0" borderId="0" applyFill="0" applyBorder="0">
      <alignment horizontal="center"/>
    </xf>
    <xf numFmtId="0" fontId="72" fillId="0" borderId="0" applyFill="0" applyBorder="0">
      <alignment horizontal="center" wrapText="1"/>
    </xf>
    <xf numFmtId="0" fontId="157" fillId="0" borderId="0"/>
    <xf numFmtId="0" fontId="150" fillId="0" borderId="0" applyAlignment="0"/>
    <xf numFmtId="0" fontId="100" fillId="0" borderId="0"/>
    <xf numFmtId="0" fontId="38" fillId="0" borderId="0"/>
    <xf numFmtId="37" fontId="72" fillId="11" borderId="0" applyNumberFormat="0" applyBorder="0" applyAlignment="0" applyProtection="0"/>
    <xf numFmtId="37" fontId="72" fillId="0" borderId="0"/>
    <xf numFmtId="0" fontId="38" fillId="0" borderId="0"/>
    <xf numFmtId="3" fontId="46" fillId="0" borderId="56" applyProtection="0"/>
    <xf numFmtId="38" fontId="270" fillId="0" borderId="0">
      <alignment horizontal="right"/>
      <protection locked="0"/>
    </xf>
    <xf numFmtId="0" fontId="38" fillId="0" borderId="0"/>
    <xf numFmtId="0" fontId="38" fillId="0" borderId="0"/>
    <xf numFmtId="0" fontId="126"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340" fontId="126" fillId="0" borderId="0" applyFont="0" applyFill="0" applyBorder="0" applyAlignment="0" applyProtection="0"/>
    <xf numFmtId="0" fontId="271" fillId="0" borderId="0">
      <protection hidden="1"/>
    </xf>
    <xf numFmtId="0" fontId="38" fillId="0" borderId="0"/>
    <xf numFmtId="244" fontId="186" fillId="6" borderId="0" applyNumberFormat="0" applyFont="0" applyFill="0">
      <protection locked="0"/>
    </xf>
    <xf numFmtId="0" fontId="38" fillId="0" borderId="0"/>
    <xf numFmtId="0" fontId="104" fillId="59" borderId="57">
      <alignment horizontal="center" vertical="top" wrapText="1"/>
    </xf>
    <xf numFmtId="0" fontId="104" fillId="59" borderId="57">
      <alignment horizontal="center" vertical="top"/>
    </xf>
    <xf numFmtId="0" fontId="104" fillId="59" borderId="57">
      <alignment vertical="top" wrapText="1"/>
    </xf>
    <xf numFmtId="17" fontId="104" fillId="59" borderId="57">
      <alignment horizontal="center" vertical="top"/>
    </xf>
    <xf numFmtId="0" fontId="104" fillId="59" borderId="57">
      <alignment horizontal="centerContinuous" vertical="top" wrapText="1"/>
    </xf>
    <xf numFmtId="0" fontId="128" fillId="59" borderId="57">
      <alignment horizontal="center" vertical="top"/>
    </xf>
    <xf numFmtId="0" fontId="104" fillId="59" borderId="57">
      <alignment horizontal="center" textRotation="90"/>
    </xf>
    <xf numFmtId="341" fontId="104" fillId="59" borderId="57">
      <alignment horizontal="center" vertical="top"/>
    </xf>
    <xf numFmtId="0" fontId="272" fillId="0" borderId="0">
      <alignment horizontal="center" vertical="top"/>
    </xf>
    <xf numFmtId="0" fontId="52" fillId="0" borderId="0" applyFont="0" applyFill="0" applyBorder="0" applyAlignment="0" applyProtection="0">
      <alignment horizontal="right"/>
    </xf>
    <xf numFmtId="0" fontId="273" fillId="57" borderId="0"/>
    <xf numFmtId="0" fontId="38" fillId="0" borderId="2">
      <alignment horizontal="right"/>
    </xf>
    <xf numFmtId="0" fontId="38" fillId="0" borderId="0"/>
    <xf numFmtId="0" fontId="38" fillId="0" borderId="0"/>
    <xf numFmtId="0" fontId="38" fillId="0" borderId="0"/>
    <xf numFmtId="341" fontId="36" fillId="0" borderId="0"/>
    <xf numFmtId="0" fontId="56" fillId="0" borderId="2">
      <alignment horizontal="right"/>
    </xf>
    <xf numFmtId="0" fontId="72" fillId="0" borderId="0" applyFill="0" applyProtection="0"/>
    <xf numFmtId="0" fontId="274" fillId="70" borderId="70" applyNumberFormat="0" applyFont="0" applyBorder="0" applyAlignment="0" applyProtection="0">
      <alignment horizontal="right"/>
    </xf>
    <xf numFmtId="0" fontId="52" fillId="56" borderId="10" applyNumberFormat="0" applyFont="0" applyBorder="0" applyAlignment="0" applyProtection="0">
      <alignment horizontal="center"/>
    </xf>
    <xf numFmtId="270" fontId="60" fillId="0" borderId="0" applyBorder="0" applyProtection="0"/>
    <xf numFmtId="270" fontId="60"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38" fillId="0" borderId="0"/>
    <xf numFmtId="0" fontId="38" fillId="0" borderId="0"/>
    <xf numFmtId="0" fontId="275" fillId="0" borderId="0"/>
    <xf numFmtId="0" fontId="276"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5" fillId="0" borderId="0"/>
    <xf numFmtId="0" fontId="45" fillId="0" borderId="0"/>
    <xf numFmtId="172" fontId="53" fillId="0" borderId="0"/>
    <xf numFmtId="0" fontId="294" fillId="25" borderId="37" applyNumberFormat="0" applyAlignment="0" applyProtection="0"/>
    <xf numFmtId="0" fontId="47" fillId="51" borderId="0" applyNumberFormat="0" applyAlignment="0">
      <alignment vertical="center"/>
    </xf>
    <xf numFmtId="0" fontId="170" fillId="0" borderId="0" applyFont="0" applyFill="0" applyBorder="0" applyAlignment="0" applyProtection="0">
      <alignment horizontal="right"/>
    </xf>
    <xf numFmtId="343" fontId="170" fillId="0" borderId="0" applyFont="0" applyFill="0" applyBorder="0" applyAlignment="0" applyProtection="0"/>
    <xf numFmtId="0" fontId="38" fillId="0" borderId="0" applyNumberFormat="0" applyFont="0" applyFill="0" applyBorder="0" applyAlignment="0" applyProtection="0"/>
    <xf numFmtId="0" fontId="38" fillId="0" borderId="0" applyFont="0" applyFill="0" applyBorder="0" applyAlignment="0" applyProtection="0"/>
    <xf numFmtId="0" fontId="294" fillId="25" borderId="37" applyNumberFormat="0" applyAlignment="0" applyProtection="0"/>
    <xf numFmtId="178" fontId="38" fillId="0" borderId="0" applyFont="0" applyFill="0" applyBorder="0" applyAlignment="0" applyProtection="0"/>
    <xf numFmtId="0" fontId="66" fillId="13" borderId="0"/>
    <xf numFmtId="0" fontId="68" fillId="14" borderId="0"/>
    <xf numFmtId="0" fontId="70" fillId="15" borderId="0"/>
    <xf numFmtId="0" fontId="71" fillId="0" borderId="0"/>
    <xf numFmtId="0" fontId="56" fillId="0" borderId="0"/>
    <xf numFmtId="0" fontId="277" fillId="0" borderId="0">
      <alignment horizontal="center"/>
    </xf>
    <xf numFmtId="0" fontId="277" fillId="0" borderId="0">
      <alignment horizontal="center"/>
    </xf>
    <xf numFmtId="0" fontId="72" fillId="0" borderId="0"/>
    <xf numFmtId="0" fontId="277" fillId="0" borderId="0">
      <alignment horizontal="center"/>
    </xf>
    <xf numFmtId="0" fontId="277" fillId="0" borderId="0">
      <alignment horizontal="center"/>
    </xf>
    <xf numFmtId="0" fontId="277" fillId="0" borderId="0">
      <alignment horizontal="center"/>
    </xf>
    <xf numFmtId="0" fontId="38" fillId="0" borderId="0" applyFont="0" applyFill="0" applyBorder="0" applyAlignment="0" applyProtection="0"/>
    <xf numFmtId="181" fontId="38" fillId="0" borderId="0" applyFont="0" applyFill="0" applyBorder="0" applyAlignment="0" applyProtection="0"/>
    <xf numFmtId="4" fontId="38" fillId="10" borderId="0"/>
    <xf numFmtId="0" fontId="38" fillId="10" borderId="22"/>
    <xf numFmtId="208" fontId="38" fillId="10" borderId="22"/>
    <xf numFmtId="0" fontId="78" fillId="10" borderId="22"/>
    <xf numFmtId="0" fontId="38" fillId="10" borderId="22"/>
    <xf numFmtId="210" fontId="38" fillId="10" borderId="22"/>
    <xf numFmtId="0" fontId="75" fillId="10" borderId="22"/>
    <xf numFmtId="206" fontId="75" fillId="10" borderId="22"/>
    <xf numFmtId="0" fontId="38" fillId="0" borderId="0" applyFont="0" applyFill="0" applyBorder="0" applyAlignment="0" applyProtection="0"/>
    <xf numFmtId="215" fontId="38" fillId="0" borderId="0" applyFont="0" applyFill="0" applyBorder="0" applyAlignment="0" applyProtection="0"/>
    <xf numFmtId="0" fontId="38" fillId="0" borderId="0" applyFont="0" applyFill="0" applyBorder="0" applyAlignment="0" applyProtection="0"/>
    <xf numFmtId="214" fontId="38" fillId="0" borderId="0" applyFont="0" applyFill="0" applyBorder="0" applyAlignment="0" applyProtection="0"/>
    <xf numFmtId="0" fontId="47" fillId="0" borderId="0" applyFont="0" applyFill="0" applyBorder="0" applyAlignment="0" applyProtection="0"/>
    <xf numFmtId="216" fontId="47" fillId="0" borderId="0" applyFont="0" applyFill="0" applyBorder="0" applyAlignment="0" applyProtection="0"/>
    <xf numFmtId="0" fontId="67" fillId="17" borderId="0"/>
    <xf numFmtId="0" fontId="38" fillId="0" borderId="0" applyFont="0" applyFill="0" applyBorder="0" applyAlignment="0" applyProtection="0"/>
    <xf numFmtId="219" fontId="38" fillId="0" borderId="0" applyFont="0" applyFill="0" applyBorder="0" applyAlignment="0" applyProtection="0"/>
    <xf numFmtId="0" fontId="38" fillId="0" borderId="0" applyFont="0" applyFill="0" applyBorder="0" applyAlignment="0" applyProtection="0"/>
    <xf numFmtId="220" fontId="38" fillId="0" borderId="0" applyFont="0" applyFill="0" applyBorder="0" applyAlignment="0" applyProtection="0"/>
    <xf numFmtId="0" fontId="38" fillId="0" borderId="0" applyFont="0" applyFill="0" applyBorder="0" applyAlignment="0" applyProtection="0"/>
    <xf numFmtId="221" fontId="38" fillId="0" borderId="0" applyFont="0" applyFill="0" applyBorder="0" applyAlignment="0" applyProtection="0"/>
    <xf numFmtId="0" fontId="38" fillId="0" borderId="0" applyFont="0" applyFill="0" applyBorder="0" applyAlignment="0" applyProtection="0"/>
    <xf numFmtId="222" fontId="38" fillId="0" borderId="0" applyFont="0" applyFill="0" applyBorder="0" applyAlignment="0" applyProtection="0"/>
    <xf numFmtId="0" fontId="38" fillId="0" borderId="0" applyFont="0" applyFill="0" applyBorder="0" applyAlignment="0" applyProtection="0"/>
    <xf numFmtId="223" fontId="38" fillId="0" borderId="0" applyFont="0" applyFill="0" applyBorder="0" applyAlignment="0" applyProtection="0"/>
    <xf numFmtId="0" fontId="38" fillId="6" borderId="0"/>
    <xf numFmtId="0" fontId="52" fillId="0" borderId="17" applyBorder="0"/>
    <xf numFmtId="0" fontId="277" fillId="0" borderId="0">
      <alignment horizontal="center"/>
    </xf>
    <xf numFmtId="171" fontId="89" fillId="0" borderId="0" applyFont="0" applyFill="0" applyBorder="0" applyAlignment="0" applyProtection="0">
      <alignment horizontal="right"/>
    </xf>
    <xf numFmtId="0" fontId="90" fillId="0" borderId="0" applyFill="0" applyBorder="0" applyProtection="0"/>
    <xf numFmtId="0" fontId="92" fillId="0" borderId="0" applyFill="0" applyBorder="0" applyAlignment="0" applyProtection="0">
      <alignment horizontal="center"/>
    </xf>
    <xf numFmtId="0" fontId="278" fillId="20" borderId="0" applyNumberFormat="0" applyBorder="0" applyAlignment="0" applyProtection="0"/>
    <xf numFmtId="0" fontId="278" fillId="21" borderId="0" applyNumberFormat="0" applyBorder="0" applyAlignment="0" applyProtection="0"/>
    <xf numFmtId="0" fontId="278" fillId="22" borderId="0" applyNumberFormat="0" applyBorder="0" applyAlignment="0" applyProtection="0"/>
    <xf numFmtId="0" fontId="278" fillId="23" borderId="0" applyNumberFormat="0" applyBorder="0" applyAlignment="0" applyProtection="0"/>
    <xf numFmtId="0" fontId="278" fillId="24" borderId="0" applyNumberFormat="0" applyBorder="0" applyAlignment="0" applyProtection="0"/>
    <xf numFmtId="0" fontId="278" fillId="25" borderId="0" applyNumberFormat="0" applyBorder="0" applyAlignment="0" applyProtection="0"/>
    <xf numFmtId="0" fontId="278" fillId="26" borderId="0" applyNumberFormat="0" applyBorder="0" applyAlignment="0" applyProtection="0"/>
    <xf numFmtId="0" fontId="278" fillId="27" borderId="0" applyNumberFormat="0" applyBorder="0" applyAlignment="0" applyProtection="0"/>
    <xf numFmtId="0" fontId="278" fillId="28" borderId="0" applyNumberFormat="0" applyBorder="0" applyAlignment="0" applyProtection="0"/>
    <xf numFmtId="0" fontId="34" fillId="42" borderId="0" applyNumberFormat="0" applyBorder="0" applyAlignment="0" applyProtection="0"/>
    <xf numFmtId="0" fontId="278" fillId="29" borderId="0" applyNumberFormat="0" applyBorder="0" applyAlignment="0" applyProtection="0"/>
    <xf numFmtId="0" fontId="279" fillId="30"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279" fillId="31" borderId="0" applyNumberFormat="0" applyBorder="0" applyAlignment="0" applyProtection="0"/>
    <xf numFmtId="0" fontId="279" fillId="32" borderId="0" applyNumberFormat="0" applyBorder="0" applyAlignment="0" applyProtection="0"/>
    <xf numFmtId="0" fontId="279" fillId="33" borderId="0" applyNumberFormat="0" applyBorder="0" applyAlignment="0" applyProtection="0"/>
    <xf numFmtId="0" fontId="57" fillId="0" borderId="0"/>
    <xf numFmtId="0" fontId="279" fillId="34" borderId="0" applyNumberFormat="0" applyBorder="0" applyAlignment="0" applyProtection="0"/>
    <xf numFmtId="0" fontId="279" fillId="35" borderId="0" applyNumberFormat="0" applyBorder="0" applyAlignment="0" applyProtection="0"/>
    <xf numFmtId="0" fontId="279" fillId="36" borderId="0" applyNumberFormat="0" applyBorder="0" applyAlignment="0" applyProtection="0"/>
    <xf numFmtId="0" fontId="279" fillId="37" borderId="0" applyNumberFormat="0" applyBorder="0" applyAlignment="0" applyProtection="0"/>
    <xf numFmtId="0" fontId="280" fillId="0" borderId="0"/>
    <xf numFmtId="0" fontId="281" fillId="21" borderId="0" applyNumberFormat="0" applyBorder="0" applyAlignment="0" applyProtection="0"/>
    <xf numFmtId="0" fontId="38" fillId="0" borderId="0" applyFont="0" applyFill="0" applyBorder="0" applyAlignment="0" applyProtection="0">
      <alignment horizontal="center"/>
    </xf>
    <xf numFmtId="0" fontId="110" fillId="0" borderId="0">
      <alignment horizontal="right"/>
      <protection locked="0"/>
    </xf>
    <xf numFmtId="0" fontId="282" fillId="0" borderId="0" applyNumberFormat="0"/>
    <xf numFmtId="0" fontId="283" fillId="0" borderId="2"/>
    <xf numFmtId="0" fontId="284" fillId="0" borderId="0" applyNumberFormat="0"/>
    <xf numFmtId="0" fontId="115" fillId="0" borderId="4" applyAlignment="0" applyProtection="0"/>
    <xf numFmtId="0" fontId="285" fillId="42" borderId="37" applyNumberFormat="0" applyAlignment="0" applyProtection="0"/>
    <xf numFmtId="0" fontId="103" fillId="0" borderId="30" applyFill="0"/>
    <xf numFmtId="0" fontId="38" fillId="0" borderId="0" applyFont="0" applyFill="0" applyBorder="0" applyAlignment="0"/>
    <xf numFmtId="0" fontId="286" fillId="44" borderId="38" applyNumberFormat="0" applyAlignment="0" applyProtection="0"/>
    <xf numFmtId="0" fontId="123" fillId="0" borderId="0" applyNumberFormat="0" applyAlignment="0">
      <alignment vertical="center"/>
    </xf>
    <xf numFmtId="0" fontId="294" fillId="25" borderId="37" applyNumberFormat="0" applyAlignment="0" applyProtection="0"/>
    <xf numFmtId="0" fontId="60" fillId="0" borderId="0"/>
    <xf numFmtId="0" fontId="132" fillId="0" borderId="0" applyFont="0" applyFill="0" applyBorder="0" applyAlignment="0" applyProtection="0"/>
    <xf numFmtId="0" fontId="38" fillId="0" borderId="0" applyFont="0" applyFill="0" applyBorder="0" applyAlignment="0" applyProtection="0">
      <alignment horizontal="right"/>
    </xf>
    <xf numFmtId="0" fontId="136" fillId="0" borderId="0"/>
    <xf numFmtId="0" fontId="38" fillId="6" borderId="0">
      <protection hidden="1"/>
    </xf>
    <xf numFmtId="0" fontId="38" fillId="6" borderId="0">
      <protection hidden="1"/>
    </xf>
    <xf numFmtId="0" fontId="143" fillId="0" borderId="0" applyFill="0" applyBorder="0" applyAlignment="0" applyProtection="0">
      <alignment horizontal="left"/>
    </xf>
    <xf numFmtId="0" fontId="126" fillId="0" borderId="0" applyFill="0" applyBorder="0">
      <alignment horizontal="right"/>
      <protection locked="0"/>
    </xf>
    <xf numFmtId="292" fontId="38" fillId="0" borderId="4"/>
    <xf numFmtId="292" fontId="38" fillId="0" borderId="18"/>
    <xf numFmtId="0" fontId="47" fillId="0" borderId="0" applyFont="0" applyFill="0" applyBorder="0" applyAlignment="0" applyProtection="0">
      <alignment vertical="center"/>
    </xf>
    <xf numFmtId="266" fontId="170" fillId="0" borderId="0" applyFont="0" applyFill="0" applyBorder="0" applyAlignment="0" applyProtection="0"/>
    <xf numFmtId="0" fontId="47" fillId="51" borderId="0" applyNumberFormat="0" applyAlignment="0">
      <alignment vertical="center"/>
    </xf>
    <xf numFmtId="0" fontId="75" fillId="0" borderId="0" applyNumberFormat="0">
      <alignment horizontal="right"/>
    </xf>
    <xf numFmtId="0" fontId="38" fillId="0" borderId="0">
      <alignment horizontal="right"/>
    </xf>
    <xf numFmtId="0" fontId="152" fillId="0" borderId="0"/>
    <xf numFmtId="0" fontId="153" fillId="0" borderId="0">
      <protection locked="0"/>
    </xf>
    <xf numFmtId="0" fontId="294" fillId="25" borderId="37" applyNumberFormat="0" applyAlignment="0" applyProtection="0"/>
    <xf numFmtId="0" fontId="205" fillId="0" borderId="0"/>
    <xf numFmtId="0" fontId="47" fillId="51" borderId="0" applyNumberFormat="0" applyAlignment="0">
      <alignment vertical="center"/>
    </xf>
    <xf numFmtId="0" fontId="47" fillId="8" borderId="2">
      <alignment horizontal="right" vertical="center"/>
    </xf>
    <xf numFmtId="345" fontId="38" fillId="0" borderId="0" applyFont="0" applyFill="0" applyBorder="0" applyAlignment="0" applyProtection="0"/>
    <xf numFmtId="0" fontId="287" fillId="0" borderId="0" applyNumberFormat="0" applyFill="0" applyBorder="0" applyAlignment="0" applyProtection="0"/>
    <xf numFmtId="344" fontId="170" fillId="0" borderId="0" applyFont="0" applyFill="0" applyBorder="0" applyAlignment="0" applyProtection="0"/>
    <xf numFmtId="0" fontId="47" fillId="0" borderId="4" applyBorder="0"/>
    <xf numFmtId="0" fontId="288" fillId="22" borderId="0" applyNumberFormat="0" applyBorder="0" applyAlignment="0" applyProtection="0"/>
    <xf numFmtId="0" fontId="205" fillId="0" borderId="0"/>
    <xf numFmtId="0" fontId="38" fillId="51" borderId="10" applyNumberFormat="0" applyFont="0" applyBorder="0" applyAlignment="0" applyProtection="0"/>
    <xf numFmtId="0" fontId="38" fillId="51" borderId="0" applyNumberFormat="0" applyFont="0" applyAlignment="0"/>
    <xf numFmtId="0" fontId="289" fillId="0" borderId="0">
      <alignment horizontal="center"/>
    </xf>
    <xf numFmtId="0" fontId="290" fillId="0" borderId="0" applyNumberFormat="0" applyFill="0" applyBorder="0" applyAlignment="0" applyProtection="0"/>
    <xf numFmtId="0" fontId="291" fillId="0" borderId="0" applyNumberFormat="0" applyFill="0" applyBorder="0" applyAlignment="0" applyProtection="0"/>
    <xf numFmtId="0" fontId="292" fillId="0" borderId="54" applyNumberFormat="0" applyFill="0" applyAlignment="0" applyProtection="0"/>
    <xf numFmtId="0" fontId="292" fillId="0" borderId="0" applyNumberFormat="0" applyFill="0" applyBorder="0" applyAlignment="0" applyProtection="0"/>
    <xf numFmtId="0" fontId="293" fillId="0" borderId="0">
      <alignment horizontal="left"/>
    </xf>
    <xf numFmtId="0" fontId="186" fillId="6" borderId="0" applyBorder="0" applyAlignment="0"/>
    <xf numFmtId="0" fontId="187" fillId="6" borderId="2" applyNumberFormat="0" applyFill="0" applyBorder="0"/>
    <xf numFmtId="0" fontId="60" fillId="0" borderId="0" applyNumberFormat="0" applyFill="0" applyBorder="0" applyAlignment="0" applyProtection="0"/>
    <xf numFmtId="0" fontId="294" fillId="25" borderId="37" applyNumberFormat="0" applyAlignment="0" applyProtection="0"/>
    <xf numFmtId="0" fontId="192" fillId="6" borderId="0">
      <protection locked="0"/>
    </xf>
    <xf numFmtId="3" fontId="38" fillId="0" borderId="10"/>
    <xf numFmtId="0" fontId="192" fillId="6" borderId="0" applyBorder="0">
      <alignment horizontal="right"/>
      <protection locked="0"/>
    </xf>
    <xf numFmtId="0" fontId="295" fillId="25" borderId="37" applyNumberFormat="0" applyAlignment="0" applyProtection="0"/>
    <xf numFmtId="0" fontId="47" fillId="0" borderId="71" applyNumberFormat="0" applyAlignment="0">
      <alignment vertical="center"/>
    </xf>
    <xf numFmtId="0" fontId="47" fillId="0" borderId="72" applyNumberFormat="0" applyAlignment="0">
      <alignment vertical="center"/>
      <protection locked="0"/>
    </xf>
    <xf numFmtId="0" fontId="47" fillId="72" borderId="72" applyNumberFormat="0" applyAlignment="0">
      <alignment vertical="center"/>
      <protection locked="0"/>
    </xf>
    <xf numFmtId="0" fontId="47" fillId="51" borderId="0" applyNumberFormat="0" applyAlignment="0">
      <alignment vertical="center"/>
    </xf>
    <xf numFmtId="0" fontId="47" fillId="71" borderId="0" applyNumberFormat="0" applyAlignment="0">
      <alignment vertical="center"/>
    </xf>
    <xf numFmtId="0" fontId="47" fillId="0" borderId="73" applyNumberFormat="0" applyAlignment="0">
      <alignment vertical="center"/>
      <protection locked="0"/>
    </xf>
    <xf numFmtId="0" fontId="60" fillId="0" borderId="0" applyFill="0" applyBorder="0">
      <alignment horizontal="right"/>
      <protection locked="0"/>
    </xf>
    <xf numFmtId="0" fontId="283" fillId="0" borderId="0"/>
    <xf numFmtId="0" fontId="296" fillId="0" borderId="74" applyNumberFormat="0" applyFill="0" applyAlignment="0" applyProtection="0"/>
    <xf numFmtId="0" fontId="297" fillId="0" borderId="74" applyNumberFormat="0" applyFill="0" applyAlignment="0" applyProtection="0"/>
    <xf numFmtId="0" fontId="205" fillId="0" borderId="0"/>
    <xf numFmtId="0" fontId="206" fillId="0" borderId="0"/>
    <xf numFmtId="342" fontId="89" fillId="0" borderId="0" applyFont="0" applyFill="0" applyBorder="0" applyProtection="0">
      <alignment horizontal="right"/>
    </xf>
    <xf numFmtId="0" fontId="47" fillId="0" borderId="4" applyBorder="0"/>
    <xf numFmtId="0" fontId="298" fillId="0" borderId="0" applyNumberFormat="0" applyAlignment="0">
      <alignment vertical="center"/>
    </xf>
    <xf numFmtId="346" fontId="211" fillId="0" borderId="60" applyBorder="0" applyAlignment="0" applyProtection="0">
      <alignment horizontal="center"/>
    </xf>
    <xf numFmtId="0" fontId="299" fillId="18" borderId="0" applyNumberFormat="0" applyBorder="0" applyAlignment="0" applyProtection="0"/>
    <xf numFmtId="0" fontId="300" fillId="18" borderId="0" applyNumberFormat="0" applyBorder="0" applyAlignment="0" applyProtection="0"/>
    <xf numFmtId="0" fontId="171" fillId="0" borderId="0"/>
    <xf numFmtId="0" fontId="72" fillId="0" borderId="0" applyNumberFormat="0" applyAlignment="0"/>
    <xf numFmtId="0" fontId="34" fillId="0" borderId="0"/>
    <xf numFmtId="0" fontId="217" fillId="8" borderId="0" applyBorder="0">
      <alignment vertical="center"/>
    </xf>
    <xf numFmtId="0" fontId="278" fillId="73" borderId="75" applyNumberFormat="0" applyFont="0" applyAlignment="0" applyProtection="0"/>
    <xf numFmtId="0" fontId="34" fillId="73" borderId="75" applyNumberFormat="0" applyFont="0" applyAlignment="0" applyProtection="0"/>
    <xf numFmtId="0" fontId="205" fillId="0" borderId="0"/>
    <xf numFmtId="0" fontId="47" fillId="0" borderId="4" applyBorder="0"/>
    <xf numFmtId="0" fontId="301" fillId="42" borderId="64" applyNumberFormat="0" applyAlignment="0" applyProtection="0"/>
    <xf numFmtId="0" fontId="301" fillId="42" borderId="64" applyNumberFormat="0" applyAlignment="0" applyProtection="0"/>
    <xf numFmtId="169" fontId="277" fillId="0" borderId="0" applyFont="0" applyFill="0" applyBorder="0" applyAlignment="0" applyProtection="0"/>
    <xf numFmtId="0" fontId="73" fillId="0" borderId="0">
      <alignment vertical="top"/>
    </xf>
    <xf numFmtId="0" fontId="302" fillId="45" borderId="0">
      <alignment horizontal="center"/>
    </xf>
    <xf numFmtId="0" fontId="303" fillId="0" borderId="0" applyNumberFormat="0" applyFill="0" applyBorder="0" applyAlignment="0" applyProtection="0"/>
    <xf numFmtId="0" fontId="133" fillId="0" borderId="76" applyNumberFormat="0" applyFont="0" applyFill="0" applyAlignment="0" applyProtection="0"/>
    <xf numFmtId="0" fontId="304" fillId="0" borderId="77" applyNumberFormat="0" applyFill="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80" fillId="0" borderId="0" applyNumberFormat="0" applyFill="0" applyBorder="0" applyAlignment="0" applyProtection="0"/>
    <xf numFmtId="0" fontId="38" fillId="6" borderId="0"/>
    <xf numFmtId="0" fontId="38" fillId="6" borderId="0"/>
    <xf numFmtId="0" fontId="83"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80" fillId="0" borderId="0" applyNumberFormat="0" applyFill="0" applyBorder="0" applyAlignment="0" applyProtection="0"/>
    <xf numFmtId="0" fontId="38" fillId="6" borderId="0"/>
    <xf numFmtId="0" fontId="38" fillId="6" borderId="0"/>
    <xf numFmtId="0" fontId="83" fillId="0" borderId="0" applyNumberFormat="0" applyFill="0" applyBorder="0" applyProtection="0">
      <alignment vertical="top"/>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80" fillId="0" borderId="0" applyNumberFormat="0" applyFill="0" applyBorder="0" applyAlignment="0" applyProtection="0"/>
    <xf numFmtId="0" fontId="38" fillId="6" borderId="0"/>
    <xf numFmtId="0" fontId="38" fillId="6" borderId="0"/>
    <xf numFmtId="0" fontId="83" fillId="0" borderId="0" applyNumberFormat="0" applyFill="0" applyBorder="0" applyProtection="0">
      <alignment vertical="top"/>
    </xf>
    <xf numFmtId="0" fontId="205" fillId="0" borderId="0"/>
    <xf numFmtId="0" fontId="47" fillId="51" borderId="0" applyNumberFormat="0" applyAlignment="0">
      <alignment vertical="center"/>
    </xf>
    <xf numFmtId="0" fontId="294" fillId="25" borderId="37" applyNumberFormat="0" applyAlignment="0" applyProtection="0"/>
    <xf numFmtId="0" fontId="47" fillId="51" borderId="0" applyNumberFormat="0" applyAlignment="0">
      <alignment vertical="center"/>
    </xf>
    <xf numFmtId="0" fontId="47" fillId="0" borderId="4" applyBorder="0"/>
    <xf numFmtId="0" fontId="205" fillId="0" borderId="0"/>
    <xf numFmtId="0" fontId="47" fillId="0" borderId="4" applyBorder="0"/>
    <xf numFmtId="0" fontId="301" fillId="42" borderId="64" applyNumberFormat="0" applyAlignment="0" applyProtection="0"/>
    <xf numFmtId="0" fontId="301" fillId="42" borderId="64" applyNumberFormat="0" applyAlignment="0" applyProtection="0"/>
    <xf numFmtId="0" fontId="301" fillId="42" borderId="64" applyNumberFormat="0" applyAlignment="0" applyProtection="0"/>
    <xf numFmtId="0" fontId="301" fillId="42" borderId="64" applyNumberFormat="0" applyAlignment="0" applyProtection="0"/>
    <xf numFmtId="0" fontId="47" fillId="0" borderId="4" applyBorder="0"/>
    <xf numFmtId="0" fontId="301" fillId="42" borderId="64" applyNumberFormat="0" applyAlignment="0" applyProtection="0"/>
    <xf numFmtId="0" fontId="38" fillId="0" borderId="0"/>
    <xf numFmtId="0" fontId="38" fillId="0" borderId="0"/>
    <xf numFmtId="0" fontId="38" fillId="0" borderId="0"/>
    <xf numFmtId="0" fontId="45" fillId="0" borderId="0"/>
    <xf numFmtId="0" fontId="53" fillId="0" borderId="0"/>
    <xf numFmtId="0" fontId="38" fillId="0" borderId="0"/>
    <xf numFmtId="0" fontId="57" fillId="0" borderId="0" applyFont="0" applyFill="0" applyBorder="0" applyAlignment="0" applyProtection="0">
      <alignment horizontal="right"/>
    </xf>
    <xf numFmtId="0" fontId="57" fillId="0" borderId="0" applyFont="0" applyFill="0" applyBorder="0" applyAlignment="0" applyProtection="0"/>
    <xf numFmtId="0" fontId="52" fillId="0" borderId="0" applyFont="0" applyFill="0" applyBorder="0" applyAlignment="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7" fillId="6" borderId="0"/>
    <xf numFmtId="0" fontId="69" fillId="6" borderId="0"/>
    <xf numFmtId="0" fontId="71" fillId="6" borderId="0"/>
    <xf numFmtId="0" fontId="56" fillId="6" borderId="0"/>
    <xf numFmtId="0" fontId="72" fillId="6" borderId="0"/>
    <xf numFmtId="181" fontId="38" fillId="0" borderId="0" applyFont="0" applyFill="0" applyBorder="0" applyAlignment="0" applyProtection="0"/>
    <xf numFmtId="180" fontId="38" fillId="0" borderId="0" applyFont="0" applyFill="0" applyBorder="0" applyAlignment="0" applyProtection="0"/>
    <xf numFmtId="0" fontId="72" fillId="0" borderId="0" applyFont="0" applyFill="0" applyBorder="0" applyAlignment="0" applyProtection="0"/>
    <xf numFmtId="39" fontId="38" fillId="0" borderId="0" applyFont="0" applyFill="0" applyBorder="0" applyAlignment="0" applyProtection="0"/>
    <xf numFmtId="204" fontId="38" fillId="10" borderId="22"/>
    <xf numFmtId="4" fontId="38" fillId="10" borderId="0"/>
    <xf numFmtId="204" fontId="38" fillId="10" borderId="22"/>
    <xf numFmtId="0" fontId="38" fillId="10" borderId="22"/>
    <xf numFmtId="204" fontId="38" fillId="10" borderId="22"/>
    <xf numFmtId="208" fontId="38" fillId="10" borderId="22"/>
    <xf numFmtId="213" fontId="78" fillId="10" borderId="22"/>
    <xf numFmtId="210" fontId="38" fillId="10" borderId="22"/>
    <xf numFmtId="206" fontId="75"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7" fillId="0" borderId="0" applyFont="0" applyFill="0" applyBorder="0" applyAlignment="0" applyProtection="0"/>
    <xf numFmtId="174" fontId="38" fillId="0" borderId="0" applyFont="0" applyFill="0" applyBorder="0" applyAlignment="0" applyProtection="0"/>
    <xf numFmtId="0" fontId="49" fillId="0" borderId="0" applyNumberFormat="0" applyFont="0" applyFill="0" applyBorder="0" applyAlignment="0" applyProtection="0"/>
    <xf numFmtId="0" fontId="67" fillId="10" borderId="0"/>
    <xf numFmtId="0" fontId="80"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217" fontId="38" fillId="0" borderId="0" applyFont="0" applyFill="0" applyBorder="0" applyAlignment="0" applyProtection="0"/>
    <xf numFmtId="0" fontId="77" fillId="19" borderId="24"/>
    <xf numFmtId="0" fontId="38" fillId="6" borderId="0"/>
    <xf numFmtId="0" fontId="83" fillId="0" borderId="0" applyNumberFormat="0" applyFill="0" applyBorder="0" applyProtection="0">
      <alignment vertical="top"/>
    </xf>
    <xf numFmtId="0" fontId="38" fillId="0" borderId="27" applyNumberFormat="0" applyFont="0" applyFill="0" applyAlignment="0" applyProtection="0"/>
    <xf numFmtId="236" fontId="52" fillId="0" borderId="17" applyBorder="0"/>
    <xf numFmtId="0" fontId="57" fillId="0" borderId="0">
      <alignment horizontal="center"/>
    </xf>
    <xf numFmtId="224" fontId="89" fillId="0" borderId="0" applyFont="0" applyFill="0" applyBorder="0" applyAlignment="0" applyProtection="0">
      <alignment horizontal="right"/>
    </xf>
    <xf numFmtId="171" fontId="90" fillId="0" borderId="0" applyFill="0" applyBorder="0" applyProtection="0"/>
    <xf numFmtId="244" fontId="92" fillId="0" borderId="0" applyFill="0" applyBorder="0" applyAlignment="0" applyProtection="0">
      <alignment horizontal="center"/>
    </xf>
    <xf numFmtId="171" fontId="57" fillId="0" borderId="0"/>
    <xf numFmtId="0" fontId="36" fillId="38" borderId="28">
      <alignment horizontal="center" vertical="center"/>
    </xf>
    <xf numFmtId="0" fontId="98" fillId="0" borderId="0"/>
    <xf numFmtId="0" fontId="38" fillId="0" borderId="0">
      <alignment horizontal="right"/>
    </xf>
    <xf numFmtId="240" fontId="38" fillId="0" borderId="0" applyFont="0" applyFill="0" applyBorder="0" applyAlignment="0" applyProtection="0">
      <alignment horizontal="center"/>
    </xf>
    <xf numFmtId="222" fontId="110" fillId="0" borderId="0">
      <alignment horizontal="right"/>
      <protection locked="0"/>
    </xf>
    <xf numFmtId="0" fontId="111" fillId="0" borderId="0" applyNumberFormat="0"/>
    <xf numFmtId="0" fontId="112" fillId="0" borderId="2"/>
    <xf numFmtId="0" fontId="114" fillId="0" borderId="0" applyNumberFormat="0"/>
    <xf numFmtId="188" fontId="115" fillId="0" borderId="4" applyAlignment="0" applyProtection="0"/>
    <xf numFmtId="0" fontId="38" fillId="0" borderId="0" applyFill="0" applyBorder="0" applyAlignment="0"/>
    <xf numFmtId="180" fontId="103" fillId="0" borderId="30" applyFill="0"/>
    <xf numFmtId="176" fontId="38" fillId="0" borderId="0" applyFont="0" applyFill="0" applyBorder="0" applyAlignment="0"/>
    <xf numFmtId="268" fontId="123" fillId="0" borderId="0" applyNumberFormat="0" applyAlignment="0">
      <alignment vertical="center"/>
    </xf>
    <xf numFmtId="0" fontId="72" fillId="0" borderId="0" applyNumberFormat="0" applyFill="0" applyBorder="0" applyAlignment="0" applyProtection="0"/>
    <xf numFmtId="271" fontId="60" fillId="0" borderId="0"/>
    <xf numFmtId="244" fontId="132" fillId="0" borderId="0" applyFont="0" applyFill="0" applyBorder="0" applyAlignment="0" applyProtection="0"/>
    <xf numFmtId="275" fontId="38" fillId="0" borderId="0" applyFont="0" applyFill="0" applyBorder="0" applyAlignment="0" applyProtection="0">
      <alignment horizontal="right"/>
    </xf>
    <xf numFmtId="180" fontId="136" fillId="0" borderId="0"/>
    <xf numFmtId="272" fontId="38" fillId="6" borderId="0">
      <protection hidden="1"/>
    </xf>
    <xf numFmtId="222" fontId="38" fillId="6" borderId="0">
      <protection hidden="1"/>
    </xf>
    <xf numFmtId="0" fontId="36" fillId="45" borderId="39" applyProtection="0"/>
    <xf numFmtId="180" fontId="143" fillId="0" borderId="0" applyFill="0" applyBorder="0" applyAlignment="0" applyProtection="0">
      <alignment horizontal="left"/>
    </xf>
    <xf numFmtId="287" fontId="126" fillId="0" borderId="0" applyFill="0" applyBorder="0">
      <alignment horizontal="right"/>
      <protection locked="0"/>
    </xf>
    <xf numFmtId="0" fontId="38" fillId="0" borderId="4"/>
    <xf numFmtId="0" fontId="38" fillId="0" borderId="18"/>
    <xf numFmtId="293" fontId="47" fillId="0" borderId="0" applyFont="0" applyFill="0" applyBorder="0" applyAlignment="0" applyProtection="0">
      <alignment vertical="center"/>
    </xf>
    <xf numFmtId="0" fontId="133" fillId="0" borderId="0" applyFont="0" applyFill="0" applyBorder="0" applyAlignment="0" applyProtection="0"/>
    <xf numFmtId="0" fontId="126" fillId="0" borderId="0" applyFont="0" applyFill="0" applyBorder="0" applyAlignment="0">
      <protection locked="0"/>
    </xf>
    <xf numFmtId="220" fontId="75" fillId="0" borderId="0" applyNumberFormat="0">
      <alignment horizontal="right"/>
    </xf>
    <xf numFmtId="14" fontId="38" fillId="0" borderId="41" applyFill="0" applyBorder="0"/>
    <xf numFmtId="0" fontId="72" fillId="0" borderId="0"/>
    <xf numFmtId="244" fontId="38" fillId="0" borderId="0">
      <alignment horizontal="right"/>
    </xf>
    <xf numFmtId="180" fontId="152" fillId="0" borderId="0"/>
    <xf numFmtId="39" fontId="132" fillId="0" borderId="0"/>
    <xf numFmtId="310" fontId="153" fillId="0" borderId="0">
      <protection locked="0"/>
    </xf>
    <xf numFmtId="0" fontId="52" fillId="0" borderId="0"/>
    <xf numFmtId="244" fontId="47" fillId="8" borderId="2">
      <alignment horizontal="right" vertical="center"/>
    </xf>
    <xf numFmtId="181" fontId="60" fillId="0" borderId="0" applyFont="0" applyFill="0" applyBorder="0" applyAlignment="0" applyProtection="0"/>
    <xf numFmtId="0" fontId="170" fillId="0" borderId="0" applyFont="0" applyFill="0" applyBorder="0" applyAlignment="0" applyProtection="0"/>
    <xf numFmtId="2" fontId="110" fillId="50" borderId="0"/>
    <xf numFmtId="169" fontId="38" fillId="51" borderId="10" applyNumberFormat="0" applyFont="0" applyBorder="0" applyAlignment="0" applyProtection="0"/>
    <xf numFmtId="180" fontId="38" fillId="51" borderId="0" applyNumberFormat="0" applyFont="0" applyAlignment="0"/>
    <xf numFmtId="0" fontId="180" fillId="0" borderId="0">
      <alignment horizontal="center"/>
    </xf>
    <xf numFmtId="0" fontId="185" fillId="0" borderId="55" applyNumberFormat="0" applyFill="0" applyBorder="0" applyAlignment="0" applyProtection="0">
      <alignment horizontal="left"/>
    </xf>
    <xf numFmtId="244" fontId="186" fillId="6" borderId="0" applyBorder="0" applyAlignment="0"/>
    <xf numFmtId="244" fontId="187" fillId="6" borderId="2" applyNumberFormat="0" applyFill="0" applyBorder="0"/>
    <xf numFmtId="315" fontId="60" fillId="0" borderId="0" applyNumberFormat="0" applyFill="0" applyBorder="0" applyAlignment="0" applyProtection="0"/>
    <xf numFmtId="169" fontId="192" fillId="6" borderId="0">
      <protection locked="0"/>
    </xf>
    <xf numFmtId="0" fontId="38" fillId="0" borderId="10">
      <alignment horizontal="right"/>
    </xf>
    <xf numFmtId="0" fontId="38" fillId="0" borderId="0"/>
    <xf numFmtId="244" fontId="192" fillId="6" borderId="0" applyBorder="0">
      <alignment horizontal="right"/>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56" fillId="0" borderId="0" applyNumberFormat="0" applyFill="0" applyBorder="0" applyAlignment="0">
      <protection locked="0"/>
    </xf>
    <xf numFmtId="223" fontId="60" fillId="0" borderId="0" applyFill="0" applyBorder="0">
      <alignment horizontal="right"/>
      <protection locked="0"/>
    </xf>
    <xf numFmtId="0" fontId="38" fillId="11" borderId="0"/>
    <xf numFmtId="4" fontId="110" fillId="50" borderId="0"/>
    <xf numFmtId="0" fontId="89" fillId="0" borderId="0"/>
    <xf numFmtId="0" fontId="112" fillId="0" borderId="0"/>
    <xf numFmtId="0" fontId="38" fillId="0" borderId="0"/>
    <xf numFmtId="169" fontId="205" fillId="0" borderId="0"/>
    <xf numFmtId="169" fontId="206" fillId="0" borderId="0"/>
    <xf numFmtId="0" fontId="89" fillId="0" borderId="0" applyFont="0" applyFill="0" applyBorder="0" applyProtection="0">
      <alignment horizontal="right"/>
    </xf>
    <xf numFmtId="0" fontId="38" fillId="0" borderId="0" applyFill="0" applyBorder="0" applyAlignment="0">
      <alignment horizontal="right"/>
    </xf>
    <xf numFmtId="0" fontId="74" fillId="0" borderId="0" applyFont="0" applyFill="0" applyBorder="0" applyAlignment="0" applyProtection="0"/>
    <xf numFmtId="0" fontId="38" fillId="0" borderId="0"/>
    <xf numFmtId="0" fontId="211" fillId="0" borderId="60" applyBorder="0" applyAlignment="0" applyProtection="0">
      <alignment horizontal="center"/>
    </xf>
    <xf numFmtId="0" fontId="38" fillId="0" borderId="0"/>
    <xf numFmtId="0" fontId="38" fillId="0" borderId="0"/>
    <xf numFmtId="169" fontId="72" fillId="0" borderId="0" applyNumberFormat="0" applyAlignment="0"/>
    <xf numFmtId="0" fontId="38" fillId="0" borderId="0"/>
    <xf numFmtId="202" fontId="217" fillId="8" borderId="0" applyBorder="0">
      <alignment vertical="center"/>
    </xf>
    <xf numFmtId="0" fontId="38" fillId="0" borderId="0"/>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4" fontId="47" fillId="0" borderId="4" applyBorder="0"/>
    <xf numFmtId="0" fontId="38" fillId="0" borderId="0"/>
    <xf numFmtId="0" fontId="45" fillId="0" borderId="0"/>
    <xf numFmtId="169" fontId="57" fillId="0" borderId="0" applyFont="0" applyFill="0" applyBorder="0" applyAlignment="0" applyProtection="0"/>
    <xf numFmtId="0" fontId="60" fillId="0" borderId="0" applyNumberFormat="0" applyFill="0">
      <alignment vertical="center"/>
    </xf>
    <xf numFmtId="0" fontId="301" fillId="42" borderId="64" applyNumberFormat="0" applyAlignment="0" applyProtection="0"/>
    <xf numFmtId="0" fontId="47" fillId="0" borderId="4" applyBorder="0"/>
    <xf numFmtId="0" fontId="205" fillId="0" borderId="0"/>
    <xf numFmtId="0" fontId="47" fillId="51" borderId="0" applyNumberFormat="0" applyAlignment="0">
      <alignment vertical="center"/>
    </xf>
    <xf numFmtId="0" fontId="294" fillId="25" borderId="37" applyNumberFormat="0" applyAlignment="0" applyProtection="0"/>
    <xf numFmtId="0" fontId="277" fillId="0" borderId="0">
      <alignment horizontal="center"/>
    </xf>
    <xf numFmtId="0" fontId="38" fillId="0" borderId="0"/>
    <xf numFmtId="0" fontId="38" fillId="0" borderId="0"/>
    <xf numFmtId="0" fontId="38" fillId="0" borderId="0"/>
    <xf numFmtId="0" fontId="38" fillId="0" borderId="0"/>
    <xf numFmtId="0" fontId="45" fillId="0" borderId="0"/>
    <xf numFmtId="0" fontId="45" fillId="0" borderId="0"/>
    <xf numFmtId="0" fontId="57" fillId="0" borderId="0">
      <alignment horizontal="center"/>
    </xf>
    <xf numFmtId="0" fontId="185" fillId="0" borderId="55" applyNumberFormat="0" applyFill="0" applyBorder="0" applyAlignment="0" applyProtection="0">
      <alignment horizontal="left"/>
    </xf>
    <xf numFmtId="0" fontId="38" fillId="0" borderId="0"/>
    <xf numFmtId="169" fontId="205" fillId="0" borderId="0"/>
    <xf numFmtId="244" fontId="47" fillId="0" borderId="4" applyBorder="0"/>
    <xf numFmtId="0" fontId="306" fillId="0" borderId="0"/>
    <xf numFmtId="0" fontId="301" fillId="42" borderId="64" applyNumberFormat="0" applyAlignment="0" applyProtection="0"/>
    <xf numFmtId="0" fontId="306" fillId="0" borderId="0"/>
    <xf numFmtId="0" fontId="47" fillId="51" borderId="0" applyNumberFormat="0" applyAlignment="0">
      <alignment vertical="center"/>
    </xf>
    <xf numFmtId="0" fontId="294" fillId="25" borderId="37" applyNumberFormat="0" applyAlignment="0" applyProtection="0"/>
    <xf numFmtId="0" fontId="277" fillId="0" borderId="0">
      <alignment horizontal="center"/>
    </xf>
    <xf numFmtId="0" fontId="277" fillId="0" borderId="0">
      <alignment horizontal="center"/>
    </xf>
    <xf numFmtId="0" fontId="277" fillId="0" borderId="0">
      <alignment horizontal="center"/>
    </xf>
    <xf numFmtId="0" fontId="294" fillId="25" borderId="37" applyNumberFormat="0" applyAlignment="0" applyProtection="0"/>
    <xf numFmtId="0" fontId="47" fillId="51" borderId="0" applyNumberFormat="0" applyAlignment="0">
      <alignment vertical="center"/>
    </xf>
    <xf numFmtId="0" fontId="205" fillId="0" borderId="0"/>
    <xf numFmtId="0" fontId="294" fillId="25" borderId="37" applyNumberFormat="0" applyAlignment="0" applyProtection="0"/>
    <xf numFmtId="0" fontId="47" fillId="51" borderId="0" applyNumberFormat="0" applyAlignment="0">
      <alignment vertical="center"/>
    </xf>
    <xf numFmtId="0" fontId="205" fillId="0" borderId="0"/>
    <xf numFmtId="0" fontId="47" fillId="0" borderId="4" applyBorder="0"/>
    <xf numFmtId="0" fontId="301" fillId="42" borderId="64" applyNumberFormat="0" applyAlignment="0" applyProtection="0"/>
    <xf numFmtId="0" fontId="306" fillId="0" borderId="0"/>
    <xf numFmtId="0" fontId="205" fillId="0" borderId="0"/>
    <xf numFmtId="0" fontId="301" fillId="42" borderId="64" applyNumberFormat="0" applyAlignment="0" applyProtection="0"/>
    <xf numFmtId="0" fontId="47" fillId="0" borderId="4" applyBorder="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80" fillId="0" borderId="0" applyNumberFormat="0" applyFill="0" applyBorder="0" applyAlignment="0" applyProtection="0"/>
    <xf numFmtId="0" fontId="38" fillId="6" borderId="0"/>
    <xf numFmtId="0" fontId="38" fillId="6" borderId="0"/>
    <xf numFmtId="0" fontId="83" fillId="0" borderId="0" applyNumberFormat="0" applyFill="0" applyBorder="0" applyProtection="0">
      <alignment vertical="top"/>
    </xf>
    <xf numFmtId="0" fontId="38" fillId="0" borderId="0" applyFill="0" applyBorder="0" applyAlignment="0">
      <alignment horizontal="right"/>
    </xf>
    <xf numFmtId="0" fontId="38" fillId="0" borderId="0"/>
    <xf numFmtId="0" fontId="38" fillId="0"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4" fontId="38" fillId="10" borderId="0"/>
    <xf numFmtId="4" fontId="38" fillId="10" borderId="0"/>
    <xf numFmtId="204" fontId="38" fillId="10" borderId="22"/>
    <xf numFmtId="0" fontId="38" fillId="10" borderId="22"/>
    <xf numFmtId="204" fontId="38" fillId="10" borderId="22"/>
    <xf numFmtId="0" fontId="38" fillId="0" borderId="0" applyNumberFormat="0" applyFill="0" applyBorder="0" applyAlignment="0" applyProtection="0"/>
    <xf numFmtId="0" fontId="80" fillId="0" borderId="0" applyNumberFormat="0" applyFill="0" applyBorder="0" applyAlignment="0" applyProtection="0"/>
    <xf numFmtId="0" fontId="38" fillId="6" borderId="0"/>
    <xf numFmtId="0" fontId="38" fillId="6" borderId="0"/>
    <xf numFmtId="0" fontId="83" fillId="0" borderId="0" applyNumberFormat="0" applyFill="0" applyBorder="0" applyProtection="0">
      <alignment vertical="top"/>
    </xf>
    <xf numFmtId="0" fontId="47" fillId="0" borderId="4" applyBorder="0"/>
    <xf numFmtId="0" fontId="27" fillId="0" borderId="0"/>
    <xf numFmtId="43" fontId="27" fillId="0" borderId="0" applyFont="0" applyFill="0" applyBorder="0" applyAlignment="0" applyProtection="0"/>
    <xf numFmtId="0" fontId="45" fillId="0" borderId="0"/>
    <xf numFmtId="43" fontId="26" fillId="0" borderId="0" applyFont="0" applyFill="0" applyBorder="0" applyAlignment="0" applyProtection="0"/>
    <xf numFmtId="0" fontId="38" fillId="0" borderId="0"/>
    <xf numFmtId="0" fontId="38" fillId="0" borderId="0"/>
    <xf numFmtId="0" fontId="38" fillId="0" borderId="0"/>
    <xf numFmtId="0" fontId="26" fillId="0" borderId="0"/>
    <xf numFmtId="0" fontId="45"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308" fillId="0" borderId="0"/>
    <xf numFmtId="0" fontId="308" fillId="0" borderId="0"/>
    <xf numFmtId="0" fontId="38" fillId="0" borderId="0"/>
    <xf numFmtId="0" fontId="38" fillId="0" borderId="0"/>
    <xf numFmtId="0" fontId="47" fillId="51" borderId="0" applyNumberFormat="0" applyAlignment="0">
      <alignment vertical="center"/>
    </xf>
    <xf numFmtId="0" fontId="302" fillId="45" borderId="0">
      <alignment horizontal="center"/>
    </xf>
    <xf numFmtId="0" fontId="38" fillId="0" borderId="0"/>
    <xf numFmtId="0" fontId="38" fillId="0" borderId="0"/>
    <xf numFmtId="0" fontId="38" fillId="0" borderId="0"/>
    <xf numFmtId="0" fontId="277" fillId="0" borderId="0">
      <alignment horizontal="center"/>
    </xf>
    <xf numFmtId="0" fontId="133" fillId="0" borderId="76" applyNumberFormat="0" applyFont="0" applyFill="0" applyAlignment="0" applyProtection="0"/>
    <xf numFmtId="0" fontId="302" fillId="45" borderId="0">
      <alignment horizontal="center"/>
    </xf>
    <xf numFmtId="0" fontId="301" fillId="42" borderId="64" applyNumberFormat="0" applyAlignment="0" applyProtection="0"/>
    <xf numFmtId="0" fontId="47" fillId="0" borderId="4" applyBorder="0"/>
    <xf numFmtId="0" fontId="278" fillId="73" borderId="75" applyNumberFormat="0" applyFont="0" applyAlignment="0" applyProtection="0"/>
    <xf numFmtId="0" fontId="34" fillId="0" borderId="0"/>
    <xf numFmtId="0" fontId="299" fillId="18" borderId="0" applyNumberFormat="0" applyBorder="0" applyAlignment="0" applyProtection="0"/>
    <xf numFmtId="0" fontId="294" fillId="25" borderId="37" applyNumberFormat="0" applyAlignment="0" applyProtection="0"/>
    <xf numFmtId="0" fontId="205" fillId="0" borderId="0"/>
    <xf numFmtId="0" fontId="296" fillId="0" borderId="74" applyNumberFormat="0" applyFill="0" applyAlignment="0" applyProtection="0"/>
    <xf numFmtId="0" fontId="47" fillId="51" borderId="0" applyNumberFormat="0" applyAlignment="0">
      <alignment vertical="center"/>
    </xf>
    <xf numFmtId="0" fontId="294" fillId="25" borderId="37" applyNumberFormat="0" applyAlignment="0" applyProtection="0"/>
    <xf numFmtId="0" fontId="294" fillId="25" borderId="37" applyNumberFormat="0" applyAlignment="0" applyProtection="0"/>
    <xf numFmtId="0" fontId="47" fillId="51" borderId="0" applyNumberFormat="0" applyAlignment="0">
      <alignment vertical="center"/>
    </xf>
    <xf numFmtId="0" fontId="38" fillId="0" borderId="0"/>
    <xf numFmtId="0" fontId="205" fillId="0" borderId="0"/>
    <xf numFmtId="0" fontId="277" fillId="0" borderId="0">
      <alignment horizontal="center"/>
    </xf>
    <xf numFmtId="0" fontId="47" fillId="0" borderId="4" applyBorder="0"/>
    <xf numFmtId="0" fontId="301" fillId="42" borderId="64" applyNumberFormat="0" applyAlignment="0" applyProtection="0"/>
    <xf numFmtId="0" fontId="53" fillId="0" borderId="0"/>
    <xf numFmtId="0" fontId="38" fillId="0" borderId="0"/>
    <xf numFmtId="0" fontId="38" fillId="0" borderId="0"/>
    <xf numFmtId="0" fontId="57" fillId="0" borderId="0" applyFont="0" applyFill="0" applyBorder="0" applyAlignment="0" applyProtection="0"/>
    <xf numFmtId="0" fontId="38" fillId="0" borderId="0"/>
    <xf numFmtId="178" fontId="38" fillId="0" borderId="0" applyFont="0" applyFill="0" applyBorder="0" applyAlignment="0" applyProtection="0"/>
    <xf numFmtId="0" fontId="296" fillId="0" borderId="74" applyNumberFormat="0" applyFill="0" applyAlignment="0" applyProtection="0"/>
    <xf numFmtId="0" fontId="205" fillId="0" borderId="0"/>
    <xf numFmtId="0" fontId="277" fillId="0" borderId="0">
      <alignment horizontal="center"/>
    </xf>
    <xf numFmtId="0" fontId="205" fillId="0" borderId="0"/>
    <xf numFmtId="0" fontId="47"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6" borderId="0"/>
    <xf numFmtId="0" fontId="277" fillId="0" borderId="0">
      <alignment horizontal="center"/>
    </xf>
    <xf numFmtId="0" fontId="67" fillId="6" borderId="0"/>
    <xf numFmtId="0" fontId="69" fillId="6" borderId="0"/>
    <xf numFmtId="0" fontId="294" fillId="25" borderId="37" applyNumberFormat="0" applyAlignment="0" applyProtection="0"/>
    <xf numFmtId="0" fontId="38" fillId="0" borderId="0"/>
    <xf numFmtId="0" fontId="299" fillId="18" borderId="0" applyNumberFormat="0" applyBorder="0" applyAlignment="0" applyProtection="0"/>
    <xf numFmtId="0" fontId="34" fillId="0" borderId="0"/>
    <xf numFmtId="0" fontId="278" fillId="73" borderId="75" applyNumberFormat="0" applyFont="0" applyAlignment="0" applyProtection="0"/>
    <xf numFmtId="0" fontId="47" fillId="0" borderId="4" applyBorder="0"/>
    <xf numFmtId="0" fontId="301" fillId="42" borderId="64" applyNumberFormat="0" applyAlignment="0" applyProtection="0"/>
    <xf numFmtId="0" fontId="133" fillId="0" borderId="76" applyNumberFormat="0" applyFont="0" applyFill="0" applyAlignment="0" applyProtection="0"/>
    <xf numFmtId="0" fontId="38" fillId="0" borderId="0"/>
    <xf numFmtId="0" fontId="71" fillId="6" borderId="0"/>
    <xf numFmtId="0" fontId="56" fillId="6" borderId="0"/>
    <xf numFmtId="0" fontId="38" fillId="0" borderId="0"/>
    <xf numFmtId="0" fontId="72" fillId="6" borderId="0"/>
    <xf numFmtId="0" fontId="47"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8" fillId="73" borderId="75" applyNumberFormat="0" applyFont="0" applyAlignment="0" applyProtection="0"/>
    <xf numFmtId="0" fontId="38" fillId="0" borderId="0"/>
    <xf numFmtId="0" fontId="302" fillId="45" borderId="0">
      <alignment horizontal="center"/>
    </xf>
    <xf numFmtId="0" fontId="38" fillId="0" borderId="0"/>
    <xf numFmtId="181" fontId="38" fillId="0" borderId="0" applyFont="0" applyFill="0" applyBorder="0" applyAlignment="0" applyProtection="0"/>
    <xf numFmtId="0" fontId="38" fillId="0" borderId="0"/>
    <xf numFmtId="0" fontId="38" fillId="0" borderId="0"/>
    <xf numFmtId="0" fontId="301" fillId="42" borderId="64" applyNumberFormat="0" applyAlignment="0" applyProtection="0"/>
    <xf numFmtId="204" fontId="38" fillId="10" borderId="22"/>
    <xf numFmtId="4" fontId="38" fillId="10" borderId="0"/>
    <xf numFmtId="0" fontId="38" fillId="0" borderId="0"/>
    <xf numFmtId="0" fontId="38" fillId="0" borderId="0"/>
    <xf numFmtId="0" fontId="205" fillId="0" borderId="0"/>
    <xf numFmtId="0" fontId="47"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4" applyBorder="0"/>
    <xf numFmtId="0" fontId="38" fillId="0" borderId="0"/>
    <xf numFmtId="0" fontId="38" fillId="0" borderId="0"/>
    <xf numFmtId="0" fontId="308" fillId="0" borderId="0"/>
    <xf numFmtId="0" fontId="277" fillId="0" borderId="0">
      <alignment horizontal="center"/>
    </xf>
    <xf numFmtId="0" fontId="301" fillId="42" borderId="64" applyNumberFormat="0" applyAlignment="0" applyProtection="0"/>
    <xf numFmtId="0" fontId="47" fillId="0" borderId="4" applyBorder="0"/>
    <xf numFmtId="0" fontId="38" fillId="0" borderId="0"/>
    <xf numFmtId="0" fontId="34" fillId="0" borderId="0"/>
    <xf numFmtId="0" fontId="205" fillId="0" borderId="0"/>
    <xf numFmtId="0" fontId="38" fillId="0" borderId="0"/>
    <xf numFmtId="0" fontId="38" fillId="0" borderId="0"/>
    <xf numFmtId="0" fontId="38" fillId="0" borderId="0"/>
    <xf numFmtId="0" fontId="38" fillId="0" borderId="0"/>
    <xf numFmtId="0" fontId="38" fillId="0" borderId="0"/>
    <xf numFmtId="0" fontId="38" fillId="0" borderId="0"/>
    <xf numFmtId="208" fontId="38" fillId="10" borderId="22"/>
    <xf numFmtId="0" fontId="38" fillId="0" borderId="0"/>
    <xf numFmtId="0" fontId="38" fillId="0" borderId="0"/>
    <xf numFmtId="0" fontId="133" fillId="0" borderId="76" applyNumberFormat="0" applyFont="0" applyFill="0" applyAlignment="0" applyProtection="0"/>
    <xf numFmtId="0" fontId="302" fillId="45" borderId="0">
      <alignment horizontal="center"/>
    </xf>
    <xf numFmtId="0" fontId="301" fillId="42" borderId="64" applyNumberFormat="0" applyAlignment="0" applyProtection="0"/>
    <xf numFmtId="0" fontId="47" fillId="0" borderId="4" applyBorder="0"/>
    <xf numFmtId="0" fontId="278" fillId="73" borderId="75" applyNumberFormat="0" applyFont="0" applyAlignment="0" applyProtection="0"/>
    <xf numFmtId="0" fontId="34" fillId="0" borderId="0"/>
    <xf numFmtId="0" fontId="299" fillId="18" borderId="0" applyNumberFormat="0" applyBorder="0" applyAlignment="0" applyProtection="0"/>
    <xf numFmtId="0" fontId="38" fillId="0" borderId="0"/>
    <xf numFmtId="0" fontId="47" fillId="51" borderId="0" applyNumberFormat="0" applyAlignment="0">
      <alignment vertical="center"/>
    </xf>
    <xf numFmtId="0" fontId="294" fillId="25" borderId="37" applyNumberFormat="0" applyAlignment="0" applyProtection="0"/>
    <xf numFmtId="213" fontId="78" fillId="10" borderId="22"/>
    <xf numFmtId="0" fontId="38" fillId="0" borderId="0"/>
    <xf numFmtId="0" fontId="38" fillId="0" borderId="0"/>
    <xf numFmtId="0" fontId="277" fillId="0" borderId="0">
      <alignment horizontal="center"/>
    </xf>
    <xf numFmtId="210" fontId="38" fillId="10" borderId="22"/>
    <xf numFmtId="206" fontId="75" fillId="10" borderId="22"/>
    <xf numFmtId="0" fontId="277" fillId="0" borderId="0">
      <alignment horizontal="center"/>
    </xf>
    <xf numFmtId="215" fontId="38" fillId="0" borderId="0" applyFont="0" applyFill="0" applyBorder="0" applyAlignment="0" applyProtection="0"/>
    <xf numFmtId="214" fontId="38" fillId="0" borderId="0" applyFont="0" applyFill="0" applyBorder="0" applyAlignment="0" applyProtection="0"/>
    <xf numFmtId="0" fontId="308" fillId="0" borderId="0"/>
    <xf numFmtId="216" fontId="47" fillId="0" borderId="0" applyFont="0" applyFill="0" applyBorder="0" applyAlignment="0" applyProtection="0"/>
    <xf numFmtId="0" fontId="67" fillId="10" borderId="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0" fontId="47" fillId="51" borderId="0" applyNumberFormat="0" applyAlignment="0">
      <alignment vertical="center"/>
    </xf>
    <xf numFmtId="222" fontId="38" fillId="0" borderId="0" applyFont="0" applyFill="0" applyBorder="0" applyAlignment="0" applyProtection="0"/>
    <xf numFmtId="223" fontId="38" fillId="0" borderId="0" applyFont="0" applyFill="0" applyBorder="0" applyAlignment="0" applyProtection="0"/>
    <xf numFmtId="0" fontId="38" fillId="0" borderId="0"/>
    <xf numFmtId="0" fontId="77" fillId="19" borderId="24"/>
    <xf numFmtId="0" fontId="38" fillId="6" borderId="0"/>
    <xf numFmtId="0" fontId="38" fillId="0" borderId="0"/>
    <xf numFmtId="0" fontId="38" fillId="0" borderId="0"/>
    <xf numFmtId="0" fontId="38" fillId="0" borderId="0"/>
    <xf numFmtId="0" fontId="38" fillId="0" borderId="0"/>
    <xf numFmtId="0" fontId="205" fillId="0" borderId="0"/>
    <xf numFmtId="0" fontId="38" fillId="0" borderId="0"/>
    <xf numFmtId="236" fontId="52" fillId="0" borderId="17" applyBorder="0"/>
    <xf numFmtId="0" fontId="57" fillId="0" borderId="0">
      <alignment horizontal="center"/>
    </xf>
    <xf numFmtId="224" fontId="89" fillId="0" borderId="0" applyFont="0" applyFill="0" applyBorder="0" applyAlignment="0" applyProtection="0">
      <alignment horizontal="right"/>
    </xf>
    <xf numFmtId="171" fontId="90" fillId="0" borderId="0" applyFill="0" applyBorder="0" applyProtection="0"/>
    <xf numFmtId="244" fontId="92" fillId="0" borderId="0" applyFill="0" applyBorder="0" applyAlignment="0" applyProtection="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8" fillId="0" borderId="0"/>
    <xf numFmtId="0" fontId="38" fillId="0" borderId="0"/>
    <xf numFmtId="0" fontId="38" fillId="0" borderId="0"/>
    <xf numFmtId="0" fontId="38" fillId="0" borderId="0"/>
    <xf numFmtId="0" fontId="38" fillId="0" borderId="0"/>
    <xf numFmtId="0" fontId="294" fillId="25" borderId="37" applyNumberFormat="0" applyAlignment="0" applyProtection="0"/>
    <xf numFmtId="0" fontId="38" fillId="0" borderId="0"/>
    <xf numFmtId="0" fontId="38" fillId="0" borderId="0"/>
    <xf numFmtId="0" fontId="133" fillId="0" borderId="76" applyNumberFormat="0" applyFont="0" applyFill="0" applyAlignment="0" applyProtection="0"/>
    <xf numFmtId="0" fontId="302" fillId="45" borderId="0">
      <alignment horizontal="center"/>
    </xf>
    <xf numFmtId="0" fontId="278" fillId="73" borderId="75" applyNumberFormat="0" applyFont="0" applyAlignment="0" applyProtection="0"/>
    <xf numFmtId="0" fontId="299" fillId="18" borderId="0" applyNumberFormat="0" applyBorder="0" applyAlignment="0" applyProtection="0"/>
    <xf numFmtId="0" fontId="47" fillId="51" borderId="0" applyNumberFormat="0" applyAlignment="0">
      <alignment vertical="center"/>
    </xf>
    <xf numFmtId="0" fontId="308" fillId="0" borderId="0"/>
    <xf numFmtId="0" fontId="38" fillId="0" borderId="0"/>
    <xf numFmtId="0" fontId="38" fillId="0" borderId="0"/>
    <xf numFmtId="0" fontId="38" fillId="0" borderId="0"/>
    <xf numFmtId="0" fontId="38" fillId="0" borderId="0"/>
    <xf numFmtId="0" fontId="38" fillId="0" borderId="0"/>
    <xf numFmtId="0" fontId="205" fillId="0" borderId="0"/>
    <xf numFmtId="0" fontId="296" fillId="0" borderId="74"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96" fillId="0" borderId="74" applyNumberFormat="0" applyFill="0" applyAlignment="0" applyProtection="0"/>
    <xf numFmtId="0" fontId="38" fillId="0" borderId="0"/>
    <xf numFmtId="0" fontId="38" fillId="0" borderId="0"/>
    <xf numFmtId="0" fontId="38" fillId="0" borderId="0"/>
    <xf numFmtId="0" fontId="133" fillId="0" borderId="76" applyNumberFormat="0" applyFont="0" applyFill="0" applyAlignment="0" applyProtection="0"/>
    <xf numFmtId="0" fontId="302" fillId="45" borderId="0">
      <alignment horizontal="center"/>
    </xf>
    <xf numFmtId="0" fontId="301" fillId="42" borderId="64" applyNumberFormat="0" applyAlignment="0" applyProtection="0"/>
    <xf numFmtId="0" fontId="47" fillId="0" borderId="4" applyBorder="0"/>
    <xf numFmtId="0" fontId="278" fillId="73" borderId="75" applyNumberFormat="0" applyFont="0" applyAlignment="0" applyProtection="0"/>
    <xf numFmtId="0" fontId="34" fillId="0" borderId="0"/>
    <xf numFmtId="0" fontId="299" fillId="18" borderId="0" applyNumberFormat="0" applyBorder="0" applyAlignment="0" applyProtection="0"/>
    <xf numFmtId="0" fontId="294" fillId="25" borderId="37" applyNumberFormat="0" applyAlignment="0" applyProtection="0"/>
    <xf numFmtId="0" fontId="205" fillId="0" borderId="0"/>
    <xf numFmtId="0" fontId="296" fillId="0" borderId="74" applyNumberFormat="0" applyFill="0" applyAlignment="0" applyProtection="0"/>
    <xf numFmtId="0" fontId="38" fillId="0" borderId="0"/>
    <xf numFmtId="0" fontId="47" fillId="51" borderId="0" applyNumberFormat="0" applyAlignment="0">
      <alignment vertical="center"/>
    </xf>
    <xf numFmtId="0" fontId="294" fillId="25" borderId="37" applyNumberFormat="0" applyAlignment="0" applyProtection="0"/>
    <xf numFmtId="0" fontId="38" fillId="0" borderId="0"/>
    <xf numFmtId="0" fontId="277" fillId="0" borderId="0">
      <alignment horizontal="center"/>
    </xf>
    <xf numFmtId="0" fontId="38" fillId="0" borderId="0"/>
    <xf numFmtId="0" fontId="38" fillId="0" borderId="0"/>
    <xf numFmtId="0" fontId="38" fillId="0" borderId="0"/>
    <xf numFmtId="0" fontId="38" fillId="0" borderId="0"/>
    <xf numFmtId="0" fontId="38" fillId="0" borderId="0"/>
    <xf numFmtId="0" fontId="277" fillId="0" borderId="0">
      <alignment horizontal="center"/>
    </xf>
    <xf numFmtId="0" fontId="38" fillId="0" borderId="0"/>
    <xf numFmtId="0" fontId="38" fillId="0" borderId="0"/>
    <xf numFmtId="0" fontId="38" fillId="0" borderId="0"/>
    <xf numFmtId="0" fontId="38" fillId="0" borderId="0"/>
    <xf numFmtId="0" fontId="301" fillId="42" borderId="64" applyNumberFormat="0" applyAlignment="0" applyProtection="0"/>
    <xf numFmtId="0" fontId="38" fillId="0" borderId="0"/>
    <xf numFmtId="0" fontId="38" fillId="0" borderId="0"/>
    <xf numFmtId="0" fontId="294" fillId="25" borderId="37"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8"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7" fillId="6" borderId="0"/>
    <xf numFmtId="0" fontId="69" fillId="6" borderId="0"/>
    <xf numFmtId="0" fontId="71" fillId="6" borderId="0"/>
    <xf numFmtId="0" fontId="56" fillId="6" borderId="0"/>
    <xf numFmtId="0" fontId="72" fillId="6" borderId="0"/>
    <xf numFmtId="181" fontId="38" fillId="0" borderId="0" applyFont="0" applyFill="0" applyBorder="0" applyAlignment="0" applyProtection="0"/>
    <xf numFmtId="204" fontId="38" fillId="10" borderId="22"/>
    <xf numFmtId="4" fontId="38" fillId="10" borderId="0"/>
    <xf numFmtId="4" fontId="38" fillId="10" borderId="0"/>
    <xf numFmtId="204" fontId="38" fillId="10" borderId="22"/>
    <xf numFmtId="0" fontId="38" fillId="10" borderId="22"/>
    <xf numFmtId="204" fontId="38" fillId="10" borderId="22"/>
    <xf numFmtId="208" fontId="38" fillId="10" borderId="22"/>
    <xf numFmtId="213" fontId="78" fillId="10" borderId="22"/>
    <xf numFmtId="210" fontId="38" fillId="10" borderId="22"/>
    <xf numFmtId="206" fontId="75"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7" fillId="0" borderId="0" applyFont="0" applyFill="0" applyBorder="0" applyAlignment="0" applyProtection="0"/>
    <xf numFmtId="0" fontId="67" fillId="10" borderId="0"/>
    <xf numFmtId="0" fontId="80"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7" fillId="19" borderId="24"/>
    <xf numFmtId="0" fontId="38" fillId="6" borderId="0"/>
    <xf numFmtId="0" fontId="38" fillId="6" borderId="0"/>
    <xf numFmtId="0" fontId="83"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8" fillId="0" borderId="0" applyFont="0" applyFill="0" applyBorder="0" applyAlignment="0" applyProtection="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8" fillId="6" borderId="0"/>
    <xf numFmtId="0" fontId="36" fillId="6" borderId="0"/>
    <xf numFmtId="0" fontId="67" fillId="6" borderId="0"/>
    <xf numFmtId="0" fontId="69" fillId="6" borderId="0"/>
    <xf numFmtId="0" fontId="71" fillId="6" borderId="0"/>
    <xf numFmtId="0" fontId="56" fillId="6" borderId="0"/>
    <xf numFmtId="0" fontId="72" fillId="6" borderId="0"/>
    <xf numFmtId="181" fontId="38" fillId="0" borderId="0" applyFont="0" applyFill="0" applyBorder="0" applyAlignment="0" applyProtection="0"/>
    <xf numFmtId="204" fontId="38" fillId="10" borderId="22"/>
    <xf numFmtId="4" fontId="38" fillId="10" borderId="0"/>
    <xf numFmtId="4" fontId="38" fillId="10" borderId="0"/>
    <xf numFmtId="204" fontId="38" fillId="10" borderId="22"/>
    <xf numFmtId="0" fontId="38" fillId="10" borderId="22"/>
    <xf numFmtId="204" fontId="38" fillId="10" borderId="22"/>
    <xf numFmtId="208" fontId="38" fillId="10" borderId="22"/>
    <xf numFmtId="213" fontId="78" fillId="10" borderId="22"/>
    <xf numFmtId="210" fontId="38" fillId="10" borderId="22"/>
    <xf numFmtId="206" fontId="75" fillId="10" borderId="22"/>
    <xf numFmtId="215" fontId="38" fillId="0" borderId="0" applyFont="0" applyFill="0" applyBorder="0" applyAlignment="0" applyProtection="0"/>
    <xf numFmtId="214" fontId="38" fillId="0" borderId="0" applyFont="0" applyFill="0" applyBorder="0" applyAlignment="0" applyProtection="0"/>
    <xf numFmtId="0" fontId="38" fillId="0" borderId="0" applyNumberFormat="0" applyFill="0" applyBorder="0" applyAlignment="0" applyProtection="0"/>
    <xf numFmtId="216" fontId="47" fillId="0" borderId="0" applyFont="0" applyFill="0" applyBorder="0" applyAlignment="0" applyProtection="0"/>
    <xf numFmtId="0" fontId="67" fillId="10" borderId="0"/>
    <xf numFmtId="0" fontId="80" fillId="0" borderId="0" applyNumberFormat="0" applyFill="0" applyBorder="0" applyAlignment="0" applyProtection="0"/>
    <xf numFmtId="219" fontId="38" fillId="0" borderId="0" applyFont="0" applyFill="0" applyBorder="0" applyAlignment="0" applyProtection="0"/>
    <xf numFmtId="220" fontId="38" fillId="0" borderId="0" applyFont="0" applyFill="0" applyBorder="0" applyAlignment="0" applyProtection="0"/>
    <xf numFmtId="221" fontId="38" fillId="0" borderId="0" applyFont="0" applyFill="0" applyBorder="0" applyAlignment="0" applyProtection="0"/>
    <xf numFmtId="222" fontId="38" fillId="0" borderId="0" applyFont="0" applyFill="0" applyBorder="0" applyAlignment="0" applyProtection="0"/>
    <xf numFmtId="223" fontId="38" fillId="0" borderId="0" applyFont="0" applyFill="0" applyBorder="0" applyAlignment="0" applyProtection="0"/>
    <xf numFmtId="0" fontId="77" fillId="19" borderId="24"/>
    <xf numFmtId="0" fontId="38" fillId="6" borderId="0"/>
    <xf numFmtId="0" fontId="38" fillId="6" borderId="0"/>
    <xf numFmtId="0" fontId="83"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69" fillId="0" borderId="0"/>
    <xf numFmtId="0" fontId="255" fillId="64" borderId="0"/>
    <xf numFmtId="3" fontId="38" fillId="6" borderId="0"/>
    <xf numFmtId="0" fontId="75" fillId="0" borderId="0"/>
    <xf numFmtId="244" fontId="47" fillId="0" borderId="4" applyBorder="0"/>
    <xf numFmtId="331" fontId="60" fillId="0" borderId="0" applyFont="0" applyFill="0" applyBorder="0" applyAlignment="0" applyProtection="0"/>
    <xf numFmtId="0" fontId="69" fillId="0" borderId="0"/>
    <xf numFmtId="0" fontId="255" fillId="64" borderId="0"/>
    <xf numFmtId="169" fontId="205" fillId="0" borderId="0"/>
    <xf numFmtId="0" fontId="38" fillId="0" borderId="0"/>
    <xf numFmtId="0" fontId="185" fillId="0" borderId="55" applyNumberFormat="0" applyFill="0" applyBorder="0" applyAlignment="0" applyProtection="0">
      <alignment horizontal="left"/>
    </xf>
    <xf numFmtId="244" fontId="47" fillId="0" borderId="4" applyBorder="0"/>
    <xf numFmtId="331" fontId="60" fillId="0" borderId="0" applyFont="0" applyFill="0" applyBorder="0" applyAlignment="0" applyProtection="0"/>
    <xf numFmtId="169" fontId="205" fillId="0" borderId="0"/>
    <xf numFmtId="308" fontId="60" fillId="0" borderId="0" applyFont="0" applyFill="0" applyBorder="0" applyAlignment="0" applyProtection="0"/>
    <xf numFmtId="302" fontId="38" fillId="0" borderId="0" applyFont="0" applyFill="0" applyBorder="0" applyAlignment="0" applyProtection="0">
      <alignment vertical="center"/>
    </xf>
    <xf numFmtId="301" fontId="38" fillId="0" borderId="0" applyFont="0" applyFill="0" applyBorder="0" applyAlignment="0" applyProtection="0">
      <alignment vertical="center"/>
    </xf>
    <xf numFmtId="297" fontId="47" fillId="0" borderId="0" applyFont="0" applyFill="0" applyBorder="0" applyAlignment="0" applyProtection="0">
      <alignment vertical="center"/>
    </xf>
    <xf numFmtId="294" fontId="47" fillId="0" borderId="0" applyFont="0" applyFill="0" applyBorder="0" applyAlignment="0" applyProtection="0">
      <alignment vertical="center"/>
    </xf>
    <xf numFmtId="0" fontId="38" fillId="0" borderId="0"/>
    <xf numFmtId="290" fontId="140" fillId="0" borderId="0" applyFill="0" applyBorder="0" applyAlignment="0" applyProtection="0">
      <alignment vertical="center"/>
    </xf>
    <xf numFmtId="308" fontId="60" fillId="0" borderId="0" applyFont="0" applyFill="0" applyBorder="0" applyAlignment="0" applyProtection="0"/>
    <xf numFmtId="301" fontId="38" fillId="0" borderId="0" applyFont="0" applyFill="0" applyBorder="0" applyAlignment="0" applyProtection="0">
      <alignment vertical="center"/>
    </xf>
    <xf numFmtId="297" fontId="47" fillId="0" borderId="0" applyFont="0" applyFill="0" applyBorder="0" applyAlignment="0" applyProtection="0">
      <alignment vertical="center"/>
    </xf>
    <xf numFmtId="294" fontId="47" fillId="0" borderId="0" applyFont="0" applyFill="0" applyBorder="0" applyAlignment="0" applyProtection="0">
      <alignment vertical="center"/>
    </xf>
    <xf numFmtId="0" fontId="57" fillId="0" borderId="0">
      <alignment horizontal="center"/>
    </xf>
    <xf numFmtId="0" fontId="57" fillId="0" borderId="0">
      <alignment horizontal="center"/>
    </xf>
    <xf numFmtId="0" fontId="57" fillId="0" borderId="0">
      <alignment horizontal="center"/>
    </xf>
    <xf numFmtId="0" fontId="57" fillId="0" borderId="0">
      <alignment horizontal="center"/>
    </xf>
    <xf numFmtId="294" fontId="47" fillId="0" borderId="0" applyFont="0" applyFill="0" applyBorder="0" applyAlignment="0" applyProtection="0">
      <alignment vertical="center"/>
    </xf>
    <xf numFmtId="297" fontId="47" fillId="0" borderId="0" applyFont="0" applyFill="0" applyBorder="0" applyAlignment="0" applyProtection="0">
      <alignment vertical="center"/>
    </xf>
    <xf numFmtId="301" fontId="38" fillId="0" borderId="0" applyFont="0" applyFill="0" applyBorder="0" applyAlignment="0" applyProtection="0">
      <alignment vertical="center"/>
    </xf>
    <xf numFmtId="308" fontId="60" fillId="0" borderId="0" applyFont="0" applyFill="0" applyBorder="0" applyAlignment="0" applyProtection="0"/>
    <xf numFmtId="290" fontId="140" fillId="0" borderId="0" applyFill="0" applyBorder="0" applyAlignment="0" applyProtection="0">
      <alignment vertical="center"/>
    </xf>
    <xf numFmtId="0" fontId="38" fillId="0" borderId="0"/>
    <xf numFmtId="294" fontId="47" fillId="0" borderId="0" applyFont="0" applyFill="0" applyBorder="0" applyAlignment="0" applyProtection="0">
      <alignment vertical="center"/>
    </xf>
    <xf numFmtId="297" fontId="47" fillId="0" borderId="0" applyFont="0" applyFill="0" applyBorder="0" applyAlignment="0" applyProtection="0">
      <alignment vertical="center"/>
    </xf>
    <xf numFmtId="301" fontId="38" fillId="0" borderId="0" applyFont="0" applyFill="0" applyBorder="0" applyAlignment="0" applyProtection="0">
      <alignment vertical="center"/>
    </xf>
    <xf numFmtId="302" fontId="38" fillId="0" borderId="0" applyFont="0" applyFill="0" applyBorder="0" applyAlignment="0" applyProtection="0">
      <alignment vertical="center"/>
    </xf>
    <xf numFmtId="308" fontId="60" fillId="0" borderId="0" applyFont="0" applyFill="0" applyBorder="0" applyAlignment="0" applyProtection="0"/>
    <xf numFmtId="169" fontId="205" fillId="0" borderId="0"/>
    <xf numFmtId="331" fontId="60" fillId="0" borderId="0" applyFont="0" applyFill="0" applyBorder="0" applyAlignment="0" applyProtection="0"/>
    <xf numFmtId="244" fontId="47" fillId="0" borderId="4" applyBorder="0"/>
    <xf numFmtId="0" fontId="185" fillId="0" borderId="55" applyNumberFormat="0" applyFill="0" applyBorder="0" applyAlignment="0" applyProtection="0">
      <alignment horizontal="left"/>
    </xf>
    <xf numFmtId="0" fontId="75" fillId="0" borderId="0"/>
    <xf numFmtId="0" fontId="38" fillId="0" borderId="0"/>
    <xf numFmtId="169" fontId="205" fillId="0" borderId="0"/>
    <xf numFmtId="0" fontId="255" fillId="64" borderId="0"/>
    <xf numFmtId="0" fontId="69" fillId="0" borderId="0"/>
    <xf numFmtId="331" fontId="60" fillId="0" borderId="0" applyFont="0" applyFill="0" applyBorder="0" applyAlignment="0" applyProtection="0"/>
    <xf numFmtId="244" fontId="47" fillId="0" borderId="4" applyBorder="0"/>
    <xf numFmtId="0" fontId="75" fillId="0" borderId="0"/>
    <xf numFmtId="3" fontId="38" fillId="6" borderId="0"/>
    <xf numFmtId="0" fontId="255" fillId="64" borderId="0"/>
    <xf numFmtId="0" fontId="69" fillId="0" borderId="0"/>
    <xf numFmtId="0" fontId="57" fillId="0" borderId="0">
      <alignment horizontal="center"/>
    </xf>
    <xf numFmtId="0" fontId="60" fillId="0" borderId="0">
      <alignment vertical="center"/>
    </xf>
    <xf numFmtId="245" fontId="60" fillId="0" borderId="0">
      <alignment vertical="center"/>
    </xf>
    <xf numFmtId="0" fontId="60" fillId="0" borderId="0">
      <alignment vertical="center"/>
    </xf>
    <xf numFmtId="0" fontId="60" fillId="0" borderId="0">
      <alignment vertical="center"/>
    </xf>
    <xf numFmtId="0" fontId="60" fillId="0" borderId="0">
      <alignment vertical="center"/>
    </xf>
    <xf numFmtId="245" fontId="60" fillId="0" borderId="0">
      <alignment vertical="center"/>
    </xf>
    <xf numFmtId="0" fontId="60" fillId="0" borderId="0">
      <alignment vertical="center"/>
    </xf>
    <xf numFmtId="245" fontId="60" fillId="0" borderId="0">
      <alignment vertical="center"/>
    </xf>
    <xf numFmtId="246" fontId="60" fillId="0" borderId="0">
      <alignment vertical="center"/>
    </xf>
    <xf numFmtId="0" fontId="52" fillId="0" borderId="0">
      <alignment horizontal="center"/>
    </xf>
    <xf numFmtId="171" fontId="57" fillId="0" borderId="0"/>
    <xf numFmtId="171" fontId="57" fillId="0" borderId="0"/>
    <xf numFmtId="171" fontId="57" fillId="0" borderId="0"/>
    <xf numFmtId="0" fontId="57" fillId="0" borderId="0"/>
    <xf numFmtId="228" fontId="57" fillId="0" borderId="0"/>
    <xf numFmtId="0" fontId="97" fillId="0" borderId="0"/>
    <xf numFmtId="0" fontId="97" fillId="0" borderId="0"/>
    <xf numFmtId="0" fontId="57" fillId="0" borderId="0"/>
    <xf numFmtId="0" fontId="97" fillId="0" borderId="0"/>
    <xf numFmtId="0" fontId="57" fillId="0" borderId="0"/>
    <xf numFmtId="0" fontId="57" fillId="0" borderId="0"/>
    <xf numFmtId="0" fontId="57" fillId="0" borderId="0"/>
    <xf numFmtId="0" fontId="97" fillId="0" borderId="0"/>
    <xf numFmtId="0" fontId="97" fillId="0" borderId="0"/>
    <xf numFmtId="0" fontId="36" fillId="38" borderId="28">
      <alignment horizontal="center" vertical="center"/>
    </xf>
    <xf numFmtId="0" fontId="98" fillId="0" borderId="0"/>
    <xf numFmtId="0" fontId="38" fillId="0" borderId="0">
      <alignment horizontal="right"/>
    </xf>
    <xf numFmtId="240" fontId="38" fillId="0" borderId="0" applyFont="0" applyFill="0" applyBorder="0" applyAlignment="0" applyProtection="0">
      <alignment horizontal="center"/>
    </xf>
    <xf numFmtId="222" fontId="110" fillId="0" borderId="0">
      <alignment horizontal="right"/>
      <protection locked="0"/>
    </xf>
    <xf numFmtId="0" fontId="111" fillId="0" borderId="0" applyNumberFormat="0"/>
    <xf numFmtId="0" fontId="112" fillId="0" borderId="2"/>
    <xf numFmtId="0" fontId="113" fillId="6" borderId="32" applyNumberFormat="0" applyFill="0" applyBorder="0" applyAlignment="0" applyProtection="0">
      <alignment horizontal="left" vertical="center" wrapText="1"/>
    </xf>
    <xf numFmtId="0" fontId="114" fillId="0" borderId="0" applyNumberFormat="0"/>
    <xf numFmtId="188" fontId="115" fillId="0" borderId="4" applyAlignment="0" applyProtection="0"/>
    <xf numFmtId="0" fontId="119" fillId="41" borderId="36" applyNumberFormat="0" applyFont="0" applyBorder="0" applyAlignment="0" applyProtection="0">
      <alignment horizontal="left"/>
    </xf>
    <xf numFmtId="0" fontId="38" fillId="0" borderId="0" applyFill="0" applyBorder="0" applyAlignment="0"/>
    <xf numFmtId="248" fontId="38" fillId="0" borderId="0" applyFill="0" applyBorder="0" applyAlignment="0"/>
    <xf numFmtId="249" fontId="38" fillId="0" borderId="0" applyFill="0" applyBorder="0" applyAlignment="0"/>
    <xf numFmtId="250" fontId="38" fillId="0" borderId="0" applyFill="0" applyBorder="0" applyAlignment="0"/>
    <xf numFmtId="251" fontId="38" fillId="0" borderId="0" applyFill="0" applyBorder="0" applyAlignment="0"/>
    <xf numFmtId="0" fontId="89" fillId="0" borderId="0" applyFill="0" applyBorder="0" applyAlignment="0"/>
    <xf numFmtId="180" fontId="103" fillId="0" borderId="30" applyFill="0"/>
    <xf numFmtId="0" fontId="72" fillId="0" borderId="0" applyFill="0" applyBorder="0"/>
    <xf numFmtId="252" fontId="72" fillId="0" borderId="0" applyFill="0" applyBorder="0"/>
    <xf numFmtId="253" fontId="72" fillId="0" borderId="0" applyFill="0" applyBorder="0"/>
    <xf numFmtId="254" fontId="72" fillId="0" borderId="0" applyFill="0" applyBorder="0"/>
    <xf numFmtId="255" fontId="72" fillId="0" borderId="0" applyFill="0" applyBorder="0"/>
    <xf numFmtId="0" fontId="38" fillId="0" borderId="0" applyBorder="0">
      <alignment vertical="top"/>
    </xf>
    <xf numFmtId="256" fontId="38" fillId="0" borderId="0" applyBorder="0">
      <alignment vertical="top"/>
    </xf>
    <xf numFmtId="257" fontId="38" fillId="0" borderId="0" applyBorder="0">
      <alignment vertical="top"/>
    </xf>
    <xf numFmtId="258" fontId="38" fillId="0" borderId="0" applyBorder="0">
      <alignment vertical="top"/>
    </xf>
    <xf numFmtId="259" fontId="38" fillId="0" borderId="0" applyBorder="0">
      <alignment vertical="top"/>
    </xf>
    <xf numFmtId="260" fontId="38" fillId="0" borderId="0" applyBorder="0">
      <alignment vertical="top"/>
    </xf>
    <xf numFmtId="0" fontId="38" fillId="0" borderId="0">
      <alignment vertical="top"/>
    </xf>
    <xf numFmtId="261" fontId="38" fillId="0" borderId="0">
      <alignment vertical="top"/>
    </xf>
    <xf numFmtId="262" fontId="38" fillId="0" borderId="0">
      <alignment vertical="top"/>
    </xf>
    <xf numFmtId="17" fontId="38" fillId="0" borderId="0">
      <alignment vertical="top"/>
    </xf>
    <xf numFmtId="20" fontId="38" fillId="0" borderId="0">
      <alignment vertical="top"/>
    </xf>
    <xf numFmtId="0" fontId="38" fillId="0" borderId="0" applyFill="0" applyBorder="0"/>
    <xf numFmtId="263" fontId="38" fillId="0" borderId="0" applyFill="0" applyBorder="0"/>
    <xf numFmtId="264" fontId="38" fillId="0" borderId="0" applyFill="0" applyBorder="0"/>
    <xf numFmtId="265" fontId="38" fillId="0" borderId="0" applyFill="0" applyBorder="0"/>
    <xf numFmtId="266" fontId="38" fillId="0" borderId="0" applyFill="0" applyBorder="0"/>
    <xf numFmtId="0" fontId="38" fillId="0" borderId="0" applyFill="0" applyBorder="0">
      <alignment horizontal="center"/>
    </xf>
    <xf numFmtId="0" fontId="52" fillId="0" borderId="10" applyNumberFormat="0">
      <alignment horizontal="center" vertical="center"/>
    </xf>
    <xf numFmtId="267" fontId="72" fillId="0" borderId="0" applyFill="0" applyBorder="0"/>
    <xf numFmtId="176" fontId="38" fillId="0" borderId="0" applyFont="0" applyFill="0" applyBorder="0" applyAlignment="0"/>
    <xf numFmtId="268" fontId="123" fillId="0" borderId="0" applyNumberFormat="0" applyAlignment="0">
      <alignment vertical="center"/>
    </xf>
    <xf numFmtId="269" fontId="38" fillId="0" borderId="0" applyFill="0" applyBorder="0"/>
    <xf numFmtId="270" fontId="38" fillId="0" borderId="0" applyFill="0" applyBorder="0"/>
    <xf numFmtId="0" fontId="72" fillId="0" borderId="0" applyNumberFormat="0" applyFill="0" applyBorder="0" applyAlignment="0" applyProtection="0"/>
    <xf numFmtId="0" fontId="104" fillId="46" borderId="0">
      <alignment horizontal="left"/>
    </xf>
    <xf numFmtId="0" fontId="128" fillId="46" borderId="0">
      <alignment horizontal="right"/>
    </xf>
    <xf numFmtId="0" fontId="129" fillId="47" borderId="0">
      <alignment horizontal="center"/>
    </xf>
    <xf numFmtId="0" fontId="131" fillId="47" borderId="0">
      <alignment horizontal="left"/>
    </xf>
    <xf numFmtId="271" fontId="60" fillId="0" borderId="0"/>
    <xf numFmtId="272" fontId="60" fillId="0" borderId="0"/>
    <xf numFmtId="244" fontId="132" fillId="0" borderId="0" applyFont="0" applyFill="0" applyBorder="0" applyAlignment="0" applyProtection="0"/>
    <xf numFmtId="273" fontId="38" fillId="0" borderId="0" applyFont="0" applyFill="0" applyBorder="0" applyAlignment="0" applyProtection="0"/>
    <xf numFmtId="274" fontId="38" fillId="0" borderId="0" applyFont="0" applyFill="0" applyBorder="0" applyAlignment="0" applyProtection="0"/>
    <xf numFmtId="275" fontId="38" fillId="0" borderId="0" applyFont="0" applyFill="0" applyBorder="0" applyAlignment="0" applyProtection="0">
      <alignment horizontal="right"/>
    </xf>
    <xf numFmtId="276" fontId="38" fillId="0" borderId="0" applyFont="0" applyFill="0" applyBorder="0" applyAlignment="0" applyProtection="0">
      <alignment horizontal="right"/>
    </xf>
    <xf numFmtId="174" fontId="38" fillId="0" borderId="0" applyFont="0" applyFill="0" applyBorder="0" applyAlignment="0" applyProtection="0"/>
    <xf numFmtId="180" fontId="136" fillId="0" borderId="0"/>
    <xf numFmtId="272" fontId="38" fillId="6" borderId="0">
      <protection hidden="1"/>
    </xf>
    <xf numFmtId="222" fontId="38" fillId="6" borderId="0">
      <protection hidden="1"/>
    </xf>
    <xf numFmtId="0" fontId="38" fillId="6" borderId="0">
      <protection hidden="1"/>
    </xf>
    <xf numFmtId="0" fontId="36" fillId="45" borderId="39" applyProtection="0"/>
    <xf numFmtId="277" fontId="72" fillId="0" borderId="0" applyFill="0" applyBorder="0"/>
    <xf numFmtId="0" fontId="139" fillId="0" borderId="0" applyFill="0" applyBorder="0"/>
    <xf numFmtId="278" fontId="72" fillId="0" borderId="0" applyFill="0" applyBorder="0"/>
    <xf numFmtId="279" fontId="72" fillId="0" borderId="0" applyFill="0" applyBorder="0"/>
    <xf numFmtId="280" fontId="38" fillId="0" borderId="0" applyBorder="0">
      <alignment vertical="top"/>
    </xf>
    <xf numFmtId="281" fontId="38" fillId="0" borderId="0" applyBorder="0">
      <alignment vertical="top"/>
    </xf>
    <xf numFmtId="282" fontId="38" fillId="0" borderId="0" applyBorder="0">
      <alignment vertical="top"/>
    </xf>
    <xf numFmtId="283" fontId="38" fillId="0" borderId="0" applyBorder="0">
      <alignment vertical="top"/>
    </xf>
    <xf numFmtId="284" fontId="38" fillId="0" borderId="0" applyBorder="0">
      <alignment vertical="top"/>
    </xf>
    <xf numFmtId="276" fontId="38" fillId="0" borderId="0" applyFill="0" applyBorder="0"/>
    <xf numFmtId="272" fontId="38" fillId="0" borderId="0" applyFill="0" applyBorder="0"/>
    <xf numFmtId="285" fontId="38" fillId="0" borderId="0" applyFill="0" applyBorder="0"/>
    <xf numFmtId="286" fontId="38" fillId="0" borderId="0" applyFill="0" applyBorder="0"/>
    <xf numFmtId="287" fontId="38" fillId="0" borderId="0" applyFill="0" applyBorder="0"/>
    <xf numFmtId="288" fontId="38" fillId="0" borderId="0" applyBorder="0">
      <alignment vertical="top"/>
    </xf>
    <xf numFmtId="289" fontId="38" fillId="0" borderId="0" applyBorder="0">
      <alignment vertical="top"/>
    </xf>
    <xf numFmtId="290" fontId="140" fillId="0" borderId="0" applyFill="0" applyBorder="0" applyAlignment="0" applyProtection="0">
      <alignment vertical="center"/>
    </xf>
    <xf numFmtId="291" fontId="141" fillId="0" borderId="0" applyFill="0" applyBorder="0" applyAlignment="0" applyProtection="0">
      <alignment vertical="center"/>
    </xf>
    <xf numFmtId="0" fontId="36" fillId="0" borderId="0">
      <alignment vertical="top"/>
    </xf>
    <xf numFmtId="0" fontId="36" fillId="0" borderId="0">
      <alignment horizontal="center"/>
    </xf>
    <xf numFmtId="0" fontId="38" fillId="0" borderId="0">
      <alignment horizontal="center" vertical="top"/>
    </xf>
    <xf numFmtId="0" fontId="38" fillId="0" borderId="0">
      <alignment vertical="top" wrapText="1"/>
    </xf>
    <xf numFmtId="0" fontId="67" fillId="0" borderId="0">
      <alignment vertical="top"/>
    </xf>
    <xf numFmtId="0" fontId="72" fillId="0" borderId="0">
      <alignment vertical="top"/>
    </xf>
    <xf numFmtId="0" fontId="72" fillId="0" borderId="0">
      <alignment vertical="top" wrapText="1"/>
    </xf>
    <xf numFmtId="0" fontId="142" fillId="0" borderId="0">
      <alignment vertical="top"/>
    </xf>
    <xf numFmtId="180" fontId="143" fillId="0" borderId="0" applyFill="0" applyBorder="0" applyAlignment="0" applyProtection="0">
      <alignment horizontal="left"/>
    </xf>
    <xf numFmtId="4" fontId="81" fillId="0" borderId="0"/>
    <xf numFmtId="287" fontId="126" fillId="0" borderId="0" applyFill="0" applyBorder="0">
      <alignment horizontal="right"/>
      <protection locked="0"/>
    </xf>
    <xf numFmtId="0" fontId="38" fillId="0" borderId="4"/>
    <xf numFmtId="0" fontId="38" fillId="0" borderId="18"/>
    <xf numFmtId="37" fontId="38" fillId="0" borderId="0" applyBorder="0" applyAlignment="0"/>
    <xf numFmtId="293" fontId="47" fillId="0" borderId="0" applyFont="0" applyFill="0" applyBorder="0" applyAlignment="0" applyProtection="0">
      <alignment vertical="center"/>
    </xf>
    <xf numFmtId="0" fontId="38" fillId="0" borderId="0" applyFont="0" applyFill="0" applyBorder="0" applyAlignment="0" applyProtection="0">
      <alignment horizontal="right"/>
    </xf>
    <xf numFmtId="264" fontId="38" fillId="0" borderId="0" applyFont="0" applyFill="0" applyBorder="0" applyAlignment="0" applyProtection="0">
      <alignment horizontal="right"/>
    </xf>
    <xf numFmtId="294" fontId="47" fillId="0" borderId="0" applyFont="0" applyFill="0" applyBorder="0" applyAlignment="0" applyProtection="0">
      <alignment vertical="center"/>
    </xf>
    <xf numFmtId="295" fontId="47" fillId="0" borderId="0" applyFont="0" applyFill="0" applyBorder="0" applyAlignment="0" applyProtection="0">
      <alignment vertical="center"/>
    </xf>
    <xf numFmtId="297" fontId="47" fillId="0" borderId="0" applyFont="0" applyFill="0" applyBorder="0" applyAlignment="0" applyProtection="0">
      <alignment vertical="center"/>
    </xf>
    <xf numFmtId="298" fontId="47" fillId="0" borderId="0" applyFont="0" applyFill="0" applyBorder="0" applyAlignment="0" applyProtection="0">
      <alignment vertical="center"/>
    </xf>
    <xf numFmtId="300" fontId="47" fillId="0" borderId="0" applyFont="0" applyFill="0" applyBorder="0" applyAlignment="0" applyProtection="0">
      <alignment vertical="center"/>
    </xf>
    <xf numFmtId="301" fontId="38" fillId="0" borderId="0" applyFont="0" applyFill="0" applyBorder="0" applyAlignment="0" applyProtection="0">
      <alignment vertical="center"/>
    </xf>
    <xf numFmtId="185" fontId="47" fillId="0" borderId="0" applyFont="0" applyFill="0" applyBorder="0" applyAlignment="0" applyProtection="0">
      <alignment vertical="center"/>
    </xf>
    <xf numFmtId="302" fontId="47" fillId="0" borderId="0" applyFont="0" applyFill="0" applyBorder="0" applyAlignment="0" applyProtection="0">
      <alignment vertical="center"/>
    </xf>
    <xf numFmtId="302" fontId="38" fillId="0" borderId="0" applyFont="0" applyFill="0" applyBorder="0" applyAlignment="0" applyProtection="0">
      <alignment vertical="center"/>
    </xf>
    <xf numFmtId="304" fontId="47" fillId="0" borderId="0" applyFont="0" applyFill="0" applyBorder="0" applyAlignment="0" applyProtection="0">
      <alignment vertical="center"/>
    </xf>
    <xf numFmtId="0" fontId="133" fillId="0" borderId="0" applyFont="0" applyFill="0" applyBorder="0" applyAlignment="0" applyProtection="0"/>
    <xf numFmtId="0" fontId="126" fillId="0" borderId="0" applyFont="0" applyFill="0" applyBorder="0" applyAlignment="0">
      <protection locked="0"/>
    </xf>
    <xf numFmtId="220" fontId="75" fillId="0" borderId="0" applyNumberFormat="0">
      <alignment horizontal="right"/>
    </xf>
    <xf numFmtId="306" fontId="47" fillId="0" borderId="0" applyFont="0" applyFill="0" applyBorder="0" applyAlignment="0" applyProtection="0">
      <alignment vertical="center"/>
    </xf>
    <xf numFmtId="270" fontId="38" fillId="0" borderId="0" applyFont="0" applyFill="0" applyBorder="0" applyAlignment="0" applyProtection="0"/>
    <xf numFmtId="307" fontId="38" fillId="0" borderId="0" applyFont="0" applyFill="0" applyBorder="0" applyAlignment="0" applyProtection="0">
      <alignment horizontal="right"/>
    </xf>
    <xf numFmtId="14" fontId="38" fillId="0" borderId="41" applyFill="0" applyBorder="0"/>
    <xf numFmtId="265" fontId="60" fillId="0" borderId="0" applyFont="0" applyFill="0" applyBorder="0" applyAlignment="0" applyProtection="0"/>
    <xf numFmtId="0" fontId="72" fillId="0" borderId="0"/>
    <xf numFmtId="244" fontId="38" fillId="0" borderId="0">
      <alignment horizontal="right"/>
    </xf>
    <xf numFmtId="308" fontId="60" fillId="0" borderId="0" applyFont="0" applyFill="0" applyBorder="0" applyAlignment="0" applyProtection="0"/>
    <xf numFmtId="272" fontId="38" fillId="0" borderId="0">
      <protection hidden="1"/>
    </xf>
    <xf numFmtId="309" fontId="38" fillId="0" borderId="0">
      <protection hidden="1"/>
    </xf>
    <xf numFmtId="180" fontId="152" fillId="0" borderId="0"/>
    <xf numFmtId="39" fontId="132" fillId="0" borderId="0"/>
    <xf numFmtId="310" fontId="153" fillId="0" borderId="0">
      <protection locked="0"/>
    </xf>
    <xf numFmtId="0" fontId="52" fillId="0" borderId="0"/>
    <xf numFmtId="244" fontId="55" fillId="8" borderId="0">
      <alignment horizontal="right" vertical="center"/>
    </xf>
    <xf numFmtId="244" fontId="47" fillId="8" borderId="2">
      <alignment horizontal="right" vertical="center"/>
    </xf>
    <xf numFmtId="0" fontId="47" fillId="8" borderId="2">
      <alignment horizontal="right" vertical="center"/>
    </xf>
    <xf numFmtId="181" fontId="60" fillId="0" borderId="0" applyFont="0" applyFill="0" applyBorder="0" applyAlignment="0" applyProtection="0"/>
    <xf numFmtId="311" fontId="54" fillId="18" borderId="49" applyAlignment="0">
      <protection locked="0"/>
    </xf>
    <xf numFmtId="312" fontId="54" fillId="18" borderId="49" applyAlignment="0">
      <protection locked="0"/>
    </xf>
    <xf numFmtId="312" fontId="73" fillId="0" borderId="50" applyFill="0" applyBorder="0" applyAlignment="0"/>
    <xf numFmtId="311" fontId="73" fillId="0" borderId="0" applyFill="0" applyBorder="0" applyAlignment="0" applyProtection="0"/>
    <xf numFmtId="0" fontId="169" fillId="0" borderId="0">
      <protection locked="0"/>
    </xf>
    <xf numFmtId="0" fontId="170" fillId="0" borderId="0" applyFont="0" applyFill="0" applyBorder="0" applyAlignment="0" applyProtection="0"/>
    <xf numFmtId="0" fontId="60" fillId="0" borderId="0"/>
    <xf numFmtId="0" fontId="157" fillId="0" borderId="0" applyFill="0" applyBorder="0"/>
    <xf numFmtId="0" fontId="150" fillId="0" borderId="0" applyFill="0" applyBorder="0"/>
    <xf numFmtId="0" fontId="36" fillId="0" borderId="0" applyFill="0" applyBorder="0"/>
    <xf numFmtId="0" fontId="179" fillId="0" borderId="0" applyFill="0" applyBorder="0"/>
    <xf numFmtId="2" fontId="110" fillId="50" borderId="0"/>
    <xf numFmtId="169" fontId="38" fillId="51" borderId="10" applyNumberFormat="0" applyFont="0" applyBorder="0" applyAlignment="0" applyProtection="0"/>
    <xf numFmtId="313" fontId="38" fillId="0" borderId="0" applyFont="0" applyFill="0" applyBorder="0" applyAlignment="0" applyProtection="0">
      <alignment horizontal="right"/>
    </xf>
    <xf numFmtId="180" fontId="38" fillId="51" borderId="0" applyNumberFormat="0" applyFont="0" applyAlignment="0"/>
    <xf numFmtId="0" fontId="52" fillId="50" borderId="10" applyNumberFormat="0" applyFont="0" applyBorder="0" applyAlignment="0" applyProtection="0"/>
    <xf numFmtId="0" fontId="180" fillId="0" borderId="0">
      <alignment horizontal="center"/>
    </xf>
    <xf numFmtId="0" fontId="185" fillId="0" borderId="55" applyNumberFormat="0" applyFill="0" applyBorder="0" applyAlignment="0" applyProtection="0">
      <alignment horizontal="left"/>
    </xf>
    <xf numFmtId="244" fontId="186" fillId="6" borderId="0" applyBorder="0" applyAlignment="0"/>
    <xf numFmtId="244" fontId="187" fillId="6" borderId="2" applyNumberFormat="0" applyFill="0" applyBorder="0"/>
    <xf numFmtId="0" fontId="189" fillId="0" borderId="0" applyFill="0" applyBorder="0">
      <alignment horizontal="left"/>
      <protection hidden="1"/>
    </xf>
    <xf numFmtId="0" fontId="189" fillId="0" borderId="0" applyFill="0" applyBorder="0">
      <alignment horizontal="left" indent="1"/>
      <protection hidden="1"/>
    </xf>
    <xf numFmtId="0" fontId="189" fillId="0" borderId="0" applyFill="0" applyBorder="0">
      <alignment horizontal="left" indent="2"/>
      <protection hidden="1"/>
    </xf>
    <xf numFmtId="0" fontId="189" fillId="0" borderId="0" applyFill="0" applyBorder="0">
      <alignment horizontal="left" indent="3"/>
      <protection hidden="1"/>
    </xf>
    <xf numFmtId="0" fontId="46" fillId="0" borderId="0" applyFill="0" applyBorder="0">
      <protection locked="0"/>
    </xf>
    <xf numFmtId="252" fontId="46" fillId="0" borderId="0" applyFill="0" applyBorder="0">
      <protection locked="0"/>
    </xf>
    <xf numFmtId="253" fontId="46" fillId="0" borderId="0" applyFill="0" applyBorder="0">
      <protection locked="0"/>
    </xf>
    <xf numFmtId="254" fontId="46" fillId="0" borderId="0" applyFill="0" applyBorder="0">
      <protection locked="0"/>
    </xf>
    <xf numFmtId="255" fontId="46" fillId="0" borderId="0" applyFill="0" applyBorder="0">
      <protection locked="0"/>
    </xf>
    <xf numFmtId="0" fontId="38" fillId="11" borderId="57">
      <alignment vertical="top"/>
      <protection locked="0"/>
    </xf>
    <xf numFmtId="256" fontId="38" fillId="11" borderId="57">
      <alignment vertical="top"/>
      <protection locked="0"/>
    </xf>
    <xf numFmtId="257" fontId="38" fillId="11" borderId="57">
      <alignment vertical="top"/>
      <protection locked="0"/>
    </xf>
    <xf numFmtId="258" fontId="38" fillId="11" borderId="57">
      <alignment vertical="top"/>
      <protection locked="0"/>
    </xf>
    <xf numFmtId="259" fontId="38" fillId="11" borderId="57">
      <alignment vertical="top"/>
      <protection locked="0"/>
    </xf>
    <xf numFmtId="260" fontId="38" fillId="11" borderId="57">
      <alignment vertical="top"/>
      <protection locked="0"/>
    </xf>
    <xf numFmtId="314" fontId="38" fillId="11" borderId="57">
      <alignment vertical="top"/>
      <protection locked="0"/>
    </xf>
    <xf numFmtId="261" fontId="38" fillId="11" borderId="57">
      <alignment vertical="top"/>
      <protection locked="0"/>
    </xf>
    <xf numFmtId="262" fontId="38" fillId="11" borderId="57">
      <alignment vertical="top"/>
      <protection locked="0"/>
    </xf>
    <xf numFmtId="17" fontId="38" fillId="11" borderId="57">
      <alignment vertical="top"/>
      <protection locked="0"/>
    </xf>
    <xf numFmtId="20" fontId="38" fillId="11" borderId="57">
      <alignment vertical="top"/>
      <protection locked="0"/>
    </xf>
    <xf numFmtId="0" fontId="38" fillId="0" borderId="0" applyFill="0" applyBorder="0">
      <protection locked="0"/>
    </xf>
    <xf numFmtId="307" fontId="38" fillId="0" borderId="0" applyFill="0" applyBorder="0">
      <protection locked="0"/>
    </xf>
    <xf numFmtId="264" fontId="38" fillId="0" borderId="0" applyFill="0" applyBorder="0">
      <protection locked="0"/>
    </xf>
    <xf numFmtId="265" fontId="38" fillId="0" borderId="0" applyFill="0" applyBorder="0">
      <protection locked="0"/>
    </xf>
    <xf numFmtId="266" fontId="38" fillId="0" borderId="0" applyFill="0" applyBorder="0">
      <protection locked="0"/>
    </xf>
    <xf numFmtId="267" fontId="46" fillId="0" borderId="0" applyFill="0" applyBorder="0">
      <protection locked="0"/>
    </xf>
    <xf numFmtId="0" fontId="190" fillId="0" borderId="0" applyFill="0" applyBorder="0">
      <protection locked="0"/>
    </xf>
    <xf numFmtId="49" fontId="46" fillId="0" borderId="0" applyFill="0" applyBorder="0">
      <alignment vertical="top"/>
      <protection locked="0"/>
    </xf>
    <xf numFmtId="49" fontId="190" fillId="0" borderId="0" applyFill="0" applyBorder="0">
      <alignment vertical="top"/>
      <protection locked="0"/>
    </xf>
    <xf numFmtId="49" fontId="46" fillId="0" borderId="0" applyFill="0" applyBorder="0">
      <alignment vertical="top" wrapText="1"/>
      <protection locked="0"/>
    </xf>
    <xf numFmtId="269" fontId="38" fillId="0" borderId="0" applyFill="0" applyBorder="0">
      <protection locked="0"/>
    </xf>
    <xf numFmtId="270" fontId="38" fillId="0" borderId="0" applyFill="0" applyBorder="0">
      <protection locked="0"/>
    </xf>
    <xf numFmtId="315" fontId="60" fillId="0" borderId="0" applyNumberFormat="0" applyFill="0" applyBorder="0" applyAlignment="0" applyProtection="0"/>
    <xf numFmtId="169" fontId="192" fillId="6" borderId="0">
      <protection locked="0"/>
    </xf>
    <xf numFmtId="0" fontId="38" fillId="0" borderId="10">
      <alignment horizontal="right"/>
    </xf>
    <xf numFmtId="244" fontId="192" fillId="6" borderId="0" applyBorder="0">
      <alignment horizontal="right"/>
      <protection locked="0"/>
    </xf>
    <xf numFmtId="0" fontId="38" fillId="0" borderId="0"/>
    <xf numFmtId="316" fontId="191" fillId="0" borderId="0" applyFill="0" applyBorder="0" applyProtection="0"/>
    <xf numFmtId="317" fontId="191" fillId="0" borderId="0" applyFill="0" applyBorder="0" applyProtection="0"/>
    <xf numFmtId="0" fontId="156" fillId="0" borderId="0" applyNumberFormat="0" applyFill="0" applyBorder="0" applyAlignment="0">
      <protection locked="0"/>
    </xf>
    <xf numFmtId="0" fontId="126" fillId="0" borderId="0" applyFill="0" applyBorder="0">
      <alignment horizontal="right"/>
      <protection locked="0"/>
    </xf>
    <xf numFmtId="277" fontId="46" fillId="0" borderId="0" applyFill="0" applyBorder="0">
      <protection locked="0"/>
    </xf>
    <xf numFmtId="318" fontId="46" fillId="0" borderId="0" applyFill="0" applyBorder="0">
      <protection locked="0"/>
    </xf>
    <xf numFmtId="278" fontId="46" fillId="0" borderId="0" applyFill="0" applyBorder="0">
      <protection locked="0"/>
    </xf>
    <xf numFmtId="279" fontId="46" fillId="0" borderId="0" applyFill="0" applyBorder="0">
      <protection locked="0"/>
    </xf>
    <xf numFmtId="280" fontId="38" fillId="11" borderId="57">
      <alignment vertical="top"/>
      <protection locked="0"/>
    </xf>
    <xf numFmtId="281" fontId="38" fillId="11" borderId="57">
      <alignment vertical="top"/>
      <protection locked="0"/>
    </xf>
    <xf numFmtId="282" fontId="38" fillId="11" borderId="57">
      <alignment vertical="top"/>
      <protection locked="0"/>
    </xf>
    <xf numFmtId="283" fontId="38" fillId="11" borderId="57">
      <alignment vertical="top"/>
      <protection locked="0"/>
    </xf>
    <xf numFmtId="284" fontId="38" fillId="11" borderId="57">
      <alignment vertical="top"/>
      <protection locked="0"/>
    </xf>
    <xf numFmtId="276" fontId="38" fillId="0" borderId="0" applyFill="0" applyBorder="0">
      <protection locked="0"/>
    </xf>
    <xf numFmtId="272" fontId="38" fillId="0" borderId="0" applyFill="0" applyBorder="0">
      <protection locked="0"/>
    </xf>
    <xf numFmtId="285" fontId="38" fillId="0" borderId="0" applyFill="0" applyBorder="0">
      <protection locked="0"/>
    </xf>
    <xf numFmtId="286" fontId="38" fillId="0" borderId="0" applyFill="0" applyBorder="0">
      <protection locked="0"/>
    </xf>
    <xf numFmtId="287" fontId="38" fillId="0" borderId="0" applyFill="0" applyBorder="0">
      <protection locked="0"/>
    </xf>
    <xf numFmtId="288" fontId="38" fillId="11" borderId="57">
      <alignment vertical="top"/>
      <protection locked="0"/>
    </xf>
    <xf numFmtId="289" fontId="38" fillId="11" borderId="57">
      <alignment vertical="top"/>
      <protection locked="0"/>
    </xf>
    <xf numFmtId="49" fontId="46" fillId="0" borderId="0" applyFill="0" applyBorder="0">
      <alignment horizontal="left" vertical="top"/>
      <protection locked="0"/>
    </xf>
    <xf numFmtId="49" fontId="46" fillId="0" borderId="0" applyFill="0" applyBorder="0">
      <alignment horizontal="left" vertical="top" indent="1"/>
      <protection locked="0"/>
    </xf>
    <xf numFmtId="49" fontId="46" fillId="0" borderId="0" applyFill="0" applyBorder="0">
      <alignment horizontal="left" vertical="top" indent="2"/>
      <protection locked="0"/>
    </xf>
    <xf numFmtId="49" fontId="46" fillId="0" borderId="0" applyFill="0" applyBorder="0">
      <alignment horizontal="left" vertical="top" indent="3"/>
      <protection locked="0"/>
    </xf>
    <xf numFmtId="49" fontId="46" fillId="0" borderId="0" applyFill="0" applyBorder="0">
      <alignment horizontal="left" vertical="top" indent="4"/>
      <protection locked="0"/>
    </xf>
    <xf numFmtId="223" fontId="60" fillId="0" borderId="0" applyFill="0" applyBorder="0">
      <alignment horizontal="right"/>
      <protection locked="0"/>
    </xf>
    <xf numFmtId="0" fontId="38" fillId="11" borderId="57">
      <alignment vertical="top"/>
    </xf>
    <xf numFmtId="0" fontId="38" fillId="11" borderId="57">
      <alignment vertical="top" wrapText="1"/>
      <protection locked="0"/>
    </xf>
    <xf numFmtId="0" fontId="72" fillId="11" borderId="57">
      <alignment vertical="top"/>
      <protection locked="0"/>
    </xf>
    <xf numFmtId="49" fontId="46" fillId="0" borderId="0" applyFill="0" applyBorder="0">
      <alignment horizontal="center"/>
      <protection locked="0"/>
    </xf>
    <xf numFmtId="49" fontId="46" fillId="0" borderId="0" applyFill="0" applyBorder="0">
      <alignment horizontal="center" wrapText="1"/>
      <protection locked="0"/>
    </xf>
    <xf numFmtId="0" fontId="38" fillId="11" borderId="0"/>
    <xf numFmtId="4" fontId="110" fillId="50" borderId="0"/>
    <xf numFmtId="0" fontId="89" fillId="0" borderId="0"/>
    <xf numFmtId="0" fontId="112" fillId="0" borderId="0"/>
    <xf numFmtId="49" fontId="72" fillId="0" borderId="0" applyFill="0" applyBorder="0">
      <alignment vertical="top"/>
    </xf>
    <xf numFmtId="49" fontId="72" fillId="0" borderId="0" applyFill="0" applyBorder="0">
      <alignment vertical="top" wrapText="1"/>
    </xf>
    <xf numFmtId="319" fontId="147" fillId="0" borderId="0" applyFont="0" applyFill="0" applyBorder="0" applyAlignment="0" applyProtection="0"/>
    <xf numFmtId="169" fontId="205" fillId="0" borderId="0"/>
    <xf numFmtId="169" fontId="206" fillId="0" borderId="0"/>
    <xf numFmtId="320" fontId="38" fillId="0" borderId="0" applyFont="0" applyFill="0" applyBorder="0" applyAlignment="0" applyProtection="0"/>
    <xf numFmtId="324" fontId="38" fillId="0" borderId="0" applyFont="0" applyFill="0" applyBorder="0" applyAlignment="0" applyProtection="0"/>
    <xf numFmtId="325" fontId="38" fillId="0" borderId="0" applyFont="0" applyFill="0" applyBorder="0" applyAlignment="0" applyProtection="0"/>
    <xf numFmtId="169" fontId="38" fillId="0" borderId="0"/>
    <xf numFmtId="0" fontId="89" fillId="0" borderId="0" applyFont="0" applyFill="0" applyBorder="0" applyProtection="0">
      <alignment horizontal="right"/>
    </xf>
    <xf numFmtId="330" fontId="72" fillId="0" borderId="0" applyFill="0" applyBorder="0"/>
    <xf numFmtId="0" fontId="38" fillId="0" borderId="0" applyFill="0" applyBorder="0" applyAlignment="0">
      <alignment horizontal="right"/>
    </xf>
    <xf numFmtId="331" fontId="60" fillId="0" borderId="0" applyFont="0" applyFill="0" applyBorder="0" applyAlignment="0" applyProtection="0"/>
    <xf numFmtId="0" fontId="74" fillId="0" borderId="0" applyFont="0" applyFill="0" applyBorder="0" applyAlignment="0" applyProtection="0"/>
    <xf numFmtId="332" fontId="72" fillId="0" borderId="0"/>
    <xf numFmtId="2" fontId="38" fillId="0" borderId="0" applyFont="0" applyFill="0" applyAlignment="0" applyProtection="0">
      <alignment horizontal="center"/>
    </xf>
    <xf numFmtId="0" fontId="211" fillId="0" borderId="60" applyBorder="0" applyAlignment="0" applyProtection="0">
      <alignment horizontal="center"/>
    </xf>
    <xf numFmtId="0" fontId="52" fillId="0" borderId="10" applyNumberFormat="0" applyFont="0" applyBorder="0" applyAlignment="0" applyProtection="0">
      <alignment horizontal="center"/>
    </xf>
    <xf numFmtId="169" fontId="72" fillId="0" borderId="0" applyNumberFormat="0" applyAlignment="0"/>
    <xf numFmtId="0" fontId="38" fillId="0" borderId="0" applyFont="0" applyBorder="0" applyAlignment="0">
      <protection hidden="1"/>
    </xf>
    <xf numFmtId="223" fontId="38" fillId="0" borderId="0"/>
    <xf numFmtId="0" fontId="38" fillId="0" borderId="0">
      <alignment horizontal="right"/>
    </xf>
    <xf numFmtId="0" fontId="52" fillId="0" borderId="0" applyProtection="0"/>
    <xf numFmtId="202" fontId="217" fillId="8" borderId="0" applyBorder="0">
      <alignment vertical="center"/>
    </xf>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4" fontId="47" fillId="0" borderId="4" applyBorder="0"/>
    <xf numFmtId="0" fontId="225" fillId="0" borderId="0">
      <alignment horizontal="right"/>
    </xf>
    <xf numFmtId="333" fontId="64" fillId="0" borderId="0" applyFill="0" applyBorder="0" applyProtection="0"/>
    <xf numFmtId="316" fontId="64" fillId="0" borderId="0" applyFill="0" applyBorder="0" applyProtection="0"/>
    <xf numFmtId="317" fontId="64" fillId="0" borderId="0" applyFill="0" applyBorder="0" applyProtection="0"/>
    <xf numFmtId="0" fontId="38" fillId="11" borderId="10"/>
    <xf numFmtId="37" fontId="226" fillId="0" borderId="0"/>
    <xf numFmtId="37" fontId="81" fillId="0" borderId="0"/>
    <xf numFmtId="244" fontId="174" fillId="6" borderId="10">
      <alignment horizontal="right"/>
      <protection locked="0"/>
    </xf>
    <xf numFmtId="0" fontId="227" fillId="0" borderId="0"/>
    <xf numFmtId="0" fontId="228" fillId="10" borderId="0">
      <alignment horizontal="right"/>
    </xf>
    <xf numFmtId="40" fontId="229" fillId="8" borderId="0">
      <alignment horizontal="right"/>
    </xf>
    <xf numFmtId="0" fontId="230" fillId="8" borderId="0">
      <alignment horizontal="right"/>
    </xf>
    <xf numFmtId="0" fontId="231" fillId="8" borderId="13"/>
    <xf numFmtId="0" fontId="231" fillId="0" borderId="0" applyBorder="0">
      <alignment horizontal="centerContinuous"/>
    </xf>
    <xf numFmtId="0" fontId="232" fillId="0" borderId="0" applyBorder="0">
      <alignment horizontal="centerContinuous"/>
    </xf>
    <xf numFmtId="0" fontId="233" fillId="0" borderId="0" applyProtection="0">
      <alignment horizontal="left"/>
    </xf>
    <xf numFmtId="1" fontId="38" fillId="0" borderId="0" applyProtection="0">
      <alignment horizontal="right" vertical="center"/>
    </xf>
    <xf numFmtId="0" fontId="112" fillId="0" borderId="0" applyFont="0">
      <alignment horizontal="right"/>
    </xf>
    <xf numFmtId="0" fontId="99" fillId="0" borderId="0">
      <alignment horizontal="right"/>
    </xf>
    <xf numFmtId="0" fontId="126" fillId="0" borderId="0" applyFont="0" applyFill="0" applyBorder="0" applyAlignment="0" applyProtection="0"/>
    <xf numFmtId="169" fontId="235" fillId="0" borderId="0" applyFont="0" applyFill="0" applyBorder="0" applyAlignment="0" applyProtection="0"/>
    <xf numFmtId="10" fontId="235" fillId="0" borderId="0" applyFont="0" applyFill="0" applyBorder="0" applyAlignment="0" applyProtection="0"/>
    <xf numFmtId="9" fontId="74" fillId="0" borderId="0" applyFont="0" applyFill="0" applyBorder="0" applyAlignment="0" applyProtection="0"/>
    <xf numFmtId="10" fontId="38" fillId="0" borderId="0" applyFont="0" applyFill="0" applyBorder="0" applyAlignment="0" applyProtection="0"/>
    <xf numFmtId="3" fontId="38" fillId="0" borderId="0"/>
    <xf numFmtId="0" fontId="191" fillId="54" borderId="0" applyProtection="0">
      <alignment horizontal="right"/>
    </xf>
    <xf numFmtId="0" fontId="38" fillId="0" borderId="0" applyFill="0" applyBorder="0" applyProtection="0">
      <alignment horizontal="right"/>
    </xf>
    <xf numFmtId="0" fontId="45" fillId="0" borderId="0"/>
    <xf numFmtId="9" fontId="38" fillId="0" borderId="0" applyFont="0" applyFill="0" applyBorder="0" applyAlignment="0" applyProtection="0"/>
    <xf numFmtId="0" fontId="75" fillId="0" borderId="0" applyFont="0" applyFill="0" applyBorder="0" applyProtection="0">
      <alignment horizontal="right"/>
    </xf>
    <xf numFmtId="334" fontId="64" fillId="0" borderId="0" applyFill="0" applyBorder="0" applyProtection="0"/>
    <xf numFmtId="335" fontId="64" fillId="0" borderId="0" applyFill="0" applyBorder="0" applyProtection="0"/>
    <xf numFmtId="336" fontId="64" fillId="0" borderId="0" applyFill="0" applyBorder="0" applyProtection="0"/>
    <xf numFmtId="337" fontId="64" fillId="0" borderId="0" applyFill="0" applyBorder="0" applyProtection="0"/>
    <xf numFmtId="169" fontId="57" fillId="0" borderId="0" applyFont="0" applyFill="0" applyBorder="0" applyAlignment="0" applyProtection="0"/>
    <xf numFmtId="0" fontId="75" fillId="0" borderId="0"/>
    <xf numFmtId="0" fontId="60" fillId="0" borderId="0" applyFill="0" applyBorder="0">
      <alignment horizontal="right"/>
      <protection locked="0"/>
    </xf>
    <xf numFmtId="0" fontId="72" fillId="0" borderId="0">
      <alignment horizontal="center"/>
    </xf>
    <xf numFmtId="3" fontId="38" fillId="0" borderId="0"/>
    <xf numFmtId="0" fontId="75" fillId="0" borderId="0" applyProtection="0">
      <alignment horizontal="right"/>
    </xf>
    <xf numFmtId="0" fontId="75" fillId="0" borderId="0">
      <alignment horizontal="right"/>
      <protection locked="0"/>
    </xf>
    <xf numFmtId="0" fontId="73" fillId="0" borderId="0"/>
    <xf numFmtId="9" fontId="38" fillId="0" borderId="42"/>
    <xf numFmtId="10" fontId="38" fillId="0" borderId="0"/>
    <xf numFmtId="0" fontId="126" fillId="0" borderId="0" applyNumberFormat="0" applyFont="0" applyFill="0" applyBorder="0" applyAlignment="0" applyProtection="0">
      <alignment horizontal="left"/>
    </xf>
    <xf numFmtId="15" fontId="126" fillId="0" borderId="0" applyFont="0" applyFill="0" applyBorder="0" applyAlignment="0" applyProtection="0"/>
    <xf numFmtId="4" fontId="126" fillId="0" borderId="0" applyFont="0" applyFill="0" applyBorder="0" applyAlignment="0" applyProtection="0"/>
    <xf numFmtId="0" fontId="115" fillId="0" borderId="19">
      <alignment horizontal="center"/>
    </xf>
    <xf numFmtId="0" fontId="126" fillId="55" borderId="0" applyNumberFormat="0" applyFont="0" applyBorder="0" applyAlignment="0" applyProtection="0"/>
    <xf numFmtId="0" fontId="52" fillId="0" borderId="0">
      <alignment vertical="top"/>
    </xf>
    <xf numFmtId="0" fontId="60" fillId="0" borderId="0">
      <alignment horizontal="right"/>
      <protection locked="0"/>
    </xf>
    <xf numFmtId="338" fontId="60" fillId="0" borderId="0" applyFont="0" applyFill="0" applyBorder="0" applyAlignment="0" applyProtection="0"/>
    <xf numFmtId="49" fontId="47" fillId="0" borderId="0">
      <alignment horizontal="right"/>
    </xf>
    <xf numFmtId="3" fontId="38" fillId="6" borderId="0"/>
    <xf numFmtId="4" fontId="38" fillId="6" borderId="0"/>
    <xf numFmtId="180" fontId="237" fillId="0" borderId="61" applyNumberFormat="0" applyFont="0" applyFill="0" applyBorder="0" applyAlignment="0"/>
    <xf numFmtId="0" fontId="238" fillId="0" borderId="0" applyNumberFormat="0" applyFill="0" applyBorder="0" applyAlignment="0" applyProtection="0">
      <alignment horizontal="left"/>
    </xf>
    <xf numFmtId="0" fontId="38" fillId="0" borderId="0" applyFill="0" applyBorder="0" applyProtection="0">
      <alignment horizontal="right"/>
    </xf>
    <xf numFmtId="0" fontId="36" fillId="11" borderId="39" applyProtection="0"/>
    <xf numFmtId="176" fontId="239" fillId="0" borderId="62" applyNumberFormat="0" applyFont="0" applyFill="0" applyAlignment="0" applyProtection="0">
      <alignment horizontal="right" vertical="center"/>
    </xf>
    <xf numFmtId="4" fontId="240" fillId="11" borderId="63" applyNumberFormat="0" applyProtection="0">
      <alignment vertical="center"/>
    </xf>
    <xf numFmtId="4" fontId="241" fillId="11" borderId="63" applyNumberFormat="0" applyProtection="0">
      <alignment vertical="center"/>
    </xf>
    <xf numFmtId="4" fontId="242" fillId="11" borderId="63" applyNumberFormat="0" applyProtection="0">
      <alignment horizontal="left" vertical="center" indent="1"/>
    </xf>
    <xf numFmtId="4" fontId="73" fillId="11" borderId="64" applyNumberFormat="0" applyProtection="0">
      <alignment horizontal="left" vertical="center" indent="1"/>
    </xf>
    <xf numFmtId="4" fontId="242" fillId="14" borderId="0" applyNumberFormat="0" applyProtection="0">
      <alignment horizontal="left" vertical="center" indent="1"/>
    </xf>
    <xf numFmtId="4" fontId="242" fillId="56" borderId="63" applyNumberFormat="0" applyProtection="0">
      <alignment horizontal="right" vertical="center"/>
    </xf>
    <xf numFmtId="4" fontId="242" fillId="57" borderId="63" applyNumberFormat="0" applyProtection="0">
      <alignment horizontal="right" vertical="center"/>
    </xf>
    <xf numFmtId="4" fontId="242" fillId="39" borderId="63" applyNumberFormat="0" applyProtection="0">
      <alignment horizontal="right" vertical="center"/>
    </xf>
    <xf numFmtId="4" fontId="242" fillId="51" borderId="63" applyNumberFormat="0" applyProtection="0">
      <alignment horizontal="right" vertical="center"/>
    </xf>
    <xf numFmtId="4" fontId="242" fillId="58" borderId="63" applyNumberFormat="0" applyProtection="0">
      <alignment horizontal="right" vertical="center"/>
    </xf>
    <xf numFmtId="4" fontId="242" fillId="59" borderId="63" applyNumberFormat="0" applyProtection="0">
      <alignment horizontal="right" vertical="center"/>
    </xf>
    <xf numFmtId="4" fontId="242" fillId="60" borderId="63" applyNumberFormat="0" applyProtection="0">
      <alignment horizontal="right" vertical="center"/>
    </xf>
    <xf numFmtId="4" fontId="242" fillId="61" borderId="63" applyNumberFormat="0" applyProtection="0">
      <alignment horizontal="right" vertical="center"/>
    </xf>
    <xf numFmtId="4" fontId="242" fillId="62" borderId="63" applyNumberFormat="0" applyProtection="0">
      <alignment horizontal="right" vertical="center"/>
    </xf>
    <xf numFmtId="4" fontId="240" fillId="63" borderId="65" applyNumberFormat="0" applyProtection="0">
      <alignment horizontal="left" vertical="center" indent="1"/>
    </xf>
    <xf numFmtId="4" fontId="240" fillId="38" borderId="0" applyNumberFormat="0" applyProtection="0">
      <alignment horizontal="left" vertical="center" indent="1"/>
    </xf>
    <xf numFmtId="4" fontId="240" fillId="14" borderId="0" applyNumberFormat="0" applyProtection="0">
      <alignment horizontal="left" vertical="center" indent="1"/>
    </xf>
    <xf numFmtId="4" fontId="242" fillId="38" borderId="63" applyNumberFormat="0" applyProtection="0">
      <alignment horizontal="right" vertical="center"/>
    </xf>
    <xf numFmtId="4" fontId="73" fillId="38" borderId="0" applyNumberFormat="0" applyProtection="0">
      <alignment horizontal="left" vertical="center" indent="1"/>
    </xf>
    <xf numFmtId="4" fontId="73" fillId="14" borderId="0" applyNumberFormat="0" applyProtection="0">
      <alignment horizontal="left" vertical="center" indent="1"/>
    </xf>
    <xf numFmtId="0" fontId="38" fillId="64" borderId="64" applyNumberFormat="0" applyProtection="0">
      <alignment horizontal="left" vertical="center" indent="1"/>
    </xf>
    <xf numFmtId="0" fontId="38" fillId="13" borderId="64" applyNumberFormat="0" applyProtection="0">
      <alignment horizontal="left" vertical="center" indent="1"/>
    </xf>
    <xf numFmtId="0" fontId="38" fillId="6" borderId="64" applyNumberFormat="0" applyProtection="0">
      <alignment horizontal="left" vertical="center" indent="1"/>
    </xf>
    <xf numFmtId="0" fontId="38" fillId="41" borderId="64" applyNumberFormat="0" applyProtection="0">
      <alignment horizontal="left" vertical="center" indent="1"/>
    </xf>
    <xf numFmtId="4" fontId="242" fillId="45" borderId="63" applyNumberFormat="0" applyProtection="0">
      <alignment vertical="center"/>
    </xf>
    <xf numFmtId="4" fontId="243" fillId="45" borderId="63" applyNumberFormat="0" applyProtection="0">
      <alignment vertical="center"/>
    </xf>
    <xf numFmtId="4" fontId="240" fillId="38" borderId="66" applyNumberFormat="0" applyProtection="0">
      <alignment horizontal="left" vertical="center" indent="1"/>
    </xf>
    <xf numFmtId="4" fontId="73" fillId="10" borderId="64" applyNumberFormat="0" applyProtection="0">
      <alignment horizontal="left" vertical="center" indent="1"/>
    </xf>
    <xf numFmtId="4" fontId="242" fillId="45" borderId="63" applyNumberFormat="0" applyProtection="0">
      <alignment horizontal="right" vertical="center"/>
    </xf>
    <xf numFmtId="4" fontId="243" fillId="45" borderId="63" applyNumberFormat="0" applyProtection="0">
      <alignment horizontal="right" vertical="center"/>
    </xf>
    <xf numFmtId="4" fontId="240" fillId="38" borderId="63" applyNumberFormat="0" applyProtection="0">
      <alignment horizontal="left" vertical="center" indent="1"/>
    </xf>
    <xf numFmtId="4" fontId="244" fillId="54" borderId="66" applyNumberFormat="0" applyProtection="0">
      <alignment horizontal="left" vertical="center" indent="1"/>
    </xf>
    <xf numFmtId="4" fontId="245" fillId="45" borderId="63" applyNumberFormat="0" applyProtection="0">
      <alignment horizontal="right" vertical="center"/>
    </xf>
    <xf numFmtId="0" fontId="38" fillId="0" borderId="0" applyNumberFormat="0" applyFont="0" applyFill="0" applyBorder="0" applyAlignment="0" applyProtection="0"/>
    <xf numFmtId="0" fontId="146" fillId="65" borderId="12">
      <alignment horizontal="left"/>
    </xf>
    <xf numFmtId="14" fontId="60" fillId="0" borderId="0" applyFill="0" applyBorder="0">
      <alignment horizontal="right"/>
      <protection hidden="1"/>
    </xf>
    <xf numFmtId="180" fontId="246" fillId="0" borderId="0">
      <alignment horizontal="left"/>
    </xf>
    <xf numFmtId="0" fontId="247" fillId="12" borderId="0"/>
    <xf numFmtId="0" fontId="247" fillId="12" borderId="0">
      <alignment wrapText="1"/>
    </xf>
    <xf numFmtId="0" fontId="38" fillId="48" borderId="10">
      <alignment horizontal="center" vertical="center" wrapText="1"/>
      <protection hidden="1"/>
    </xf>
    <xf numFmtId="0" fontId="179" fillId="0" borderId="0" applyFill="0" applyBorder="0">
      <alignment vertical="top"/>
    </xf>
    <xf numFmtId="0" fontId="179" fillId="0" borderId="0" applyFill="0" applyBorder="0">
      <alignment horizontal="left" vertical="top" indent="1"/>
    </xf>
    <xf numFmtId="0" fontId="179" fillId="0" borderId="0" applyFill="0" applyBorder="0">
      <alignment horizontal="left" vertical="top" indent="2"/>
    </xf>
    <xf numFmtId="0" fontId="179" fillId="0" borderId="0" applyFill="0" applyBorder="0">
      <alignment horizontal="left" vertical="top" indent="3"/>
    </xf>
    <xf numFmtId="0" fontId="57" fillId="66" borderId="0" applyNumberFormat="0" applyFont="0" applyBorder="0" applyAlignment="0">
      <protection locked="0"/>
    </xf>
    <xf numFmtId="0" fontId="239" fillId="6" borderId="67" applyNumberFormat="0" applyFont="0" applyBorder="0" applyAlignment="0" applyProtection="0"/>
    <xf numFmtId="0" fontId="248" fillId="6" borderId="6"/>
    <xf numFmtId="14" fontId="52" fillId="0" borderId="8">
      <alignment horizontal="centerContinuous"/>
    </xf>
    <xf numFmtId="0" fontId="188" fillId="0" borderId="0" applyFont="0" applyFill="0" applyBorder="0">
      <alignment horizontal="right"/>
    </xf>
    <xf numFmtId="0" fontId="118" fillId="0" borderId="0" applyFill="0" applyBorder="0" applyAlignment="0" applyProtection="0"/>
    <xf numFmtId="176" fontId="249" fillId="0" borderId="0"/>
    <xf numFmtId="339" fontId="38" fillId="0" borderId="0" applyFont="0" applyFill="0" applyBorder="0" applyAlignment="0" applyProtection="0"/>
    <xf numFmtId="3" fontId="72" fillId="0" borderId="0"/>
    <xf numFmtId="1" fontId="52" fillId="0" borderId="0" applyBorder="0">
      <alignment horizontal="left" vertical="top" wrapText="1"/>
    </xf>
    <xf numFmtId="180" fontId="250" fillId="0" borderId="0">
      <alignment horizontal="left"/>
    </xf>
    <xf numFmtId="0" fontId="72" fillId="0" borderId="0" applyFill="0" applyBorder="0">
      <alignment vertical="top"/>
    </xf>
    <xf numFmtId="0" fontId="72" fillId="0" borderId="0" applyFill="0" applyBorder="0">
      <alignment horizontal="left" vertical="top" indent="1"/>
    </xf>
    <xf numFmtId="0" fontId="72" fillId="0" borderId="0" applyFill="0" applyBorder="0">
      <alignment horizontal="left" vertical="top" indent="2"/>
    </xf>
    <xf numFmtId="0" fontId="72" fillId="0" borderId="0" applyFill="0" applyBorder="0">
      <alignment horizontal="left" vertical="top" indent="3"/>
    </xf>
    <xf numFmtId="0" fontId="72" fillId="0" borderId="0" applyFill="0" applyBorder="0">
      <alignment horizontal="left" vertical="top" indent="4"/>
    </xf>
    <xf numFmtId="171" fontId="99" fillId="0" borderId="0"/>
    <xf numFmtId="0" fontId="252" fillId="67" borderId="68">
      <alignment horizontal="center" wrapText="1"/>
    </xf>
    <xf numFmtId="0" fontId="38" fillId="51" borderId="10"/>
    <xf numFmtId="0" fontId="60" fillId="0" borderId="0" applyNumberFormat="0" applyFill="0">
      <alignment vertical="center"/>
    </xf>
    <xf numFmtId="0" fontId="69" fillId="0" borderId="0">
      <alignment horizontal="left" indent="2"/>
    </xf>
    <xf numFmtId="0" fontId="253" fillId="0" borderId="0" applyNumberFormat="0" applyBorder="0" applyProtection="0">
      <alignment vertical="top"/>
    </xf>
    <xf numFmtId="0" fontId="254" fillId="0" borderId="0">
      <alignment vertical="top"/>
    </xf>
    <xf numFmtId="0" fontId="255" fillId="64" borderId="0"/>
    <xf numFmtId="0" fontId="69" fillId="0" borderId="0"/>
    <xf numFmtId="0" fontId="256" fillId="6" borderId="12"/>
    <xf numFmtId="3" fontId="257" fillId="0" borderId="0"/>
    <xf numFmtId="3" fontId="258" fillId="0" borderId="0"/>
    <xf numFmtId="0" fontId="36" fillId="0" borderId="1"/>
    <xf numFmtId="0" fontId="38" fillId="0" borderId="0" applyFill="0" applyBorder="0" applyProtection="0"/>
    <xf numFmtId="172" fontId="38" fillId="0" borderId="0" applyFill="0" applyBorder="0" applyProtection="0"/>
    <xf numFmtId="218" fontId="72" fillId="0" borderId="0" applyFill="0" applyBorder="0" applyProtection="0"/>
    <xf numFmtId="218" fontId="72" fillId="0" borderId="0" applyFill="0" applyBorder="0" applyProtection="0"/>
    <xf numFmtId="218" fontId="72" fillId="0" borderId="0" applyFill="0" applyBorder="0" applyProtection="0"/>
    <xf numFmtId="176" fontId="38" fillId="0" borderId="0" applyFill="0" applyBorder="0" applyProtection="0"/>
    <xf numFmtId="178" fontId="38" fillId="0" borderId="0" applyFill="0" applyBorder="0" applyProtection="0"/>
    <xf numFmtId="0" fontId="60" fillId="0" borderId="0" applyFill="0" applyBorder="0" applyProtection="0"/>
    <xf numFmtId="184" fontId="60" fillId="0" borderId="0" applyFill="0" applyBorder="0" applyProtection="0"/>
    <xf numFmtId="223" fontId="38" fillId="0" borderId="0" applyFill="0" applyBorder="0" applyProtection="0"/>
    <xf numFmtId="245" fontId="60" fillId="0" borderId="0" applyFill="0" applyBorder="0" applyProtection="0"/>
    <xf numFmtId="0" fontId="38" fillId="0" borderId="0"/>
    <xf numFmtId="0" fontId="38" fillId="0" borderId="0"/>
    <xf numFmtId="290" fontId="140" fillId="0" borderId="0" applyFill="0" applyBorder="0" applyAlignment="0" applyProtection="0">
      <alignment vertical="center"/>
    </xf>
    <xf numFmtId="302" fontId="38" fillId="0" borderId="0" applyFont="0" applyFill="0" applyBorder="0" applyAlignment="0" applyProtection="0">
      <alignment vertical="center"/>
    </xf>
    <xf numFmtId="0" fontId="75" fillId="0" borderId="0" applyFill="0" applyBorder="0" applyProtection="0"/>
    <xf numFmtId="3" fontId="38" fillId="6" borderId="0"/>
    <xf numFmtId="43" fontId="38" fillId="0" borderId="0" applyFont="0" applyFill="0" applyBorder="0" applyAlignment="0" applyProtection="0"/>
    <xf numFmtId="0" fontId="185" fillId="0" borderId="55" applyNumberFormat="0" applyFill="0" applyBorder="0" applyAlignment="0" applyProtection="0">
      <alignment horizontal="left"/>
    </xf>
    <xf numFmtId="0" fontId="56" fillId="0" borderId="0" applyFill="0" applyBorder="0" applyProtection="0">
      <alignment horizontal="center" vertical="center"/>
    </xf>
    <xf numFmtId="0" fontId="38" fillId="0" borderId="0" applyBorder="0" applyProtection="0">
      <alignment vertical="center"/>
    </xf>
    <xf numFmtId="0" fontId="38" fillId="0" borderId="2" applyBorder="0" applyProtection="0">
      <alignment horizontal="right" vertical="center"/>
    </xf>
    <xf numFmtId="0" fontId="38" fillId="68" borderId="0" applyBorder="0" applyProtection="0">
      <alignment horizontal="centerContinuous" vertical="center"/>
    </xf>
    <xf numFmtId="0" fontId="38" fillId="19" borderId="2" applyBorder="0" applyProtection="0">
      <alignment horizontal="centerContinuous" vertical="center"/>
    </xf>
    <xf numFmtId="3" fontId="56" fillId="0" borderId="0" applyNumberFormat="0"/>
    <xf numFmtId="0" fontId="56" fillId="0" borderId="0" applyFill="0" applyBorder="0" applyProtection="0"/>
    <xf numFmtId="0" fontId="38" fillId="0" borderId="12" applyFill="0" applyBorder="0" applyProtection="0">
      <alignment horizontal="left" vertical="top"/>
    </xf>
    <xf numFmtId="0" fontId="38" fillId="47" borderId="45" applyNumberFormat="0" applyAlignment="0" applyProtection="0">
      <alignment vertical="center"/>
    </xf>
    <xf numFmtId="0" fontId="261" fillId="0" borderId="0" applyFill="0" applyBorder="0" applyProtection="0">
      <alignment vertical="top"/>
    </xf>
    <xf numFmtId="2" fontId="38" fillId="0" borderId="0"/>
    <xf numFmtId="0" fontId="157" fillId="0" borderId="0" applyNumberFormat="0" applyFont="0" applyBorder="0" applyAlignment="0"/>
    <xf numFmtId="49" fontId="60" fillId="0" borderId="2">
      <alignment vertical="center"/>
    </xf>
    <xf numFmtId="0" fontId="236" fillId="0" borderId="0" applyNumberFormat="0" applyFont="0" applyFill="0" applyBorder="0" applyProtection="0">
      <alignment wrapText="1"/>
    </xf>
    <xf numFmtId="49" fontId="73" fillId="0" borderId="0" applyFill="0" applyBorder="0" applyAlignment="0"/>
    <xf numFmtId="0" fontId="38" fillId="0" borderId="0"/>
    <xf numFmtId="164" fontId="38" fillId="0" borderId="0"/>
    <xf numFmtId="0" fontId="52" fillId="0" borderId="0" applyNumberFormat="0" applyFill="0" applyBorder="0" applyAlignment="0" applyProtection="0"/>
    <xf numFmtId="0" fontId="262" fillId="6" borderId="3" applyNumberFormat="0">
      <alignment vertical="center"/>
    </xf>
    <xf numFmtId="3" fontId="263" fillId="0" borderId="0"/>
    <xf numFmtId="244" fontId="264" fillId="0" borderId="0">
      <alignment horizontal="center"/>
    </xf>
    <xf numFmtId="0" fontId="38" fillId="0" borderId="0">
      <alignment horizontal="center"/>
    </xf>
    <xf numFmtId="0" fontId="265" fillId="0" borderId="0">
      <alignment horizontal="center"/>
    </xf>
    <xf numFmtId="0" fontId="38" fillId="6" borderId="0" applyNumberFormat="0" applyFont="0" applyBorder="0" applyAlignment="0"/>
    <xf numFmtId="0" fontId="126" fillId="0" borderId="0" applyBorder="0"/>
    <xf numFmtId="180" fontId="266" fillId="69" borderId="0" applyFill="0" applyBorder="0" applyAlignment="0" applyProtection="0">
      <alignment horizontal="left"/>
    </xf>
    <xf numFmtId="180" fontId="267" fillId="0" borderId="0" applyFill="0" applyBorder="0" applyAlignment="0" applyProtection="0">
      <alignment horizontal="left"/>
    </xf>
    <xf numFmtId="37" fontId="268" fillId="42" borderId="69" applyNumberFormat="0" applyBorder="0">
      <alignment horizontal="center"/>
    </xf>
    <xf numFmtId="38" fontId="188" fillId="50" borderId="2" applyAlignment="0"/>
    <xf numFmtId="0" fontId="36" fillId="0" borderId="0"/>
    <xf numFmtId="0" fontId="56" fillId="0" borderId="3">
      <alignment horizontal="right" wrapText="1"/>
    </xf>
    <xf numFmtId="3" fontId="56" fillId="0" borderId="2" applyNumberFormat="0"/>
    <xf numFmtId="0" fontId="38" fillId="0" borderId="1"/>
    <xf numFmtId="0" fontId="269" fillId="15" borderId="10"/>
    <xf numFmtId="0" fontId="72" fillId="0" borderId="0" applyFill="0" applyBorder="0">
      <alignment horizontal="center"/>
    </xf>
    <xf numFmtId="0" fontId="72" fillId="0" borderId="0" applyFill="0" applyBorder="0">
      <alignment horizontal="center" wrapText="1"/>
    </xf>
    <xf numFmtId="0" fontId="157" fillId="0" borderId="0"/>
    <xf numFmtId="0" fontId="150" fillId="0" borderId="0" applyAlignment="0"/>
    <xf numFmtId="0" fontId="100" fillId="0" borderId="0"/>
    <xf numFmtId="37" fontId="72" fillId="11" borderId="0" applyNumberFormat="0" applyBorder="0" applyAlignment="0" applyProtection="0"/>
    <xf numFmtId="37" fontId="72" fillId="0" borderId="0"/>
    <xf numFmtId="3" fontId="46" fillId="0" borderId="56" applyProtection="0"/>
    <xf numFmtId="38" fontId="270" fillId="0" borderId="0">
      <alignment horizontal="right"/>
      <protection locked="0"/>
    </xf>
    <xf numFmtId="0" fontId="126" fillId="0" borderId="0" applyFont="0" applyFill="0" applyBorder="0" applyAlignment="0" applyProtection="0"/>
    <xf numFmtId="0" fontId="271" fillId="0" borderId="0">
      <protection hidden="1"/>
    </xf>
    <xf numFmtId="244" fontId="186" fillId="6" borderId="0" applyNumberFormat="0" applyFont="0" applyFill="0">
      <protection locked="0"/>
    </xf>
    <xf numFmtId="0" fontId="104" fillId="59" borderId="57">
      <alignment horizontal="center" vertical="top" wrapText="1"/>
    </xf>
    <xf numFmtId="0" fontId="104" fillId="59" borderId="57">
      <alignment horizontal="center" vertical="top"/>
    </xf>
    <xf numFmtId="0" fontId="104" fillId="59" borderId="57">
      <alignment vertical="top" wrapText="1"/>
    </xf>
    <xf numFmtId="17" fontId="104" fillId="59" borderId="57">
      <alignment horizontal="center" vertical="top"/>
    </xf>
    <xf numFmtId="0" fontId="104" fillId="59" borderId="57">
      <alignment horizontal="centerContinuous" vertical="top" wrapText="1"/>
    </xf>
    <xf numFmtId="0" fontId="128" fillId="59" borderId="57">
      <alignment horizontal="center" vertical="top"/>
    </xf>
    <xf numFmtId="0" fontId="104" fillId="59" borderId="57">
      <alignment horizontal="center" textRotation="90"/>
    </xf>
    <xf numFmtId="341" fontId="104" fillId="59" borderId="57">
      <alignment horizontal="center" vertical="top"/>
    </xf>
    <xf numFmtId="0" fontId="272" fillId="0" borderId="0">
      <alignment horizontal="center" vertical="top"/>
    </xf>
    <xf numFmtId="0" fontId="52" fillId="0" borderId="0" applyFont="0" applyFill="0" applyBorder="0" applyAlignment="0" applyProtection="0">
      <alignment horizontal="right"/>
    </xf>
    <xf numFmtId="0" fontId="273" fillId="57" borderId="0"/>
    <xf numFmtId="0" fontId="38" fillId="0" borderId="2">
      <alignment horizontal="right"/>
    </xf>
    <xf numFmtId="341" fontId="36" fillId="0" borderId="0"/>
    <xf numFmtId="0" fontId="56" fillId="0" borderId="2">
      <alignment horizontal="right"/>
    </xf>
    <xf numFmtId="0" fontId="72" fillId="0" borderId="0" applyFill="0" applyProtection="0"/>
    <xf numFmtId="0" fontId="274" fillId="70" borderId="70" applyNumberFormat="0" applyFont="0" applyBorder="0" applyAlignment="0" applyProtection="0">
      <alignment horizontal="right"/>
    </xf>
    <xf numFmtId="0" fontId="52" fillId="56" borderId="10" applyNumberFormat="0" applyFont="0" applyBorder="0" applyAlignment="0" applyProtection="0">
      <alignment horizontal="center"/>
    </xf>
    <xf numFmtId="270" fontId="60" fillId="0" borderId="0" applyBorder="0" applyProtection="0"/>
    <xf numFmtId="270" fontId="60" fillId="0" borderId="0" applyBorder="0"/>
    <xf numFmtId="0" fontId="38" fillId="71" borderId="0" applyNumberFormat="0" applyFont="0" applyBorder="0" applyAlignment="0">
      <alignment vertical="top"/>
      <protection locked="0"/>
    </xf>
    <xf numFmtId="0" fontId="38" fillId="38" borderId="0" applyNumberFormat="0" applyFont="0" applyBorder="0" applyAlignment="0">
      <alignment vertical="top"/>
    </xf>
    <xf numFmtId="0" fontId="275" fillId="0" borderId="0"/>
    <xf numFmtId="0" fontId="38" fillId="0" borderId="0"/>
    <xf numFmtId="0" fontId="45" fillId="0" borderId="0"/>
    <xf numFmtId="0" fontId="45" fillId="0" borderId="0"/>
    <xf numFmtId="0" fontId="45" fillId="0" borderId="0"/>
    <xf numFmtId="0" fontId="45" fillId="0" borderId="0"/>
    <xf numFmtId="0" fontId="45" fillId="0" borderId="0"/>
    <xf numFmtId="0" fontId="45" fillId="0" borderId="0"/>
    <xf numFmtId="0" fontId="294" fillId="25" borderId="37" applyNumberFormat="0" applyAlignment="0" applyProtection="0"/>
    <xf numFmtId="0" fontId="47" fillId="51" borderId="0" applyNumberFormat="0" applyAlignment="0">
      <alignment vertical="center"/>
    </xf>
    <xf numFmtId="0" fontId="294" fillId="25" borderId="37" applyNumberFormat="0" applyAlignment="0" applyProtection="0"/>
    <xf numFmtId="0" fontId="278" fillId="23" borderId="0" applyNumberFormat="0" applyBorder="0" applyAlignment="0" applyProtection="0"/>
    <xf numFmtId="0" fontId="278" fillId="24" borderId="0" applyNumberFormat="0" applyBorder="0" applyAlignment="0" applyProtection="0"/>
    <xf numFmtId="0" fontId="278" fillId="25" borderId="0" applyNumberFormat="0" applyBorder="0" applyAlignment="0" applyProtection="0"/>
    <xf numFmtId="0" fontId="278" fillId="26" borderId="0" applyNumberFormat="0" applyBorder="0" applyAlignment="0" applyProtection="0"/>
    <xf numFmtId="0" fontId="278" fillId="27" borderId="0" applyNumberFormat="0" applyBorder="0" applyAlignment="0" applyProtection="0"/>
    <xf numFmtId="0" fontId="278" fillId="28" borderId="0" applyNumberFormat="0" applyBorder="0" applyAlignment="0" applyProtection="0"/>
    <xf numFmtId="0" fontId="34" fillId="42" borderId="0" applyNumberFormat="0" applyBorder="0" applyAlignment="0" applyProtection="0"/>
    <xf numFmtId="0" fontId="278" fillId="29" borderId="0" applyNumberFormat="0" applyBorder="0" applyAlignment="0" applyProtection="0"/>
    <xf numFmtId="0" fontId="279" fillId="30"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279" fillId="31" borderId="0" applyNumberFormat="0" applyBorder="0" applyAlignment="0" applyProtection="0"/>
    <xf numFmtId="0" fontId="279" fillId="32" borderId="0" applyNumberFormat="0" applyBorder="0" applyAlignment="0" applyProtection="0"/>
    <xf numFmtId="0" fontId="279" fillId="33" borderId="0" applyNumberFormat="0" applyBorder="0" applyAlignment="0" applyProtection="0"/>
    <xf numFmtId="0" fontId="57" fillId="0" borderId="0"/>
    <xf numFmtId="0" fontId="279" fillId="34" borderId="0" applyNumberFormat="0" applyBorder="0" applyAlignment="0" applyProtection="0"/>
    <xf numFmtId="0" fontId="279" fillId="35" borderId="0" applyNumberFormat="0" applyBorder="0" applyAlignment="0" applyProtection="0"/>
    <xf numFmtId="0" fontId="279" fillId="36" borderId="0" applyNumberFormat="0" applyBorder="0" applyAlignment="0" applyProtection="0"/>
    <xf numFmtId="0" fontId="279" fillId="37" borderId="0" applyNumberFormat="0" applyBorder="0" applyAlignment="0" applyProtection="0"/>
    <xf numFmtId="0" fontId="280" fillId="0" borderId="0"/>
    <xf numFmtId="0" fontId="281" fillId="21" borderId="0" applyNumberFormat="0" applyBorder="0" applyAlignment="0" applyProtection="0"/>
    <xf numFmtId="0" fontId="38" fillId="0" borderId="0" applyFont="0" applyFill="0" applyBorder="0" applyAlignment="0" applyProtection="0">
      <alignment horizontal="center"/>
    </xf>
    <xf numFmtId="0" fontId="110" fillId="0" borderId="0">
      <alignment horizontal="right"/>
      <protection locked="0"/>
    </xf>
    <xf numFmtId="0" fontId="282" fillId="0" borderId="0" applyNumberFormat="0"/>
    <xf numFmtId="0" fontId="283" fillId="0" borderId="2"/>
    <xf numFmtId="0" fontId="284" fillId="0" borderId="0" applyNumberFormat="0"/>
    <xf numFmtId="0" fontId="115" fillId="0" borderId="4" applyAlignment="0" applyProtection="0"/>
    <xf numFmtId="0" fontId="285" fillId="42" borderId="37" applyNumberFormat="0" applyAlignment="0" applyProtection="0"/>
    <xf numFmtId="0" fontId="103" fillId="0" borderId="30" applyFill="0"/>
    <xf numFmtId="0" fontId="38" fillId="0" borderId="0" applyFont="0" applyFill="0" applyBorder="0" applyAlignment="0"/>
    <xf numFmtId="0" fontId="286" fillId="44" borderId="38" applyNumberFormat="0" applyAlignment="0" applyProtection="0"/>
    <xf numFmtId="0" fontId="123" fillId="0" borderId="0" applyNumberFormat="0" applyAlignment="0">
      <alignment vertical="center"/>
    </xf>
    <xf numFmtId="0" fontId="294" fillId="25" borderId="37" applyNumberFormat="0" applyAlignment="0" applyProtection="0"/>
    <xf numFmtId="0" fontId="60" fillId="0" borderId="0"/>
    <xf numFmtId="0" fontId="132" fillId="0" borderId="0" applyFont="0" applyFill="0" applyBorder="0" applyAlignment="0" applyProtection="0"/>
    <xf numFmtId="0" fontId="38" fillId="0" borderId="0" applyFont="0" applyFill="0" applyBorder="0" applyAlignment="0" applyProtection="0">
      <alignment horizontal="right"/>
    </xf>
    <xf numFmtId="0" fontId="136" fillId="0" borderId="0"/>
    <xf numFmtId="0" fontId="38" fillId="6" borderId="0">
      <protection hidden="1"/>
    </xf>
    <xf numFmtId="0" fontId="38" fillId="6" borderId="0">
      <protection hidden="1"/>
    </xf>
    <xf numFmtId="0" fontId="143" fillId="0" borderId="0" applyFill="0" applyBorder="0" applyAlignment="0" applyProtection="0">
      <alignment horizontal="left"/>
    </xf>
    <xf numFmtId="0" fontId="126" fillId="0" borderId="0" applyFill="0" applyBorder="0">
      <alignment horizontal="right"/>
      <protection locked="0"/>
    </xf>
    <xf numFmtId="292" fontId="38" fillId="0" borderId="4"/>
    <xf numFmtId="292" fontId="38" fillId="0" borderId="18"/>
    <xf numFmtId="0" fontId="47" fillId="0" borderId="0" applyFont="0" applyFill="0" applyBorder="0" applyAlignment="0" applyProtection="0">
      <alignment vertical="center"/>
    </xf>
    <xf numFmtId="266" fontId="170" fillId="0" borderId="0" applyFont="0" applyFill="0" applyBorder="0" applyAlignment="0" applyProtection="0"/>
    <xf numFmtId="0" fontId="47" fillId="51" borderId="0" applyNumberFormat="0" applyAlignment="0">
      <alignment vertical="center"/>
    </xf>
    <xf numFmtId="0" fontId="75" fillId="0" borderId="0" applyNumberFormat="0">
      <alignment horizontal="right"/>
    </xf>
    <xf numFmtId="0" fontId="38" fillId="0" borderId="0">
      <alignment horizontal="right"/>
    </xf>
    <xf numFmtId="0" fontId="152" fillId="0" borderId="0"/>
    <xf numFmtId="0" fontId="153" fillId="0" borderId="0">
      <protection locked="0"/>
    </xf>
    <xf numFmtId="0" fontId="294" fillId="25" borderId="37" applyNumberFormat="0" applyAlignment="0" applyProtection="0"/>
    <xf numFmtId="0" fontId="205" fillId="0" borderId="0"/>
    <xf numFmtId="0" fontId="47" fillId="51" borderId="0" applyNumberFormat="0" applyAlignment="0">
      <alignment vertical="center"/>
    </xf>
    <xf numFmtId="0" fontId="47" fillId="8" borderId="2">
      <alignment horizontal="right" vertical="center"/>
    </xf>
    <xf numFmtId="345" fontId="38" fillId="0" borderId="0" applyFont="0" applyFill="0" applyBorder="0" applyAlignment="0" applyProtection="0"/>
    <xf numFmtId="0" fontId="287" fillId="0" borderId="0" applyNumberFormat="0" applyFill="0" applyBorder="0" applyAlignment="0" applyProtection="0"/>
    <xf numFmtId="344" fontId="170" fillId="0" borderId="0" applyFont="0" applyFill="0" applyBorder="0" applyAlignment="0" applyProtection="0"/>
    <xf numFmtId="0" fontId="47" fillId="0" borderId="4" applyBorder="0"/>
    <xf numFmtId="0" fontId="288" fillId="22" borderId="0" applyNumberFormat="0" applyBorder="0" applyAlignment="0" applyProtection="0"/>
    <xf numFmtId="0" fontId="205" fillId="0" borderId="0"/>
    <xf numFmtId="0" fontId="38" fillId="51" borderId="10" applyNumberFormat="0" applyFont="0" applyBorder="0" applyAlignment="0" applyProtection="0"/>
    <xf numFmtId="0" fontId="38" fillId="51" borderId="0" applyNumberFormat="0" applyFont="0" applyAlignment="0"/>
    <xf numFmtId="0" fontId="289" fillId="0" borderId="0">
      <alignment horizontal="center"/>
    </xf>
    <xf numFmtId="0" fontId="290" fillId="0" borderId="0" applyNumberFormat="0" applyFill="0" applyBorder="0" applyAlignment="0" applyProtection="0"/>
    <xf numFmtId="0" fontId="291" fillId="0" borderId="0" applyNumberFormat="0" applyFill="0" applyBorder="0" applyAlignment="0" applyProtection="0"/>
    <xf numFmtId="0" fontId="292" fillId="0" borderId="54" applyNumberFormat="0" applyFill="0" applyAlignment="0" applyProtection="0"/>
    <xf numFmtId="0" fontId="292" fillId="0" borderId="0" applyNumberFormat="0" applyFill="0" applyBorder="0" applyAlignment="0" applyProtection="0"/>
    <xf numFmtId="0" fontId="293" fillId="0" borderId="0">
      <alignment horizontal="left"/>
    </xf>
    <xf numFmtId="0" fontId="186" fillId="6" borderId="0" applyBorder="0" applyAlignment="0"/>
    <xf numFmtId="0" fontId="187" fillId="6" borderId="2" applyNumberFormat="0" applyFill="0" applyBorder="0"/>
    <xf numFmtId="0" fontId="60" fillId="0" borderId="0" applyNumberFormat="0" applyFill="0" applyBorder="0" applyAlignment="0" applyProtection="0"/>
    <xf numFmtId="0" fontId="294" fillId="25" borderId="37" applyNumberFormat="0" applyAlignment="0" applyProtection="0"/>
    <xf numFmtId="0" fontId="192" fillId="6" borderId="0">
      <protection locked="0"/>
    </xf>
    <xf numFmtId="3" fontId="38" fillId="0" borderId="10"/>
    <xf numFmtId="0" fontId="192" fillId="6" borderId="0" applyBorder="0">
      <alignment horizontal="right"/>
      <protection locked="0"/>
    </xf>
    <xf numFmtId="0" fontId="295" fillId="25" borderId="37" applyNumberFormat="0" applyAlignment="0" applyProtection="0"/>
    <xf numFmtId="0" fontId="47" fillId="0" borderId="71" applyNumberFormat="0" applyAlignment="0">
      <alignment vertical="center"/>
    </xf>
    <xf numFmtId="0" fontId="47" fillId="0" borderId="72" applyNumberFormat="0" applyAlignment="0">
      <alignment vertical="center"/>
      <protection locked="0"/>
    </xf>
    <xf numFmtId="0" fontId="47" fillId="72" borderId="72" applyNumberFormat="0" applyAlignment="0">
      <alignment vertical="center"/>
      <protection locked="0"/>
    </xf>
    <xf numFmtId="0" fontId="47" fillId="51" borderId="0" applyNumberFormat="0" applyAlignment="0">
      <alignment vertical="center"/>
    </xf>
    <xf numFmtId="0" fontId="47" fillId="71" borderId="0" applyNumberFormat="0" applyAlignment="0">
      <alignment vertical="center"/>
    </xf>
    <xf numFmtId="0" fontId="47" fillId="0" borderId="73" applyNumberFormat="0" applyAlignment="0">
      <alignment vertical="center"/>
      <protection locked="0"/>
    </xf>
    <xf numFmtId="0" fontId="60" fillId="0" borderId="0" applyFill="0" applyBorder="0">
      <alignment horizontal="right"/>
      <protection locked="0"/>
    </xf>
    <xf numFmtId="0" fontId="283" fillId="0" borderId="0"/>
    <xf numFmtId="0" fontId="296" fillId="0" borderId="74" applyNumberFormat="0" applyFill="0" applyAlignment="0" applyProtection="0"/>
    <xf numFmtId="0" fontId="297" fillId="0" borderId="74" applyNumberFormat="0" applyFill="0" applyAlignment="0" applyProtection="0"/>
    <xf numFmtId="0" fontId="205" fillId="0" borderId="0"/>
    <xf numFmtId="0" fontId="206" fillId="0" borderId="0"/>
    <xf numFmtId="342" fontId="89" fillId="0" borderId="0" applyFont="0" applyFill="0" applyBorder="0" applyProtection="0">
      <alignment horizontal="right"/>
    </xf>
    <xf numFmtId="0" fontId="47" fillId="0" borderId="4" applyBorder="0"/>
    <xf numFmtId="0" fontId="298" fillId="0" borderId="0" applyNumberFormat="0" applyAlignment="0">
      <alignment vertical="center"/>
    </xf>
    <xf numFmtId="346" fontId="211" fillId="0" borderId="60" applyBorder="0" applyAlignment="0" applyProtection="0">
      <alignment horizontal="center"/>
    </xf>
    <xf numFmtId="0" fontId="299" fillId="18" borderId="0" applyNumberFormat="0" applyBorder="0" applyAlignment="0" applyProtection="0"/>
    <xf numFmtId="0" fontId="300" fillId="18" borderId="0" applyNumberFormat="0" applyBorder="0" applyAlignment="0" applyProtection="0"/>
    <xf numFmtId="0" fontId="171" fillId="0" borderId="0"/>
    <xf numFmtId="0" fontId="72" fillId="0" borderId="0" applyNumberFormat="0" applyAlignment="0"/>
    <xf numFmtId="0" fontId="34" fillId="0" borderId="0"/>
    <xf numFmtId="0" fontId="217" fillId="8" borderId="0" applyBorder="0">
      <alignment vertical="center"/>
    </xf>
    <xf numFmtId="0" fontId="278" fillId="73" borderId="75" applyNumberFormat="0" applyFont="0" applyAlignment="0" applyProtection="0"/>
    <xf numFmtId="0" fontId="34" fillId="73" borderId="75" applyNumberFormat="0" applyFont="0" applyAlignment="0" applyProtection="0"/>
    <xf numFmtId="0" fontId="205" fillId="0" borderId="0"/>
    <xf numFmtId="0" fontId="47" fillId="0" borderId="4" applyBorder="0"/>
    <xf numFmtId="0" fontId="301" fillId="42" borderId="64" applyNumberFormat="0" applyAlignment="0" applyProtection="0"/>
    <xf numFmtId="0" fontId="301" fillId="42" borderId="64" applyNumberFormat="0" applyAlignment="0" applyProtection="0"/>
    <xf numFmtId="169" fontId="277" fillId="0" borderId="0" applyFont="0" applyFill="0" applyBorder="0" applyAlignment="0" applyProtection="0"/>
    <xf numFmtId="0" fontId="73" fillId="0" borderId="0">
      <alignment vertical="top"/>
    </xf>
    <xf numFmtId="0" fontId="302" fillId="45" borderId="0">
      <alignment horizontal="center"/>
    </xf>
    <xf numFmtId="0" fontId="303" fillId="0" borderId="0" applyNumberFormat="0" applyFill="0" applyBorder="0" applyAlignment="0" applyProtection="0"/>
    <xf numFmtId="0" fontId="133" fillId="0" borderId="76" applyNumberFormat="0" applyFont="0" applyFill="0" applyAlignment="0" applyProtection="0"/>
    <xf numFmtId="0" fontId="304" fillId="0" borderId="77" applyNumberFormat="0" applyFill="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8" fillId="0" borderId="0">
      <alignment vertical="center"/>
    </xf>
    <xf numFmtId="0" fontId="205" fillId="0" borderId="0"/>
    <xf numFmtId="0" fontId="47" fillId="51" borderId="0" applyNumberFormat="0" applyAlignment="0">
      <alignment vertical="center"/>
    </xf>
    <xf numFmtId="0" fontId="294" fillId="25" borderId="37" applyNumberFormat="0" applyAlignment="0" applyProtection="0"/>
    <xf numFmtId="0" fontId="47" fillId="51" borderId="0" applyNumberFormat="0" applyAlignment="0">
      <alignment vertical="center"/>
    </xf>
    <xf numFmtId="0" fontId="47" fillId="0" borderId="4" applyBorder="0"/>
    <xf numFmtId="0" fontId="205" fillId="0" borderId="0"/>
    <xf numFmtId="0" fontId="47" fillId="0" borderId="4" applyBorder="0"/>
    <xf numFmtId="0" fontId="301" fillId="42" borderId="64" applyNumberFormat="0" applyAlignment="0" applyProtection="0"/>
    <xf numFmtId="0" fontId="301" fillId="42" borderId="64" applyNumberFormat="0" applyAlignment="0" applyProtection="0"/>
    <xf numFmtId="0" fontId="301" fillId="42" borderId="64" applyNumberFormat="0" applyAlignment="0" applyProtection="0"/>
    <xf numFmtId="0" fontId="301" fillId="42" borderId="64" applyNumberFormat="0" applyAlignment="0" applyProtection="0"/>
    <xf numFmtId="0" fontId="47" fillId="0" borderId="4" applyBorder="0"/>
    <xf numFmtId="0" fontId="301" fillId="42" borderId="64" applyNumberFormat="0" applyAlignment="0" applyProtection="0"/>
    <xf numFmtId="0" fontId="45" fillId="0" borderId="0"/>
    <xf numFmtId="0" fontId="75" fillId="0" borderId="0"/>
    <xf numFmtId="171" fontId="57" fillId="0" borderId="0"/>
    <xf numFmtId="0" fontId="36" fillId="38" borderId="28">
      <alignment horizontal="center" vertical="center"/>
    </xf>
    <xf numFmtId="0" fontId="98" fillId="0" borderId="0"/>
    <xf numFmtId="0" fontId="38" fillId="0" borderId="0">
      <alignment horizontal="right"/>
    </xf>
    <xf numFmtId="240" fontId="38" fillId="0" borderId="0" applyFont="0" applyFill="0" applyBorder="0" applyAlignment="0" applyProtection="0">
      <alignment horizontal="center"/>
    </xf>
    <xf numFmtId="222" fontId="110" fillId="0" borderId="0">
      <alignment horizontal="right"/>
      <protection locked="0"/>
    </xf>
    <xf numFmtId="0" fontId="111" fillId="0" borderId="0" applyNumberFormat="0"/>
    <xf numFmtId="0" fontId="112" fillId="0" borderId="2"/>
    <xf numFmtId="0" fontId="114" fillId="0" borderId="0" applyNumberFormat="0"/>
    <xf numFmtId="188" fontId="115" fillId="0" borderId="4" applyAlignment="0" applyProtection="0"/>
    <xf numFmtId="0" fontId="38" fillId="0" borderId="0" applyFill="0" applyBorder="0" applyAlignment="0"/>
    <xf numFmtId="180" fontId="103" fillId="0" borderId="30" applyFill="0"/>
    <xf numFmtId="176" fontId="38" fillId="0" borderId="0" applyFont="0" applyFill="0" applyBorder="0" applyAlignment="0"/>
    <xf numFmtId="268" fontId="123" fillId="0" borderId="0" applyNumberFormat="0" applyAlignment="0">
      <alignment vertical="center"/>
    </xf>
    <xf numFmtId="0" fontId="72" fillId="0" borderId="0" applyNumberFormat="0" applyFill="0" applyBorder="0" applyAlignment="0" applyProtection="0"/>
    <xf numFmtId="271" fontId="60" fillId="0" borderId="0"/>
    <xf numFmtId="244" fontId="132" fillId="0" borderId="0" applyFont="0" applyFill="0" applyBorder="0" applyAlignment="0" applyProtection="0"/>
    <xf numFmtId="275" fontId="38" fillId="0" borderId="0" applyFont="0" applyFill="0" applyBorder="0" applyAlignment="0" applyProtection="0">
      <alignment horizontal="right"/>
    </xf>
    <xf numFmtId="180" fontId="136" fillId="0" borderId="0"/>
    <xf numFmtId="272" fontId="38" fillId="6" borderId="0">
      <protection hidden="1"/>
    </xf>
    <xf numFmtId="222" fontId="38" fillId="6" borderId="0">
      <protection hidden="1"/>
    </xf>
    <xf numFmtId="0" fontId="36" fillId="45" borderId="39" applyProtection="0"/>
    <xf numFmtId="180" fontId="143" fillId="0" borderId="0" applyFill="0" applyBorder="0" applyAlignment="0" applyProtection="0">
      <alignment horizontal="left"/>
    </xf>
    <xf numFmtId="287" fontId="126" fillId="0" borderId="0" applyFill="0" applyBorder="0">
      <alignment horizontal="right"/>
      <protection locked="0"/>
    </xf>
    <xf numFmtId="0" fontId="38" fillId="0" borderId="4"/>
    <xf numFmtId="0" fontId="38" fillId="0" borderId="18"/>
    <xf numFmtId="293" fontId="47" fillId="0" borderId="0" applyFont="0" applyFill="0" applyBorder="0" applyAlignment="0" applyProtection="0">
      <alignment vertical="center"/>
    </xf>
    <xf numFmtId="0" fontId="133" fillId="0" borderId="0" applyFont="0" applyFill="0" applyBorder="0" applyAlignment="0" applyProtection="0"/>
    <xf numFmtId="0" fontId="126" fillId="0" borderId="0" applyFont="0" applyFill="0" applyBorder="0" applyAlignment="0">
      <protection locked="0"/>
    </xf>
    <xf numFmtId="220" fontId="75" fillId="0" borderId="0" applyNumberFormat="0">
      <alignment horizontal="right"/>
    </xf>
    <xf numFmtId="14" fontId="38" fillId="0" borderId="41" applyFill="0" applyBorder="0"/>
    <xf numFmtId="0" fontId="72" fillId="0" borderId="0"/>
    <xf numFmtId="244" fontId="38" fillId="0" borderId="0">
      <alignment horizontal="right"/>
    </xf>
    <xf numFmtId="180" fontId="152" fillId="0" borderId="0"/>
    <xf numFmtId="39" fontId="132" fillId="0" borderId="0"/>
    <xf numFmtId="310" fontId="153" fillId="0" borderId="0">
      <protection locked="0"/>
    </xf>
    <xf numFmtId="0" fontId="52" fillId="0" borderId="0"/>
    <xf numFmtId="244" fontId="47" fillId="8" borderId="2">
      <alignment horizontal="right" vertical="center"/>
    </xf>
    <xf numFmtId="181" fontId="60" fillId="0" borderId="0" applyFont="0" applyFill="0" applyBorder="0" applyAlignment="0" applyProtection="0"/>
    <xf numFmtId="0" fontId="170" fillId="0" borderId="0" applyFont="0" applyFill="0" applyBorder="0" applyAlignment="0" applyProtection="0"/>
    <xf numFmtId="2" fontId="110" fillId="50" borderId="0"/>
    <xf numFmtId="169" fontId="38" fillId="51" borderId="10" applyNumberFormat="0" applyFont="0" applyBorder="0" applyAlignment="0" applyProtection="0"/>
    <xf numFmtId="180" fontId="38" fillId="51" borderId="0" applyNumberFormat="0" applyFont="0" applyAlignment="0"/>
    <xf numFmtId="0" fontId="180" fillId="0" borderId="0">
      <alignment horizontal="center"/>
    </xf>
    <xf numFmtId="0" fontId="185" fillId="0" borderId="55" applyNumberFormat="0" applyFill="0" applyBorder="0" applyAlignment="0" applyProtection="0">
      <alignment horizontal="left"/>
    </xf>
    <xf numFmtId="244" fontId="186" fillId="6" borderId="0" applyBorder="0" applyAlignment="0"/>
    <xf numFmtId="244" fontId="187" fillId="6" borderId="2" applyNumberFormat="0" applyFill="0" applyBorder="0"/>
    <xf numFmtId="315" fontId="60" fillId="0" borderId="0" applyNumberFormat="0" applyFill="0" applyBorder="0" applyAlignment="0" applyProtection="0"/>
    <xf numFmtId="169" fontId="192" fillId="6" borderId="0">
      <protection locked="0"/>
    </xf>
    <xf numFmtId="0" fontId="38" fillId="0" borderId="10">
      <alignment horizontal="right"/>
    </xf>
    <xf numFmtId="244" fontId="192" fillId="6" borderId="0" applyBorder="0">
      <alignment horizontal="right"/>
      <protection locked="0"/>
    </xf>
    <xf numFmtId="0" fontId="156" fillId="0" borderId="0" applyNumberFormat="0" applyFill="0" applyBorder="0" applyAlignment="0">
      <protection locked="0"/>
    </xf>
    <xf numFmtId="223" fontId="60" fillId="0" borderId="0" applyFill="0" applyBorder="0">
      <alignment horizontal="right"/>
      <protection locked="0"/>
    </xf>
    <xf numFmtId="0" fontId="38" fillId="11" borderId="0"/>
    <xf numFmtId="4" fontId="110" fillId="50" borderId="0"/>
    <xf numFmtId="0" fontId="89" fillId="0" borderId="0"/>
    <xf numFmtId="0" fontId="112" fillId="0" borderId="0"/>
    <xf numFmtId="169" fontId="205" fillId="0" borderId="0"/>
    <xf numFmtId="169" fontId="206" fillId="0" borderId="0"/>
    <xf numFmtId="0" fontId="89" fillId="0" borderId="0" applyFont="0" applyFill="0" applyBorder="0" applyProtection="0">
      <alignment horizontal="right"/>
    </xf>
    <xf numFmtId="0" fontId="38" fillId="0" borderId="0" applyFill="0" applyBorder="0" applyAlignment="0">
      <alignment horizontal="right"/>
    </xf>
    <xf numFmtId="0" fontId="74" fillId="0" borderId="0" applyFont="0" applyFill="0" applyBorder="0" applyAlignment="0" applyProtection="0"/>
    <xf numFmtId="0" fontId="211" fillId="0" borderId="60" applyBorder="0" applyAlignment="0" applyProtection="0">
      <alignment horizontal="center"/>
    </xf>
    <xf numFmtId="169" fontId="72" fillId="0" borderId="0" applyNumberFormat="0" applyAlignment="0"/>
    <xf numFmtId="202" fontId="217" fillId="8" borderId="0" applyBorder="0">
      <alignment vertical="center"/>
    </xf>
    <xf numFmtId="1" fontId="145" fillId="0" borderId="0">
      <alignment horizontal="right"/>
      <protection locked="0"/>
    </xf>
    <xf numFmtId="0" fontId="86" fillId="0" borderId="0">
      <alignment horizontal="right"/>
      <protection locked="0"/>
    </xf>
    <xf numFmtId="2" fontId="86" fillId="0" borderId="0">
      <alignment horizontal="right"/>
      <protection locked="0"/>
    </xf>
    <xf numFmtId="2" fontId="145" fillId="0" borderId="0">
      <alignment horizontal="right"/>
      <protection locked="0"/>
    </xf>
    <xf numFmtId="244" fontId="47" fillId="0" borderId="4" applyBorder="0"/>
    <xf numFmtId="0" fontId="45" fillId="0" borderId="0"/>
    <xf numFmtId="169" fontId="57" fillId="0" borderId="0" applyFont="0" applyFill="0" applyBorder="0" applyAlignment="0" applyProtection="0"/>
    <xf numFmtId="0" fontId="60" fillId="0" borderId="0" applyNumberFormat="0" applyFill="0">
      <alignment vertical="center"/>
    </xf>
    <xf numFmtId="0" fontId="301" fillId="42" borderId="64" applyNumberFormat="0" applyAlignment="0" applyProtection="0"/>
    <xf numFmtId="0" fontId="47" fillId="0" borderId="4" applyBorder="0"/>
    <xf numFmtId="0" fontId="205" fillId="0" borderId="0"/>
    <xf numFmtId="0" fontId="47" fillId="51" borderId="0" applyNumberFormat="0" applyAlignment="0">
      <alignment vertical="center"/>
    </xf>
    <xf numFmtId="0" fontId="294" fillId="25" borderId="37" applyNumberFormat="0" applyAlignment="0" applyProtection="0"/>
    <xf numFmtId="0" fontId="45" fillId="0" borderId="0"/>
    <xf numFmtId="0" fontId="45" fillId="0" borderId="0"/>
    <xf numFmtId="0" fontId="185" fillId="0" borderId="55" applyNumberFormat="0" applyFill="0" applyBorder="0" applyAlignment="0" applyProtection="0">
      <alignment horizontal="left"/>
    </xf>
    <xf numFmtId="169" fontId="205" fillId="0" borderId="0"/>
    <xf numFmtId="244" fontId="47" fillId="0" borderId="4" applyBorder="0"/>
    <xf numFmtId="0" fontId="301" fillId="42" borderId="64" applyNumberFormat="0" applyAlignment="0" applyProtection="0"/>
    <xf numFmtId="0" fontId="47" fillId="51" borderId="0" applyNumberFormat="0" applyAlignment="0">
      <alignment vertical="center"/>
    </xf>
    <xf numFmtId="0" fontId="294" fillId="25" borderId="37" applyNumberFormat="0" applyAlignment="0" applyProtection="0"/>
    <xf numFmtId="0" fontId="294" fillId="25" borderId="37" applyNumberFormat="0" applyAlignment="0" applyProtection="0"/>
    <xf numFmtId="0" fontId="47" fillId="51" borderId="0" applyNumberFormat="0" applyAlignment="0">
      <alignment vertical="center"/>
    </xf>
    <xf numFmtId="0" fontId="205" fillId="0" borderId="0"/>
    <xf numFmtId="0" fontId="294" fillId="25" borderId="37" applyNumberFormat="0" applyAlignment="0" applyProtection="0"/>
    <xf numFmtId="0" fontId="47" fillId="51" borderId="0" applyNumberFormat="0" applyAlignment="0">
      <alignment vertical="center"/>
    </xf>
    <xf numFmtId="0" fontId="205" fillId="0" borderId="0"/>
    <xf numFmtId="0" fontId="47" fillId="0" borderId="4" applyBorder="0"/>
    <xf numFmtId="0" fontId="301" fillId="42" borderId="64" applyNumberFormat="0" applyAlignment="0" applyProtection="0"/>
    <xf numFmtId="0" fontId="205" fillId="0" borderId="0"/>
    <xf numFmtId="0" fontId="301" fillId="42" borderId="64" applyNumberFormat="0" applyAlignment="0" applyProtection="0"/>
    <xf numFmtId="0" fontId="47" fillId="0" borderId="4" applyBorder="0"/>
    <xf numFmtId="4" fontId="38" fillId="10" borderId="0"/>
    <xf numFmtId="0" fontId="38" fillId="6" borderId="0"/>
    <xf numFmtId="0" fontId="47" fillId="0" borderId="4" applyBorder="0"/>
    <xf numFmtId="43" fontId="38"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38" fillId="0" borderId="0" applyFont="0" applyFill="0" applyBorder="0" applyAlignment="0" applyProtection="0"/>
    <xf numFmtId="0" fontId="38" fillId="0" borderId="0"/>
    <xf numFmtId="0" fontId="38" fillId="0" borderId="0"/>
    <xf numFmtId="290" fontId="140" fillId="0" borderId="0" applyFill="0" applyBorder="0" applyAlignment="0" applyProtection="0">
      <alignment vertical="center"/>
    </xf>
    <xf numFmtId="302" fontId="38" fillId="0" borderId="0" applyFont="0" applyFill="0" applyBorder="0" applyAlignment="0" applyProtection="0">
      <alignment vertical="center"/>
    </xf>
    <xf numFmtId="3" fontId="38" fillId="6" borderId="0"/>
    <xf numFmtId="43" fontId="38" fillId="0" borderId="0" applyFont="0" applyFill="0" applyBorder="0" applyAlignment="0" applyProtection="0"/>
    <xf numFmtId="43" fontId="38" fillId="0" borderId="0" applyFont="0" applyFill="0" applyBorder="0" applyAlignment="0" applyProtection="0"/>
    <xf numFmtId="0" fontId="185" fillId="0" borderId="55" applyNumberFormat="0" applyFill="0" applyBorder="0" applyAlignment="0" applyProtection="0">
      <alignment horizontal="left"/>
    </xf>
    <xf numFmtId="0" fontId="38" fillId="0" borderId="0"/>
    <xf numFmtId="0" fontId="38" fillId="0" borderId="0"/>
    <xf numFmtId="0" fontId="133" fillId="0" borderId="76" applyNumberFormat="0" applyFont="0" applyFill="0" applyAlignment="0" applyProtection="0"/>
    <xf numFmtId="0" fontId="302" fillId="45" borderId="0">
      <alignment horizontal="center"/>
    </xf>
    <xf numFmtId="0" fontId="301" fillId="42" borderId="64" applyNumberFormat="0" applyAlignment="0" applyProtection="0"/>
    <xf numFmtId="0" fontId="47" fillId="0" borderId="4" applyBorder="0"/>
    <xf numFmtId="0" fontId="278" fillId="73" borderId="75" applyNumberFormat="0" applyFont="0" applyAlignment="0" applyProtection="0"/>
    <xf numFmtId="0" fontId="34" fillId="0" borderId="0"/>
    <xf numFmtId="0" fontId="299" fillId="18" borderId="0" applyNumberFormat="0" applyBorder="0" applyAlignment="0" applyProtection="0"/>
    <xf numFmtId="0" fontId="205" fillId="0" borderId="0"/>
    <xf numFmtId="0" fontId="296" fillId="0" borderId="74" applyNumberFormat="0" applyFill="0" applyAlignment="0" applyProtection="0"/>
    <xf numFmtId="0" fontId="47" fillId="51" borderId="0" applyNumberFormat="0" applyAlignment="0">
      <alignment vertical="center"/>
    </xf>
    <xf numFmtId="0" fontId="294" fillId="25" borderId="37" applyNumberFormat="0" applyAlignment="0" applyProtection="0"/>
    <xf numFmtId="0" fontId="38" fillId="0" borderId="0"/>
    <xf numFmtId="0" fontId="38" fillId="0" borderId="0"/>
    <xf numFmtId="0" fontId="301" fillId="42" borderId="64" applyNumberFormat="0" applyAlignment="0" applyProtection="0"/>
    <xf numFmtId="0" fontId="277" fillId="0" borderId="0">
      <alignment horizontal="center"/>
    </xf>
    <xf numFmtId="0" fontId="308" fillId="0" borderId="0"/>
    <xf numFmtId="0" fontId="38" fillId="0" borderId="0"/>
    <xf numFmtId="0" fontId="38" fillId="0" borderId="0"/>
    <xf numFmtId="0" fontId="38" fillId="0" borderId="0"/>
    <xf numFmtId="0" fontId="294" fillId="25" borderId="37" applyNumberFormat="0" applyAlignment="0" applyProtection="0"/>
    <xf numFmtId="0" fontId="47" fillId="51" borderId="0" applyNumberFormat="0" applyAlignment="0">
      <alignment vertical="center"/>
    </xf>
    <xf numFmtId="0" fontId="38" fillId="0" borderId="0"/>
    <xf numFmtId="0" fontId="38" fillId="0" borderId="0"/>
    <xf numFmtId="0" fontId="38" fillId="0" borderId="0"/>
    <xf numFmtId="0" fontId="38" fillId="0" borderId="0"/>
    <xf numFmtId="0" fontId="133" fillId="0" borderId="76" applyNumberFormat="0" applyFont="0" applyFill="0" applyAlignment="0" applyProtection="0"/>
    <xf numFmtId="0" fontId="301" fillId="42" borderId="64" applyNumberFormat="0" applyAlignment="0" applyProtection="0"/>
    <xf numFmtId="0" fontId="47" fillId="0" borderId="4" applyBorder="0"/>
    <xf numFmtId="0" fontId="34" fillId="0" borderId="0"/>
    <xf numFmtId="0" fontId="299" fillId="18" borderId="0" applyNumberFormat="0" applyBorder="0" applyAlignment="0" applyProtection="0"/>
    <xf numFmtId="0" fontId="47" fillId="51" borderId="0" applyNumberFormat="0" applyAlignment="0">
      <alignment vertical="center"/>
    </xf>
    <xf numFmtId="0" fontId="308" fillId="0" borderId="0"/>
    <xf numFmtId="0" fontId="38" fillId="0" borderId="0"/>
    <xf numFmtId="0" fontId="308" fillId="0" borderId="0"/>
    <xf numFmtId="0" fontId="308" fillId="0" borderId="0"/>
    <xf numFmtId="0" fontId="38" fillId="0" borderId="0"/>
    <xf numFmtId="0" fontId="205" fillId="0" borderId="0"/>
    <xf numFmtId="0" fontId="296" fillId="0" borderId="74" applyNumberFormat="0" applyFill="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77" fillId="0" borderId="0">
      <alignment horizontal="center"/>
    </xf>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308" fillId="0" borderId="0"/>
    <xf numFmtId="0" fontId="301" fillId="42" borderId="64" applyNumberFormat="0" applyAlignment="0" applyProtection="0"/>
    <xf numFmtId="0" fontId="38" fillId="0" borderId="0"/>
    <xf numFmtId="0" fontId="38" fillId="0" borderId="0"/>
    <xf numFmtId="0" fontId="38" fillId="0" borderId="0"/>
    <xf numFmtId="0" fontId="277" fillId="0" borderId="0">
      <alignment horizontal="center"/>
    </xf>
    <xf numFmtId="0" fontId="294" fillId="25" borderId="37" applyNumberFormat="0" applyAlignment="0" applyProtection="0"/>
    <xf numFmtId="0" fontId="47" fillId="51" borderId="0" applyNumberFormat="0" applyAlignment="0">
      <alignment vertical="center"/>
    </xf>
    <xf numFmtId="0" fontId="205" fillId="0" borderId="0"/>
    <xf numFmtId="0" fontId="47" fillId="0" borderId="4" applyBorder="0"/>
    <xf numFmtId="0" fontId="301" fillId="42" borderId="64" applyNumberFormat="0" applyAlignment="0" applyProtection="0"/>
    <xf numFmtId="0" fontId="308" fillId="0" borderId="0"/>
    <xf numFmtId="0" fontId="277" fillId="0" borderId="0">
      <alignment horizontal="center"/>
    </xf>
    <xf numFmtId="0" fontId="294" fillId="25" borderId="37" applyNumberFormat="0" applyAlignment="0" applyProtection="0"/>
    <xf numFmtId="0" fontId="47" fillId="51" borderId="0" applyNumberFormat="0" applyAlignment="0">
      <alignment vertical="center"/>
    </xf>
    <xf numFmtId="0" fontId="205" fillId="0" borderId="0"/>
    <xf numFmtId="0" fontId="47"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1" fillId="42" borderId="64" applyNumberFormat="0" applyAlignment="0" applyProtection="0"/>
    <xf numFmtId="0" fontId="47" fillId="0" borderId="4" applyBorder="0"/>
    <xf numFmtId="0" fontId="205" fillId="0" borderId="0"/>
    <xf numFmtId="0" fontId="47" fillId="51" borderId="0" applyNumberFormat="0" applyAlignment="0">
      <alignment vertical="center"/>
    </xf>
    <xf numFmtId="0" fontId="294" fillId="25" borderId="37" applyNumberFormat="0" applyAlignment="0" applyProtection="0"/>
    <xf numFmtId="0" fontId="277" fillId="0" borderId="0">
      <alignment horizontal="center"/>
    </xf>
    <xf numFmtId="0" fontId="308" fillId="0" borderId="0"/>
    <xf numFmtId="0" fontId="38" fillId="0" borderId="0"/>
    <xf numFmtId="0" fontId="38" fillId="0" borderId="0"/>
    <xf numFmtId="0" fontId="38" fillId="0" borderId="0"/>
    <xf numFmtId="0" fontId="3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38" fillId="0" borderId="0"/>
    <xf numFmtId="0" fontId="38" fillId="0" borderId="0"/>
    <xf numFmtId="0" fontId="38"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10" fillId="0" borderId="0"/>
    <xf numFmtId="0" fontId="294" fillId="25" borderId="37" applyNumberFormat="0" applyAlignment="0" applyProtection="0"/>
    <xf numFmtId="0" fontId="277" fillId="0" borderId="0">
      <alignment horizontal="center"/>
    </xf>
    <xf numFmtId="0" fontId="38" fillId="0" borderId="0"/>
    <xf numFmtId="0" fontId="38" fillId="0" borderId="0"/>
    <xf numFmtId="0" fontId="38" fillId="0" borderId="0"/>
    <xf numFmtId="0" fontId="294" fillId="25" borderId="37" applyNumberFormat="0" applyAlignment="0" applyProtection="0"/>
    <xf numFmtId="0" fontId="47" fillId="51" borderId="0" applyNumberFormat="0" applyAlignment="0">
      <alignment vertical="center"/>
    </xf>
    <xf numFmtId="0" fontId="38" fillId="0" borderId="0"/>
    <xf numFmtId="0" fontId="205" fillId="0" borderId="0"/>
    <xf numFmtId="0" fontId="38" fillId="0" borderId="0"/>
    <xf numFmtId="0" fontId="47" fillId="0" borderId="4" applyBorder="0"/>
    <xf numFmtId="0" fontId="301" fillId="42" borderId="64" applyNumberFormat="0" applyAlignment="0" applyProtection="0"/>
    <xf numFmtId="0" fontId="38" fillId="0" borderId="0"/>
    <xf numFmtId="0" fontId="277" fillId="0" borderId="0">
      <alignment horizontal="center"/>
    </xf>
    <xf numFmtId="0" fontId="47" fillId="51" borderId="0" applyNumberFormat="0" applyAlignment="0">
      <alignment vertical="center"/>
    </xf>
    <xf numFmtId="0" fontId="205" fillId="0" borderId="0"/>
    <xf numFmtId="0" fontId="47" fillId="0" borderId="4" applyBorder="0"/>
    <xf numFmtId="0" fontId="301" fillId="42" borderId="64" applyNumberForma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1" fillId="42" borderId="64" applyNumberFormat="0" applyAlignment="0" applyProtection="0"/>
    <xf numFmtId="0" fontId="47" fillId="0" borderId="4" applyBorder="0"/>
    <xf numFmtId="0" fontId="205" fillId="0" borderId="0"/>
    <xf numFmtId="0" fontId="47" fillId="51" borderId="0" applyNumberFormat="0" applyAlignment="0">
      <alignment vertical="center"/>
    </xf>
    <xf numFmtId="0" fontId="294" fillId="25" borderId="37" applyNumberFormat="0" applyAlignment="0" applyProtection="0"/>
    <xf numFmtId="0" fontId="277" fillId="0" borderId="0">
      <alignment horizontal="center"/>
    </xf>
    <xf numFmtId="0" fontId="301" fillId="42" borderId="64" applyNumberFormat="0" applyAlignment="0" applyProtection="0"/>
    <xf numFmtId="0" fontId="47" fillId="0" borderId="4" applyBorder="0"/>
    <xf numFmtId="0" fontId="205" fillId="0" borderId="0"/>
    <xf numFmtId="0" fontId="47" fillId="51" borderId="0" applyNumberFormat="0" applyAlignment="0">
      <alignment vertical="center"/>
    </xf>
    <xf numFmtId="0" fontId="294" fillId="25" borderId="37" applyNumberFormat="0" applyAlignment="0" applyProtection="0"/>
    <xf numFmtId="0" fontId="38" fillId="0" borderId="0"/>
    <xf numFmtId="0" fontId="38" fillId="0" borderId="0"/>
    <xf numFmtId="0" fontId="277" fillId="0" borderId="0">
      <alignment horizontal="center"/>
    </xf>
    <xf numFmtId="0" fontId="3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4" applyBorder="0"/>
    <xf numFmtId="0" fontId="47" fillId="0" borderId="4" applyBorder="0"/>
    <xf numFmtId="0" fontId="38" fillId="0" borderId="0"/>
    <xf numFmtId="0" fontId="38" fillId="0" borderId="0"/>
    <xf numFmtId="0" fontId="205" fillId="0" borderId="0"/>
    <xf numFmtId="0" fontId="205" fillId="0" borderId="0"/>
    <xf numFmtId="0" fontId="47" fillId="51" borderId="0" applyNumberFormat="0" applyAlignment="0">
      <alignment vertical="center"/>
    </xf>
    <xf numFmtId="0" fontId="47" fillId="51" borderId="0" applyNumberFormat="0" applyAlignment="0">
      <alignment vertic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77" fillId="0" borderId="0">
      <alignment horizontal="center"/>
    </xf>
    <xf numFmtId="0" fontId="277" fillId="0" borderId="0">
      <alignment horizontal="center"/>
    </xf>
    <xf numFmtId="0" fontId="277" fillId="0" borderId="0">
      <alignment horizontal="center"/>
    </xf>
    <xf numFmtId="0" fontId="277" fillId="0" borderId="0">
      <alignment horizontal="center"/>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51" borderId="0" applyNumberFormat="0" applyAlignment="0">
      <alignment vertical="center"/>
    </xf>
    <xf numFmtId="0" fontId="47" fillId="51" borderId="0" applyNumberFormat="0" applyAlignment="0">
      <alignment vertical="center"/>
    </xf>
    <xf numFmtId="0" fontId="205" fillId="0" borderId="0"/>
    <xf numFmtId="0" fontId="205" fillId="0" borderId="0"/>
    <xf numFmtId="0" fontId="38" fillId="0" borderId="0"/>
    <xf numFmtId="0" fontId="38" fillId="0" borderId="0"/>
    <xf numFmtId="0" fontId="47" fillId="0" borderId="4" applyBorder="0"/>
    <xf numFmtId="0" fontId="47" fillId="0" borderId="4" applyBorder="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0" fillId="0" borderId="0" applyNumberFormat="0" applyFill="0" applyBorder="0">
      <protection locked="0"/>
    </xf>
    <xf numFmtId="9" fontId="38" fillId="0" borderId="0" applyFont="0" applyFill="0" applyBorder="0" applyAlignment="0" applyProtection="0"/>
  </cellStyleXfs>
  <cellXfs count="526">
    <xf numFmtId="0" fontId="0" fillId="0" borderId="0" xfId="0"/>
    <xf numFmtId="0" fontId="28" fillId="0" borderId="0" xfId="18" applyFont="1" applyBorder="1"/>
    <xf numFmtId="0" fontId="41" fillId="0" borderId="0" xfId="18" applyFont="1" applyBorder="1"/>
    <xf numFmtId="0" fontId="29" fillId="0" borderId="0" xfId="18" applyFont="1" applyBorder="1"/>
    <xf numFmtId="0" fontId="42" fillId="0" borderId="0" xfId="5" applyFont="1" applyBorder="1" applyAlignment="1" applyProtection="1"/>
    <xf numFmtId="0" fontId="32" fillId="0" borderId="0" xfId="18" applyFont="1" applyBorder="1" applyAlignment="1">
      <alignment horizontal="left"/>
    </xf>
    <xf numFmtId="0" fontId="43" fillId="0" borderId="0" xfId="11" applyFont="1" applyFill="1" applyBorder="1"/>
    <xf numFmtId="0" fontId="33" fillId="0" borderId="0" xfId="14" applyFont="1" applyFill="1" applyBorder="1"/>
    <xf numFmtId="0" fontId="29" fillId="2" borderId="0" xfId="11" applyFont="1" applyFill="1" applyBorder="1"/>
    <xf numFmtId="0" fontId="29" fillId="2" borderId="0" xfId="11" applyFont="1" applyFill="1"/>
    <xf numFmtId="0" fontId="33" fillId="0" borderId="0" xfId="17" applyFont="1" applyFill="1" applyBorder="1" applyAlignment="1">
      <alignment horizontal="left"/>
    </xf>
    <xf numFmtId="0" fontId="33" fillId="0" borderId="0" xfId="17" applyFont="1" applyFill="1" applyBorder="1" applyAlignment="1"/>
    <xf numFmtId="49" fontId="33" fillId="0" borderId="0" xfId="11" applyNumberFormat="1" applyFont="1" applyFill="1" applyBorder="1" applyAlignment="1">
      <alignment vertical="top"/>
    </xf>
    <xf numFmtId="0" fontId="33" fillId="0" borderId="0" xfId="11" applyFont="1" applyFill="1" applyBorder="1" applyAlignment="1">
      <alignment horizontal="left" wrapText="1"/>
    </xf>
    <xf numFmtId="0" fontId="33" fillId="0" borderId="0" xfId="11" applyFont="1" applyFill="1" applyBorder="1" applyAlignment="1">
      <alignment horizontal="right" wrapText="1"/>
    </xf>
    <xf numFmtId="0" fontId="33" fillId="0" borderId="0" xfId="0" applyFont="1" applyAlignment="1"/>
    <xf numFmtId="0" fontId="33" fillId="0" borderId="0" xfId="11" applyFont="1" applyFill="1" applyAlignment="1">
      <alignment horizontal="center"/>
    </xf>
    <xf numFmtId="0" fontId="29" fillId="0" borderId="0" xfId="11" applyFont="1" applyFill="1" applyAlignment="1">
      <alignment horizontal="center"/>
    </xf>
    <xf numFmtId="0" fontId="43" fillId="0" borderId="0" xfId="11" applyFont="1" applyFill="1" applyAlignment="1">
      <alignment horizontal="center"/>
    </xf>
    <xf numFmtId="0" fontId="29" fillId="0" borderId="0" xfId="11" applyFont="1" applyFill="1" applyAlignment="1">
      <alignment horizontal="right"/>
    </xf>
    <xf numFmtId="0" fontId="33" fillId="2" borderId="0" xfId="14" applyFont="1" applyFill="1" applyBorder="1"/>
    <xf numFmtId="169" fontId="29" fillId="0" borderId="0" xfId="24" applyNumberFormat="1" applyFont="1" applyFill="1" applyBorder="1" applyAlignment="1"/>
    <xf numFmtId="0" fontId="33" fillId="0" borderId="0" xfId="11" applyFont="1" applyFill="1" applyAlignment="1"/>
    <xf numFmtId="0" fontId="29" fillId="0" borderId="0" xfId="11" applyFont="1" applyFill="1" applyAlignment="1"/>
    <xf numFmtId="0" fontId="43" fillId="0" borderId="0" xfId="11" applyFont="1" applyFill="1" applyAlignment="1">
      <alignment horizontal="left"/>
    </xf>
    <xf numFmtId="0" fontId="29" fillId="0" borderId="0" xfId="14" applyFont="1" applyFill="1"/>
    <xf numFmtId="0" fontId="29" fillId="0" borderId="0" xfId="16" applyFont="1" applyFill="1"/>
    <xf numFmtId="0" fontId="33" fillId="0" borderId="0" xfId="15" applyFont="1" applyFill="1"/>
    <xf numFmtId="0" fontId="29" fillId="0" borderId="0" xfId="15" applyFont="1" applyFill="1" applyBorder="1"/>
    <xf numFmtId="169" fontId="29" fillId="0" borderId="0" xfId="24" applyNumberFormat="1" applyFont="1" applyFill="1" applyAlignment="1">
      <alignment horizontal="right"/>
    </xf>
    <xf numFmtId="164" fontId="33" fillId="0" borderId="0" xfId="11" applyNumberFormat="1" applyFont="1" applyFill="1" applyAlignment="1">
      <alignment horizontal="right"/>
    </xf>
    <xf numFmtId="164" fontId="29" fillId="0" borderId="0" xfId="11" applyNumberFormat="1" applyFont="1" applyFill="1" applyAlignment="1">
      <alignment horizontal="right"/>
    </xf>
    <xf numFmtId="0" fontId="33" fillId="2" borderId="0" xfId="11" applyFont="1" applyFill="1" applyAlignment="1"/>
    <xf numFmtId="0" fontId="43" fillId="0" borderId="0" xfId="11" applyFont="1" applyFill="1" applyBorder="1" applyAlignment="1">
      <alignment horizontal="center"/>
    </xf>
    <xf numFmtId="0" fontId="29" fillId="0" borderId="0" xfId="11" applyFont="1" applyFill="1" applyAlignment="1">
      <alignment horizontal="left"/>
    </xf>
    <xf numFmtId="0" fontId="29" fillId="0" borderId="0" xfId="11" applyFont="1" applyFill="1" applyAlignment="1">
      <alignment horizontal="left" indent="1"/>
    </xf>
    <xf numFmtId="0" fontId="33" fillId="0" borderId="0" xfId="11" applyFont="1" applyFill="1" applyAlignment="1">
      <alignment horizontal="left" indent="1"/>
    </xf>
    <xf numFmtId="165" fontId="33" fillId="0" borderId="0" xfId="3" applyNumberFormat="1" applyFont="1" applyFill="1" applyAlignment="1"/>
    <xf numFmtId="165" fontId="29" fillId="0" borderId="0" xfId="3" applyNumberFormat="1" applyFont="1" applyFill="1" applyAlignment="1"/>
    <xf numFmtId="169" fontId="33" fillId="0" borderId="0" xfId="24" applyNumberFormat="1" applyFont="1" applyFill="1" applyBorder="1"/>
    <xf numFmtId="169" fontId="29" fillId="0" borderId="0" xfId="24" applyNumberFormat="1" applyFont="1" applyFill="1" applyBorder="1"/>
    <xf numFmtId="0" fontId="33" fillId="2" borderId="0" xfId="21" applyFont="1" applyFill="1" applyAlignment="1">
      <alignment horizontal="center" wrapText="1"/>
    </xf>
    <xf numFmtId="0" fontId="33" fillId="2" borderId="0" xfId="21" applyFont="1" applyFill="1" applyAlignment="1">
      <alignment horizontal="right" wrapText="1"/>
    </xf>
    <xf numFmtId="0" fontId="33" fillId="2" borderId="0" xfId="21" applyFont="1" applyFill="1" applyAlignment="1">
      <alignment horizontal="left" wrapText="1"/>
    </xf>
    <xf numFmtId="2" fontId="33" fillId="2" borderId="0" xfId="22" applyNumberFormat="1" applyFont="1" applyFill="1" applyBorder="1" applyAlignment="1">
      <alignment horizontal="right" wrapText="1"/>
    </xf>
    <xf numFmtId="0" fontId="33" fillId="2" borderId="0" xfId="23" applyFont="1" applyFill="1" applyBorder="1" applyAlignment="1">
      <alignment horizontal="right" wrapText="1"/>
    </xf>
    <xf numFmtId="0" fontId="33" fillId="2" borderId="0" xfId="23" applyFont="1" applyFill="1" applyAlignment="1">
      <alignment horizontal="center" wrapText="1"/>
    </xf>
    <xf numFmtId="0" fontId="0" fillId="0" borderId="0" xfId="10" applyFont="1" applyAlignment="1">
      <alignment vertical="center"/>
    </xf>
    <xf numFmtId="0" fontId="33" fillId="0" borderId="0" xfId="19" applyFont="1" applyFill="1"/>
    <xf numFmtId="0" fontId="33" fillId="2" borderId="0" xfId="20" applyFont="1" applyFill="1" applyAlignment="1">
      <alignment horizontal="left" vertical="top" wrapText="1" indent="1"/>
    </xf>
    <xf numFmtId="0" fontId="33" fillId="0" borderId="0" xfId="19" applyFont="1"/>
    <xf numFmtId="0" fontId="33" fillId="0" borderId="0" xfId="8" applyFont="1" applyFill="1" applyAlignment="1">
      <alignment horizontal="right"/>
    </xf>
    <xf numFmtId="0" fontId="30" fillId="0" borderId="0" xfId="5" applyFill="1">
      <protection locked="0"/>
    </xf>
    <xf numFmtId="0" fontId="33" fillId="4" borderId="0" xfId="8" applyFont="1" applyFill="1" applyAlignment="1">
      <alignment horizontal="right"/>
    </xf>
    <xf numFmtId="0" fontId="33" fillId="4" borderId="0" xfId="11" applyFont="1" applyFill="1" applyAlignment="1"/>
    <xf numFmtId="171" fontId="33" fillId="4" borderId="0" xfId="11" applyNumberFormat="1" applyFont="1" applyFill="1" applyBorder="1" applyAlignment="1"/>
    <xf numFmtId="0" fontId="29" fillId="0" borderId="0" xfId="19" applyFont="1" applyFill="1"/>
    <xf numFmtId="0" fontId="38" fillId="0" borderId="0" xfId="10" applyFont="1" applyAlignment="1">
      <alignment vertical="center"/>
    </xf>
    <xf numFmtId="0" fontId="29" fillId="0" borderId="0" xfId="15" applyFont="1" applyFill="1"/>
    <xf numFmtId="0" fontId="33" fillId="2" borderId="0" xfId="23" applyFont="1" applyFill="1" applyBorder="1" applyAlignment="1">
      <alignment wrapText="1"/>
    </xf>
    <xf numFmtId="0" fontId="33" fillId="2" borderId="0" xfId="23" applyFont="1" applyFill="1" applyBorder="1" applyAlignment="1">
      <alignment horizontal="center" wrapText="1"/>
    </xf>
    <xf numFmtId="0" fontId="33" fillId="2" borderId="0" xfId="11" applyFont="1" applyFill="1"/>
    <xf numFmtId="0" fontId="32" fillId="0" borderId="0" xfId="19" applyFont="1" applyAlignment="1">
      <alignment horizontal="left"/>
    </xf>
    <xf numFmtId="0" fontId="33" fillId="5" borderId="0" xfId="11" applyFont="1" applyFill="1"/>
    <xf numFmtId="0" fontId="33" fillId="3" borderId="0" xfId="11" applyFont="1" applyFill="1" applyBorder="1" applyAlignment="1">
      <alignment vertical="top"/>
    </xf>
    <xf numFmtId="0" fontId="29" fillId="3" borderId="0" xfId="11" applyFont="1" applyFill="1" applyBorder="1" applyAlignment="1">
      <alignment horizontal="center"/>
    </xf>
    <xf numFmtId="0" fontId="33" fillId="0" borderId="0" xfId="11" applyFont="1" applyFill="1" applyAlignment="1">
      <alignment horizontal="left"/>
    </xf>
    <xf numFmtId="0" fontId="29" fillId="2" borderId="0" xfId="21" applyFont="1" applyFill="1" applyAlignment="1">
      <alignment horizontal="left" wrapText="1"/>
    </xf>
    <xf numFmtId="0" fontId="33" fillId="0" borderId="0" xfId="0" applyFont="1"/>
    <xf numFmtId="0" fontId="307" fillId="0" borderId="0" xfId="5" applyFont="1" applyFill="1">
      <protection locked="0"/>
    </xf>
    <xf numFmtId="0" fontId="33" fillId="0" borderId="0" xfId="6" applyFont="1" applyAlignment="1">
      <alignment vertical="center"/>
    </xf>
    <xf numFmtId="0" fontId="33" fillId="0" borderId="0" xfId="12" applyFont="1" applyFill="1"/>
    <xf numFmtId="0" fontId="33" fillId="2" borderId="0" xfId="14" applyFont="1" applyFill="1" applyBorder="1" applyAlignment="1">
      <alignment horizontal="right"/>
    </xf>
    <xf numFmtId="0" fontId="33" fillId="0" borderId="0" xfId="14" applyFont="1" applyFill="1" applyAlignment="1">
      <alignment horizontal="right"/>
    </xf>
    <xf numFmtId="0" fontId="33" fillId="3" borderId="0" xfId="14" applyFont="1" applyFill="1" applyBorder="1" applyAlignment="1">
      <alignment horizontal="right"/>
    </xf>
    <xf numFmtId="0" fontId="33" fillId="0" borderId="0" xfId="14" applyFont="1" applyFill="1" applyBorder="1" applyAlignment="1">
      <alignment horizontal="right"/>
    </xf>
    <xf numFmtId="0" fontId="33" fillId="0" borderId="0" xfId="14" applyFont="1" applyFill="1" applyAlignment="1"/>
    <xf numFmtId="0" fontId="33" fillId="3" borderId="0" xfId="14" applyFont="1" applyFill="1" applyBorder="1" applyAlignment="1"/>
    <xf numFmtId="0" fontId="33" fillId="2" borderId="0" xfId="14" applyFont="1" applyFill="1" applyBorder="1" applyAlignment="1"/>
    <xf numFmtId="166" fontId="29" fillId="3" borderId="0" xfId="12" applyNumberFormat="1" applyFont="1" applyFill="1" applyBorder="1" applyAlignment="1"/>
    <xf numFmtId="0" fontId="33" fillId="0" borderId="0" xfId="11" applyFont="1" applyFill="1" applyBorder="1" applyAlignment="1">
      <alignment horizontal="center" wrapText="1"/>
    </xf>
    <xf numFmtId="0" fontId="29" fillId="3" borderId="0" xfId="11" applyFont="1" applyFill="1" applyAlignment="1">
      <alignment horizontal="justify" wrapText="1"/>
    </xf>
    <xf numFmtId="0" fontId="29" fillId="0" borderId="0" xfId="11" applyFont="1" applyFill="1" applyAlignment="1">
      <alignment horizontal="justify" wrapText="1"/>
    </xf>
    <xf numFmtId="166" fontId="29" fillId="0" borderId="0" xfId="11" applyNumberFormat="1" applyFont="1" applyFill="1" applyBorder="1" applyAlignment="1"/>
    <xf numFmtId="166" fontId="29" fillId="0" borderId="1" xfId="11" applyNumberFormat="1" applyFont="1" applyFill="1" applyBorder="1" applyAlignment="1"/>
    <xf numFmtId="0" fontId="33" fillId="0" borderId="0" xfId="13" applyFont="1" applyFill="1" applyBorder="1" applyAlignment="1">
      <alignment horizontal="right"/>
    </xf>
    <xf numFmtId="2" fontId="33" fillId="5" borderId="11" xfId="23" applyNumberFormat="1" applyFont="1" applyFill="1" applyBorder="1" applyAlignment="1">
      <alignment horizontal="right" wrapText="1"/>
    </xf>
    <xf numFmtId="2" fontId="33" fillId="5" borderId="14" xfId="23" applyNumberFormat="1" applyFont="1" applyFill="1" applyBorder="1" applyAlignment="1">
      <alignment horizontal="right" wrapText="1"/>
    </xf>
    <xf numFmtId="0" fontId="29" fillId="3" borderId="0" xfId="11" applyFont="1" applyFill="1" applyBorder="1"/>
    <xf numFmtId="0" fontId="29" fillId="0" borderId="0" xfId="11" applyFont="1" applyFill="1"/>
    <xf numFmtId="0" fontId="31" fillId="0" borderId="0" xfId="11" applyFont="1" applyFill="1" applyBorder="1"/>
    <xf numFmtId="0" fontId="29" fillId="0" borderId="0" xfId="11" applyFont="1" applyFill="1" applyBorder="1"/>
    <xf numFmtId="0" fontId="33" fillId="0" borderId="0" xfId="11" applyFont="1" applyFill="1" applyBorder="1" applyAlignment="1">
      <alignment vertical="top"/>
    </xf>
    <xf numFmtId="167" fontId="33" fillId="3" borderId="0" xfId="11" applyNumberFormat="1" applyFont="1" applyFill="1" applyBorder="1" applyAlignment="1"/>
    <xf numFmtId="169" fontId="33" fillId="3" borderId="0" xfId="24" applyNumberFormat="1" applyFont="1" applyFill="1" applyAlignment="1">
      <alignment horizontal="right"/>
    </xf>
    <xf numFmtId="166" fontId="29" fillId="2" borderId="0" xfId="3" applyNumberFormat="1" applyFont="1" applyFill="1" applyBorder="1" applyAlignment="1"/>
    <xf numFmtId="0" fontId="33" fillId="3" borderId="0" xfId="11" applyFont="1" applyFill="1" applyBorder="1"/>
    <xf numFmtId="0" fontId="33" fillId="3" borderId="0" xfId="11" applyFont="1" applyFill="1" applyAlignment="1">
      <alignment horizontal="justify" wrapText="1"/>
    </xf>
    <xf numFmtId="0" fontId="43" fillId="3" borderId="0" xfId="11" applyFont="1" applyFill="1" applyBorder="1"/>
    <xf numFmtId="0" fontId="33" fillId="3" borderId="0" xfId="11" applyFont="1" applyFill="1"/>
    <xf numFmtId="0" fontId="33" fillId="3" borderId="0" xfId="11" applyFont="1" applyFill="1" applyBorder="1" applyAlignment="1"/>
    <xf numFmtId="0" fontId="29" fillId="2" borderId="0" xfId="21" applyFont="1" applyFill="1" applyAlignment="1">
      <alignment horizontal="left" wrapText="1"/>
    </xf>
    <xf numFmtId="0" fontId="33" fillId="0" borderId="0" xfId="0" applyFont="1" applyFill="1" applyAlignment="1"/>
    <xf numFmtId="0" fontId="29" fillId="0" borderId="0" xfId="11" applyFont="1" applyFill="1" applyBorder="1" applyAlignment="1"/>
    <xf numFmtId="0" fontId="33" fillId="0" borderId="0" xfId="11" applyFont="1" applyFill="1" applyAlignment="1">
      <alignment horizontal="left" vertical="top"/>
    </xf>
    <xf numFmtId="0" fontId="29" fillId="3" borderId="0" xfId="14" applyFont="1" applyFill="1" applyBorder="1" applyAlignment="1">
      <alignment wrapText="1"/>
    </xf>
    <xf numFmtId="169" fontId="33" fillId="3" borderId="0" xfId="24" applyNumberFormat="1" applyFont="1" applyFill="1" applyBorder="1" applyAlignment="1"/>
    <xf numFmtId="166" fontId="33" fillId="3" borderId="0" xfId="24" applyNumberFormat="1" applyFont="1" applyFill="1" applyBorder="1" applyAlignment="1"/>
    <xf numFmtId="169" fontId="33" fillId="3" borderId="0" xfId="24" applyNumberFormat="1" applyFont="1" applyFill="1" applyAlignment="1"/>
    <xf numFmtId="168" fontId="33" fillId="5" borderId="0" xfId="11" applyNumberFormat="1" applyFont="1" applyFill="1" applyBorder="1" applyAlignment="1">
      <alignment horizontal="right"/>
    </xf>
    <xf numFmtId="0" fontId="33" fillId="5" borderId="0" xfId="7" applyFont="1" applyFill="1" applyAlignment="1">
      <alignment horizontal="right"/>
    </xf>
    <xf numFmtId="166" fontId="33" fillId="5" borderId="0" xfId="4" applyNumberFormat="1" applyFont="1" applyFill="1" applyBorder="1" applyAlignment="1">
      <alignment horizontal="right"/>
    </xf>
    <xf numFmtId="169" fontId="33" fillId="5" borderId="0" xfId="25" applyNumberFormat="1" applyFont="1" applyFill="1" applyBorder="1" applyAlignment="1">
      <alignment horizontal="right"/>
    </xf>
    <xf numFmtId="169" fontId="33" fillId="5" borderId="0" xfId="26" applyNumberFormat="1" applyFont="1" applyFill="1" applyBorder="1" applyAlignment="1"/>
    <xf numFmtId="170" fontId="33" fillId="5" borderId="0" xfId="26" applyNumberFormat="1" applyFont="1" applyFill="1" applyBorder="1" applyAlignment="1">
      <alignment horizontal="right"/>
    </xf>
    <xf numFmtId="0" fontId="33" fillId="0" borderId="0" xfId="11" quotePrefix="1" applyFont="1" applyFill="1" applyAlignment="1">
      <alignment horizontal="left" vertical="top"/>
    </xf>
    <xf numFmtId="49" fontId="33" fillId="0" borderId="0" xfId="11" applyNumberFormat="1" applyFont="1" applyFill="1" applyBorder="1" applyAlignment="1">
      <alignment horizontal="left" vertical="top"/>
    </xf>
    <xf numFmtId="0" fontId="33" fillId="2" borderId="0" xfId="11" applyFont="1" applyFill="1" applyBorder="1"/>
    <xf numFmtId="169" fontId="33" fillId="2" borderId="0" xfId="24" applyNumberFormat="1" applyFont="1" applyFill="1" applyBorder="1" applyAlignment="1"/>
    <xf numFmtId="169" fontId="33" fillId="0" borderId="0" xfId="24" applyNumberFormat="1" applyFont="1" applyFill="1" applyBorder="1" applyAlignment="1"/>
    <xf numFmtId="0" fontId="31" fillId="0" borderId="0" xfId="18" applyFont="1" applyBorder="1"/>
    <xf numFmtId="0" fontId="33" fillId="0" borderId="0" xfId="11" applyFont="1" applyFill="1"/>
    <xf numFmtId="0" fontId="33" fillId="0" borderId="0" xfId="11" applyFont="1" applyFill="1" applyAlignment="1">
      <alignment vertical="top"/>
    </xf>
    <xf numFmtId="0" fontId="39" fillId="0" borderId="0" xfId="5" applyFont="1" applyBorder="1">
      <protection locked="0"/>
    </xf>
    <xf numFmtId="0" fontId="33" fillId="0" borderId="0" xfId="11" applyFont="1" applyFill="1" applyBorder="1"/>
    <xf numFmtId="0" fontId="29" fillId="2" borderId="0" xfId="21" applyFont="1" applyFill="1" applyAlignment="1">
      <alignment horizontal="left" wrapText="1"/>
    </xf>
    <xf numFmtId="0" fontId="33" fillId="0" borderId="0" xfId="18" applyFont="1" applyBorder="1"/>
    <xf numFmtId="0" fontId="33" fillId="0" borderId="0" xfId="18" applyFont="1"/>
    <xf numFmtId="0" fontId="309" fillId="0" borderId="0" xfId="18" applyFont="1" applyBorder="1"/>
    <xf numFmtId="0" fontId="307" fillId="3" borderId="0" xfId="5" applyFont="1" applyFill="1">
      <protection locked="0"/>
    </xf>
    <xf numFmtId="0" fontId="33" fillId="3" borderId="0" xfId="0" applyFont="1" applyFill="1" applyAlignment="1"/>
    <xf numFmtId="0" fontId="29" fillId="0" borderId="0" xfId="0" applyFont="1" applyAlignment="1"/>
    <xf numFmtId="0" fontId="29" fillId="3" borderId="0" xfId="0" applyFont="1" applyFill="1" applyAlignment="1"/>
    <xf numFmtId="0" fontId="29" fillId="2" borderId="17" xfId="23" applyFont="1" applyFill="1" applyBorder="1" applyAlignment="1">
      <alignment horizontal="right" wrapText="1"/>
    </xf>
    <xf numFmtId="0" fontId="29" fillId="5" borderId="9" xfId="23" applyFont="1" applyFill="1" applyBorder="1" applyAlignment="1">
      <alignment horizontal="right" wrapText="1"/>
    </xf>
    <xf numFmtId="2" fontId="33" fillId="2" borderId="17" xfId="22" applyNumberFormat="1" applyFont="1" applyFill="1" applyBorder="1" applyAlignment="1">
      <alignment horizontal="right" wrapText="1"/>
    </xf>
    <xf numFmtId="2" fontId="33" fillId="2" borderId="11" xfId="22" applyNumberFormat="1" applyFont="1" applyFill="1" applyBorder="1" applyAlignment="1">
      <alignment horizontal="right" wrapText="1"/>
    </xf>
    <xf numFmtId="2" fontId="33" fillId="2" borderId="14" xfId="22" applyNumberFormat="1" applyFont="1" applyFill="1" applyBorder="1" applyAlignment="1">
      <alignment horizontal="right" wrapText="1"/>
    </xf>
    <xf numFmtId="3" fontId="33" fillId="0" borderId="0" xfId="3" applyNumberFormat="1" applyFont="1" applyFill="1" applyBorder="1" applyAlignment="1"/>
    <xf numFmtId="3" fontId="33" fillId="3" borderId="0" xfId="11" applyNumberFormat="1" applyFont="1" applyFill="1" applyBorder="1" applyAlignment="1">
      <alignment horizontal="center"/>
    </xf>
    <xf numFmtId="3" fontId="33" fillId="0" borderId="0" xfId="11" applyNumberFormat="1" applyFont="1" applyFill="1" applyBorder="1" applyAlignment="1">
      <alignment horizontal="center"/>
    </xf>
    <xf numFmtId="3" fontId="33" fillId="3" borderId="0" xfId="11" applyNumberFormat="1" applyFont="1" applyFill="1" applyBorder="1" applyAlignment="1">
      <alignment horizontal="right"/>
    </xf>
    <xf numFmtId="3" fontId="33" fillId="5" borderId="0" xfId="11" applyNumberFormat="1" applyFont="1" applyFill="1" applyBorder="1" applyAlignment="1">
      <alignment horizontal="right"/>
    </xf>
    <xf numFmtId="3" fontId="33" fillId="3" borderId="0" xfId="10379" applyNumberFormat="1" applyFont="1" applyFill="1" applyAlignment="1">
      <alignment horizontal="right"/>
    </xf>
    <xf numFmtId="3" fontId="33" fillId="3" borderId="0" xfId="6" applyNumberFormat="1" applyFont="1" applyFill="1" applyAlignment="1">
      <alignment horizontal="right"/>
    </xf>
    <xf numFmtId="3" fontId="33" fillId="5" borderId="0" xfId="6" applyNumberFormat="1" applyFont="1" applyFill="1" applyAlignment="1">
      <alignment horizontal="right"/>
    </xf>
    <xf numFmtId="3" fontId="33" fillId="3" borderId="0" xfId="3" applyNumberFormat="1" applyFont="1" applyFill="1" applyBorder="1" applyAlignment="1"/>
    <xf numFmtId="3" fontId="33" fillId="5" borderId="0" xfId="3" applyNumberFormat="1" applyFont="1" applyFill="1" applyBorder="1" applyAlignment="1"/>
    <xf numFmtId="3" fontId="33" fillId="0" borderId="0" xfId="3" applyNumberFormat="1" applyFont="1" applyFill="1" applyBorder="1" applyAlignment="1">
      <alignment horizontal="right"/>
    </xf>
    <xf numFmtId="3" fontId="29" fillId="0" borderId="0" xfId="11" applyNumberFormat="1" applyFont="1" applyFill="1" applyBorder="1" applyAlignment="1">
      <alignment horizontal="right"/>
    </xf>
    <xf numFmtId="3" fontId="33" fillId="2" borderId="0" xfId="3" applyNumberFormat="1" applyFont="1" applyFill="1" applyBorder="1" applyAlignment="1"/>
    <xf numFmtId="3" fontId="33" fillId="0" borderId="0" xfId="11" applyNumberFormat="1" applyFont="1" applyFill="1"/>
    <xf numFmtId="3" fontId="33" fillId="0" borderId="0" xfId="0" applyNumberFormat="1" applyFont="1" applyFill="1" applyAlignment="1">
      <alignment wrapText="1"/>
    </xf>
    <xf numFmtId="3" fontId="33" fillId="0" borderId="0" xfId="30" applyNumberFormat="1" applyFont="1" applyFill="1" applyAlignment="1">
      <alignment wrapText="1"/>
    </xf>
    <xf numFmtId="3" fontId="33" fillId="3" borderId="0" xfId="11" applyNumberFormat="1" applyFont="1" applyFill="1"/>
    <xf numFmtId="3" fontId="33" fillId="0" borderId="0" xfId="11" applyNumberFormat="1" applyFont="1" applyFill="1" applyBorder="1" applyAlignment="1">
      <alignment horizontal="right"/>
    </xf>
    <xf numFmtId="0" fontId="29" fillId="0" borderId="0" xfId="11" applyFont="1" applyFill="1" applyAlignment="1">
      <alignment wrapText="1"/>
    </xf>
    <xf numFmtId="0" fontId="29" fillId="0" borderId="0" xfId="11" applyFont="1" applyFill="1" applyBorder="1" applyAlignment="1">
      <alignment wrapText="1"/>
    </xf>
    <xf numFmtId="3" fontId="33" fillId="0" borderId="0" xfId="6" applyNumberFormat="1" applyFont="1" applyFill="1" applyAlignment="1">
      <alignment horizontal="right"/>
    </xf>
    <xf numFmtId="166" fontId="29" fillId="0" borderId="0" xfId="3" applyNumberFormat="1" applyFont="1" applyFill="1" applyBorder="1" applyAlignment="1">
      <alignment horizontal="right"/>
    </xf>
    <xf numFmtId="0" fontId="33" fillId="0" borderId="0" xfId="7" applyFont="1" applyFill="1" applyAlignment="1">
      <alignment horizontal="right"/>
    </xf>
    <xf numFmtId="166" fontId="33" fillId="0" borderId="0" xfId="24" applyNumberFormat="1" applyFont="1" applyFill="1" applyBorder="1" applyAlignment="1"/>
    <xf numFmtId="0" fontId="33" fillId="0" borderId="0" xfId="11" applyFont="1" applyFill="1" applyAlignment="1">
      <alignment wrapText="1"/>
    </xf>
    <xf numFmtId="169" fontId="33" fillId="0" borderId="0" xfId="24" applyNumberFormat="1" applyFont="1" applyFill="1" applyAlignment="1"/>
    <xf numFmtId="0" fontId="29" fillId="0" borderId="0" xfId="11" applyFont="1" applyFill="1" applyBorder="1" applyAlignment="1">
      <alignment vertical="center"/>
    </xf>
    <xf numFmtId="0" fontId="29" fillId="0" borderId="9" xfId="23" applyFont="1" applyFill="1" applyBorder="1" applyAlignment="1">
      <alignment horizontal="right" wrapText="1"/>
    </xf>
    <xf numFmtId="2" fontId="33" fillId="0" borderId="7" xfId="22" applyNumberFormat="1" applyFont="1" applyFill="1" applyBorder="1" applyAlignment="1">
      <alignment horizontal="right" wrapText="1"/>
    </xf>
    <xf numFmtId="2" fontId="33" fillId="0" borderId="13" xfId="22" applyNumberFormat="1" applyFont="1" applyFill="1" applyBorder="1" applyAlignment="1">
      <alignment horizontal="right" wrapText="1"/>
    </xf>
    <xf numFmtId="2" fontId="33" fillId="0" borderId="9" xfId="22" applyNumberFormat="1" applyFont="1" applyFill="1" applyBorder="1" applyAlignment="1">
      <alignment horizontal="right" wrapText="1"/>
    </xf>
    <xf numFmtId="0" fontId="33" fillId="3" borderId="0" xfId="11" applyFont="1" applyFill="1" applyBorder="1"/>
    <xf numFmtId="167" fontId="33" fillId="4" borderId="0" xfId="3" applyNumberFormat="1" applyFont="1" applyFill="1" applyBorder="1" applyAlignment="1">
      <alignment horizontal="right"/>
    </xf>
    <xf numFmtId="167" fontId="29" fillId="4" borderId="0" xfId="3" applyNumberFormat="1" applyFont="1" applyFill="1" applyBorder="1" applyAlignment="1">
      <alignment horizontal="right"/>
    </xf>
    <xf numFmtId="166" fontId="33" fillId="3" borderId="0" xfId="3" applyNumberFormat="1" applyFont="1" applyFill="1" applyBorder="1" applyAlignment="1">
      <alignment horizontal="right"/>
    </xf>
    <xf numFmtId="166" fontId="29" fillId="0" borderId="1" xfId="3" applyNumberFormat="1" applyFont="1" applyFill="1" applyBorder="1" applyAlignment="1">
      <alignment horizontal="right"/>
    </xf>
    <xf numFmtId="166" fontId="29" fillId="3" borderId="1" xfId="3" applyNumberFormat="1" applyFont="1" applyFill="1" applyBorder="1" applyAlignment="1">
      <alignment horizontal="right"/>
    </xf>
    <xf numFmtId="166" fontId="29" fillId="3" borderId="0" xfId="3" applyNumberFormat="1" applyFont="1" applyFill="1" applyBorder="1" applyAlignment="1">
      <alignment horizontal="right"/>
    </xf>
    <xf numFmtId="167" fontId="33" fillId="4" borderId="0" xfId="11" applyNumberFormat="1" applyFont="1" applyFill="1" applyBorder="1" applyAlignment="1">
      <alignment horizontal="right"/>
    </xf>
    <xf numFmtId="167" fontId="29" fillId="4" borderId="0" xfId="11" applyNumberFormat="1" applyFont="1" applyFill="1" applyBorder="1" applyAlignment="1">
      <alignment horizontal="right"/>
    </xf>
    <xf numFmtId="168" fontId="33" fillId="0" borderId="0" xfId="11" applyNumberFormat="1" applyFont="1" applyFill="1" applyBorder="1" applyAlignment="1">
      <alignment horizontal="right"/>
    </xf>
    <xf numFmtId="169" fontId="33" fillId="0" borderId="0" xfId="25" applyNumberFormat="1" applyFont="1" applyFill="1" applyBorder="1" applyAlignment="1">
      <alignment horizontal="right"/>
    </xf>
    <xf numFmtId="166" fontId="33" fillId="0" borderId="0" xfId="3" applyNumberFormat="1" applyFont="1" applyFill="1" applyBorder="1" applyAlignment="1">
      <alignment horizontal="right"/>
    </xf>
    <xf numFmtId="169" fontId="33" fillId="0" borderId="0" xfId="26" applyNumberFormat="1" applyFont="1" applyFill="1" applyBorder="1" applyAlignment="1"/>
    <xf numFmtId="170" fontId="33" fillId="0" borderId="0" xfId="26" applyNumberFormat="1" applyFont="1" applyFill="1" applyBorder="1" applyAlignment="1">
      <alignment horizontal="right"/>
    </xf>
    <xf numFmtId="166" fontId="33" fillId="0" borderId="0" xfId="4" applyNumberFormat="1" applyFont="1" applyFill="1" applyBorder="1" applyAlignment="1">
      <alignment horizontal="right"/>
    </xf>
    <xf numFmtId="166" fontId="33" fillId="0" borderId="2" xfId="4" applyNumberFormat="1" applyFont="1" applyFill="1" applyBorder="1" applyAlignment="1">
      <alignment horizontal="right"/>
    </xf>
    <xf numFmtId="166" fontId="29" fillId="0" borderId="0" xfId="4" applyNumberFormat="1" applyFont="1" applyFill="1" applyBorder="1" applyAlignment="1">
      <alignment horizontal="right"/>
    </xf>
    <xf numFmtId="170" fontId="29" fillId="0" borderId="0" xfId="26" applyNumberFormat="1" applyFont="1" applyFill="1" applyBorder="1" applyAlignment="1">
      <alignment horizontal="right"/>
    </xf>
    <xf numFmtId="166" fontId="29" fillId="0" borderId="1" xfId="4" applyNumberFormat="1" applyFont="1" applyFill="1" applyBorder="1" applyAlignment="1">
      <alignment horizontal="right"/>
    </xf>
    <xf numFmtId="169" fontId="29" fillId="0" borderId="0" xfId="25" applyNumberFormat="1" applyFont="1" applyFill="1" applyBorder="1" applyAlignment="1">
      <alignment horizontal="right"/>
    </xf>
    <xf numFmtId="166" fontId="33" fillId="0" borderId="0" xfId="11" applyNumberFormat="1" applyFont="1" applyFill="1" applyBorder="1" applyAlignment="1">
      <alignment horizontal="right"/>
    </xf>
    <xf numFmtId="166" fontId="33" fillId="3" borderId="0" xfId="12" applyNumberFormat="1" applyFont="1" applyFill="1" applyBorder="1" applyAlignment="1">
      <alignment horizontal="right"/>
    </xf>
    <xf numFmtId="166" fontId="33" fillId="4" borderId="0" xfId="12" applyNumberFormat="1" applyFont="1" applyFill="1" applyBorder="1" applyAlignment="1">
      <alignment horizontal="right"/>
    </xf>
    <xf numFmtId="166" fontId="33" fillId="0" borderId="0" xfId="12" applyNumberFormat="1" applyFont="1" applyFill="1" applyBorder="1" applyAlignment="1">
      <alignment horizontal="right"/>
    </xf>
    <xf numFmtId="166" fontId="33" fillId="4" borderId="0" xfId="11" applyNumberFormat="1" applyFont="1" applyFill="1" applyBorder="1" applyAlignment="1">
      <alignment horizontal="right"/>
    </xf>
    <xf numFmtId="166" fontId="33" fillId="3" borderId="2" xfId="12" applyNumberFormat="1" applyFont="1" applyFill="1" applyBorder="1" applyAlignment="1">
      <alignment horizontal="right"/>
    </xf>
    <xf numFmtId="166" fontId="33" fillId="4" borderId="2" xfId="12" applyNumberFormat="1" applyFont="1" applyFill="1" applyBorder="1" applyAlignment="1">
      <alignment horizontal="right"/>
    </xf>
    <xf numFmtId="166" fontId="29" fillId="0" borderId="0" xfId="12" applyNumberFormat="1" applyFont="1" applyFill="1" applyBorder="1" applyAlignment="1">
      <alignment horizontal="right"/>
    </xf>
    <xf numFmtId="166" fontId="29" fillId="4" borderId="0" xfId="12" applyNumberFormat="1" applyFont="1" applyFill="1" applyBorder="1" applyAlignment="1">
      <alignment horizontal="right"/>
    </xf>
    <xf numFmtId="166" fontId="29" fillId="3" borderId="0" xfId="12" applyNumberFormat="1" applyFont="1" applyFill="1" applyBorder="1" applyAlignment="1">
      <alignment horizontal="right"/>
    </xf>
    <xf numFmtId="166" fontId="29" fillId="0" borderId="1" xfId="12" applyNumberFormat="1" applyFont="1" applyFill="1" applyBorder="1" applyAlignment="1">
      <alignment horizontal="right"/>
    </xf>
    <xf numFmtId="166" fontId="29" fillId="4" borderId="1" xfId="12" applyNumberFormat="1" applyFont="1" applyFill="1" applyBorder="1" applyAlignment="1">
      <alignment horizontal="right"/>
    </xf>
    <xf numFmtId="0" fontId="33" fillId="4" borderId="0" xfId="14" applyFont="1" applyFill="1" applyAlignment="1">
      <alignment horizontal="right"/>
    </xf>
    <xf numFmtId="0" fontId="33" fillId="4" borderId="0" xfId="14" applyFont="1" applyFill="1" applyAlignment="1"/>
    <xf numFmtId="0" fontId="33" fillId="0" borderId="0" xfId="11" applyFont="1" applyFill="1" applyBorder="1" applyAlignment="1">
      <alignment horizontal="justify" wrapText="1"/>
    </xf>
    <xf numFmtId="0" fontId="29" fillId="0" borderId="0" xfId="11" applyFont="1" applyFill="1" applyBorder="1" applyAlignment="1">
      <alignment horizontal="justify" wrapText="1"/>
    </xf>
    <xf numFmtId="0" fontId="33" fillId="0" borderId="0" xfId="11" applyFont="1" applyFill="1" applyAlignment="1">
      <alignment horizontal="right"/>
    </xf>
    <xf numFmtId="169" fontId="33" fillId="0" borderId="0" xfId="24" applyNumberFormat="1" applyFont="1" applyFill="1" applyAlignment="1">
      <alignment horizontal="right"/>
    </xf>
    <xf numFmtId="0" fontId="33" fillId="4" borderId="0" xfId="11" applyFont="1" applyFill="1" applyAlignment="1">
      <alignment horizontal="right"/>
    </xf>
    <xf numFmtId="169" fontId="33" fillId="4" borderId="0" xfId="24" applyNumberFormat="1" applyFont="1" applyFill="1" applyAlignment="1">
      <alignment horizontal="right"/>
    </xf>
    <xf numFmtId="166" fontId="29" fillId="4" borderId="0" xfId="3" applyNumberFormat="1" applyFont="1" applyFill="1" applyBorder="1" applyAlignment="1"/>
    <xf numFmtId="166" fontId="29" fillId="0" borderId="0" xfId="3" applyNumberFormat="1" applyFont="1" applyFill="1" applyBorder="1" applyAlignment="1"/>
    <xf numFmtId="0" fontId="33" fillId="0" borderId="0" xfId="11" applyFont="1" applyFill="1" applyAlignment="1">
      <alignment horizontal="justify" wrapText="1"/>
    </xf>
    <xf numFmtId="166" fontId="33" fillId="0" borderId="0" xfId="3" applyNumberFormat="1" applyFont="1" applyFill="1" applyAlignment="1"/>
    <xf numFmtId="166" fontId="29" fillId="0" borderId="3" xfId="3" applyNumberFormat="1" applyFont="1" applyFill="1" applyBorder="1" applyAlignment="1"/>
    <xf numFmtId="166" fontId="29" fillId="0" borderId="1" xfId="3" applyNumberFormat="1" applyFont="1" applyFill="1" applyBorder="1" applyAlignment="1"/>
    <xf numFmtId="166" fontId="33" fillId="4" borderId="0" xfId="11" applyNumberFormat="1" applyFont="1" applyFill="1" applyBorder="1" applyAlignment="1"/>
    <xf numFmtId="0" fontId="33" fillId="4" borderId="0" xfId="11" applyFont="1" applyFill="1" applyAlignment="1">
      <alignment horizontal="justify" wrapText="1"/>
    </xf>
    <xf numFmtId="166" fontId="33" fillId="4" borderId="0" xfId="3" applyNumberFormat="1" applyFont="1" applyFill="1" applyAlignment="1"/>
    <xf numFmtId="166" fontId="29" fillId="4" borderId="3" xfId="3" applyNumberFormat="1" applyFont="1" applyFill="1" applyBorder="1" applyAlignment="1"/>
    <xf numFmtId="166" fontId="29" fillId="4" borderId="1" xfId="3" applyNumberFormat="1" applyFont="1" applyFill="1" applyBorder="1" applyAlignment="1"/>
    <xf numFmtId="167" fontId="33" fillId="0" borderId="0" xfId="11" applyNumberFormat="1" applyFont="1" applyFill="1" applyBorder="1" applyAlignment="1"/>
    <xf numFmtId="166" fontId="33" fillId="0" borderId="0" xfId="3" applyNumberFormat="1" applyFont="1" applyFill="1" applyBorder="1" applyAlignment="1"/>
    <xf numFmtId="167" fontId="33" fillId="0" borderId="0" xfId="3" applyNumberFormat="1" applyFont="1" applyFill="1" applyBorder="1" applyAlignment="1"/>
    <xf numFmtId="167" fontId="33" fillId="4" borderId="0" xfId="3" applyNumberFormat="1" applyFont="1" applyFill="1" applyBorder="1" applyAlignment="1"/>
    <xf numFmtId="167" fontId="33" fillId="4" borderId="0" xfId="11" applyNumberFormat="1" applyFont="1" applyFill="1" applyBorder="1" applyAlignment="1"/>
    <xf numFmtId="166" fontId="33" fillId="4" borderId="0" xfId="3" applyNumberFormat="1" applyFont="1" applyFill="1" applyBorder="1" applyAlignment="1"/>
    <xf numFmtId="171" fontId="33" fillId="0" borderId="0" xfId="11" applyNumberFormat="1" applyFont="1" applyFill="1" applyBorder="1" applyAlignment="1"/>
    <xf numFmtId="171" fontId="29" fillId="3" borderId="0" xfId="11" applyNumberFormat="1" applyFont="1" applyFill="1" applyBorder="1" applyAlignment="1"/>
    <xf numFmtId="171" fontId="29" fillId="0" borderId="0" xfId="11" applyNumberFormat="1" applyFont="1" applyFill="1" applyBorder="1" applyAlignment="1"/>
    <xf numFmtId="166" fontId="29" fillId="0" borderId="0" xfId="12" applyNumberFormat="1" applyFont="1" applyFill="1" applyBorder="1" applyAlignment="1"/>
    <xf numFmtId="166" fontId="33" fillId="0" borderId="0" xfId="11" applyNumberFormat="1" applyFont="1" applyFill="1"/>
    <xf numFmtId="166" fontId="33" fillId="3" borderId="0" xfId="12" quotePrefix="1" applyNumberFormat="1" applyFont="1" applyFill="1" applyBorder="1" applyAlignment="1"/>
    <xf numFmtId="166" fontId="33" fillId="3" borderId="0" xfId="12" applyNumberFormat="1" applyFont="1" applyFill="1" applyBorder="1" applyAlignment="1"/>
    <xf numFmtId="166" fontId="33" fillId="0" borderId="0" xfId="11" applyNumberFormat="1" applyFont="1" applyFill="1" applyBorder="1" applyAlignment="1"/>
    <xf numFmtId="166" fontId="33" fillId="0" borderId="2" xfId="11" applyNumberFormat="1" applyFont="1" applyFill="1" applyBorder="1" applyAlignment="1"/>
    <xf numFmtId="166" fontId="29" fillId="5" borderId="1" xfId="14" quotePrefix="1" applyNumberFormat="1" applyFont="1" applyFill="1" applyBorder="1"/>
    <xf numFmtId="166" fontId="33" fillId="0" borderId="0" xfId="12" quotePrefix="1" applyNumberFormat="1" applyFont="1" applyFill="1" applyAlignment="1"/>
    <xf numFmtId="166" fontId="33" fillId="0" borderId="0" xfId="12" applyNumberFormat="1" applyFont="1" applyFill="1" applyAlignment="1"/>
    <xf numFmtId="166" fontId="33" fillId="0" borderId="0" xfId="12" quotePrefix="1" applyNumberFormat="1" applyFont="1" applyFill="1" applyBorder="1" applyAlignment="1"/>
    <xf numFmtId="166" fontId="33" fillId="0" borderId="2" xfId="12" quotePrefix="1" applyNumberFormat="1" applyFont="1" applyFill="1" applyBorder="1" applyAlignment="1"/>
    <xf numFmtId="166" fontId="33" fillId="7" borderId="2" xfId="12" quotePrefix="1" applyNumberFormat="1" applyFont="1" applyFill="1" applyBorder="1" applyAlignment="1"/>
    <xf numFmtId="166" fontId="29" fillId="0" borderId="0" xfId="12" quotePrefix="1" applyNumberFormat="1" applyFont="1" applyFill="1" applyAlignment="1"/>
    <xf numFmtId="166" fontId="29" fillId="4" borderId="0" xfId="12" quotePrefix="1" applyNumberFormat="1" applyFont="1" applyFill="1" applyAlignment="1"/>
    <xf numFmtId="166" fontId="33" fillId="4" borderId="0" xfId="12" applyNumberFormat="1" applyFont="1" applyFill="1" applyAlignment="1"/>
    <xf numFmtId="166" fontId="33" fillId="4" borderId="0" xfId="12" quotePrefix="1" applyNumberFormat="1" applyFont="1" applyFill="1" applyBorder="1" applyAlignment="1"/>
    <xf numFmtId="166" fontId="33" fillId="4" borderId="2" xfId="12" quotePrefix="1" applyNumberFormat="1" applyFont="1" applyFill="1" applyBorder="1" applyAlignment="1"/>
    <xf numFmtId="166" fontId="29" fillId="0" borderId="3" xfId="12" quotePrefix="1" applyNumberFormat="1" applyFont="1" applyFill="1" applyBorder="1" applyAlignment="1"/>
    <xf numFmtId="166" fontId="29" fillId="4" borderId="3" xfId="12" quotePrefix="1" applyNumberFormat="1" applyFont="1" applyFill="1" applyBorder="1" applyAlignment="1"/>
    <xf numFmtId="166" fontId="33" fillId="0" borderId="0" xfId="14" applyNumberFormat="1" applyFont="1" applyFill="1" applyBorder="1"/>
    <xf numFmtId="166" fontId="33" fillId="4" borderId="0" xfId="14" applyNumberFormat="1" applyFont="1" applyFill="1" applyBorder="1"/>
    <xf numFmtId="166" fontId="29" fillId="0" borderId="3" xfId="14" quotePrefix="1" applyNumberFormat="1" applyFont="1" applyFill="1" applyBorder="1" applyAlignment="1"/>
    <xf numFmtId="166" fontId="29" fillId="4" borderId="3" xfId="14" quotePrefix="1" applyNumberFormat="1" applyFont="1" applyFill="1" applyBorder="1" applyAlignment="1"/>
    <xf numFmtId="166" fontId="29" fillId="0" borderId="1" xfId="14" quotePrefix="1" applyNumberFormat="1" applyFont="1" applyFill="1" applyBorder="1"/>
    <xf numFmtId="169" fontId="33" fillId="5" borderId="0" xfId="12" quotePrefix="1" applyNumberFormat="1" applyFont="1" applyFill="1" applyAlignment="1"/>
    <xf numFmtId="169" fontId="33" fillId="0" borderId="0" xfId="12" quotePrefix="1" applyNumberFormat="1" applyFont="1" applyFill="1" applyAlignment="1"/>
    <xf numFmtId="169" fontId="33" fillId="0" borderId="2" xfId="12" quotePrefix="1" applyNumberFormat="1" applyFont="1" applyFill="1" applyBorder="1" applyAlignment="1"/>
    <xf numFmtId="169" fontId="29" fillId="0" borderId="0" xfId="12" quotePrefix="1" applyNumberFormat="1" applyFont="1" applyFill="1" applyBorder="1" applyAlignment="1"/>
    <xf numFmtId="169" fontId="33" fillId="0" borderId="0" xfId="12" applyNumberFormat="1" applyFont="1" applyFill="1" applyAlignment="1"/>
    <xf numFmtId="169" fontId="33" fillId="0" borderId="0" xfId="12" quotePrefix="1" applyNumberFormat="1" applyFont="1" applyFill="1" applyBorder="1" applyAlignment="1"/>
    <xf numFmtId="169" fontId="29" fillId="0" borderId="0" xfId="12" quotePrefix="1" applyNumberFormat="1" applyFont="1" applyFill="1" applyAlignment="1"/>
    <xf numFmtId="169" fontId="29" fillId="0" borderId="3" xfId="12" quotePrefix="1" applyNumberFormat="1" applyFont="1" applyFill="1" applyBorder="1" applyAlignment="1"/>
    <xf numFmtId="169" fontId="33" fillId="0" borderId="0" xfId="14" applyNumberFormat="1" applyFont="1" applyFill="1" applyBorder="1"/>
    <xf numFmtId="169" fontId="29" fillId="0" borderId="3" xfId="14" quotePrefix="1" applyNumberFormat="1" applyFont="1" applyFill="1" applyBorder="1" applyAlignment="1"/>
    <xf numFmtId="169" fontId="29" fillId="0" borderId="1" xfId="14" quotePrefix="1" applyNumberFormat="1" applyFont="1" applyFill="1" applyBorder="1"/>
    <xf numFmtId="166" fontId="33" fillId="4" borderId="0" xfId="12" quotePrefix="1" applyNumberFormat="1" applyFont="1" applyFill="1" applyAlignment="1"/>
    <xf numFmtId="169" fontId="33" fillId="0" borderId="0" xfId="24" applyNumberFormat="1" applyFont="1" applyBorder="1" applyAlignment="1">
      <alignment horizontal="right"/>
    </xf>
    <xf numFmtId="169" fontId="33" fillId="5" borderId="2" xfId="12" quotePrefix="1" applyNumberFormat="1" applyFont="1" applyFill="1" applyBorder="1" applyAlignment="1"/>
    <xf numFmtId="169" fontId="29" fillId="5" borderId="0" xfId="12" quotePrefix="1" applyNumberFormat="1" applyFont="1" applyFill="1" applyBorder="1" applyAlignment="1"/>
    <xf numFmtId="169" fontId="33" fillId="5" borderId="0" xfId="12" applyNumberFormat="1" applyFont="1" applyFill="1" applyAlignment="1"/>
    <xf numFmtId="169" fontId="33" fillId="5" borderId="0" xfId="12" quotePrefix="1" applyNumberFormat="1" applyFont="1" applyFill="1" applyBorder="1" applyAlignment="1"/>
    <xf numFmtId="169" fontId="29" fillId="5" borderId="0" xfId="12" quotePrefix="1" applyNumberFormat="1" applyFont="1" applyFill="1" applyAlignment="1"/>
    <xf numFmtId="169" fontId="29" fillId="5" borderId="3" xfId="12" quotePrefix="1" applyNumberFormat="1" applyFont="1" applyFill="1" applyBorder="1" applyAlignment="1"/>
    <xf numFmtId="169" fontId="33" fillId="5" borderId="0" xfId="14" applyNumberFormat="1" applyFont="1" applyFill="1" applyBorder="1"/>
    <xf numFmtId="169" fontId="29" fillId="5" borderId="3" xfId="14" quotePrefix="1" applyNumberFormat="1" applyFont="1" applyFill="1" applyBorder="1" applyAlignment="1"/>
    <xf numFmtId="169" fontId="29" fillId="5" borderId="1" xfId="14" quotePrefix="1" applyNumberFormat="1" applyFont="1" applyFill="1" applyBorder="1"/>
    <xf numFmtId="166" fontId="33" fillId="5" borderId="0" xfId="12" quotePrefix="1" applyNumberFormat="1" applyFont="1" applyFill="1" applyAlignment="1"/>
    <xf numFmtId="166" fontId="33" fillId="5" borderId="2" xfId="12" quotePrefix="1" applyNumberFormat="1" applyFont="1" applyFill="1" applyBorder="1" applyAlignment="1"/>
    <xf numFmtId="166" fontId="29" fillId="5" borderId="0" xfId="12" quotePrefix="1" applyNumberFormat="1" applyFont="1" applyFill="1" applyAlignment="1"/>
    <xf numFmtId="166" fontId="33" fillId="5" borderId="0" xfId="12" applyNumberFormat="1" applyFont="1" applyFill="1" applyAlignment="1"/>
    <xf numFmtId="166" fontId="33" fillId="5" borderId="0" xfId="12" quotePrefix="1" applyNumberFormat="1" applyFont="1" applyFill="1" applyBorder="1" applyAlignment="1"/>
    <xf numFmtId="166" fontId="29" fillId="5" borderId="3" xfId="12" quotePrefix="1" applyNumberFormat="1" applyFont="1" applyFill="1" applyBorder="1" applyAlignment="1"/>
    <xf numFmtId="166" fontId="33" fillId="5" borderId="0" xfId="14" applyNumberFormat="1" applyFont="1" applyFill="1" applyBorder="1"/>
    <xf numFmtId="166" fontId="33" fillId="0" borderId="0" xfId="11" applyNumberFormat="1" applyFont="1" applyFill="1" applyBorder="1"/>
    <xf numFmtId="166" fontId="33" fillId="0" borderId="2" xfId="3" applyNumberFormat="1" applyFont="1" applyFill="1" applyBorder="1" applyAlignment="1">
      <alignment horizontal="right"/>
    </xf>
    <xf numFmtId="167" fontId="33" fillId="0" borderId="0" xfId="3" applyNumberFormat="1" applyFont="1" applyFill="1" applyBorder="1" applyAlignment="1">
      <alignment horizontal="right"/>
    </xf>
    <xf numFmtId="167" fontId="29" fillId="0" borderId="0" xfId="3" applyNumberFormat="1" applyFont="1" applyFill="1" applyBorder="1" applyAlignment="1">
      <alignment horizontal="right"/>
    </xf>
    <xf numFmtId="167" fontId="33" fillId="0" borderId="0" xfId="11" applyNumberFormat="1" applyFont="1" applyFill="1" applyBorder="1" applyAlignment="1">
      <alignment horizontal="right"/>
    </xf>
    <xf numFmtId="167" fontId="29" fillId="0" borderId="0" xfId="11" applyNumberFormat="1" applyFont="1" applyFill="1" applyBorder="1" applyAlignment="1">
      <alignment horizontal="right"/>
    </xf>
    <xf numFmtId="166" fontId="33" fillId="5" borderId="0" xfId="3" applyNumberFormat="1" applyFont="1" applyFill="1" applyAlignment="1"/>
    <xf numFmtId="166" fontId="29" fillId="5" borderId="3" xfId="3" applyNumberFormat="1" applyFont="1" applyFill="1" applyBorder="1" applyAlignment="1"/>
    <xf numFmtId="0" fontId="33" fillId="5" borderId="0" xfId="11" applyFont="1" applyFill="1" applyAlignment="1">
      <alignment horizontal="justify" wrapText="1"/>
    </xf>
    <xf numFmtId="166" fontId="29" fillId="5" borderId="1" xfId="3" applyNumberFormat="1" applyFont="1" applyFill="1" applyBorder="1" applyAlignment="1"/>
    <xf numFmtId="0" fontId="29" fillId="5" borderId="0" xfId="11" applyFont="1" applyFill="1" applyAlignment="1">
      <alignment horizontal="justify" wrapText="1"/>
    </xf>
    <xf numFmtId="166" fontId="33" fillId="0" borderId="2" xfId="12" applyNumberFormat="1" applyFont="1" applyFill="1" applyBorder="1" applyAlignment="1">
      <alignment horizontal="right"/>
    </xf>
    <xf numFmtId="2" fontId="33" fillId="0" borderId="17" xfId="22" applyNumberFormat="1" applyFont="1" applyFill="1" applyBorder="1" applyAlignment="1">
      <alignment horizontal="right" wrapText="1"/>
    </xf>
    <xf numFmtId="2" fontId="33" fillId="0" borderId="11" xfId="22" applyNumberFormat="1" applyFont="1" applyFill="1" applyBorder="1" applyAlignment="1">
      <alignment horizontal="right" wrapText="1"/>
    </xf>
    <xf numFmtId="2" fontId="33" fillId="0" borderId="14" xfId="22" applyNumberFormat="1" applyFont="1" applyFill="1" applyBorder="1" applyAlignment="1">
      <alignment horizontal="right" wrapText="1"/>
    </xf>
    <xf numFmtId="0" fontId="33" fillId="2" borderId="0" xfId="20" applyFont="1" applyFill="1" applyAlignment="1" applyProtection="1">
      <alignment horizontal="justify" vertical="justify" wrapText="1"/>
      <protection locked="0"/>
    </xf>
    <xf numFmtId="0" fontId="33" fillId="2" borderId="0" xfId="20" applyFont="1" applyFill="1" applyAlignment="1" applyProtection="1">
      <alignment horizontal="justify" vertical="top" wrapText="1"/>
      <protection locked="0"/>
    </xf>
    <xf numFmtId="0" fontId="33" fillId="0" borderId="0" xfId="19" applyFont="1" applyAlignment="1">
      <alignment horizontal="justify"/>
    </xf>
    <xf numFmtId="0" fontId="33" fillId="0" borderId="0" xfId="11" applyFont="1" applyFill="1" applyBorder="1" applyAlignment="1">
      <alignment vertical="top" wrapText="1"/>
    </xf>
    <xf numFmtId="0" fontId="33" fillId="0" borderId="0" xfId="11" applyFont="1" applyFill="1" applyBorder="1" applyAlignment="1">
      <alignment horizontal="left"/>
    </xf>
    <xf numFmtId="0" fontId="29" fillId="0" borderId="0" xfId="11" applyFont="1" applyFill="1" applyBorder="1" applyAlignment="1">
      <alignment horizontal="center"/>
    </xf>
    <xf numFmtId="0" fontId="33" fillId="0" borderId="0" xfId="11" applyFont="1" applyFill="1" applyBorder="1"/>
    <xf numFmtId="0" fontId="33" fillId="0" borderId="0" xfId="11" applyFont="1" applyFill="1" applyBorder="1"/>
    <xf numFmtId="349" fontId="33" fillId="0" borderId="0" xfId="24" applyNumberFormat="1" applyFont="1" applyBorder="1" applyAlignment="1">
      <alignment horizontal="right"/>
    </xf>
    <xf numFmtId="166" fontId="33" fillId="0" borderId="0" xfId="12" quotePrefix="1" applyNumberFormat="1" applyFont="1" applyFill="1" applyAlignment="1">
      <alignment horizontal="right"/>
    </xf>
    <xf numFmtId="166" fontId="33" fillId="0" borderId="0" xfId="3" applyNumberFormat="1" applyFont="1" applyFill="1" applyAlignment="1">
      <alignment horizontal="right"/>
    </xf>
    <xf numFmtId="169" fontId="33" fillId="0" borderId="0" xfId="12" quotePrefix="1" applyNumberFormat="1" applyFont="1" applyFill="1" applyAlignment="1">
      <alignment horizontal="right"/>
    </xf>
    <xf numFmtId="166" fontId="33" fillId="0" borderId="0" xfId="0" applyNumberFormat="1" applyFont="1" applyAlignment="1"/>
    <xf numFmtId="169" fontId="29" fillId="0" borderId="0" xfId="26" applyNumberFormat="1" applyFont="1" applyFill="1" applyBorder="1" applyAlignment="1"/>
    <xf numFmtId="0" fontId="33" fillId="0" borderId="0" xfId="11" applyFont="1" applyFill="1" applyAlignment="1">
      <alignment horizontal="left" vertical="top" wrapText="1"/>
    </xf>
    <xf numFmtId="0" fontId="33" fillId="0" borderId="0" xfId="11" applyFont="1" applyFill="1" applyAlignment="1">
      <alignment vertical="top" wrapText="1"/>
    </xf>
    <xf numFmtId="0" fontId="33" fillId="0" borderId="0" xfId="11" applyFont="1" applyFill="1" applyBorder="1"/>
    <xf numFmtId="166" fontId="29" fillId="5" borderId="3" xfId="14" quotePrefix="1" applyNumberFormat="1" applyFont="1" applyFill="1" applyBorder="1" applyAlignment="1"/>
    <xf numFmtId="169" fontId="33" fillId="5" borderId="0" xfId="12" quotePrefix="1" applyNumberFormat="1" applyFont="1" applyFill="1" applyAlignment="1">
      <alignment horizontal="right"/>
    </xf>
    <xf numFmtId="166" fontId="33" fillId="4" borderId="0" xfId="3" applyNumberFormat="1" applyFont="1" applyFill="1" applyAlignment="1">
      <alignment horizontal="right"/>
    </xf>
    <xf numFmtId="349" fontId="33" fillId="0" borderId="0" xfId="24" applyNumberFormat="1" applyFont="1" applyFill="1" applyBorder="1" applyAlignment="1">
      <alignment horizontal="right"/>
    </xf>
    <xf numFmtId="166" fontId="29" fillId="5" borderId="0" xfId="12" applyNumberFormat="1" applyFont="1" applyFill="1" applyBorder="1" applyAlignment="1"/>
    <xf numFmtId="0" fontId="29" fillId="2" borderId="10" xfId="23" applyFont="1" applyFill="1" applyBorder="1" applyAlignment="1">
      <alignment horizontal="right" wrapText="1"/>
    </xf>
    <xf numFmtId="0" fontId="33" fillId="0" borderId="0" xfId="11" applyFont="1" applyFill="1" applyBorder="1" applyAlignment="1">
      <alignment horizontal="left" vertical="top" wrapText="1"/>
    </xf>
    <xf numFmtId="0" fontId="33" fillId="0" borderId="0" xfId="11" applyFont="1" applyFill="1" applyAlignment="1">
      <alignment horizontal="left" vertical="top" wrapText="1"/>
    </xf>
    <xf numFmtId="0" fontId="33" fillId="0" borderId="0" xfId="11" applyFont="1" applyFill="1" applyAlignment="1">
      <alignment vertical="top" wrapText="1"/>
    </xf>
    <xf numFmtId="0" fontId="33" fillId="0" borderId="0" xfId="11" applyFont="1" applyFill="1" applyBorder="1"/>
    <xf numFmtId="167" fontId="33" fillId="0" borderId="0" xfId="3" applyNumberFormat="1" applyFont="1" applyFill="1" applyAlignment="1"/>
    <xf numFmtId="166" fontId="33" fillId="3" borderId="0" xfId="11" applyNumberFormat="1" applyFont="1" applyFill="1" applyAlignment="1">
      <alignment horizontal="justify" wrapText="1"/>
    </xf>
    <xf numFmtId="0" fontId="30" fillId="0" borderId="0" xfId="5">
      <protection locked="0"/>
    </xf>
    <xf numFmtId="167" fontId="33" fillId="5" borderId="0" xfId="3" applyNumberFormat="1" applyFont="1" applyFill="1" applyBorder="1" applyAlignment="1"/>
    <xf numFmtId="167" fontId="29" fillId="5" borderId="0" xfId="11" applyNumberFormat="1" applyFont="1" applyFill="1" applyBorder="1" applyAlignment="1">
      <alignment horizontal="justify" wrapText="1"/>
    </xf>
    <xf numFmtId="167" fontId="33" fillId="5" borderId="0" xfId="11" applyNumberFormat="1" applyFont="1" applyFill="1" applyBorder="1" applyAlignment="1">
      <alignment horizontal="justify" wrapText="1"/>
    </xf>
    <xf numFmtId="167" fontId="33" fillId="5" borderId="0" xfId="3" applyNumberFormat="1" applyFont="1" applyFill="1" applyAlignment="1"/>
    <xf numFmtId="167" fontId="33" fillId="5" borderId="0" xfId="11" applyNumberFormat="1" applyFont="1" applyFill="1" applyAlignment="1">
      <alignment horizontal="justify" wrapText="1"/>
    </xf>
    <xf numFmtId="0" fontId="33" fillId="0" borderId="0" xfId="11" applyFont="1" applyFill="1" applyBorder="1"/>
    <xf numFmtId="0" fontId="29" fillId="0" borderId="2" xfId="11" applyFont="1" applyFill="1" applyBorder="1" applyAlignment="1">
      <alignment vertical="center"/>
    </xf>
    <xf numFmtId="0" fontId="33" fillId="5" borderId="0" xfId="11" applyFont="1" applyFill="1" applyAlignment="1">
      <alignment horizontal="right"/>
    </xf>
    <xf numFmtId="166" fontId="33" fillId="5" borderId="2" xfId="4" applyNumberFormat="1" applyFont="1" applyFill="1" applyBorder="1" applyAlignment="1">
      <alignment horizontal="right"/>
    </xf>
    <xf numFmtId="166" fontId="29" fillId="5" borderId="0" xfId="4" applyNumberFormat="1" applyFont="1" applyFill="1" applyBorder="1" applyAlignment="1">
      <alignment horizontal="right"/>
    </xf>
    <xf numFmtId="166" fontId="29" fillId="5" borderId="1" xfId="4" applyNumberFormat="1" applyFont="1" applyFill="1" applyBorder="1" applyAlignment="1">
      <alignment horizontal="right"/>
    </xf>
    <xf numFmtId="169" fontId="29" fillId="5" borderId="0" xfId="25" applyNumberFormat="1" applyFont="1" applyFill="1" applyBorder="1" applyAlignment="1">
      <alignment horizontal="right"/>
    </xf>
    <xf numFmtId="170" fontId="29" fillId="5" borderId="0" xfId="26" applyNumberFormat="1" applyFont="1" applyFill="1" applyBorder="1" applyAlignment="1">
      <alignment horizontal="right"/>
    </xf>
    <xf numFmtId="0" fontId="33" fillId="0" borderId="0" xfId="11" applyFont="1" applyFill="1" applyAlignment="1">
      <alignment horizontal="left" vertical="top" wrapText="1"/>
    </xf>
    <xf numFmtId="0" fontId="29" fillId="0" borderId="0" xfId="11" applyFont="1" applyFill="1" applyBorder="1" applyAlignment="1">
      <alignment horizontal="center"/>
    </xf>
    <xf numFmtId="166" fontId="33" fillId="0" borderId="0" xfId="0" applyNumberFormat="1" applyFont="1" applyFill="1" applyAlignment="1"/>
    <xf numFmtId="167" fontId="29" fillId="0" borderId="0" xfId="11" applyNumberFormat="1" applyFont="1" applyFill="1" applyBorder="1" applyAlignment="1">
      <alignment horizontal="justify" wrapText="1"/>
    </xf>
    <xf numFmtId="167" fontId="33" fillId="0" borderId="0" xfId="11" applyNumberFormat="1" applyFont="1" applyFill="1" applyBorder="1" applyAlignment="1">
      <alignment horizontal="justify" wrapText="1"/>
    </xf>
    <xf numFmtId="167" fontId="33" fillId="0" borderId="0" xfId="11" applyNumberFormat="1" applyFont="1" applyFill="1" applyAlignment="1">
      <alignment horizontal="justify" wrapText="1"/>
    </xf>
    <xf numFmtId="0" fontId="33" fillId="3" borderId="0" xfId="13" applyFont="1" applyFill="1" applyBorder="1" applyAlignment="1">
      <alignment horizontal="right"/>
    </xf>
    <xf numFmtId="169" fontId="33" fillId="3" borderId="0" xfId="26" applyNumberFormat="1" applyFont="1" applyFill="1" applyBorder="1" applyAlignment="1"/>
    <xf numFmtId="0" fontId="29" fillId="3" borderId="0" xfId="25" applyNumberFormat="1" applyFont="1" applyFill="1" applyBorder="1" applyAlignment="1"/>
    <xf numFmtId="0" fontId="29" fillId="4" borderId="0" xfId="25" applyNumberFormat="1" applyFont="1" applyFill="1" applyBorder="1" applyAlignment="1"/>
    <xf numFmtId="169" fontId="29" fillId="4" borderId="0" xfId="26" applyNumberFormat="1" applyFont="1" applyFill="1" applyBorder="1" applyAlignment="1"/>
    <xf numFmtId="0" fontId="33" fillId="0" borderId="0" xfId="11" applyFont="1" applyFill="1" applyAlignment="1">
      <alignment horizontal="left" vertical="top" wrapText="1"/>
    </xf>
    <xf numFmtId="0" fontId="307" fillId="0" borderId="0" xfId="46924" applyFont="1" applyFill="1">
      <protection locked="0"/>
    </xf>
    <xf numFmtId="169" fontId="29" fillId="0" borderId="0" xfId="46925" applyNumberFormat="1" applyFont="1" applyFill="1" applyBorder="1"/>
    <xf numFmtId="166" fontId="33" fillId="0" borderId="0" xfId="11" applyNumberFormat="1" applyFont="1" applyFill="1" applyAlignment="1"/>
    <xf numFmtId="167" fontId="33" fillId="0" borderId="0" xfId="11" applyNumberFormat="1" applyFont="1" applyFill="1" applyAlignment="1"/>
    <xf numFmtId="166" fontId="33" fillId="0" borderId="0" xfId="0" applyNumberFormat="1" applyFont="1"/>
    <xf numFmtId="166" fontId="311" fillId="0" borderId="79" xfId="3" applyNumberFormat="1" applyFont="1" applyFill="1" applyBorder="1" applyAlignment="1"/>
    <xf numFmtId="0" fontId="311" fillId="0" borderId="11" xfId="11" applyFont="1" applyFill="1" applyBorder="1" applyAlignment="1">
      <alignment horizontal="justify" wrapText="1"/>
    </xf>
    <xf numFmtId="167" fontId="29" fillId="5" borderId="79" xfId="3" applyNumberFormat="1" applyFont="1" applyFill="1" applyBorder="1" applyAlignment="1"/>
    <xf numFmtId="167" fontId="29" fillId="0" borderId="79" xfId="3" applyNumberFormat="1" applyFont="1" applyFill="1" applyBorder="1" applyAlignment="1"/>
    <xf numFmtId="166" fontId="29" fillId="0" borderId="79" xfId="3" applyNumberFormat="1" applyFont="1" applyFill="1" applyBorder="1" applyAlignment="1"/>
    <xf numFmtId="166" fontId="29" fillId="5" borderId="79" xfId="3" applyNumberFormat="1" applyFont="1" applyFill="1" applyBorder="1" applyAlignment="1"/>
    <xf numFmtId="0" fontId="33" fillId="0" borderId="0" xfId="18" applyFont="1" applyBorder="1" applyAlignment="1">
      <alignment vertical="justify" wrapText="1" readingOrder="1"/>
    </xf>
    <xf numFmtId="166" fontId="311" fillId="5" borderId="79" xfId="3" applyNumberFormat="1" applyFont="1" applyFill="1" applyBorder="1" applyAlignment="1"/>
    <xf numFmtId="166" fontId="311" fillId="5" borderId="80" xfId="3" applyNumberFormat="1" applyFont="1" applyFill="1" applyBorder="1" applyAlignment="1"/>
    <xf numFmtId="166" fontId="29" fillId="4" borderId="79" xfId="3" applyNumberFormat="1" applyFont="1" applyFill="1" applyBorder="1" applyAlignment="1"/>
    <xf numFmtId="0" fontId="29" fillId="4" borderId="0" xfId="11" applyFont="1" applyFill="1" applyAlignment="1">
      <alignment horizontal="justify" wrapText="1"/>
    </xf>
    <xf numFmtId="0" fontId="33" fillId="4" borderId="0" xfId="11" applyFont="1" applyFill="1" applyBorder="1" applyAlignment="1">
      <alignment horizontal="justify" wrapText="1"/>
    </xf>
    <xf numFmtId="0" fontId="33" fillId="4" borderId="0" xfId="11" applyFont="1" applyFill="1"/>
    <xf numFmtId="0" fontId="29" fillId="0" borderId="0" xfId="11" applyFont="1" applyFill="1" applyBorder="1" applyAlignment="1">
      <alignment horizontal="center"/>
    </xf>
    <xf numFmtId="0" fontId="29" fillId="0" borderId="0" xfId="25" applyNumberFormat="1" applyFont="1" applyFill="1" applyBorder="1" applyAlignment="1"/>
    <xf numFmtId="2" fontId="33" fillId="5" borderId="17" xfId="22" applyNumberFormat="1" applyFont="1" applyFill="1" applyBorder="1" applyAlignment="1">
      <alignment horizontal="right" wrapText="1"/>
    </xf>
    <xf numFmtId="2" fontId="33" fillId="5" borderId="11" xfId="22" applyNumberFormat="1" applyFont="1" applyFill="1" applyBorder="1" applyAlignment="1">
      <alignment horizontal="right" wrapText="1"/>
    </xf>
    <xf numFmtId="2" fontId="33" fillId="5" borderId="14" xfId="22" applyNumberFormat="1" applyFont="1" applyFill="1" applyBorder="1" applyAlignment="1">
      <alignment horizontal="right" wrapText="1"/>
    </xf>
    <xf numFmtId="2" fontId="33" fillId="5" borderId="7" xfId="22" applyNumberFormat="1" applyFont="1" applyFill="1" applyBorder="1" applyAlignment="1">
      <alignment horizontal="right" wrapText="1"/>
    </xf>
    <xf numFmtId="2" fontId="33" fillId="5" borderId="13" xfId="22" applyNumberFormat="1" applyFont="1" applyFill="1" applyBorder="1" applyAlignment="1">
      <alignment horizontal="right" wrapText="1"/>
    </xf>
    <xf numFmtId="2" fontId="33" fillId="5" borderId="9" xfId="22" applyNumberFormat="1" applyFont="1" applyFill="1" applyBorder="1" applyAlignment="1">
      <alignment horizontal="right" wrapText="1"/>
    </xf>
    <xf numFmtId="166" fontId="33" fillId="5" borderId="0" xfId="11" applyNumberFormat="1" applyFont="1" applyFill="1" applyBorder="1" applyAlignment="1"/>
    <xf numFmtId="166" fontId="33" fillId="5" borderId="2" xfId="11" applyNumberFormat="1" applyFont="1" applyFill="1" applyBorder="1" applyAlignment="1"/>
    <xf numFmtId="166" fontId="29" fillId="5" borderId="0" xfId="11" applyNumberFormat="1" applyFont="1" applyFill="1" applyBorder="1" applyAlignment="1"/>
    <xf numFmtId="166" fontId="29" fillId="5" borderId="1" xfId="11" applyNumberFormat="1" applyFont="1" applyFill="1" applyBorder="1" applyAlignment="1"/>
    <xf numFmtId="0" fontId="33" fillId="5" borderId="0" xfId="13" applyFont="1" applyFill="1" applyBorder="1" applyAlignment="1">
      <alignment horizontal="right"/>
    </xf>
    <xf numFmtId="0" fontId="29" fillId="5" borderId="0" xfId="25" applyNumberFormat="1" applyFont="1" applyFill="1" applyBorder="1" applyAlignment="1"/>
    <xf numFmtId="169" fontId="29" fillId="5" borderId="0" xfId="26" applyNumberFormat="1" applyFont="1" applyFill="1" applyBorder="1" applyAlignment="1"/>
    <xf numFmtId="0" fontId="29" fillId="5" borderId="17" xfId="23" applyFont="1" applyFill="1" applyBorder="1" applyAlignment="1">
      <alignment horizontal="right" wrapText="1"/>
    </xf>
    <xf numFmtId="2" fontId="33" fillId="0" borderId="11" xfId="23" applyNumberFormat="1" applyFont="1" applyFill="1" applyBorder="1" applyAlignment="1">
      <alignment horizontal="right" wrapText="1"/>
    </xf>
    <xf numFmtId="2" fontId="33" fillId="0" borderId="14" xfId="23" applyNumberFormat="1" applyFont="1" applyFill="1" applyBorder="1" applyAlignment="1">
      <alignment horizontal="right" wrapText="1"/>
    </xf>
    <xf numFmtId="0" fontId="33" fillId="3" borderId="0" xfId="11" applyFont="1" applyFill="1" applyBorder="1" applyAlignment="1">
      <alignment horizontal="left" wrapText="1"/>
    </xf>
    <xf numFmtId="0" fontId="33" fillId="3" borderId="0" xfId="11" applyFont="1" applyFill="1" applyBorder="1" applyAlignment="1">
      <alignment wrapText="1"/>
    </xf>
    <xf numFmtId="0" fontId="29" fillId="3" borderId="0" xfId="11" applyFont="1" applyFill="1" applyBorder="1" applyAlignment="1"/>
    <xf numFmtId="0" fontId="33" fillId="0" borderId="0" xfId="11" applyFont="1" applyFill="1" applyBorder="1" applyAlignment="1"/>
    <xf numFmtId="0" fontId="33" fillId="3" borderId="0" xfId="11" applyFont="1" applyFill="1" applyAlignment="1">
      <alignment wrapText="1"/>
    </xf>
    <xf numFmtId="0" fontId="33" fillId="0" borderId="0" xfId="11" applyFont="1" applyFill="1" applyBorder="1" applyAlignment="1">
      <alignment horizontal="left"/>
    </xf>
    <xf numFmtId="0" fontId="33" fillId="0" borderId="0" xfId="0" applyFont="1" applyAlignment="1">
      <alignment horizontal="left"/>
    </xf>
    <xf numFmtId="0" fontId="29" fillId="0" borderId="0" xfId="11" applyFont="1" applyFill="1" applyBorder="1" applyAlignment="1">
      <alignment horizontal="left"/>
    </xf>
    <xf numFmtId="0" fontId="29" fillId="3" borderId="0" xfId="11" applyFont="1" applyFill="1" applyBorder="1" applyAlignment="1">
      <alignment horizontal="left"/>
    </xf>
    <xf numFmtId="0" fontId="33" fillId="3" borderId="0" xfId="11" applyFont="1" applyFill="1" applyBorder="1" applyAlignment="1">
      <alignment horizontal="left"/>
    </xf>
    <xf numFmtId="0" fontId="33" fillId="3" borderId="0" xfId="11" applyFont="1" applyFill="1" applyAlignment="1"/>
    <xf numFmtId="3" fontId="33" fillId="0" borderId="0" xfId="11" applyNumberFormat="1" applyFont="1" applyFill="1" applyAlignment="1"/>
    <xf numFmtId="166" fontId="33" fillId="3" borderId="0" xfId="11" applyNumberFormat="1" applyFont="1" applyFill="1" applyAlignment="1"/>
    <xf numFmtId="0" fontId="29" fillId="3" borderId="0" xfId="11" applyFont="1" applyFill="1" applyAlignment="1"/>
    <xf numFmtId="0" fontId="29" fillId="3" borderId="0" xfId="14" applyFont="1" applyFill="1" applyBorder="1" applyAlignment="1"/>
    <xf numFmtId="166" fontId="29" fillId="3" borderId="0" xfId="11" applyNumberFormat="1" applyFont="1" applyFill="1" applyAlignment="1"/>
    <xf numFmtId="3" fontId="33" fillId="0" borderId="0" xfId="11" applyNumberFormat="1" applyFont="1" applyFill="1" applyBorder="1" applyAlignment="1"/>
    <xf numFmtId="0" fontId="33" fillId="0" borderId="0" xfId="11" quotePrefix="1" applyFont="1" applyFill="1" applyAlignment="1">
      <alignment horizontal="left"/>
    </xf>
    <xf numFmtId="0" fontId="307" fillId="0" borderId="0" xfId="5" applyFont="1" applyFill="1" applyAlignment="1">
      <protection locked="0"/>
    </xf>
    <xf numFmtId="0" fontId="31" fillId="0" borderId="0" xfId="11" applyFont="1" applyFill="1" applyBorder="1" applyAlignment="1"/>
    <xf numFmtId="0" fontId="43" fillId="3" borderId="0" xfId="11" applyFont="1" applyFill="1" applyBorder="1" applyAlignment="1"/>
    <xf numFmtId="0" fontId="33" fillId="3" borderId="0" xfId="12" applyFont="1" applyFill="1" applyBorder="1" applyAlignment="1">
      <alignment horizontal="left"/>
    </xf>
    <xf numFmtId="0" fontId="33" fillId="3" borderId="0" xfId="12" applyFont="1" applyFill="1" applyAlignment="1"/>
    <xf numFmtId="0" fontId="33" fillId="0" borderId="0" xfId="11" applyFont="1" applyFill="1" applyBorder="1" applyAlignment="1">
      <alignment wrapText="1"/>
    </xf>
    <xf numFmtId="49" fontId="33" fillId="3" borderId="0" xfId="11" applyNumberFormat="1" applyFont="1" applyFill="1" applyBorder="1" applyAlignment="1">
      <alignment horizontal="left"/>
    </xf>
    <xf numFmtId="168" fontId="33" fillId="3" borderId="0" xfId="11" applyNumberFormat="1" applyFont="1" applyFill="1" applyAlignment="1"/>
    <xf numFmtId="168" fontId="33" fillId="0" borderId="0" xfId="11" applyNumberFormat="1" applyFont="1" applyFill="1" applyAlignment="1"/>
    <xf numFmtId="168" fontId="33" fillId="3" borderId="0" xfId="11" applyNumberFormat="1" applyFont="1" applyFill="1" applyBorder="1" applyAlignment="1"/>
    <xf numFmtId="0" fontId="29" fillId="0" borderId="0" xfId="17" applyFont="1" applyFill="1" applyBorder="1" applyAlignment="1">
      <alignment horizontal="left"/>
    </xf>
    <xf numFmtId="0" fontId="33" fillId="0" borderId="0" xfId="11" applyFont="1" applyFill="1" applyBorder="1" applyAlignment="1">
      <alignment horizontal="justify"/>
    </xf>
    <xf numFmtId="168" fontId="33" fillId="0" borderId="0" xfId="11" applyNumberFormat="1" applyFont="1" applyFill="1" applyBorder="1" applyAlignment="1"/>
    <xf numFmtId="49" fontId="33" fillId="0" borderId="0" xfId="11" applyNumberFormat="1" applyFont="1" applyFill="1" applyBorder="1" applyAlignment="1"/>
    <xf numFmtId="0" fontId="307" fillId="3" borderId="0" xfId="5" applyFont="1" applyFill="1" applyAlignment="1">
      <protection locked="0"/>
    </xf>
    <xf numFmtId="168" fontId="33" fillId="3" borderId="0" xfId="13" applyNumberFormat="1" applyFont="1" applyFill="1" applyBorder="1" applyAlignment="1"/>
    <xf numFmtId="168" fontId="33" fillId="0" borderId="0" xfId="13" applyNumberFormat="1" applyFont="1" applyFill="1" applyBorder="1" applyAlignment="1"/>
    <xf numFmtId="168" fontId="33" fillId="5" borderId="0" xfId="13" applyNumberFormat="1" applyFont="1" applyFill="1" applyBorder="1" applyAlignment="1"/>
    <xf numFmtId="166" fontId="33" fillId="3" borderId="5" xfId="13" applyNumberFormat="1" applyFont="1" applyFill="1" applyBorder="1" applyAlignment="1"/>
    <xf numFmtId="166" fontId="33" fillId="0" borderId="5" xfId="13" applyNumberFormat="1" applyFont="1" applyFill="1" applyBorder="1" applyAlignment="1"/>
    <xf numFmtId="166" fontId="33" fillId="4" borderId="5" xfId="13" applyNumberFormat="1" applyFont="1" applyFill="1" applyBorder="1" applyAlignment="1"/>
    <xf numFmtId="166" fontId="33" fillId="5" borderId="5" xfId="13" applyNumberFormat="1" applyFont="1" applyFill="1" applyBorder="1" applyAlignment="1"/>
    <xf numFmtId="166" fontId="33" fillId="3" borderId="0" xfId="13" applyNumberFormat="1" applyFont="1" applyFill="1" applyBorder="1" applyAlignment="1"/>
    <xf numFmtId="166" fontId="33" fillId="0" borderId="0" xfId="13" applyNumberFormat="1" applyFont="1" applyFill="1" applyBorder="1" applyAlignment="1"/>
    <xf numFmtId="166" fontId="33" fillId="4" borderId="0" xfId="13" applyNumberFormat="1" applyFont="1" applyFill="1" applyBorder="1" applyAlignment="1"/>
    <xf numFmtId="166" fontId="33" fillId="5" borderId="0" xfId="13" applyNumberFormat="1" applyFont="1" applyFill="1" applyBorder="1" applyAlignment="1"/>
    <xf numFmtId="166" fontId="29" fillId="3" borderId="0" xfId="13" applyNumberFormat="1" applyFont="1" applyFill="1" applyBorder="1" applyAlignment="1"/>
    <xf numFmtId="166" fontId="29" fillId="0" borderId="0" xfId="13" applyNumberFormat="1" applyFont="1" applyFill="1" applyBorder="1" applyAlignment="1"/>
    <xf numFmtId="166" fontId="29" fillId="4" borderId="0" xfId="13" applyNumberFormat="1" applyFont="1" applyFill="1" applyBorder="1" applyAlignment="1"/>
    <xf numFmtId="166" fontId="29" fillId="5" borderId="0" xfId="13" applyNumberFormat="1" applyFont="1" applyFill="1" applyBorder="1" applyAlignment="1"/>
    <xf numFmtId="168" fontId="33" fillId="4" borderId="0" xfId="13" applyNumberFormat="1" applyFont="1" applyFill="1" applyBorder="1" applyAlignment="1"/>
    <xf numFmtId="166" fontId="33" fillId="3" borderId="2" xfId="13" applyNumberFormat="1" applyFont="1" applyFill="1" applyBorder="1" applyAlignment="1"/>
    <xf numFmtId="166" fontId="33" fillId="0" borderId="2" xfId="13" applyNumberFormat="1" applyFont="1" applyFill="1" applyBorder="1" applyAlignment="1"/>
    <xf numFmtId="166" fontId="33" fillId="4" borderId="2" xfId="13" applyNumberFormat="1" applyFont="1" applyFill="1" applyBorder="1" applyAlignment="1"/>
    <xf numFmtId="166" fontId="33" fillId="5" borderId="2" xfId="13" applyNumberFormat="1" applyFont="1" applyFill="1" applyBorder="1" applyAlignment="1"/>
    <xf numFmtId="166" fontId="33" fillId="3" borderId="0" xfId="11" applyNumberFormat="1" applyFont="1" applyFill="1" applyBorder="1" applyAlignment="1"/>
    <xf numFmtId="166" fontId="29" fillId="3" borderId="1" xfId="11" applyNumberFormat="1" applyFont="1" applyFill="1" applyBorder="1" applyAlignment="1"/>
    <xf numFmtId="348" fontId="33" fillId="3" borderId="0" xfId="13" applyNumberFormat="1" applyFont="1" applyFill="1" applyBorder="1" applyAlignment="1"/>
    <xf numFmtId="348" fontId="33" fillId="0" borderId="0" xfId="13" applyNumberFormat="1" applyFont="1" applyFill="1" applyBorder="1" applyAlignment="1"/>
    <xf numFmtId="348" fontId="33" fillId="4" borderId="0" xfId="13" applyNumberFormat="1" applyFont="1" applyFill="1" applyBorder="1" applyAlignment="1"/>
    <xf numFmtId="348" fontId="33" fillId="5" borderId="0" xfId="13" applyNumberFormat="1" applyFont="1" applyFill="1" applyBorder="1" applyAlignment="1"/>
    <xf numFmtId="347" fontId="33" fillId="3" borderId="0" xfId="11" applyNumberFormat="1" applyFont="1" applyFill="1" applyAlignment="1"/>
    <xf numFmtId="0" fontId="33" fillId="0" borderId="0" xfId="12" applyFont="1" applyFill="1" applyBorder="1" applyAlignment="1">
      <alignment horizontal="right" wrapText="1"/>
    </xf>
    <xf numFmtId="0" fontId="33" fillId="4" borderId="0" xfId="12" applyFont="1" applyFill="1" applyBorder="1" applyAlignment="1">
      <alignment horizontal="right" wrapText="1"/>
    </xf>
    <xf numFmtId="0" fontId="33" fillId="5" borderId="0" xfId="12" applyFont="1" applyFill="1" applyBorder="1" applyAlignment="1">
      <alignment horizontal="right" wrapText="1"/>
    </xf>
    <xf numFmtId="166" fontId="33" fillId="0" borderId="0" xfId="11" applyNumberFormat="1" applyFont="1" applyFill="1" applyBorder="1" applyAlignment="1">
      <alignment horizontal="right" wrapText="1"/>
    </xf>
    <xf numFmtId="168" fontId="29" fillId="0" borderId="0" xfId="11" applyNumberFormat="1" applyFont="1" applyFill="1" applyBorder="1" applyAlignment="1">
      <alignment horizontal="justify" wrapText="1"/>
    </xf>
    <xf numFmtId="166" fontId="29" fillId="0" borderId="0" xfId="11" applyNumberFormat="1" applyFont="1" applyFill="1" applyBorder="1" applyAlignment="1">
      <alignment horizontal="right" wrapText="1"/>
    </xf>
    <xf numFmtId="168" fontId="33" fillId="0" borderId="0" xfId="11" applyNumberFormat="1" applyFont="1" applyFill="1" applyBorder="1" applyAlignment="1">
      <alignment horizontal="justify" wrapText="1"/>
    </xf>
    <xf numFmtId="0" fontId="29" fillId="0" borderId="0" xfId="11" applyFont="1" applyFill="1" applyBorder="1" applyAlignment="1">
      <alignment horizontal="left" wrapText="1"/>
    </xf>
    <xf numFmtId="168" fontId="33" fillId="0" borderId="0" xfId="11" applyNumberFormat="1" applyFont="1" applyFill="1" applyBorder="1" applyAlignment="1">
      <alignment horizontal="right" wrapText="1"/>
    </xf>
    <xf numFmtId="168" fontId="33" fillId="0" borderId="0" xfId="11" applyNumberFormat="1" applyFont="1" applyFill="1" applyBorder="1" applyAlignment="1">
      <alignment horizontal="center" wrapText="1"/>
    </xf>
    <xf numFmtId="49" fontId="44" fillId="0" borderId="0" xfId="11" applyNumberFormat="1" applyFont="1" applyFill="1" applyBorder="1" applyAlignment="1"/>
    <xf numFmtId="0" fontId="44" fillId="0" borderId="0" xfId="11" applyFont="1" applyFill="1" applyBorder="1" applyAlignment="1">
      <alignment horizontal="left" wrapText="1"/>
    </xf>
    <xf numFmtId="0" fontId="33" fillId="0" borderId="0" xfId="11" applyFont="1" applyFill="1" applyBorder="1" applyAlignment="1">
      <alignment horizontal="left"/>
    </xf>
    <xf numFmtId="0" fontId="311" fillId="0" borderId="78" xfId="11" applyFont="1" applyFill="1" applyBorder="1" applyAlignment="1">
      <alignment horizontal="left" indent="1"/>
    </xf>
    <xf numFmtId="166" fontId="33" fillId="0" borderId="0" xfId="15" applyNumberFormat="1" applyFont="1" applyFill="1" applyBorder="1"/>
    <xf numFmtId="166" fontId="33" fillId="4" borderId="0" xfId="3" applyNumberFormat="1" applyFont="1" applyFill="1" applyBorder="1" applyAlignment="1">
      <alignment horizontal="right"/>
    </xf>
    <xf numFmtId="166" fontId="29" fillId="0" borderId="1" xfId="15" applyNumberFormat="1" applyFont="1" applyFill="1" applyBorder="1"/>
    <xf numFmtId="166" fontId="29" fillId="0" borderId="1" xfId="11" applyNumberFormat="1" applyFont="1" applyFill="1" applyBorder="1"/>
    <xf numFmtId="166" fontId="29" fillId="4" borderId="1" xfId="3" applyNumberFormat="1" applyFont="1" applyFill="1" applyBorder="1" applyAlignment="1">
      <alignment horizontal="right"/>
    </xf>
    <xf numFmtId="0" fontId="33" fillId="4" borderId="0" xfId="11" applyFont="1" applyFill="1" applyBorder="1"/>
    <xf numFmtId="166" fontId="33" fillId="0" borderId="0" xfId="2" applyNumberFormat="1" applyFont="1" applyFill="1"/>
    <xf numFmtId="166" fontId="33" fillId="0" borderId="2" xfId="2" applyNumberFormat="1" applyFont="1" applyFill="1" applyBorder="1"/>
    <xf numFmtId="166" fontId="29" fillId="0" borderId="0" xfId="2" applyNumberFormat="1" applyFont="1" applyFill="1"/>
    <xf numFmtId="166" fontId="33" fillId="4" borderId="2" xfId="3" applyNumberFormat="1" applyFont="1" applyFill="1" applyBorder="1" applyAlignment="1">
      <alignment horizontal="right"/>
    </xf>
    <xf numFmtId="166" fontId="29" fillId="4" borderId="0" xfId="3" applyNumberFormat="1" applyFont="1" applyFill="1" applyBorder="1" applyAlignment="1">
      <alignment horizontal="right"/>
    </xf>
    <xf numFmtId="166" fontId="29" fillId="0" borderId="0" xfId="11" applyNumberFormat="1" applyFont="1" applyFill="1" applyBorder="1" applyAlignment="1">
      <alignment horizontal="right"/>
    </xf>
    <xf numFmtId="166" fontId="33" fillId="3" borderId="0" xfId="2" applyNumberFormat="1" applyFont="1" applyFill="1" applyBorder="1"/>
    <xf numFmtId="166" fontId="33" fillId="0" borderId="0" xfId="2" applyNumberFormat="1" applyFont="1" applyFill="1" applyBorder="1"/>
    <xf numFmtId="166" fontId="29" fillId="0" borderId="0" xfId="2" applyNumberFormat="1" applyFont="1" applyFill="1" applyBorder="1"/>
    <xf numFmtId="166" fontId="29" fillId="3" borderId="79" xfId="2" applyNumberFormat="1" applyFont="1" applyFill="1" applyBorder="1"/>
    <xf numFmtId="166" fontId="29" fillId="0" borderId="79" xfId="2" applyNumberFormat="1" applyFont="1" applyFill="1" applyBorder="1"/>
    <xf numFmtId="166" fontId="29" fillId="4" borderId="79" xfId="3" applyNumberFormat="1" applyFont="1" applyFill="1" applyBorder="1" applyAlignment="1">
      <alignment horizontal="right"/>
    </xf>
    <xf numFmtId="166" fontId="29" fillId="3" borderId="0" xfId="2" applyNumberFormat="1" applyFont="1" applyFill="1" applyBorder="1"/>
    <xf numFmtId="166" fontId="29" fillId="4" borderId="0" xfId="4" applyNumberFormat="1" applyFont="1" applyFill="1" applyBorder="1" applyAlignment="1">
      <alignment horizontal="right"/>
    </xf>
    <xf numFmtId="166" fontId="33" fillId="4" borderId="2" xfId="4" applyNumberFormat="1" applyFont="1" applyFill="1" applyBorder="1" applyAlignment="1">
      <alignment horizontal="right"/>
    </xf>
    <xf numFmtId="166" fontId="33" fillId="4" borderId="0" xfId="4" applyNumberFormat="1" applyFont="1" applyFill="1" applyBorder="1" applyAlignment="1">
      <alignment horizontal="right"/>
    </xf>
    <xf numFmtId="166" fontId="29" fillId="0" borderId="81" xfId="3" applyNumberFormat="1" applyFont="1" applyFill="1" applyBorder="1" applyAlignment="1">
      <alignment horizontal="right"/>
    </xf>
    <xf numFmtId="166" fontId="29" fillId="4" borderId="81" xfId="3" applyNumberFormat="1" applyFont="1" applyFill="1" applyBorder="1" applyAlignment="1">
      <alignment horizontal="right"/>
    </xf>
    <xf numFmtId="166" fontId="29" fillId="5" borderId="81" xfId="3" applyNumberFormat="1" applyFont="1" applyFill="1" applyBorder="1" applyAlignment="1">
      <alignment horizontal="right"/>
    </xf>
    <xf numFmtId="166" fontId="29" fillId="2" borderId="0" xfId="11" applyNumberFormat="1" applyFont="1" applyFill="1"/>
    <xf numFmtId="166" fontId="29" fillId="0" borderId="0" xfId="11" applyNumberFormat="1" applyFont="1" applyFill="1"/>
    <xf numFmtId="244" fontId="33" fillId="0" borderId="0" xfId="11" applyNumberFormat="1" applyFont="1" applyFill="1"/>
    <xf numFmtId="0" fontId="33" fillId="0" borderId="0" xfId="11" applyFont="1" applyFill="1" applyBorder="1" applyAlignment="1">
      <alignment horizontal="left"/>
    </xf>
    <xf numFmtId="0" fontId="33" fillId="3" borderId="2" xfId="11" applyFont="1" applyFill="1" applyBorder="1" applyAlignment="1">
      <alignment horizontal="right" wrapText="1"/>
    </xf>
    <xf numFmtId="0" fontId="33" fillId="0" borderId="0" xfId="18" applyFont="1" applyBorder="1" applyAlignment="1">
      <alignment horizontal="left" vertical="justify" wrapText="1" readingOrder="1"/>
    </xf>
    <xf numFmtId="3" fontId="33" fillId="3" borderId="2" xfId="11" applyNumberFormat="1" applyFont="1" applyFill="1" applyBorder="1" applyAlignment="1">
      <alignment horizontal="center"/>
    </xf>
    <xf numFmtId="0" fontId="33" fillId="0" borderId="0" xfId="11" applyFont="1" applyFill="1" applyBorder="1" applyAlignment="1">
      <alignment horizontal="left"/>
    </xf>
    <xf numFmtId="0" fontId="29" fillId="3" borderId="0" xfId="11" applyFont="1" applyFill="1" applyBorder="1" applyAlignment="1"/>
    <xf numFmtId="0" fontId="33" fillId="0" borderId="0" xfId="11" applyFont="1" applyFill="1" applyBorder="1" applyAlignment="1"/>
    <xf numFmtId="0" fontId="33" fillId="0" borderId="2" xfId="11" applyFont="1" applyFill="1" applyBorder="1" applyAlignment="1">
      <alignment horizontal="center"/>
    </xf>
    <xf numFmtId="0" fontId="29" fillId="3" borderId="0" xfId="11" applyFont="1" applyFill="1" applyBorder="1" applyAlignment="1">
      <alignment wrapText="1"/>
    </xf>
    <xf numFmtId="0" fontId="33" fillId="3" borderId="0" xfId="0" applyFont="1" applyFill="1" applyAlignment="1">
      <alignment wrapText="1"/>
    </xf>
    <xf numFmtId="0" fontId="33" fillId="3" borderId="0" xfId="9471" applyFont="1" applyFill="1" applyAlignment="1">
      <alignment wrapText="1"/>
    </xf>
    <xf numFmtId="0" fontId="33" fillId="3" borderId="0" xfId="11" applyFont="1" applyFill="1" applyAlignment="1">
      <alignment wrapText="1"/>
    </xf>
    <xf numFmtId="0" fontId="33" fillId="2" borderId="0" xfId="11" applyFont="1" applyFill="1" applyBorder="1" applyAlignment="1">
      <alignment wrapText="1"/>
    </xf>
    <xf numFmtId="0" fontId="29" fillId="3" borderId="0" xfId="12" applyFont="1" applyFill="1" applyBorder="1" applyAlignment="1">
      <alignment wrapText="1"/>
    </xf>
    <xf numFmtId="0" fontId="33" fillId="3" borderId="0" xfId="9" applyFont="1" applyFill="1" applyAlignment="1">
      <alignment wrapText="1"/>
    </xf>
    <xf numFmtId="0" fontId="33" fillId="0" borderId="0" xfId="11" applyFont="1" applyFill="1" applyBorder="1" applyAlignment="1">
      <alignment horizontal="left" vertical="top"/>
    </xf>
    <xf numFmtId="0" fontId="33" fillId="0" borderId="0" xfId="11" applyFont="1" applyFill="1" applyBorder="1" applyAlignment="1">
      <alignment horizontal="left" vertical="top" wrapText="1"/>
    </xf>
    <xf numFmtId="0" fontId="33" fillId="0" borderId="0" xfId="0" applyFont="1" applyAlignment="1">
      <alignment horizontal="left"/>
    </xf>
    <xf numFmtId="0" fontId="29" fillId="0" borderId="0" xfId="11" applyFont="1" applyFill="1" applyBorder="1" applyAlignment="1">
      <alignment horizontal="left"/>
    </xf>
    <xf numFmtId="0" fontId="29" fillId="0" borderId="0" xfId="0" applyFont="1" applyAlignment="1">
      <alignment horizontal="left"/>
    </xf>
    <xf numFmtId="0" fontId="33" fillId="0" borderId="0" xfId="11" applyFont="1" applyFill="1" applyBorder="1" applyAlignment="1">
      <alignment horizontal="left" wrapText="1"/>
    </xf>
    <xf numFmtId="0" fontId="44" fillId="0" borderId="0" xfId="11" applyFont="1" applyFill="1" applyBorder="1" applyAlignment="1">
      <alignment horizontal="left" wrapText="1"/>
    </xf>
    <xf numFmtId="0" fontId="33" fillId="0" borderId="2" xfId="11" applyFont="1" applyFill="1" applyBorder="1" applyAlignment="1">
      <alignment horizontal="center" wrapText="1"/>
    </xf>
    <xf numFmtId="0" fontId="29" fillId="0" borderId="2" xfId="11" applyFont="1" applyFill="1" applyBorder="1" applyAlignment="1">
      <alignment horizontal="center" vertical="center"/>
    </xf>
    <xf numFmtId="0" fontId="33" fillId="0" borderId="0" xfId="11" applyFont="1" applyFill="1" applyAlignment="1">
      <alignment horizontal="left" vertical="top" wrapText="1"/>
    </xf>
    <xf numFmtId="0" fontId="29" fillId="0" borderId="0" xfId="11" applyFont="1" applyFill="1" applyBorder="1" applyAlignment="1">
      <alignment horizontal="center"/>
    </xf>
    <xf numFmtId="0" fontId="33" fillId="2" borderId="0" xfId="11" applyFont="1" applyFill="1" applyAlignment="1">
      <alignment horizontal="left" wrapText="1"/>
    </xf>
    <xf numFmtId="0" fontId="29" fillId="0" borderId="2" xfId="11" applyFont="1" applyFill="1" applyBorder="1" applyAlignment="1">
      <alignment horizontal="center"/>
    </xf>
    <xf numFmtId="0" fontId="29" fillId="0" borderId="15" xfId="6" applyFont="1" applyBorder="1" applyAlignment="1">
      <alignment horizontal="center" vertical="center"/>
    </xf>
    <xf numFmtId="0" fontId="29" fillId="0" borderId="3" xfId="6" applyFont="1" applyBorder="1" applyAlignment="1">
      <alignment horizontal="center" vertical="center"/>
    </xf>
    <xf numFmtId="0" fontId="29" fillId="0" borderId="16" xfId="6" applyFont="1" applyBorder="1" applyAlignment="1">
      <alignment horizontal="center" vertical="center"/>
    </xf>
    <xf numFmtId="0" fontId="29" fillId="2" borderId="0" xfId="21" applyFont="1" applyFill="1" applyAlignment="1">
      <alignment horizontal="left" wrapText="1"/>
    </xf>
    <xf numFmtId="0" fontId="29" fillId="0" borderId="15" xfId="6" applyFont="1" applyFill="1" applyBorder="1" applyAlignment="1">
      <alignment horizontal="center" vertical="center"/>
    </xf>
    <xf numFmtId="0" fontId="29" fillId="0" borderId="3" xfId="6" applyFont="1" applyFill="1" applyBorder="1" applyAlignment="1">
      <alignment horizontal="center" vertical="center"/>
    </xf>
    <xf numFmtId="0" fontId="29" fillId="0" borderId="79" xfId="6" applyFont="1" applyFill="1" applyBorder="1" applyAlignment="1">
      <alignment horizontal="center" vertical="center"/>
    </xf>
    <xf numFmtId="0" fontId="29" fillId="0" borderId="16" xfId="6" applyFont="1" applyFill="1" applyBorder="1" applyAlignment="1">
      <alignment horizontal="center" vertical="center"/>
    </xf>
  </cellXfs>
  <cellStyles count="46926">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3"/>
    <cellStyle name="000 38" xfId="21691"/>
    <cellStyle name="000 39" xfId="21692"/>
    <cellStyle name="000 4" xfId="6496"/>
    <cellStyle name="000 40" xfId="21690"/>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4"/>
    <cellStyle name="Comma 3 10 10 2 2 3" xfId="41265"/>
    <cellStyle name="Comma 3 10 10 2 3" xfId="20204"/>
    <cellStyle name="Comma 3 10 10 2 3 2" xfId="32865"/>
    <cellStyle name="Comma 3 10 10 2 3 3" xfId="45465"/>
    <cellStyle name="Comma 3 10 10 2 4" xfId="24464"/>
    <cellStyle name="Comma 3 10 10 2 5" xfId="37065"/>
    <cellStyle name="Comma 3 10 10 3" xfId="13135"/>
    <cellStyle name="Comma 3 10 10 3 2" xfId="17335"/>
    <cellStyle name="Comma 3 10 10 3 2 2" xfId="30064"/>
    <cellStyle name="Comma 3 10 10 3 2 3" xfId="42665"/>
    <cellStyle name="Comma 3 10 10 3 3" xfId="21604"/>
    <cellStyle name="Comma 3 10 10 3 3 2" xfId="34265"/>
    <cellStyle name="Comma 3 10 10 3 3 3" xfId="46865"/>
    <cellStyle name="Comma 3 10 10 3 4" xfId="25864"/>
    <cellStyle name="Comma 3 10 10 3 5" xfId="38465"/>
    <cellStyle name="Comma 3 10 10 4" xfId="14535"/>
    <cellStyle name="Comma 3 10 10 4 2" xfId="27264"/>
    <cellStyle name="Comma 3 10 10 4 3" xfId="39865"/>
    <cellStyle name="Comma 3 10 10 5" xfId="18804"/>
    <cellStyle name="Comma 3 10 10 5 2" xfId="31465"/>
    <cellStyle name="Comma 3 10 10 5 3" xfId="44065"/>
    <cellStyle name="Comma 3 10 10 6" xfId="23064"/>
    <cellStyle name="Comma 3 10 10 7" xfId="35665"/>
    <cellStyle name="Comma 3 10 11" xfId="10461"/>
    <cellStyle name="Comma 3 10 11 2" xfId="14675"/>
    <cellStyle name="Comma 3 10 11 2 2" xfId="27404"/>
    <cellStyle name="Comma 3 10 11 2 3" xfId="40005"/>
    <cellStyle name="Comma 3 10 11 3" xfId="18944"/>
    <cellStyle name="Comma 3 10 11 3 2" xfId="31605"/>
    <cellStyle name="Comma 3 10 11 3 3" xfId="44205"/>
    <cellStyle name="Comma 3 10 11 4" xfId="23204"/>
    <cellStyle name="Comma 3 10 11 5" xfId="35805"/>
    <cellStyle name="Comma 3 10 12" xfId="11875"/>
    <cellStyle name="Comma 3 10 12 2" xfId="16075"/>
    <cellStyle name="Comma 3 10 12 2 2" xfId="28804"/>
    <cellStyle name="Comma 3 10 12 2 3" xfId="41405"/>
    <cellStyle name="Comma 3 10 12 3" xfId="20344"/>
    <cellStyle name="Comma 3 10 12 3 2" xfId="33005"/>
    <cellStyle name="Comma 3 10 12 3 3" xfId="45605"/>
    <cellStyle name="Comma 3 10 12 4" xfId="24604"/>
    <cellStyle name="Comma 3 10 12 5" xfId="37205"/>
    <cellStyle name="Comma 3 10 13" xfId="13275"/>
    <cellStyle name="Comma 3 10 13 2" xfId="26004"/>
    <cellStyle name="Comma 3 10 13 3" xfId="38605"/>
    <cellStyle name="Comma 3 10 14" xfId="17544"/>
    <cellStyle name="Comma 3 10 14 2" xfId="30205"/>
    <cellStyle name="Comma 3 10 14 3" xfId="42805"/>
    <cellStyle name="Comma 3 10 15" xfId="21804"/>
    <cellStyle name="Comma 3 10 16" xfId="34405"/>
    <cellStyle name="Comma 3 10 2" xfId="7217"/>
    <cellStyle name="Comma 3 10 2 2" xfId="10601"/>
    <cellStyle name="Comma 3 10 2 2 2" xfId="14815"/>
    <cellStyle name="Comma 3 10 2 2 2 2" xfId="27544"/>
    <cellStyle name="Comma 3 10 2 2 2 3" xfId="40145"/>
    <cellStyle name="Comma 3 10 2 2 3" xfId="19084"/>
    <cellStyle name="Comma 3 10 2 2 3 2" xfId="31745"/>
    <cellStyle name="Comma 3 10 2 2 3 3" xfId="44345"/>
    <cellStyle name="Comma 3 10 2 2 4" xfId="23344"/>
    <cellStyle name="Comma 3 10 2 2 5" xfId="35945"/>
    <cellStyle name="Comma 3 10 2 3" xfId="12015"/>
    <cellStyle name="Comma 3 10 2 3 2" xfId="16215"/>
    <cellStyle name="Comma 3 10 2 3 2 2" xfId="28944"/>
    <cellStyle name="Comma 3 10 2 3 2 3" xfId="41545"/>
    <cellStyle name="Comma 3 10 2 3 3" xfId="20484"/>
    <cellStyle name="Comma 3 10 2 3 3 2" xfId="33145"/>
    <cellStyle name="Comma 3 10 2 3 3 3" xfId="45745"/>
    <cellStyle name="Comma 3 10 2 3 4" xfId="24744"/>
    <cellStyle name="Comma 3 10 2 3 5" xfId="37345"/>
    <cellStyle name="Comma 3 10 2 4" xfId="13415"/>
    <cellStyle name="Comma 3 10 2 4 2" xfId="26144"/>
    <cellStyle name="Comma 3 10 2 4 3" xfId="38745"/>
    <cellStyle name="Comma 3 10 2 5" xfId="17684"/>
    <cellStyle name="Comma 3 10 2 5 2" xfId="30345"/>
    <cellStyle name="Comma 3 10 2 5 3" xfId="42945"/>
    <cellStyle name="Comma 3 10 2 6" xfId="21944"/>
    <cellStyle name="Comma 3 10 2 7" xfId="34545"/>
    <cellStyle name="Comma 3 10 3" xfId="7357"/>
    <cellStyle name="Comma 3 10 3 2" xfId="10741"/>
    <cellStyle name="Comma 3 10 3 2 2" xfId="14955"/>
    <cellStyle name="Comma 3 10 3 2 2 2" xfId="27684"/>
    <cellStyle name="Comma 3 10 3 2 2 3" xfId="40285"/>
    <cellStyle name="Comma 3 10 3 2 3" xfId="19224"/>
    <cellStyle name="Comma 3 10 3 2 3 2" xfId="31885"/>
    <cellStyle name="Comma 3 10 3 2 3 3" xfId="44485"/>
    <cellStyle name="Comma 3 10 3 2 4" xfId="23484"/>
    <cellStyle name="Comma 3 10 3 2 5" xfId="36085"/>
    <cellStyle name="Comma 3 10 3 3" xfId="12155"/>
    <cellStyle name="Comma 3 10 3 3 2" xfId="16355"/>
    <cellStyle name="Comma 3 10 3 3 2 2" xfId="29084"/>
    <cellStyle name="Comma 3 10 3 3 2 3" xfId="41685"/>
    <cellStyle name="Comma 3 10 3 3 3" xfId="20624"/>
    <cellStyle name="Comma 3 10 3 3 3 2" xfId="33285"/>
    <cellStyle name="Comma 3 10 3 3 3 3" xfId="45885"/>
    <cellStyle name="Comma 3 10 3 3 4" xfId="24884"/>
    <cellStyle name="Comma 3 10 3 3 5" xfId="37485"/>
    <cellStyle name="Comma 3 10 3 4" xfId="13555"/>
    <cellStyle name="Comma 3 10 3 4 2" xfId="26284"/>
    <cellStyle name="Comma 3 10 3 4 3" xfId="38885"/>
    <cellStyle name="Comma 3 10 3 5" xfId="17824"/>
    <cellStyle name="Comma 3 10 3 5 2" xfId="30485"/>
    <cellStyle name="Comma 3 10 3 5 3" xfId="43085"/>
    <cellStyle name="Comma 3 10 3 6" xfId="22084"/>
    <cellStyle name="Comma 3 10 3 7" xfId="34685"/>
    <cellStyle name="Comma 3 10 4" xfId="9370"/>
    <cellStyle name="Comma 3 10 4 2" xfId="10888"/>
    <cellStyle name="Comma 3 10 4 2 2" xfId="15095"/>
    <cellStyle name="Comma 3 10 4 2 2 2" xfId="27824"/>
    <cellStyle name="Comma 3 10 4 2 2 3" xfId="40425"/>
    <cellStyle name="Comma 3 10 4 2 3" xfId="19364"/>
    <cellStyle name="Comma 3 10 4 2 3 2" xfId="32025"/>
    <cellStyle name="Comma 3 10 4 2 3 3" xfId="44625"/>
    <cellStyle name="Comma 3 10 4 2 4" xfId="23624"/>
    <cellStyle name="Comma 3 10 4 2 5" xfId="36225"/>
    <cellStyle name="Comma 3 10 4 3" xfId="12295"/>
    <cellStyle name="Comma 3 10 4 3 2" xfId="16495"/>
    <cellStyle name="Comma 3 10 4 3 2 2" xfId="29224"/>
    <cellStyle name="Comma 3 10 4 3 2 3" xfId="41825"/>
    <cellStyle name="Comma 3 10 4 3 3" xfId="20764"/>
    <cellStyle name="Comma 3 10 4 3 3 2" xfId="33425"/>
    <cellStyle name="Comma 3 10 4 3 3 3" xfId="46025"/>
    <cellStyle name="Comma 3 10 4 3 4" xfId="25024"/>
    <cellStyle name="Comma 3 10 4 3 5" xfId="37625"/>
    <cellStyle name="Comma 3 10 4 4" xfId="13695"/>
    <cellStyle name="Comma 3 10 4 4 2" xfId="26424"/>
    <cellStyle name="Comma 3 10 4 4 3" xfId="39025"/>
    <cellStyle name="Comma 3 10 4 5" xfId="17964"/>
    <cellStyle name="Comma 3 10 4 5 2" xfId="30625"/>
    <cellStyle name="Comma 3 10 4 5 3" xfId="43225"/>
    <cellStyle name="Comma 3 10 4 6" xfId="22224"/>
    <cellStyle name="Comma 3 10 4 7" xfId="34825"/>
    <cellStyle name="Comma 3 10 5" xfId="9566"/>
    <cellStyle name="Comma 3 10 5 2" xfId="11032"/>
    <cellStyle name="Comma 3 10 5 2 2" xfId="15235"/>
    <cellStyle name="Comma 3 10 5 2 2 2" xfId="27964"/>
    <cellStyle name="Comma 3 10 5 2 2 3" xfId="40565"/>
    <cellStyle name="Comma 3 10 5 2 3" xfId="19504"/>
    <cellStyle name="Comma 3 10 5 2 3 2" xfId="32165"/>
    <cellStyle name="Comma 3 10 5 2 3 3" xfId="44765"/>
    <cellStyle name="Comma 3 10 5 2 4" xfId="23764"/>
    <cellStyle name="Comma 3 10 5 2 5" xfId="36365"/>
    <cellStyle name="Comma 3 10 5 3" xfId="12435"/>
    <cellStyle name="Comma 3 10 5 3 2" xfId="16635"/>
    <cellStyle name="Comma 3 10 5 3 2 2" xfId="29364"/>
    <cellStyle name="Comma 3 10 5 3 2 3" xfId="41965"/>
    <cellStyle name="Comma 3 10 5 3 3" xfId="20904"/>
    <cellStyle name="Comma 3 10 5 3 3 2" xfId="33565"/>
    <cellStyle name="Comma 3 10 5 3 3 3" xfId="46165"/>
    <cellStyle name="Comma 3 10 5 3 4" xfId="25164"/>
    <cellStyle name="Comma 3 10 5 3 5" xfId="37765"/>
    <cellStyle name="Comma 3 10 5 4" xfId="13835"/>
    <cellStyle name="Comma 3 10 5 4 2" xfId="26564"/>
    <cellStyle name="Comma 3 10 5 4 3" xfId="39165"/>
    <cellStyle name="Comma 3 10 5 5" xfId="18104"/>
    <cellStyle name="Comma 3 10 5 5 2" xfId="30765"/>
    <cellStyle name="Comma 3 10 5 5 3" xfId="43365"/>
    <cellStyle name="Comma 3 10 5 6" xfId="22364"/>
    <cellStyle name="Comma 3 10 5 7" xfId="34965"/>
    <cellStyle name="Comma 3 10 6" xfId="9706"/>
    <cellStyle name="Comma 3 10 6 2" xfId="11172"/>
    <cellStyle name="Comma 3 10 6 2 2" xfId="15375"/>
    <cellStyle name="Comma 3 10 6 2 2 2" xfId="28104"/>
    <cellStyle name="Comma 3 10 6 2 2 3" xfId="40705"/>
    <cellStyle name="Comma 3 10 6 2 3" xfId="19644"/>
    <cellStyle name="Comma 3 10 6 2 3 2" xfId="32305"/>
    <cellStyle name="Comma 3 10 6 2 3 3" xfId="44905"/>
    <cellStyle name="Comma 3 10 6 2 4" xfId="23904"/>
    <cellStyle name="Comma 3 10 6 2 5" xfId="36505"/>
    <cellStyle name="Comma 3 10 6 3" xfId="12575"/>
    <cellStyle name="Comma 3 10 6 3 2" xfId="16775"/>
    <cellStyle name="Comma 3 10 6 3 2 2" xfId="29504"/>
    <cellStyle name="Comma 3 10 6 3 2 3" xfId="42105"/>
    <cellStyle name="Comma 3 10 6 3 3" xfId="21044"/>
    <cellStyle name="Comma 3 10 6 3 3 2" xfId="33705"/>
    <cellStyle name="Comma 3 10 6 3 3 3" xfId="46305"/>
    <cellStyle name="Comma 3 10 6 3 4" xfId="25304"/>
    <cellStyle name="Comma 3 10 6 3 5" xfId="37905"/>
    <cellStyle name="Comma 3 10 6 4" xfId="13975"/>
    <cellStyle name="Comma 3 10 6 4 2" xfId="26704"/>
    <cellStyle name="Comma 3 10 6 4 3" xfId="39305"/>
    <cellStyle name="Comma 3 10 6 5" xfId="18244"/>
    <cellStyle name="Comma 3 10 6 5 2" xfId="30905"/>
    <cellStyle name="Comma 3 10 6 5 3" xfId="43505"/>
    <cellStyle name="Comma 3 10 6 6" xfId="22504"/>
    <cellStyle name="Comma 3 10 6 7" xfId="35105"/>
    <cellStyle name="Comma 3 10 7" xfId="9846"/>
    <cellStyle name="Comma 3 10 7 2" xfId="11312"/>
    <cellStyle name="Comma 3 10 7 2 2" xfId="15515"/>
    <cellStyle name="Comma 3 10 7 2 2 2" xfId="28244"/>
    <cellStyle name="Comma 3 10 7 2 2 3" xfId="40845"/>
    <cellStyle name="Comma 3 10 7 2 3" xfId="19784"/>
    <cellStyle name="Comma 3 10 7 2 3 2" xfId="32445"/>
    <cellStyle name="Comma 3 10 7 2 3 3" xfId="45045"/>
    <cellStyle name="Comma 3 10 7 2 4" xfId="24044"/>
    <cellStyle name="Comma 3 10 7 2 5" xfId="36645"/>
    <cellStyle name="Comma 3 10 7 3" xfId="12715"/>
    <cellStyle name="Comma 3 10 7 3 2" xfId="16915"/>
    <cellStyle name="Comma 3 10 7 3 2 2" xfId="29644"/>
    <cellStyle name="Comma 3 10 7 3 2 3" xfId="42245"/>
    <cellStyle name="Comma 3 10 7 3 3" xfId="21184"/>
    <cellStyle name="Comma 3 10 7 3 3 2" xfId="33845"/>
    <cellStyle name="Comma 3 10 7 3 3 3" xfId="46445"/>
    <cellStyle name="Comma 3 10 7 3 4" xfId="25444"/>
    <cellStyle name="Comma 3 10 7 3 5" xfId="38045"/>
    <cellStyle name="Comma 3 10 7 4" xfId="14115"/>
    <cellStyle name="Comma 3 10 7 4 2" xfId="26844"/>
    <cellStyle name="Comma 3 10 7 4 3" xfId="39445"/>
    <cellStyle name="Comma 3 10 7 5" xfId="18384"/>
    <cellStyle name="Comma 3 10 7 5 2" xfId="31045"/>
    <cellStyle name="Comma 3 10 7 5 3" xfId="43645"/>
    <cellStyle name="Comma 3 10 7 6" xfId="22644"/>
    <cellStyle name="Comma 3 10 7 7" xfId="35245"/>
    <cellStyle name="Comma 3 10 8" xfId="9986"/>
    <cellStyle name="Comma 3 10 8 2" xfId="11452"/>
    <cellStyle name="Comma 3 10 8 2 2" xfId="15655"/>
    <cellStyle name="Comma 3 10 8 2 2 2" xfId="28384"/>
    <cellStyle name="Comma 3 10 8 2 2 3" xfId="40985"/>
    <cellStyle name="Comma 3 10 8 2 3" xfId="19924"/>
    <cellStyle name="Comma 3 10 8 2 3 2" xfId="32585"/>
    <cellStyle name="Comma 3 10 8 2 3 3" xfId="45185"/>
    <cellStyle name="Comma 3 10 8 2 4" xfId="24184"/>
    <cellStyle name="Comma 3 10 8 2 5" xfId="36785"/>
    <cellStyle name="Comma 3 10 8 3" xfId="12855"/>
    <cellStyle name="Comma 3 10 8 3 2" xfId="17055"/>
    <cellStyle name="Comma 3 10 8 3 2 2" xfId="29784"/>
    <cellStyle name="Comma 3 10 8 3 2 3" xfId="42385"/>
    <cellStyle name="Comma 3 10 8 3 3" xfId="21324"/>
    <cellStyle name="Comma 3 10 8 3 3 2" xfId="33985"/>
    <cellStyle name="Comma 3 10 8 3 3 3" xfId="46585"/>
    <cellStyle name="Comma 3 10 8 3 4" xfId="25584"/>
    <cellStyle name="Comma 3 10 8 3 5" xfId="38185"/>
    <cellStyle name="Comma 3 10 8 4" xfId="14255"/>
    <cellStyle name="Comma 3 10 8 4 2" xfId="26984"/>
    <cellStyle name="Comma 3 10 8 4 3" xfId="39585"/>
    <cellStyle name="Comma 3 10 8 5" xfId="18524"/>
    <cellStyle name="Comma 3 10 8 5 2" xfId="31185"/>
    <cellStyle name="Comma 3 10 8 5 3" xfId="43785"/>
    <cellStyle name="Comma 3 10 8 6" xfId="22784"/>
    <cellStyle name="Comma 3 10 8 7" xfId="35385"/>
    <cellStyle name="Comma 3 10 9" xfId="10180"/>
    <cellStyle name="Comma 3 10 9 2" xfId="11595"/>
    <cellStyle name="Comma 3 10 9 2 2" xfId="15795"/>
    <cellStyle name="Comma 3 10 9 2 2 2" xfId="28524"/>
    <cellStyle name="Comma 3 10 9 2 2 3" xfId="41125"/>
    <cellStyle name="Comma 3 10 9 2 3" xfId="20064"/>
    <cellStyle name="Comma 3 10 9 2 3 2" xfId="32725"/>
    <cellStyle name="Comma 3 10 9 2 3 3" xfId="45325"/>
    <cellStyle name="Comma 3 10 9 2 4" xfId="24324"/>
    <cellStyle name="Comma 3 10 9 2 5" xfId="36925"/>
    <cellStyle name="Comma 3 10 9 3" xfId="12995"/>
    <cellStyle name="Comma 3 10 9 3 2" xfId="17195"/>
    <cellStyle name="Comma 3 10 9 3 2 2" xfId="29924"/>
    <cellStyle name="Comma 3 10 9 3 2 3" xfId="42525"/>
    <cellStyle name="Comma 3 10 9 3 3" xfId="21464"/>
    <cellStyle name="Comma 3 10 9 3 3 2" xfId="34125"/>
    <cellStyle name="Comma 3 10 9 3 3 3" xfId="46725"/>
    <cellStyle name="Comma 3 10 9 3 4" xfId="25724"/>
    <cellStyle name="Comma 3 10 9 3 5" xfId="38325"/>
    <cellStyle name="Comma 3 10 9 4" xfId="14395"/>
    <cellStyle name="Comma 3 10 9 4 2" xfId="27124"/>
    <cellStyle name="Comma 3 10 9 4 3" xfId="39725"/>
    <cellStyle name="Comma 3 10 9 5" xfId="18664"/>
    <cellStyle name="Comma 3 10 9 5 2" xfId="31325"/>
    <cellStyle name="Comma 3 10 9 5 3" xfId="43925"/>
    <cellStyle name="Comma 3 10 9 6" xfId="22924"/>
    <cellStyle name="Comma 3 10 9 7" xfId="35525"/>
    <cellStyle name="Comma 3 11" xfId="7097"/>
    <cellStyle name="Comma 3 11 10" xfId="10340"/>
    <cellStyle name="Comma 3 11 10 2" xfId="11755"/>
    <cellStyle name="Comma 3 11 10 2 2" xfId="15955"/>
    <cellStyle name="Comma 3 11 10 2 2 2" xfId="28684"/>
    <cellStyle name="Comma 3 11 10 2 2 3" xfId="41285"/>
    <cellStyle name="Comma 3 11 10 2 3" xfId="20224"/>
    <cellStyle name="Comma 3 11 10 2 3 2" xfId="32885"/>
    <cellStyle name="Comma 3 11 10 2 3 3" xfId="45485"/>
    <cellStyle name="Comma 3 11 10 2 4" xfId="24484"/>
    <cellStyle name="Comma 3 11 10 2 5" xfId="37085"/>
    <cellStyle name="Comma 3 11 10 3" xfId="13155"/>
    <cellStyle name="Comma 3 11 10 3 2" xfId="17355"/>
    <cellStyle name="Comma 3 11 10 3 2 2" xfId="30084"/>
    <cellStyle name="Comma 3 11 10 3 2 3" xfId="42685"/>
    <cellStyle name="Comma 3 11 10 3 3" xfId="21624"/>
    <cellStyle name="Comma 3 11 10 3 3 2" xfId="34285"/>
    <cellStyle name="Comma 3 11 10 3 3 3" xfId="46885"/>
    <cellStyle name="Comma 3 11 10 3 4" xfId="25884"/>
    <cellStyle name="Comma 3 11 10 3 5" xfId="38485"/>
    <cellStyle name="Comma 3 11 10 4" xfId="14555"/>
    <cellStyle name="Comma 3 11 10 4 2" xfId="27284"/>
    <cellStyle name="Comma 3 11 10 4 3" xfId="39885"/>
    <cellStyle name="Comma 3 11 10 5" xfId="18824"/>
    <cellStyle name="Comma 3 11 10 5 2" xfId="31485"/>
    <cellStyle name="Comma 3 11 10 5 3" xfId="44085"/>
    <cellStyle name="Comma 3 11 10 6" xfId="23084"/>
    <cellStyle name="Comma 3 11 10 7" xfId="35685"/>
    <cellStyle name="Comma 3 11 11" xfId="10481"/>
    <cellStyle name="Comma 3 11 11 2" xfId="14695"/>
    <cellStyle name="Comma 3 11 11 2 2" xfId="27424"/>
    <cellStyle name="Comma 3 11 11 2 3" xfId="40025"/>
    <cellStyle name="Comma 3 11 11 3" xfId="18964"/>
    <cellStyle name="Comma 3 11 11 3 2" xfId="31625"/>
    <cellStyle name="Comma 3 11 11 3 3" xfId="44225"/>
    <cellStyle name="Comma 3 11 11 4" xfId="23224"/>
    <cellStyle name="Comma 3 11 11 5" xfId="35825"/>
    <cellStyle name="Comma 3 11 12" xfId="11895"/>
    <cellStyle name="Comma 3 11 12 2" xfId="16095"/>
    <cellStyle name="Comma 3 11 12 2 2" xfId="28824"/>
    <cellStyle name="Comma 3 11 12 2 3" xfId="41425"/>
    <cellStyle name="Comma 3 11 12 3" xfId="20364"/>
    <cellStyle name="Comma 3 11 12 3 2" xfId="33025"/>
    <cellStyle name="Comma 3 11 12 3 3" xfId="45625"/>
    <cellStyle name="Comma 3 11 12 4" xfId="24624"/>
    <cellStyle name="Comma 3 11 12 5" xfId="37225"/>
    <cellStyle name="Comma 3 11 13" xfId="13295"/>
    <cellStyle name="Comma 3 11 13 2" xfId="26024"/>
    <cellStyle name="Comma 3 11 13 3" xfId="38625"/>
    <cellStyle name="Comma 3 11 14" xfId="17564"/>
    <cellStyle name="Comma 3 11 14 2" xfId="30225"/>
    <cellStyle name="Comma 3 11 14 3" xfId="42825"/>
    <cellStyle name="Comma 3 11 15" xfId="21824"/>
    <cellStyle name="Comma 3 11 16" xfId="34425"/>
    <cellStyle name="Comma 3 11 2" xfId="7237"/>
    <cellStyle name="Comma 3 11 2 2" xfId="10621"/>
    <cellStyle name="Comma 3 11 2 2 2" xfId="14835"/>
    <cellStyle name="Comma 3 11 2 2 2 2" xfId="27564"/>
    <cellStyle name="Comma 3 11 2 2 2 3" xfId="40165"/>
    <cellStyle name="Comma 3 11 2 2 3" xfId="19104"/>
    <cellStyle name="Comma 3 11 2 2 3 2" xfId="31765"/>
    <cellStyle name="Comma 3 11 2 2 3 3" xfId="44365"/>
    <cellStyle name="Comma 3 11 2 2 4" xfId="23364"/>
    <cellStyle name="Comma 3 11 2 2 5" xfId="35965"/>
    <cellStyle name="Comma 3 11 2 3" xfId="12035"/>
    <cellStyle name="Comma 3 11 2 3 2" xfId="16235"/>
    <cellStyle name="Comma 3 11 2 3 2 2" xfId="28964"/>
    <cellStyle name="Comma 3 11 2 3 2 3" xfId="41565"/>
    <cellStyle name="Comma 3 11 2 3 3" xfId="20504"/>
    <cellStyle name="Comma 3 11 2 3 3 2" xfId="33165"/>
    <cellStyle name="Comma 3 11 2 3 3 3" xfId="45765"/>
    <cellStyle name="Comma 3 11 2 3 4" xfId="24764"/>
    <cellStyle name="Comma 3 11 2 3 5" xfId="37365"/>
    <cellStyle name="Comma 3 11 2 4" xfId="13435"/>
    <cellStyle name="Comma 3 11 2 4 2" xfId="26164"/>
    <cellStyle name="Comma 3 11 2 4 3" xfId="38765"/>
    <cellStyle name="Comma 3 11 2 5" xfId="17704"/>
    <cellStyle name="Comma 3 11 2 5 2" xfId="30365"/>
    <cellStyle name="Comma 3 11 2 5 3" xfId="42965"/>
    <cellStyle name="Comma 3 11 2 6" xfId="21964"/>
    <cellStyle name="Comma 3 11 2 7" xfId="34565"/>
    <cellStyle name="Comma 3 11 3" xfId="7377"/>
    <cellStyle name="Comma 3 11 3 2" xfId="10761"/>
    <cellStyle name="Comma 3 11 3 2 2" xfId="14975"/>
    <cellStyle name="Comma 3 11 3 2 2 2" xfId="27704"/>
    <cellStyle name="Comma 3 11 3 2 2 3" xfId="40305"/>
    <cellStyle name="Comma 3 11 3 2 3" xfId="19244"/>
    <cellStyle name="Comma 3 11 3 2 3 2" xfId="31905"/>
    <cellStyle name="Comma 3 11 3 2 3 3" xfId="44505"/>
    <cellStyle name="Comma 3 11 3 2 4" xfId="23504"/>
    <cellStyle name="Comma 3 11 3 2 5" xfId="36105"/>
    <cellStyle name="Comma 3 11 3 3" xfId="12175"/>
    <cellStyle name="Comma 3 11 3 3 2" xfId="16375"/>
    <cellStyle name="Comma 3 11 3 3 2 2" xfId="29104"/>
    <cellStyle name="Comma 3 11 3 3 2 3" xfId="41705"/>
    <cellStyle name="Comma 3 11 3 3 3" xfId="20644"/>
    <cellStyle name="Comma 3 11 3 3 3 2" xfId="33305"/>
    <cellStyle name="Comma 3 11 3 3 3 3" xfId="45905"/>
    <cellStyle name="Comma 3 11 3 3 4" xfId="24904"/>
    <cellStyle name="Comma 3 11 3 3 5" xfId="37505"/>
    <cellStyle name="Comma 3 11 3 4" xfId="13575"/>
    <cellStyle name="Comma 3 11 3 4 2" xfId="26304"/>
    <cellStyle name="Comma 3 11 3 4 3" xfId="38905"/>
    <cellStyle name="Comma 3 11 3 5" xfId="17844"/>
    <cellStyle name="Comma 3 11 3 5 2" xfId="30505"/>
    <cellStyle name="Comma 3 11 3 5 3" xfId="43105"/>
    <cellStyle name="Comma 3 11 3 6" xfId="22104"/>
    <cellStyle name="Comma 3 11 3 7" xfId="34705"/>
    <cellStyle name="Comma 3 11 4" xfId="9390"/>
    <cellStyle name="Comma 3 11 4 2" xfId="10908"/>
    <cellStyle name="Comma 3 11 4 2 2" xfId="15115"/>
    <cellStyle name="Comma 3 11 4 2 2 2" xfId="27844"/>
    <cellStyle name="Comma 3 11 4 2 2 3" xfId="40445"/>
    <cellStyle name="Comma 3 11 4 2 3" xfId="19384"/>
    <cellStyle name="Comma 3 11 4 2 3 2" xfId="32045"/>
    <cellStyle name="Comma 3 11 4 2 3 3" xfId="44645"/>
    <cellStyle name="Comma 3 11 4 2 4" xfId="23644"/>
    <cellStyle name="Comma 3 11 4 2 5" xfId="36245"/>
    <cellStyle name="Comma 3 11 4 3" xfId="12315"/>
    <cellStyle name="Comma 3 11 4 3 2" xfId="16515"/>
    <cellStyle name="Comma 3 11 4 3 2 2" xfId="29244"/>
    <cellStyle name="Comma 3 11 4 3 2 3" xfId="41845"/>
    <cellStyle name="Comma 3 11 4 3 3" xfId="20784"/>
    <cellStyle name="Comma 3 11 4 3 3 2" xfId="33445"/>
    <cellStyle name="Comma 3 11 4 3 3 3" xfId="46045"/>
    <cellStyle name="Comma 3 11 4 3 4" xfId="25044"/>
    <cellStyle name="Comma 3 11 4 3 5" xfId="37645"/>
    <cellStyle name="Comma 3 11 4 4" xfId="13715"/>
    <cellStyle name="Comma 3 11 4 4 2" xfId="26444"/>
    <cellStyle name="Comma 3 11 4 4 3" xfId="39045"/>
    <cellStyle name="Comma 3 11 4 5" xfId="17984"/>
    <cellStyle name="Comma 3 11 4 5 2" xfId="30645"/>
    <cellStyle name="Comma 3 11 4 5 3" xfId="43245"/>
    <cellStyle name="Comma 3 11 4 6" xfId="22244"/>
    <cellStyle name="Comma 3 11 4 7" xfId="34845"/>
    <cellStyle name="Comma 3 11 5" xfId="9586"/>
    <cellStyle name="Comma 3 11 5 2" xfId="11052"/>
    <cellStyle name="Comma 3 11 5 2 2" xfId="15255"/>
    <cellStyle name="Comma 3 11 5 2 2 2" xfId="27984"/>
    <cellStyle name="Comma 3 11 5 2 2 3" xfId="40585"/>
    <cellStyle name="Comma 3 11 5 2 3" xfId="19524"/>
    <cellStyle name="Comma 3 11 5 2 3 2" xfId="32185"/>
    <cellStyle name="Comma 3 11 5 2 3 3" xfId="44785"/>
    <cellStyle name="Comma 3 11 5 2 4" xfId="23784"/>
    <cellStyle name="Comma 3 11 5 2 5" xfId="36385"/>
    <cellStyle name="Comma 3 11 5 3" xfId="12455"/>
    <cellStyle name="Comma 3 11 5 3 2" xfId="16655"/>
    <cellStyle name="Comma 3 11 5 3 2 2" xfId="29384"/>
    <cellStyle name="Comma 3 11 5 3 2 3" xfId="41985"/>
    <cellStyle name="Comma 3 11 5 3 3" xfId="20924"/>
    <cellStyle name="Comma 3 11 5 3 3 2" xfId="33585"/>
    <cellStyle name="Comma 3 11 5 3 3 3" xfId="46185"/>
    <cellStyle name="Comma 3 11 5 3 4" xfId="25184"/>
    <cellStyle name="Comma 3 11 5 3 5" xfId="37785"/>
    <cellStyle name="Comma 3 11 5 4" xfId="13855"/>
    <cellStyle name="Comma 3 11 5 4 2" xfId="26584"/>
    <cellStyle name="Comma 3 11 5 4 3" xfId="39185"/>
    <cellStyle name="Comma 3 11 5 5" xfId="18124"/>
    <cellStyle name="Comma 3 11 5 5 2" xfId="30785"/>
    <cellStyle name="Comma 3 11 5 5 3" xfId="43385"/>
    <cellStyle name="Comma 3 11 5 6" xfId="22384"/>
    <cellStyle name="Comma 3 11 5 7" xfId="34985"/>
    <cellStyle name="Comma 3 11 6" xfId="9726"/>
    <cellStyle name="Comma 3 11 6 2" xfId="11192"/>
    <cellStyle name="Comma 3 11 6 2 2" xfId="15395"/>
    <cellStyle name="Comma 3 11 6 2 2 2" xfId="28124"/>
    <cellStyle name="Comma 3 11 6 2 2 3" xfId="40725"/>
    <cellStyle name="Comma 3 11 6 2 3" xfId="19664"/>
    <cellStyle name="Comma 3 11 6 2 3 2" xfId="32325"/>
    <cellStyle name="Comma 3 11 6 2 3 3" xfId="44925"/>
    <cellStyle name="Comma 3 11 6 2 4" xfId="23924"/>
    <cellStyle name="Comma 3 11 6 2 5" xfId="36525"/>
    <cellStyle name="Comma 3 11 6 3" xfId="12595"/>
    <cellStyle name="Comma 3 11 6 3 2" xfId="16795"/>
    <cellStyle name="Comma 3 11 6 3 2 2" xfId="29524"/>
    <cellStyle name="Comma 3 11 6 3 2 3" xfId="42125"/>
    <cellStyle name="Comma 3 11 6 3 3" xfId="21064"/>
    <cellStyle name="Comma 3 11 6 3 3 2" xfId="33725"/>
    <cellStyle name="Comma 3 11 6 3 3 3" xfId="46325"/>
    <cellStyle name="Comma 3 11 6 3 4" xfId="25324"/>
    <cellStyle name="Comma 3 11 6 3 5" xfId="37925"/>
    <cellStyle name="Comma 3 11 6 4" xfId="13995"/>
    <cellStyle name="Comma 3 11 6 4 2" xfId="26724"/>
    <cellStyle name="Comma 3 11 6 4 3" xfId="39325"/>
    <cellStyle name="Comma 3 11 6 5" xfId="18264"/>
    <cellStyle name="Comma 3 11 6 5 2" xfId="30925"/>
    <cellStyle name="Comma 3 11 6 5 3" xfId="43525"/>
    <cellStyle name="Comma 3 11 6 6" xfId="22524"/>
    <cellStyle name="Comma 3 11 6 7" xfId="35125"/>
    <cellStyle name="Comma 3 11 7" xfId="9866"/>
    <cellStyle name="Comma 3 11 7 2" xfId="11332"/>
    <cellStyle name="Comma 3 11 7 2 2" xfId="15535"/>
    <cellStyle name="Comma 3 11 7 2 2 2" xfId="28264"/>
    <cellStyle name="Comma 3 11 7 2 2 3" xfId="40865"/>
    <cellStyle name="Comma 3 11 7 2 3" xfId="19804"/>
    <cellStyle name="Comma 3 11 7 2 3 2" xfId="32465"/>
    <cellStyle name="Comma 3 11 7 2 3 3" xfId="45065"/>
    <cellStyle name="Comma 3 11 7 2 4" xfId="24064"/>
    <cellStyle name="Comma 3 11 7 2 5" xfId="36665"/>
    <cellStyle name="Comma 3 11 7 3" xfId="12735"/>
    <cellStyle name="Comma 3 11 7 3 2" xfId="16935"/>
    <cellStyle name="Comma 3 11 7 3 2 2" xfId="29664"/>
    <cellStyle name="Comma 3 11 7 3 2 3" xfId="42265"/>
    <cellStyle name="Comma 3 11 7 3 3" xfId="21204"/>
    <cellStyle name="Comma 3 11 7 3 3 2" xfId="33865"/>
    <cellStyle name="Comma 3 11 7 3 3 3" xfId="46465"/>
    <cellStyle name="Comma 3 11 7 3 4" xfId="25464"/>
    <cellStyle name="Comma 3 11 7 3 5" xfId="38065"/>
    <cellStyle name="Comma 3 11 7 4" xfId="14135"/>
    <cellStyle name="Comma 3 11 7 4 2" xfId="26864"/>
    <cellStyle name="Comma 3 11 7 4 3" xfId="39465"/>
    <cellStyle name="Comma 3 11 7 5" xfId="18404"/>
    <cellStyle name="Comma 3 11 7 5 2" xfId="31065"/>
    <cellStyle name="Comma 3 11 7 5 3" xfId="43665"/>
    <cellStyle name="Comma 3 11 7 6" xfId="22664"/>
    <cellStyle name="Comma 3 11 7 7" xfId="35265"/>
    <cellStyle name="Comma 3 11 8" xfId="10006"/>
    <cellStyle name="Comma 3 11 8 2" xfId="11472"/>
    <cellStyle name="Comma 3 11 8 2 2" xfId="15675"/>
    <cellStyle name="Comma 3 11 8 2 2 2" xfId="28404"/>
    <cellStyle name="Comma 3 11 8 2 2 3" xfId="41005"/>
    <cellStyle name="Comma 3 11 8 2 3" xfId="19944"/>
    <cellStyle name="Comma 3 11 8 2 3 2" xfId="32605"/>
    <cellStyle name="Comma 3 11 8 2 3 3" xfId="45205"/>
    <cellStyle name="Comma 3 11 8 2 4" xfId="24204"/>
    <cellStyle name="Comma 3 11 8 2 5" xfId="36805"/>
    <cellStyle name="Comma 3 11 8 3" xfId="12875"/>
    <cellStyle name="Comma 3 11 8 3 2" xfId="17075"/>
    <cellStyle name="Comma 3 11 8 3 2 2" xfId="29804"/>
    <cellStyle name="Comma 3 11 8 3 2 3" xfId="42405"/>
    <cellStyle name="Comma 3 11 8 3 3" xfId="21344"/>
    <cellStyle name="Comma 3 11 8 3 3 2" xfId="34005"/>
    <cellStyle name="Comma 3 11 8 3 3 3" xfId="46605"/>
    <cellStyle name="Comma 3 11 8 3 4" xfId="25604"/>
    <cellStyle name="Comma 3 11 8 3 5" xfId="38205"/>
    <cellStyle name="Comma 3 11 8 4" xfId="14275"/>
    <cellStyle name="Comma 3 11 8 4 2" xfId="27004"/>
    <cellStyle name="Comma 3 11 8 4 3" xfId="39605"/>
    <cellStyle name="Comma 3 11 8 5" xfId="18544"/>
    <cellStyle name="Comma 3 11 8 5 2" xfId="31205"/>
    <cellStyle name="Comma 3 11 8 5 3" xfId="43805"/>
    <cellStyle name="Comma 3 11 8 6" xfId="22804"/>
    <cellStyle name="Comma 3 11 8 7" xfId="35405"/>
    <cellStyle name="Comma 3 11 9" xfId="10200"/>
    <cellStyle name="Comma 3 11 9 2" xfId="11615"/>
    <cellStyle name="Comma 3 11 9 2 2" xfId="15815"/>
    <cellStyle name="Comma 3 11 9 2 2 2" xfId="28544"/>
    <cellStyle name="Comma 3 11 9 2 2 3" xfId="41145"/>
    <cellStyle name="Comma 3 11 9 2 3" xfId="20084"/>
    <cellStyle name="Comma 3 11 9 2 3 2" xfId="32745"/>
    <cellStyle name="Comma 3 11 9 2 3 3" xfId="45345"/>
    <cellStyle name="Comma 3 11 9 2 4" xfId="24344"/>
    <cellStyle name="Comma 3 11 9 2 5" xfId="36945"/>
    <cellStyle name="Comma 3 11 9 3" xfId="13015"/>
    <cellStyle name="Comma 3 11 9 3 2" xfId="17215"/>
    <cellStyle name="Comma 3 11 9 3 2 2" xfId="29944"/>
    <cellStyle name="Comma 3 11 9 3 2 3" xfId="42545"/>
    <cellStyle name="Comma 3 11 9 3 3" xfId="21484"/>
    <cellStyle name="Comma 3 11 9 3 3 2" xfId="34145"/>
    <cellStyle name="Comma 3 11 9 3 3 3" xfId="46745"/>
    <cellStyle name="Comma 3 11 9 3 4" xfId="25744"/>
    <cellStyle name="Comma 3 11 9 3 5" xfId="38345"/>
    <cellStyle name="Comma 3 11 9 4" xfId="14415"/>
    <cellStyle name="Comma 3 11 9 4 2" xfId="27144"/>
    <cellStyle name="Comma 3 11 9 4 3" xfId="39745"/>
    <cellStyle name="Comma 3 11 9 5" xfId="18684"/>
    <cellStyle name="Comma 3 11 9 5 2" xfId="31345"/>
    <cellStyle name="Comma 3 11 9 5 3" xfId="43945"/>
    <cellStyle name="Comma 3 11 9 6" xfId="22944"/>
    <cellStyle name="Comma 3 11 9 7" xfId="35545"/>
    <cellStyle name="Comma 3 12" xfId="7117"/>
    <cellStyle name="Comma 3 12 10" xfId="10360"/>
    <cellStyle name="Comma 3 12 10 2" xfId="11775"/>
    <cellStyle name="Comma 3 12 10 2 2" xfId="15975"/>
    <cellStyle name="Comma 3 12 10 2 2 2" xfId="28704"/>
    <cellStyle name="Comma 3 12 10 2 2 3" xfId="41305"/>
    <cellStyle name="Comma 3 12 10 2 3" xfId="20244"/>
    <cellStyle name="Comma 3 12 10 2 3 2" xfId="32905"/>
    <cellStyle name="Comma 3 12 10 2 3 3" xfId="45505"/>
    <cellStyle name="Comma 3 12 10 2 4" xfId="24504"/>
    <cellStyle name="Comma 3 12 10 2 5" xfId="37105"/>
    <cellStyle name="Comma 3 12 10 3" xfId="13175"/>
    <cellStyle name="Comma 3 12 10 3 2" xfId="17375"/>
    <cellStyle name="Comma 3 12 10 3 2 2" xfId="30104"/>
    <cellStyle name="Comma 3 12 10 3 2 3" xfId="42705"/>
    <cellStyle name="Comma 3 12 10 3 3" xfId="21644"/>
    <cellStyle name="Comma 3 12 10 3 3 2" xfId="34305"/>
    <cellStyle name="Comma 3 12 10 3 3 3" xfId="46905"/>
    <cellStyle name="Comma 3 12 10 3 4" xfId="25904"/>
    <cellStyle name="Comma 3 12 10 3 5" xfId="38505"/>
    <cellStyle name="Comma 3 12 10 4" xfId="14575"/>
    <cellStyle name="Comma 3 12 10 4 2" xfId="27304"/>
    <cellStyle name="Comma 3 12 10 4 3" xfId="39905"/>
    <cellStyle name="Comma 3 12 10 5" xfId="18844"/>
    <cellStyle name="Comma 3 12 10 5 2" xfId="31505"/>
    <cellStyle name="Comma 3 12 10 5 3" xfId="44105"/>
    <cellStyle name="Comma 3 12 10 6" xfId="23104"/>
    <cellStyle name="Comma 3 12 10 7" xfId="35705"/>
    <cellStyle name="Comma 3 12 11" xfId="10501"/>
    <cellStyle name="Comma 3 12 11 2" xfId="14715"/>
    <cellStyle name="Comma 3 12 11 2 2" xfId="27444"/>
    <cellStyle name="Comma 3 12 11 2 3" xfId="40045"/>
    <cellStyle name="Comma 3 12 11 3" xfId="18984"/>
    <cellStyle name="Comma 3 12 11 3 2" xfId="31645"/>
    <cellStyle name="Comma 3 12 11 3 3" xfId="44245"/>
    <cellStyle name="Comma 3 12 11 4" xfId="23244"/>
    <cellStyle name="Comma 3 12 11 5" xfId="35845"/>
    <cellStyle name="Comma 3 12 12" xfId="11915"/>
    <cellStyle name="Comma 3 12 12 2" xfId="16115"/>
    <cellStyle name="Comma 3 12 12 2 2" xfId="28844"/>
    <cellStyle name="Comma 3 12 12 2 3" xfId="41445"/>
    <cellStyle name="Comma 3 12 12 3" xfId="20384"/>
    <cellStyle name="Comma 3 12 12 3 2" xfId="33045"/>
    <cellStyle name="Comma 3 12 12 3 3" xfId="45645"/>
    <cellStyle name="Comma 3 12 12 4" xfId="24644"/>
    <cellStyle name="Comma 3 12 12 5" xfId="37245"/>
    <cellStyle name="Comma 3 12 13" xfId="13315"/>
    <cellStyle name="Comma 3 12 13 2" xfId="26044"/>
    <cellStyle name="Comma 3 12 13 3" xfId="38645"/>
    <cellStyle name="Comma 3 12 14" xfId="17584"/>
    <cellStyle name="Comma 3 12 14 2" xfId="30245"/>
    <cellStyle name="Comma 3 12 14 3" xfId="42845"/>
    <cellStyle name="Comma 3 12 15" xfId="21844"/>
    <cellStyle name="Comma 3 12 16" xfId="34445"/>
    <cellStyle name="Comma 3 12 2" xfId="7257"/>
    <cellStyle name="Comma 3 12 2 2" xfId="10641"/>
    <cellStyle name="Comma 3 12 2 2 2" xfId="14855"/>
    <cellStyle name="Comma 3 12 2 2 2 2" xfId="27584"/>
    <cellStyle name="Comma 3 12 2 2 2 3" xfId="40185"/>
    <cellStyle name="Comma 3 12 2 2 3" xfId="19124"/>
    <cellStyle name="Comma 3 12 2 2 3 2" xfId="31785"/>
    <cellStyle name="Comma 3 12 2 2 3 3" xfId="44385"/>
    <cellStyle name="Comma 3 12 2 2 4" xfId="23384"/>
    <cellStyle name="Comma 3 12 2 2 5" xfId="35985"/>
    <cellStyle name="Comma 3 12 2 3" xfId="12055"/>
    <cellStyle name="Comma 3 12 2 3 2" xfId="16255"/>
    <cellStyle name="Comma 3 12 2 3 2 2" xfId="28984"/>
    <cellStyle name="Comma 3 12 2 3 2 3" xfId="41585"/>
    <cellStyle name="Comma 3 12 2 3 3" xfId="20524"/>
    <cellStyle name="Comma 3 12 2 3 3 2" xfId="33185"/>
    <cellStyle name="Comma 3 12 2 3 3 3" xfId="45785"/>
    <cellStyle name="Comma 3 12 2 3 4" xfId="24784"/>
    <cellStyle name="Comma 3 12 2 3 5" xfId="37385"/>
    <cellStyle name="Comma 3 12 2 4" xfId="13455"/>
    <cellStyle name="Comma 3 12 2 4 2" xfId="26184"/>
    <cellStyle name="Comma 3 12 2 4 3" xfId="38785"/>
    <cellStyle name="Comma 3 12 2 5" xfId="17724"/>
    <cellStyle name="Comma 3 12 2 5 2" xfId="30385"/>
    <cellStyle name="Comma 3 12 2 5 3" xfId="42985"/>
    <cellStyle name="Comma 3 12 2 6" xfId="21984"/>
    <cellStyle name="Comma 3 12 2 7" xfId="34585"/>
    <cellStyle name="Comma 3 12 3" xfId="7397"/>
    <cellStyle name="Comma 3 12 3 2" xfId="10781"/>
    <cellStyle name="Comma 3 12 3 2 2" xfId="14995"/>
    <cellStyle name="Comma 3 12 3 2 2 2" xfId="27724"/>
    <cellStyle name="Comma 3 12 3 2 2 3" xfId="40325"/>
    <cellStyle name="Comma 3 12 3 2 3" xfId="19264"/>
    <cellStyle name="Comma 3 12 3 2 3 2" xfId="31925"/>
    <cellStyle name="Comma 3 12 3 2 3 3" xfId="44525"/>
    <cellStyle name="Comma 3 12 3 2 4" xfId="23524"/>
    <cellStyle name="Comma 3 12 3 2 5" xfId="36125"/>
    <cellStyle name="Comma 3 12 3 3" xfId="12195"/>
    <cellStyle name="Comma 3 12 3 3 2" xfId="16395"/>
    <cellStyle name="Comma 3 12 3 3 2 2" xfId="29124"/>
    <cellStyle name="Comma 3 12 3 3 2 3" xfId="41725"/>
    <cellStyle name="Comma 3 12 3 3 3" xfId="20664"/>
    <cellStyle name="Comma 3 12 3 3 3 2" xfId="33325"/>
    <cellStyle name="Comma 3 12 3 3 3 3" xfId="45925"/>
    <cellStyle name="Comma 3 12 3 3 4" xfId="24924"/>
    <cellStyle name="Comma 3 12 3 3 5" xfId="37525"/>
    <cellStyle name="Comma 3 12 3 4" xfId="13595"/>
    <cellStyle name="Comma 3 12 3 4 2" xfId="26324"/>
    <cellStyle name="Comma 3 12 3 4 3" xfId="38925"/>
    <cellStyle name="Comma 3 12 3 5" xfId="17864"/>
    <cellStyle name="Comma 3 12 3 5 2" xfId="30525"/>
    <cellStyle name="Comma 3 12 3 5 3" xfId="43125"/>
    <cellStyle name="Comma 3 12 3 6" xfId="22124"/>
    <cellStyle name="Comma 3 12 3 7" xfId="34725"/>
    <cellStyle name="Comma 3 12 4" xfId="9410"/>
    <cellStyle name="Comma 3 12 4 2" xfId="10928"/>
    <cellStyle name="Comma 3 12 4 2 2" xfId="15135"/>
    <cellStyle name="Comma 3 12 4 2 2 2" xfId="27864"/>
    <cellStyle name="Comma 3 12 4 2 2 3" xfId="40465"/>
    <cellStyle name="Comma 3 12 4 2 3" xfId="19404"/>
    <cellStyle name="Comma 3 12 4 2 3 2" xfId="32065"/>
    <cellStyle name="Comma 3 12 4 2 3 3" xfId="44665"/>
    <cellStyle name="Comma 3 12 4 2 4" xfId="23664"/>
    <cellStyle name="Comma 3 12 4 2 5" xfId="36265"/>
    <cellStyle name="Comma 3 12 4 3" xfId="12335"/>
    <cellStyle name="Comma 3 12 4 3 2" xfId="16535"/>
    <cellStyle name="Comma 3 12 4 3 2 2" xfId="29264"/>
    <cellStyle name="Comma 3 12 4 3 2 3" xfId="41865"/>
    <cellStyle name="Comma 3 12 4 3 3" xfId="20804"/>
    <cellStyle name="Comma 3 12 4 3 3 2" xfId="33465"/>
    <cellStyle name="Comma 3 12 4 3 3 3" xfId="46065"/>
    <cellStyle name="Comma 3 12 4 3 4" xfId="25064"/>
    <cellStyle name="Comma 3 12 4 3 5" xfId="37665"/>
    <cellStyle name="Comma 3 12 4 4" xfId="13735"/>
    <cellStyle name="Comma 3 12 4 4 2" xfId="26464"/>
    <cellStyle name="Comma 3 12 4 4 3" xfId="39065"/>
    <cellStyle name="Comma 3 12 4 5" xfId="18004"/>
    <cellStyle name="Comma 3 12 4 5 2" xfId="30665"/>
    <cellStyle name="Comma 3 12 4 5 3" xfId="43265"/>
    <cellStyle name="Comma 3 12 4 6" xfId="22264"/>
    <cellStyle name="Comma 3 12 4 7" xfId="34865"/>
    <cellStyle name="Comma 3 12 5" xfId="9606"/>
    <cellStyle name="Comma 3 12 5 2" xfId="11072"/>
    <cellStyle name="Comma 3 12 5 2 2" xfId="15275"/>
    <cellStyle name="Comma 3 12 5 2 2 2" xfId="28004"/>
    <cellStyle name="Comma 3 12 5 2 2 3" xfId="40605"/>
    <cellStyle name="Comma 3 12 5 2 3" xfId="19544"/>
    <cellStyle name="Comma 3 12 5 2 3 2" xfId="32205"/>
    <cellStyle name="Comma 3 12 5 2 3 3" xfId="44805"/>
    <cellStyle name="Comma 3 12 5 2 4" xfId="23804"/>
    <cellStyle name="Comma 3 12 5 2 5" xfId="36405"/>
    <cellStyle name="Comma 3 12 5 3" xfId="12475"/>
    <cellStyle name="Comma 3 12 5 3 2" xfId="16675"/>
    <cellStyle name="Comma 3 12 5 3 2 2" xfId="29404"/>
    <cellStyle name="Comma 3 12 5 3 2 3" xfId="42005"/>
    <cellStyle name="Comma 3 12 5 3 3" xfId="20944"/>
    <cellStyle name="Comma 3 12 5 3 3 2" xfId="33605"/>
    <cellStyle name="Comma 3 12 5 3 3 3" xfId="46205"/>
    <cellStyle name="Comma 3 12 5 3 4" xfId="25204"/>
    <cellStyle name="Comma 3 12 5 3 5" xfId="37805"/>
    <cellStyle name="Comma 3 12 5 4" xfId="13875"/>
    <cellStyle name="Comma 3 12 5 4 2" xfId="26604"/>
    <cellStyle name="Comma 3 12 5 4 3" xfId="39205"/>
    <cellStyle name="Comma 3 12 5 5" xfId="18144"/>
    <cellStyle name="Comma 3 12 5 5 2" xfId="30805"/>
    <cellStyle name="Comma 3 12 5 5 3" xfId="43405"/>
    <cellStyle name="Comma 3 12 5 6" xfId="22404"/>
    <cellStyle name="Comma 3 12 5 7" xfId="35005"/>
    <cellStyle name="Comma 3 12 6" xfId="9746"/>
    <cellStyle name="Comma 3 12 6 2" xfId="11212"/>
    <cellStyle name="Comma 3 12 6 2 2" xfId="15415"/>
    <cellStyle name="Comma 3 12 6 2 2 2" xfId="28144"/>
    <cellStyle name="Comma 3 12 6 2 2 3" xfId="40745"/>
    <cellStyle name="Comma 3 12 6 2 3" xfId="19684"/>
    <cellStyle name="Comma 3 12 6 2 3 2" xfId="32345"/>
    <cellStyle name="Comma 3 12 6 2 3 3" xfId="44945"/>
    <cellStyle name="Comma 3 12 6 2 4" xfId="23944"/>
    <cellStyle name="Comma 3 12 6 2 5" xfId="36545"/>
    <cellStyle name="Comma 3 12 6 3" xfId="12615"/>
    <cellStyle name="Comma 3 12 6 3 2" xfId="16815"/>
    <cellStyle name="Comma 3 12 6 3 2 2" xfId="29544"/>
    <cellStyle name="Comma 3 12 6 3 2 3" xfId="42145"/>
    <cellStyle name="Comma 3 12 6 3 3" xfId="21084"/>
    <cellStyle name="Comma 3 12 6 3 3 2" xfId="33745"/>
    <cellStyle name="Comma 3 12 6 3 3 3" xfId="46345"/>
    <cellStyle name="Comma 3 12 6 3 4" xfId="25344"/>
    <cellStyle name="Comma 3 12 6 3 5" xfId="37945"/>
    <cellStyle name="Comma 3 12 6 4" xfId="14015"/>
    <cellStyle name="Comma 3 12 6 4 2" xfId="26744"/>
    <cellStyle name="Comma 3 12 6 4 3" xfId="39345"/>
    <cellStyle name="Comma 3 12 6 5" xfId="18284"/>
    <cellStyle name="Comma 3 12 6 5 2" xfId="30945"/>
    <cellStyle name="Comma 3 12 6 5 3" xfId="43545"/>
    <cellStyle name="Comma 3 12 6 6" xfId="22544"/>
    <cellStyle name="Comma 3 12 6 7" xfId="35145"/>
    <cellStyle name="Comma 3 12 7" xfId="9886"/>
    <cellStyle name="Comma 3 12 7 2" xfId="11352"/>
    <cellStyle name="Comma 3 12 7 2 2" xfId="15555"/>
    <cellStyle name="Comma 3 12 7 2 2 2" xfId="28284"/>
    <cellStyle name="Comma 3 12 7 2 2 3" xfId="40885"/>
    <cellStyle name="Comma 3 12 7 2 3" xfId="19824"/>
    <cellStyle name="Comma 3 12 7 2 3 2" xfId="32485"/>
    <cellStyle name="Comma 3 12 7 2 3 3" xfId="45085"/>
    <cellStyle name="Comma 3 12 7 2 4" xfId="24084"/>
    <cellStyle name="Comma 3 12 7 2 5" xfId="36685"/>
    <cellStyle name="Comma 3 12 7 3" xfId="12755"/>
    <cellStyle name="Comma 3 12 7 3 2" xfId="16955"/>
    <cellStyle name="Comma 3 12 7 3 2 2" xfId="29684"/>
    <cellStyle name="Comma 3 12 7 3 2 3" xfId="42285"/>
    <cellStyle name="Comma 3 12 7 3 3" xfId="21224"/>
    <cellStyle name="Comma 3 12 7 3 3 2" xfId="33885"/>
    <cellStyle name="Comma 3 12 7 3 3 3" xfId="46485"/>
    <cellStyle name="Comma 3 12 7 3 4" xfId="25484"/>
    <cellStyle name="Comma 3 12 7 3 5" xfId="38085"/>
    <cellStyle name="Comma 3 12 7 4" xfId="14155"/>
    <cellStyle name="Comma 3 12 7 4 2" xfId="26884"/>
    <cellStyle name="Comma 3 12 7 4 3" xfId="39485"/>
    <cellStyle name="Comma 3 12 7 5" xfId="18424"/>
    <cellStyle name="Comma 3 12 7 5 2" xfId="31085"/>
    <cellStyle name="Comma 3 12 7 5 3" xfId="43685"/>
    <cellStyle name="Comma 3 12 7 6" xfId="22684"/>
    <cellStyle name="Comma 3 12 7 7" xfId="35285"/>
    <cellStyle name="Comma 3 12 8" xfId="10026"/>
    <cellStyle name="Comma 3 12 8 2" xfId="11492"/>
    <cellStyle name="Comma 3 12 8 2 2" xfId="15695"/>
    <cellStyle name="Comma 3 12 8 2 2 2" xfId="28424"/>
    <cellStyle name="Comma 3 12 8 2 2 3" xfId="41025"/>
    <cellStyle name="Comma 3 12 8 2 3" xfId="19964"/>
    <cellStyle name="Comma 3 12 8 2 3 2" xfId="32625"/>
    <cellStyle name="Comma 3 12 8 2 3 3" xfId="45225"/>
    <cellStyle name="Comma 3 12 8 2 4" xfId="24224"/>
    <cellStyle name="Comma 3 12 8 2 5" xfId="36825"/>
    <cellStyle name="Comma 3 12 8 3" xfId="12895"/>
    <cellStyle name="Comma 3 12 8 3 2" xfId="17095"/>
    <cellStyle name="Comma 3 12 8 3 2 2" xfId="29824"/>
    <cellStyle name="Comma 3 12 8 3 2 3" xfId="42425"/>
    <cellStyle name="Comma 3 12 8 3 3" xfId="21364"/>
    <cellStyle name="Comma 3 12 8 3 3 2" xfId="34025"/>
    <cellStyle name="Comma 3 12 8 3 3 3" xfId="46625"/>
    <cellStyle name="Comma 3 12 8 3 4" xfId="25624"/>
    <cellStyle name="Comma 3 12 8 3 5" xfId="38225"/>
    <cellStyle name="Comma 3 12 8 4" xfId="14295"/>
    <cellStyle name="Comma 3 12 8 4 2" xfId="27024"/>
    <cellStyle name="Comma 3 12 8 4 3" xfId="39625"/>
    <cellStyle name="Comma 3 12 8 5" xfId="18564"/>
    <cellStyle name="Comma 3 12 8 5 2" xfId="31225"/>
    <cellStyle name="Comma 3 12 8 5 3" xfId="43825"/>
    <cellStyle name="Comma 3 12 8 6" xfId="22824"/>
    <cellStyle name="Comma 3 12 8 7" xfId="35425"/>
    <cellStyle name="Comma 3 12 9" xfId="10220"/>
    <cellStyle name="Comma 3 12 9 2" xfId="11635"/>
    <cellStyle name="Comma 3 12 9 2 2" xfId="15835"/>
    <cellStyle name="Comma 3 12 9 2 2 2" xfId="28564"/>
    <cellStyle name="Comma 3 12 9 2 2 3" xfId="41165"/>
    <cellStyle name="Comma 3 12 9 2 3" xfId="20104"/>
    <cellStyle name="Comma 3 12 9 2 3 2" xfId="32765"/>
    <cellStyle name="Comma 3 12 9 2 3 3" xfId="45365"/>
    <cellStyle name="Comma 3 12 9 2 4" xfId="24364"/>
    <cellStyle name="Comma 3 12 9 2 5" xfId="36965"/>
    <cellStyle name="Comma 3 12 9 3" xfId="13035"/>
    <cellStyle name="Comma 3 12 9 3 2" xfId="17235"/>
    <cellStyle name="Comma 3 12 9 3 2 2" xfId="29964"/>
    <cellStyle name="Comma 3 12 9 3 2 3" xfId="42565"/>
    <cellStyle name="Comma 3 12 9 3 3" xfId="21504"/>
    <cellStyle name="Comma 3 12 9 3 3 2" xfId="34165"/>
    <cellStyle name="Comma 3 12 9 3 3 3" xfId="46765"/>
    <cellStyle name="Comma 3 12 9 3 4" xfId="25764"/>
    <cellStyle name="Comma 3 12 9 3 5" xfId="38365"/>
    <cellStyle name="Comma 3 12 9 4" xfId="14435"/>
    <cellStyle name="Comma 3 12 9 4 2" xfId="27164"/>
    <cellStyle name="Comma 3 12 9 4 3" xfId="39765"/>
    <cellStyle name="Comma 3 12 9 5" xfId="18704"/>
    <cellStyle name="Comma 3 12 9 5 2" xfId="31365"/>
    <cellStyle name="Comma 3 12 9 5 3" xfId="43965"/>
    <cellStyle name="Comma 3 12 9 6" xfId="22964"/>
    <cellStyle name="Comma 3 12 9 7" xfId="35565"/>
    <cellStyle name="Comma 3 13" xfId="7137"/>
    <cellStyle name="Comma 3 13 2" xfId="9290"/>
    <cellStyle name="Comma 3 13 2 2" xfId="10808"/>
    <cellStyle name="Comma 3 13 2 2 2" xfId="15015"/>
    <cellStyle name="Comma 3 13 2 2 2 2" xfId="27744"/>
    <cellStyle name="Comma 3 13 2 2 2 3" xfId="40345"/>
    <cellStyle name="Comma 3 13 2 2 3" xfId="19284"/>
    <cellStyle name="Comma 3 13 2 2 3 2" xfId="31945"/>
    <cellStyle name="Comma 3 13 2 2 3 3" xfId="44545"/>
    <cellStyle name="Comma 3 13 2 2 4" xfId="23544"/>
    <cellStyle name="Comma 3 13 2 2 5" xfId="36145"/>
    <cellStyle name="Comma 3 13 2 3" xfId="12215"/>
    <cellStyle name="Comma 3 13 2 3 2" xfId="16415"/>
    <cellStyle name="Comma 3 13 2 3 2 2" xfId="29144"/>
    <cellStyle name="Comma 3 13 2 3 2 3" xfId="41745"/>
    <cellStyle name="Comma 3 13 2 3 3" xfId="20684"/>
    <cellStyle name="Comma 3 13 2 3 3 2" xfId="33345"/>
    <cellStyle name="Comma 3 13 2 3 3 3" xfId="45945"/>
    <cellStyle name="Comma 3 13 2 3 4" xfId="24944"/>
    <cellStyle name="Comma 3 13 2 3 5" xfId="37545"/>
    <cellStyle name="Comma 3 13 2 4" xfId="13615"/>
    <cellStyle name="Comma 3 13 2 4 2" xfId="26344"/>
    <cellStyle name="Comma 3 13 2 4 3" xfId="38945"/>
    <cellStyle name="Comma 3 13 2 5" xfId="17884"/>
    <cellStyle name="Comma 3 13 2 5 2" xfId="30545"/>
    <cellStyle name="Comma 3 13 2 5 3" xfId="43145"/>
    <cellStyle name="Comma 3 13 2 6" xfId="22144"/>
    <cellStyle name="Comma 3 13 2 7" xfId="34745"/>
    <cellStyle name="Comma 3 13 3" xfId="10100"/>
    <cellStyle name="Comma 3 13 3 2" xfId="11515"/>
    <cellStyle name="Comma 3 13 3 2 2" xfId="15715"/>
    <cellStyle name="Comma 3 13 3 2 2 2" xfId="28444"/>
    <cellStyle name="Comma 3 13 3 2 2 3" xfId="41045"/>
    <cellStyle name="Comma 3 13 3 2 3" xfId="19984"/>
    <cellStyle name="Comma 3 13 3 2 3 2" xfId="32645"/>
    <cellStyle name="Comma 3 13 3 2 3 3" xfId="45245"/>
    <cellStyle name="Comma 3 13 3 2 4" xfId="24244"/>
    <cellStyle name="Comma 3 13 3 2 5" xfId="36845"/>
    <cellStyle name="Comma 3 13 3 3" xfId="12915"/>
    <cellStyle name="Comma 3 13 3 3 2" xfId="17115"/>
    <cellStyle name="Comma 3 13 3 3 2 2" xfId="29844"/>
    <cellStyle name="Comma 3 13 3 3 2 3" xfId="42445"/>
    <cellStyle name="Comma 3 13 3 3 3" xfId="21384"/>
    <cellStyle name="Comma 3 13 3 3 3 2" xfId="34045"/>
    <cellStyle name="Comma 3 13 3 3 3 3" xfId="46645"/>
    <cellStyle name="Comma 3 13 3 3 4" xfId="25644"/>
    <cellStyle name="Comma 3 13 3 3 5" xfId="38245"/>
    <cellStyle name="Comma 3 13 3 4" xfId="14315"/>
    <cellStyle name="Comma 3 13 3 4 2" xfId="27044"/>
    <cellStyle name="Comma 3 13 3 4 3" xfId="39645"/>
    <cellStyle name="Comma 3 13 3 5" xfId="18584"/>
    <cellStyle name="Comma 3 13 3 5 2" xfId="31245"/>
    <cellStyle name="Comma 3 13 3 5 3" xfId="43845"/>
    <cellStyle name="Comma 3 13 3 6" xfId="22844"/>
    <cellStyle name="Comma 3 13 3 7" xfId="35445"/>
    <cellStyle name="Comma 3 13 4" xfId="10521"/>
    <cellStyle name="Comma 3 13 4 2" xfId="14735"/>
    <cellStyle name="Comma 3 13 4 2 2" xfId="27464"/>
    <cellStyle name="Comma 3 13 4 2 3" xfId="40065"/>
    <cellStyle name="Comma 3 13 4 3" xfId="19004"/>
    <cellStyle name="Comma 3 13 4 3 2" xfId="31665"/>
    <cellStyle name="Comma 3 13 4 3 3" xfId="44265"/>
    <cellStyle name="Comma 3 13 4 4" xfId="23264"/>
    <cellStyle name="Comma 3 13 4 5" xfId="35865"/>
    <cellStyle name="Comma 3 13 5" xfId="11935"/>
    <cellStyle name="Comma 3 13 5 2" xfId="16135"/>
    <cellStyle name="Comma 3 13 5 2 2" xfId="28864"/>
    <cellStyle name="Comma 3 13 5 2 3" xfId="41465"/>
    <cellStyle name="Comma 3 13 5 3" xfId="20404"/>
    <cellStyle name="Comma 3 13 5 3 2" xfId="33065"/>
    <cellStyle name="Comma 3 13 5 3 3" xfId="45665"/>
    <cellStyle name="Comma 3 13 5 4" xfId="24664"/>
    <cellStyle name="Comma 3 13 5 5" xfId="37265"/>
    <cellStyle name="Comma 3 13 6" xfId="13335"/>
    <cellStyle name="Comma 3 13 6 2" xfId="26064"/>
    <cellStyle name="Comma 3 13 6 3" xfId="38665"/>
    <cellStyle name="Comma 3 13 7" xfId="17604"/>
    <cellStyle name="Comma 3 13 7 2" xfId="30265"/>
    <cellStyle name="Comma 3 13 7 3" xfId="42865"/>
    <cellStyle name="Comma 3 13 8" xfId="21864"/>
    <cellStyle name="Comma 3 13 9" xfId="34465"/>
    <cellStyle name="Comma 3 14" xfId="7277"/>
    <cellStyle name="Comma 3 14 2" xfId="10661"/>
    <cellStyle name="Comma 3 14 2 2" xfId="14875"/>
    <cellStyle name="Comma 3 14 2 2 2" xfId="27604"/>
    <cellStyle name="Comma 3 14 2 2 3" xfId="40205"/>
    <cellStyle name="Comma 3 14 2 3" xfId="19144"/>
    <cellStyle name="Comma 3 14 2 3 2" xfId="31805"/>
    <cellStyle name="Comma 3 14 2 3 3" xfId="44405"/>
    <cellStyle name="Comma 3 14 2 4" xfId="23404"/>
    <cellStyle name="Comma 3 14 2 5" xfId="36005"/>
    <cellStyle name="Comma 3 14 3" xfId="12075"/>
    <cellStyle name="Comma 3 14 3 2" xfId="16275"/>
    <cellStyle name="Comma 3 14 3 2 2" xfId="29004"/>
    <cellStyle name="Comma 3 14 3 2 3" xfId="41605"/>
    <cellStyle name="Comma 3 14 3 3" xfId="20544"/>
    <cellStyle name="Comma 3 14 3 3 2" xfId="33205"/>
    <cellStyle name="Comma 3 14 3 3 3" xfId="45805"/>
    <cellStyle name="Comma 3 14 3 4" xfId="24804"/>
    <cellStyle name="Comma 3 14 3 5" xfId="37405"/>
    <cellStyle name="Comma 3 14 4" xfId="13475"/>
    <cellStyle name="Comma 3 14 4 2" xfId="26204"/>
    <cellStyle name="Comma 3 14 4 3" xfId="38805"/>
    <cellStyle name="Comma 3 14 5" xfId="17744"/>
    <cellStyle name="Comma 3 14 5 2" xfId="30405"/>
    <cellStyle name="Comma 3 14 5 3" xfId="43005"/>
    <cellStyle name="Comma 3 14 6" xfId="22004"/>
    <cellStyle name="Comma 3 14 7" xfId="34605"/>
    <cellStyle name="Comma 3 15" xfId="7713"/>
    <cellStyle name="Comma 3 16" xfId="9486"/>
    <cellStyle name="Comma 3 16 2" xfId="10952"/>
    <cellStyle name="Comma 3 16 2 2" xfId="15155"/>
    <cellStyle name="Comma 3 16 2 2 2" xfId="27884"/>
    <cellStyle name="Comma 3 16 2 2 3" xfId="40485"/>
    <cellStyle name="Comma 3 16 2 3" xfId="19424"/>
    <cellStyle name="Comma 3 16 2 3 2" xfId="32085"/>
    <cellStyle name="Comma 3 16 2 3 3" xfId="44685"/>
    <cellStyle name="Comma 3 16 2 4" xfId="23684"/>
    <cellStyle name="Comma 3 16 2 5" xfId="36285"/>
    <cellStyle name="Comma 3 16 3" xfId="12355"/>
    <cellStyle name="Comma 3 16 3 2" xfId="16555"/>
    <cellStyle name="Comma 3 16 3 2 2" xfId="29284"/>
    <cellStyle name="Comma 3 16 3 2 3" xfId="41885"/>
    <cellStyle name="Comma 3 16 3 3" xfId="20824"/>
    <cellStyle name="Comma 3 16 3 3 2" xfId="33485"/>
    <cellStyle name="Comma 3 16 3 3 3" xfId="46085"/>
    <cellStyle name="Comma 3 16 3 4" xfId="25084"/>
    <cellStyle name="Comma 3 16 3 5" xfId="37685"/>
    <cellStyle name="Comma 3 16 4" xfId="13755"/>
    <cellStyle name="Comma 3 16 4 2" xfId="26484"/>
    <cellStyle name="Comma 3 16 4 3" xfId="39085"/>
    <cellStyle name="Comma 3 16 5" xfId="18024"/>
    <cellStyle name="Comma 3 16 5 2" xfId="30685"/>
    <cellStyle name="Comma 3 16 5 3" xfId="43285"/>
    <cellStyle name="Comma 3 16 6" xfId="22284"/>
    <cellStyle name="Comma 3 16 7" xfId="34885"/>
    <cellStyle name="Comma 3 17" xfId="9626"/>
    <cellStyle name="Comma 3 17 2" xfId="11092"/>
    <cellStyle name="Comma 3 17 2 2" xfId="15295"/>
    <cellStyle name="Comma 3 17 2 2 2" xfId="28024"/>
    <cellStyle name="Comma 3 17 2 2 3" xfId="40625"/>
    <cellStyle name="Comma 3 17 2 3" xfId="19564"/>
    <cellStyle name="Comma 3 17 2 3 2" xfId="32225"/>
    <cellStyle name="Comma 3 17 2 3 3" xfId="44825"/>
    <cellStyle name="Comma 3 17 2 4" xfId="23824"/>
    <cellStyle name="Comma 3 17 2 5" xfId="36425"/>
    <cellStyle name="Comma 3 17 3" xfId="12495"/>
    <cellStyle name="Comma 3 17 3 2" xfId="16695"/>
    <cellStyle name="Comma 3 17 3 2 2" xfId="29424"/>
    <cellStyle name="Comma 3 17 3 2 3" xfId="42025"/>
    <cellStyle name="Comma 3 17 3 3" xfId="20964"/>
    <cellStyle name="Comma 3 17 3 3 2" xfId="33625"/>
    <cellStyle name="Comma 3 17 3 3 3" xfId="46225"/>
    <cellStyle name="Comma 3 17 3 4" xfId="25224"/>
    <cellStyle name="Comma 3 17 3 5" xfId="37825"/>
    <cellStyle name="Comma 3 17 4" xfId="13895"/>
    <cellStyle name="Comma 3 17 4 2" xfId="26624"/>
    <cellStyle name="Comma 3 17 4 3" xfId="39225"/>
    <cellStyle name="Comma 3 17 5" xfId="18164"/>
    <cellStyle name="Comma 3 17 5 2" xfId="30825"/>
    <cellStyle name="Comma 3 17 5 3" xfId="43425"/>
    <cellStyle name="Comma 3 17 6" xfId="22424"/>
    <cellStyle name="Comma 3 17 7" xfId="35025"/>
    <cellStyle name="Comma 3 18" xfId="9766"/>
    <cellStyle name="Comma 3 18 2" xfId="11232"/>
    <cellStyle name="Comma 3 18 2 2" xfId="15435"/>
    <cellStyle name="Comma 3 18 2 2 2" xfId="28164"/>
    <cellStyle name="Comma 3 18 2 2 3" xfId="40765"/>
    <cellStyle name="Comma 3 18 2 3" xfId="19704"/>
    <cellStyle name="Comma 3 18 2 3 2" xfId="32365"/>
    <cellStyle name="Comma 3 18 2 3 3" xfId="44965"/>
    <cellStyle name="Comma 3 18 2 4" xfId="23964"/>
    <cellStyle name="Comma 3 18 2 5" xfId="36565"/>
    <cellStyle name="Comma 3 18 3" xfId="12635"/>
    <cellStyle name="Comma 3 18 3 2" xfId="16835"/>
    <cellStyle name="Comma 3 18 3 2 2" xfId="29564"/>
    <cellStyle name="Comma 3 18 3 2 3" xfId="42165"/>
    <cellStyle name="Comma 3 18 3 3" xfId="21104"/>
    <cellStyle name="Comma 3 18 3 3 2" xfId="33765"/>
    <cellStyle name="Comma 3 18 3 3 3" xfId="46365"/>
    <cellStyle name="Comma 3 18 3 4" xfId="25364"/>
    <cellStyle name="Comma 3 18 3 5" xfId="37965"/>
    <cellStyle name="Comma 3 18 4" xfId="14035"/>
    <cellStyle name="Comma 3 18 4 2" xfId="26764"/>
    <cellStyle name="Comma 3 18 4 3" xfId="39365"/>
    <cellStyle name="Comma 3 18 5" xfId="18304"/>
    <cellStyle name="Comma 3 18 5 2" xfId="30965"/>
    <cellStyle name="Comma 3 18 5 3" xfId="43565"/>
    <cellStyle name="Comma 3 18 6" xfId="22564"/>
    <cellStyle name="Comma 3 18 7" xfId="35165"/>
    <cellStyle name="Comma 3 19" xfId="9906"/>
    <cellStyle name="Comma 3 19 2" xfId="11372"/>
    <cellStyle name="Comma 3 19 2 2" xfId="15575"/>
    <cellStyle name="Comma 3 19 2 2 2" xfId="28304"/>
    <cellStyle name="Comma 3 19 2 2 3" xfId="40905"/>
    <cellStyle name="Comma 3 19 2 3" xfId="19844"/>
    <cellStyle name="Comma 3 19 2 3 2" xfId="32505"/>
    <cellStyle name="Comma 3 19 2 3 3" xfId="45105"/>
    <cellStyle name="Comma 3 19 2 4" xfId="24104"/>
    <cellStyle name="Comma 3 19 2 5" xfId="36705"/>
    <cellStyle name="Comma 3 19 3" xfId="12775"/>
    <cellStyle name="Comma 3 19 3 2" xfId="16975"/>
    <cellStyle name="Comma 3 19 3 2 2" xfId="29704"/>
    <cellStyle name="Comma 3 19 3 2 3" xfId="42305"/>
    <cellStyle name="Comma 3 19 3 3" xfId="21244"/>
    <cellStyle name="Comma 3 19 3 3 2" xfId="33905"/>
    <cellStyle name="Comma 3 19 3 3 3" xfId="46505"/>
    <cellStyle name="Comma 3 19 3 4" xfId="25504"/>
    <cellStyle name="Comma 3 19 3 5" xfId="38105"/>
    <cellStyle name="Comma 3 19 4" xfId="14175"/>
    <cellStyle name="Comma 3 19 4 2" xfId="26904"/>
    <cellStyle name="Comma 3 19 4 3" xfId="39505"/>
    <cellStyle name="Comma 3 19 5" xfId="18444"/>
    <cellStyle name="Comma 3 19 5 2" xfId="31105"/>
    <cellStyle name="Comma 3 19 5 3" xfId="43705"/>
    <cellStyle name="Comma 3 19 6" xfId="22704"/>
    <cellStyle name="Comma 3 19 7" xfId="35305"/>
    <cellStyle name="Comma 3 2" xfId="6994"/>
    <cellStyle name="Comma 3 2 10" xfId="7098"/>
    <cellStyle name="Comma 3 2 10 10" xfId="10341"/>
    <cellStyle name="Comma 3 2 10 10 2" xfId="11756"/>
    <cellStyle name="Comma 3 2 10 10 2 2" xfId="15956"/>
    <cellStyle name="Comma 3 2 10 10 2 2 2" xfId="28685"/>
    <cellStyle name="Comma 3 2 10 10 2 2 3" xfId="41286"/>
    <cellStyle name="Comma 3 2 10 10 2 3" xfId="20225"/>
    <cellStyle name="Comma 3 2 10 10 2 3 2" xfId="32886"/>
    <cellStyle name="Comma 3 2 10 10 2 3 3" xfId="45486"/>
    <cellStyle name="Comma 3 2 10 10 2 4" xfId="24485"/>
    <cellStyle name="Comma 3 2 10 10 2 5" xfId="37086"/>
    <cellStyle name="Comma 3 2 10 10 3" xfId="13156"/>
    <cellStyle name="Comma 3 2 10 10 3 2" xfId="17356"/>
    <cellStyle name="Comma 3 2 10 10 3 2 2" xfId="30085"/>
    <cellStyle name="Comma 3 2 10 10 3 2 3" xfId="42686"/>
    <cellStyle name="Comma 3 2 10 10 3 3" xfId="21625"/>
    <cellStyle name="Comma 3 2 10 10 3 3 2" xfId="34286"/>
    <cellStyle name="Comma 3 2 10 10 3 3 3" xfId="46886"/>
    <cellStyle name="Comma 3 2 10 10 3 4" xfId="25885"/>
    <cellStyle name="Comma 3 2 10 10 3 5" xfId="38486"/>
    <cellStyle name="Comma 3 2 10 10 4" xfId="14556"/>
    <cellStyle name="Comma 3 2 10 10 4 2" xfId="27285"/>
    <cellStyle name="Comma 3 2 10 10 4 3" xfId="39886"/>
    <cellStyle name="Comma 3 2 10 10 5" xfId="18825"/>
    <cellStyle name="Comma 3 2 10 10 5 2" xfId="31486"/>
    <cellStyle name="Comma 3 2 10 10 5 3" xfId="44086"/>
    <cellStyle name="Comma 3 2 10 10 6" xfId="23085"/>
    <cellStyle name="Comma 3 2 10 10 7" xfId="35686"/>
    <cellStyle name="Comma 3 2 10 11" xfId="10482"/>
    <cellStyle name="Comma 3 2 10 11 2" xfId="14696"/>
    <cellStyle name="Comma 3 2 10 11 2 2" xfId="27425"/>
    <cellStyle name="Comma 3 2 10 11 2 3" xfId="40026"/>
    <cellStyle name="Comma 3 2 10 11 3" xfId="18965"/>
    <cellStyle name="Comma 3 2 10 11 3 2" xfId="31626"/>
    <cellStyle name="Comma 3 2 10 11 3 3" xfId="44226"/>
    <cellStyle name="Comma 3 2 10 11 4" xfId="23225"/>
    <cellStyle name="Comma 3 2 10 11 5" xfId="35826"/>
    <cellStyle name="Comma 3 2 10 12" xfId="11896"/>
    <cellStyle name="Comma 3 2 10 12 2" xfId="16096"/>
    <cellStyle name="Comma 3 2 10 12 2 2" xfId="28825"/>
    <cellStyle name="Comma 3 2 10 12 2 3" xfId="41426"/>
    <cellStyle name="Comma 3 2 10 12 3" xfId="20365"/>
    <cellStyle name="Comma 3 2 10 12 3 2" xfId="33026"/>
    <cellStyle name="Comma 3 2 10 12 3 3" xfId="45626"/>
    <cellStyle name="Comma 3 2 10 12 4" xfId="24625"/>
    <cellStyle name="Comma 3 2 10 12 5" xfId="37226"/>
    <cellStyle name="Comma 3 2 10 13" xfId="13296"/>
    <cellStyle name="Comma 3 2 10 13 2" xfId="26025"/>
    <cellStyle name="Comma 3 2 10 13 3" xfId="38626"/>
    <cellStyle name="Comma 3 2 10 14" xfId="17565"/>
    <cellStyle name="Comma 3 2 10 14 2" xfId="30226"/>
    <cellStyle name="Comma 3 2 10 14 3" xfId="42826"/>
    <cellStyle name="Comma 3 2 10 15" xfId="21825"/>
    <cellStyle name="Comma 3 2 10 16" xfId="34426"/>
    <cellStyle name="Comma 3 2 10 2" xfId="7238"/>
    <cellStyle name="Comma 3 2 10 2 2" xfId="10622"/>
    <cellStyle name="Comma 3 2 10 2 2 2" xfId="14836"/>
    <cellStyle name="Comma 3 2 10 2 2 2 2" xfId="27565"/>
    <cellStyle name="Comma 3 2 10 2 2 2 3" xfId="40166"/>
    <cellStyle name="Comma 3 2 10 2 2 3" xfId="19105"/>
    <cellStyle name="Comma 3 2 10 2 2 3 2" xfId="31766"/>
    <cellStyle name="Comma 3 2 10 2 2 3 3" xfId="44366"/>
    <cellStyle name="Comma 3 2 10 2 2 4" xfId="23365"/>
    <cellStyle name="Comma 3 2 10 2 2 5" xfId="35966"/>
    <cellStyle name="Comma 3 2 10 2 3" xfId="12036"/>
    <cellStyle name="Comma 3 2 10 2 3 2" xfId="16236"/>
    <cellStyle name="Comma 3 2 10 2 3 2 2" xfId="28965"/>
    <cellStyle name="Comma 3 2 10 2 3 2 3" xfId="41566"/>
    <cellStyle name="Comma 3 2 10 2 3 3" xfId="20505"/>
    <cellStyle name="Comma 3 2 10 2 3 3 2" xfId="33166"/>
    <cellStyle name="Comma 3 2 10 2 3 3 3" xfId="45766"/>
    <cellStyle name="Comma 3 2 10 2 3 4" xfId="24765"/>
    <cellStyle name="Comma 3 2 10 2 3 5" xfId="37366"/>
    <cellStyle name="Comma 3 2 10 2 4" xfId="13436"/>
    <cellStyle name="Comma 3 2 10 2 4 2" xfId="26165"/>
    <cellStyle name="Comma 3 2 10 2 4 3" xfId="38766"/>
    <cellStyle name="Comma 3 2 10 2 5" xfId="17705"/>
    <cellStyle name="Comma 3 2 10 2 5 2" xfId="30366"/>
    <cellStyle name="Comma 3 2 10 2 5 3" xfId="42966"/>
    <cellStyle name="Comma 3 2 10 2 6" xfId="21965"/>
    <cellStyle name="Comma 3 2 10 2 7" xfId="34566"/>
    <cellStyle name="Comma 3 2 10 3" xfId="7378"/>
    <cellStyle name="Comma 3 2 10 3 2" xfId="10762"/>
    <cellStyle name="Comma 3 2 10 3 2 2" xfId="14976"/>
    <cellStyle name="Comma 3 2 10 3 2 2 2" xfId="27705"/>
    <cellStyle name="Comma 3 2 10 3 2 2 3" xfId="40306"/>
    <cellStyle name="Comma 3 2 10 3 2 3" xfId="19245"/>
    <cellStyle name="Comma 3 2 10 3 2 3 2" xfId="31906"/>
    <cellStyle name="Comma 3 2 10 3 2 3 3" xfId="44506"/>
    <cellStyle name="Comma 3 2 10 3 2 4" xfId="23505"/>
    <cellStyle name="Comma 3 2 10 3 2 5" xfId="36106"/>
    <cellStyle name="Comma 3 2 10 3 3" xfId="12176"/>
    <cellStyle name="Comma 3 2 10 3 3 2" xfId="16376"/>
    <cellStyle name="Comma 3 2 10 3 3 2 2" xfId="29105"/>
    <cellStyle name="Comma 3 2 10 3 3 2 3" xfId="41706"/>
    <cellStyle name="Comma 3 2 10 3 3 3" xfId="20645"/>
    <cellStyle name="Comma 3 2 10 3 3 3 2" xfId="33306"/>
    <cellStyle name="Comma 3 2 10 3 3 3 3" xfId="45906"/>
    <cellStyle name="Comma 3 2 10 3 3 4" xfId="24905"/>
    <cellStyle name="Comma 3 2 10 3 3 5" xfId="37506"/>
    <cellStyle name="Comma 3 2 10 3 4" xfId="13576"/>
    <cellStyle name="Comma 3 2 10 3 4 2" xfId="26305"/>
    <cellStyle name="Comma 3 2 10 3 4 3" xfId="38906"/>
    <cellStyle name="Comma 3 2 10 3 5" xfId="17845"/>
    <cellStyle name="Comma 3 2 10 3 5 2" xfId="30506"/>
    <cellStyle name="Comma 3 2 10 3 5 3" xfId="43106"/>
    <cellStyle name="Comma 3 2 10 3 6" xfId="22105"/>
    <cellStyle name="Comma 3 2 10 3 7" xfId="34706"/>
    <cellStyle name="Comma 3 2 10 4" xfId="9391"/>
    <cellStyle name="Comma 3 2 10 4 2" xfId="10909"/>
    <cellStyle name="Comma 3 2 10 4 2 2" xfId="15116"/>
    <cellStyle name="Comma 3 2 10 4 2 2 2" xfId="27845"/>
    <cellStyle name="Comma 3 2 10 4 2 2 3" xfId="40446"/>
    <cellStyle name="Comma 3 2 10 4 2 3" xfId="19385"/>
    <cellStyle name="Comma 3 2 10 4 2 3 2" xfId="32046"/>
    <cellStyle name="Comma 3 2 10 4 2 3 3" xfId="44646"/>
    <cellStyle name="Comma 3 2 10 4 2 4" xfId="23645"/>
    <cellStyle name="Comma 3 2 10 4 2 5" xfId="36246"/>
    <cellStyle name="Comma 3 2 10 4 3" xfId="12316"/>
    <cellStyle name="Comma 3 2 10 4 3 2" xfId="16516"/>
    <cellStyle name="Comma 3 2 10 4 3 2 2" xfId="29245"/>
    <cellStyle name="Comma 3 2 10 4 3 2 3" xfId="41846"/>
    <cellStyle name="Comma 3 2 10 4 3 3" xfId="20785"/>
    <cellStyle name="Comma 3 2 10 4 3 3 2" xfId="33446"/>
    <cellStyle name="Comma 3 2 10 4 3 3 3" xfId="46046"/>
    <cellStyle name="Comma 3 2 10 4 3 4" xfId="25045"/>
    <cellStyle name="Comma 3 2 10 4 3 5" xfId="37646"/>
    <cellStyle name="Comma 3 2 10 4 4" xfId="13716"/>
    <cellStyle name="Comma 3 2 10 4 4 2" xfId="26445"/>
    <cellStyle name="Comma 3 2 10 4 4 3" xfId="39046"/>
    <cellStyle name="Comma 3 2 10 4 5" xfId="17985"/>
    <cellStyle name="Comma 3 2 10 4 5 2" xfId="30646"/>
    <cellStyle name="Comma 3 2 10 4 5 3" xfId="43246"/>
    <cellStyle name="Comma 3 2 10 4 6" xfId="22245"/>
    <cellStyle name="Comma 3 2 10 4 7" xfId="34846"/>
    <cellStyle name="Comma 3 2 10 5" xfId="9587"/>
    <cellStyle name="Comma 3 2 10 5 2" xfId="11053"/>
    <cellStyle name="Comma 3 2 10 5 2 2" xfId="15256"/>
    <cellStyle name="Comma 3 2 10 5 2 2 2" xfId="27985"/>
    <cellStyle name="Comma 3 2 10 5 2 2 3" xfId="40586"/>
    <cellStyle name="Comma 3 2 10 5 2 3" xfId="19525"/>
    <cellStyle name="Comma 3 2 10 5 2 3 2" xfId="32186"/>
    <cellStyle name="Comma 3 2 10 5 2 3 3" xfId="44786"/>
    <cellStyle name="Comma 3 2 10 5 2 4" xfId="23785"/>
    <cellStyle name="Comma 3 2 10 5 2 5" xfId="36386"/>
    <cellStyle name="Comma 3 2 10 5 3" xfId="12456"/>
    <cellStyle name="Comma 3 2 10 5 3 2" xfId="16656"/>
    <cellStyle name="Comma 3 2 10 5 3 2 2" xfId="29385"/>
    <cellStyle name="Comma 3 2 10 5 3 2 3" xfId="41986"/>
    <cellStyle name="Comma 3 2 10 5 3 3" xfId="20925"/>
    <cellStyle name="Comma 3 2 10 5 3 3 2" xfId="33586"/>
    <cellStyle name="Comma 3 2 10 5 3 3 3" xfId="46186"/>
    <cellStyle name="Comma 3 2 10 5 3 4" xfId="25185"/>
    <cellStyle name="Comma 3 2 10 5 3 5" xfId="37786"/>
    <cellStyle name="Comma 3 2 10 5 4" xfId="13856"/>
    <cellStyle name="Comma 3 2 10 5 4 2" xfId="26585"/>
    <cellStyle name="Comma 3 2 10 5 4 3" xfId="39186"/>
    <cellStyle name="Comma 3 2 10 5 5" xfId="18125"/>
    <cellStyle name="Comma 3 2 10 5 5 2" xfId="30786"/>
    <cellStyle name="Comma 3 2 10 5 5 3" xfId="43386"/>
    <cellStyle name="Comma 3 2 10 5 6" xfId="22385"/>
    <cellStyle name="Comma 3 2 10 5 7" xfId="34986"/>
    <cellStyle name="Comma 3 2 10 6" xfId="9727"/>
    <cellStyle name="Comma 3 2 10 6 2" xfId="11193"/>
    <cellStyle name="Comma 3 2 10 6 2 2" xfId="15396"/>
    <cellStyle name="Comma 3 2 10 6 2 2 2" xfId="28125"/>
    <cellStyle name="Comma 3 2 10 6 2 2 3" xfId="40726"/>
    <cellStyle name="Comma 3 2 10 6 2 3" xfId="19665"/>
    <cellStyle name="Comma 3 2 10 6 2 3 2" xfId="32326"/>
    <cellStyle name="Comma 3 2 10 6 2 3 3" xfId="44926"/>
    <cellStyle name="Comma 3 2 10 6 2 4" xfId="23925"/>
    <cellStyle name="Comma 3 2 10 6 2 5" xfId="36526"/>
    <cellStyle name="Comma 3 2 10 6 3" xfId="12596"/>
    <cellStyle name="Comma 3 2 10 6 3 2" xfId="16796"/>
    <cellStyle name="Comma 3 2 10 6 3 2 2" xfId="29525"/>
    <cellStyle name="Comma 3 2 10 6 3 2 3" xfId="42126"/>
    <cellStyle name="Comma 3 2 10 6 3 3" xfId="21065"/>
    <cellStyle name="Comma 3 2 10 6 3 3 2" xfId="33726"/>
    <cellStyle name="Comma 3 2 10 6 3 3 3" xfId="46326"/>
    <cellStyle name="Comma 3 2 10 6 3 4" xfId="25325"/>
    <cellStyle name="Comma 3 2 10 6 3 5" xfId="37926"/>
    <cellStyle name="Comma 3 2 10 6 4" xfId="13996"/>
    <cellStyle name="Comma 3 2 10 6 4 2" xfId="26725"/>
    <cellStyle name="Comma 3 2 10 6 4 3" xfId="39326"/>
    <cellStyle name="Comma 3 2 10 6 5" xfId="18265"/>
    <cellStyle name="Comma 3 2 10 6 5 2" xfId="30926"/>
    <cellStyle name="Comma 3 2 10 6 5 3" xfId="43526"/>
    <cellStyle name="Comma 3 2 10 6 6" xfId="22525"/>
    <cellStyle name="Comma 3 2 10 6 7" xfId="35126"/>
    <cellStyle name="Comma 3 2 10 7" xfId="9867"/>
    <cellStyle name="Comma 3 2 10 7 2" xfId="11333"/>
    <cellStyle name="Comma 3 2 10 7 2 2" xfId="15536"/>
    <cellStyle name="Comma 3 2 10 7 2 2 2" xfId="28265"/>
    <cellStyle name="Comma 3 2 10 7 2 2 3" xfId="40866"/>
    <cellStyle name="Comma 3 2 10 7 2 3" xfId="19805"/>
    <cellStyle name="Comma 3 2 10 7 2 3 2" xfId="32466"/>
    <cellStyle name="Comma 3 2 10 7 2 3 3" xfId="45066"/>
    <cellStyle name="Comma 3 2 10 7 2 4" xfId="24065"/>
    <cellStyle name="Comma 3 2 10 7 2 5" xfId="36666"/>
    <cellStyle name="Comma 3 2 10 7 3" xfId="12736"/>
    <cellStyle name="Comma 3 2 10 7 3 2" xfId="16936"/>
    <cellStyle name="Comma 3 2 10 7 3 2 2" xfId="29665"/>
    <cellStyle name="Comma 3 2 10 7 3 2 3" xfId="42266"/>
    <cellStyle name="Comma 3 2 10 7 3 3" xfId="21205"/>
    <cellStyle name="Comma 3 2 10 7 3 3 2" xfId="33866"/>
    <cellStyle name="Comma 3 2 10 7 3 3 3" xfId="46466"/>
    <cellStyle name="Comma 3 2 10 7 3 4" xfId="25465"/>
    <cellStyle name="Comma 3 2 10 7 3 5" xfId="38066"/>
    <cellStyle name="Comma 3 2 10 7 4" xfId="14136"/>
    <cellStyle name="Comma 3 2 10 7 4 2" xfId="26865"/>
    <cellStyle name="Comma 3 2 10 7 4 3" xfId="39466"/>
    <cellStyle name="Comma 3 2 10 7 5" xfId="18405"/>
    <cellStyle name="Comma 3 2 10 7 5 2" xfId="31066"/>
    <cellStyle name="Comma 3 2 10 7 5 3" xfId="43666"/>
    <cellStyle name="Comma 3 2 10 7 6" xfId="22665"/>
    <cellStyle name="Comma 3 2 10 7 7" xfId="35266"/>
    <cellStyle name="Comma 3 2 10 8" xfId="10007"/>
    <cellStyle name="Comma 3 2 10 8 2" xfId="11473"/>
    <cellStyle name="Comma 3 2 10 8 2 2" xfId="15676"/>
    <cellStyle name="Comma 3 2 10 8 2 2 2" xfId="28405"/>
    <cellStyle name="Comma 3 2 10 8 2 2 3" xfId="41006"/>
    <cellStyle name="Comma 3 2 10 8 2 3" xfId="19945"/>
    <cellStyle name="Comma 3 2 10 8 2 3 2" xfId="32606"/>
    <cellStyle name="Comma 3 2 10 8 2 3 3" xfId="45206"/>
    <cellStyle name="Comma 3 2 10 8 2 4" xfId="24205"/>
    <cellStyle name="Comma 3 2 10 8 2 5" xfId="36806"/>
    <cellStyle name="Comma 3 2 10 8 3" xfId="12876"/>
    <cellStyle name="Comma 3 2 10 8 3 2" xfId="17076"/>
    <cellStyle name="Comma 3 2 10 8 3 2 2" xfId="29805"/>
    <cellStyle name="Comma 3 2 10 8 3 2 3" xfId="42406"/>
    <cellStyle name="Comma 3 2 10 8 3 3" xfId="21345"/>
    <cellStyle name="Comma 3 2 10 8 3 3 2" xfId="34006"/>
    <cellStyle name="Comma 3 2 10 8 3 3 3" xfId="46606"/>
    <cellStyle name="Comma 3 2 10 8 3 4" xfId="25605"/>
    <cellStyle name="Comma 3 2 10 8 3 5" xfId="38206"/>
    <cellStyle name="Comma 3 2 10 8 4" xfId="14276"/>
    <cellStyle name="Comma 3 2 10 8 4 2" xfId="27005"/>
    <cellStyle name="Comma 3 2 10 8 4 3" xfId="39606"/>
    <cellStyle name="Comma 3 2 10 8 5" xfId="18545"/>
    <cellStyle name="Comma 3 2 10 8 5 2" xfId="31206"/>
    <cellStyle name="Comma 3 2 10 8 5 3" xfId="43806"/>
    <cellStyle name="Comma 3 2 10 8 6" xfId="22805"/>
    <cellStyle name="Comma 3 2 10 8 7" xfId="35406"/>
    <cellStyle name="Comma 3 2 10 9" xfId="10201"/>
    <cellStyle name="Comma 3 2 10 9 2" xfId="11616"/>
    <cellStyle name="Comma 3 2 10 9 2 2" xfId="15816"/>
    <cellStyle name="Comma 3 2 10 9 2 2 2" xfId="28545"/>
    <cellStyle name="Comma 3 2 10 9 2 2 3" xfId="41146"/>
    <cellStyle name="Comma 3 2 10 9 2 3" xfId="20085"/>
    <cellStyle name="Comma 3 2 10 9 2 3 2" xfId="32746"/>
    <cellStyle name="Comma 3 2 10 9 2 3 3" xfId="45346"/>
    <cellStyle name="Comma 3 2 10 9 2 4" xfId="24345"/>
    <cellStyle name="Comma 3 2 10 9 2 5" xfId="36946"/>
    <cellStyle name="Comma 3 2 10 9 3" xfId="13016"/>
    <cellStyle name="Comma 3 2 10 9 3 2" xfId="17216"/>
    <cellStyle name="Comma 3 2 10 9 3 2 2" xfId="29945"/>
    <cellStyle name="Comma 3 2 10 9 3 2 3" xfId="42546"/>
    <cellStyle name="Comma 3 2 10 9 3 3" xfId="21485"/>
    <cellStyle name="Comma 3 2 10 9 3 3 2" xfId="34146"/>
    <cellStyle name="Comma 3 2 10 9 3 3 3" xfId="46746"/>
    <cellStyle name="Comma 3 2 10 9 3 4" xfId="25745"/>
    <cellStyle name="Comma 3 2 10 9 3 5" xfId="38346"/>
    <cellStyle name="Comma 3 2 10 9 4" xfId="14416"/>
    <cellStyle name="Comma 3 2 10 9 4 2" xfId="27145"/>
    <cellStyle name="Comma 3 2 10 9 4 3" xfId="39746"/>
    <cellStyle name="Comma 3 2 10 9 5" xfId="18685"/>
    <cellStyle name="Comma 3 2 10 9 5 2" xfId="31346"/>
    <cellStyle name="Comma 3 2 10 9 5 3" xfId="43946"/>
    <cellStyle name="Comma 3 2 10 9 6" xfId="22945"/>
    <cellStyle name="Comma 3 2 10 9 7" xfId="35546"/>
    <cellStyle name="Comma 3 2 11" xfId="7118"/>
    <cellStyle name="Comma 3 2 11 10" xfId="10361"/>
    <cellStyle name="Comma 3 2 11 10 2" xfId="11776"/>
    <cellStyle name="Comma 3 2 11 10 2 2" xfId="15976"/>
    <cellStyle name="Comma 3 2 11 10 2 2 2" xfId="28705"/>
    <cellStyle name="Comma 3 2 11 10 2 2 3" xfId="41306"/>
    <cellStyle name="Comma 3 2 11 10 2 3" xfId="20245"/>
    <cellStyle name="Comma 3 2 11 10 2 3 2" xfId="32906"/>
    <cellStyle name="Comma 3 2 11 10 2 3 3" xfId="45506"/>
    <cellStyle name="Comma 3 2 11 10 2 4" xfId="24505"/>
    <cellStyle name="Comma 3 2 11 10 2 5" xfId="37106"/>
    <cellStyle name="Comma 3 2 11 10 3" xfId="13176"/>
    <cellStyle name="Comma 3 2 11 10 3 2" xfId="17376"/>
    <cellStyle name="Comma 3 2 11 10 3 2 2" xfId="30105"/>
    <cellStyle name="Comma 3 2 11 10 3 2 3" xfId="42706"/>
    <cellStyle name="Comma 3 2 11 10 3 3" xfId="21645"/>
    <cellStyle name="Comma 3 2 11 10 3 3 2" xfId="34306"/>
    <cellStyle name="Comma 3 2 11 10 3 3 3" xfId="46906"/>
    <cellStyle name="Comma 3 2 11 10 3 4" xfId="25905"/>
    <cellStyle name="Comma 3 2 11 10 3 5" xfId="38506"/>
    <cellStyle name="Comma 3 2 11 10 4" xfId="14576"/>
    <cellStyle name="Comma 3 2 11 10 4 2" xfId="27305"/>
    <cellStyle name="Comma 3 2 11 10 4 3" xfId="39906"/>
    <cellStyle name="Comma 3 2 11 10 5" xfId="18845"/>
    <cellStyle name="Comma 3 2 11 10 5 2" xfId="31506"/>
    <cellStyle name="Comma 3 2 11 10 5 3" xfId="44106"/>
    <cellStyle name="Comma 3 2 11 10 6" xfId="23105"/>
    <cellStyle name="Comma 3 2 11 10 7" xfId="35706"/>
    <cellStyle name="Comma 3 2 11 11" xfId="10502"/>
    <cellStyle name="Comma 3 2 11 11 2" xfId="14716"/>
    <cellStyle name="Comma 3 2 11 11 2 2" xfId="27445"/>
    <cellStyle name="Comma 3 2 11 11 2 3" xfId="40046"/>
    <cellStyle name="Comma 3 2 11 11 3" xfId="18985"/>
    <cellStyle name="Comma 3 2 11 11 3 2" xfId="31646"/>
    <cellStyle name="Comma 3 2 11 11 3 3" xfId="44246"/>
    <cellStyle name="Comma 3 2 11 11 4" xfId="23245"/>
    <cellStyle name="Comma 3 2 11 11 5" xfId="35846"/>
    <cellStyle name="Comma 3 2 11 12" xfId="11916"/>
    <cellStyle name="Comma 3 2 11 12 2" xfId="16116"/>
    <cellStyle name="Comma 3 2 11 12 2 2" xfId="28845"/>
    <cellStyle name="Comma 3 2 11 12 2 3" xfId="41446"/>
    <cellStyle name="Comma 3 2 11 12 3" xfId="20385"/>
    <cellStyle name="Comma 3 2 11 12 3 2" xfId="33046"/>
    <cellStyle name="Comma 3 2 11 12 3 3" xfId="45646"/>
    <cellStyle name="Comma 3 2 11 12 4" xfId="24645"/>
    <cellStyle name="Comma 3 2 11 12 5" xfId="37246"/>
    <cellStyle name="Comma 3 2 11 13" xfId="13316"/>
    <cellStyle name="Comma 3 2 11 13 2" xfId="26045"/>
    <cellStyle name="Comma 3 2 11 13 3" xfId="38646"/>
    <cellStyle name="Comma 3 2 11 14" xfId="17585"/>
    <cellStyle name="Comma 3 2 11 14 2" xfId="30246"/>
    <cellStyle name="Comma 3 2 11 14 3" xfId="42846"/>
    <cellStyle name="Comma 3 2 11 15" xfId="21845"/>
    <cellStyle name="Comma 3 2 11 16" xfId="34446"/>
    <cellStyle name="Comma 3 2 11 2" xfId="7258"/>
    <cellStyle name="Comma 3 2 11 2 2" xfId="10642"/>
    <cellStyle name="Comma 3 2 11 2 2 2" xfId="14856"/>
    <cellStyle name="Comma 3 2 11 2 2 2 2" xfId="27585"/>
    <cellStyle name="Comma 3 2 11 2 2 2 3" xfId="40186"/>
    <cellStyle name="Comma 3 2 11 2 2 3" xfId="19125"/>
    <cellStyle name="Comma 3 2 11 2 2 3 2" xfId="31786"/>
    <cellStyle name="Comma 3 2 11 2 2 3 3" xfId="44386"/>
    <cellStyle name="Comma 3 2 11 2 2 4" xfId="23385"/>
    <cellStyle name="Comma 3 2 11 2 2 5" xfId="35986"/>
    <cellStyle name="Comma 3 2 11 2 3" xfId="12056"/>
    <cellStyle name="Comma 3 2 11 2 3 2" xfId="16256"/>
    <cellStyle name="Comma 3 2 11 2 3 2 2" xfId="28985"/>
    <cellStyle name="Comma 3 2 11 2 3 2 3" xfId="41586"/>
    <cellStyle name="Comma 3 2 11 2 3 3" xfId="20525"/>
    <cellStyle name="Comma 3 2 11 2 3 3 2" xfId="33186"/>
    <cellStyle name="Comma 3 2 11 2 3 3 3" xfId="45786"/>
    <cellStyle name="Comma 3 2 11 2 3 4" xfId="24785"/>
    <cellStyle name="Comma 3 2 11 2 3 5" xfId="37386"/>
    <cellStyle name="Comma 3 2 11 2 4" xfId="13456"/>
    <cellStyle name="Comma 3 2 11 2 4 2" xfId="26185"/>
    <cellStyle name="Comma 3 2 11 2 4 3" xfId="38786"/>
    <cellStyle name="Comma 3 2 11 2 5" xfId="17725"/>
    <cellStyle name="Comma 3 2 11 2 5 2" xfId="30386"/>
    <cellStyle name="Comma 3 2 11 2 5 3" xfId="42986"/>
    <cellStyle name="Comma 3 2 11 2 6" xfId="21985"/>
    <cellStyle name="Comma 3 2 11 2 7" xfId="34586"/>
    <cellStyle name="Comma 3 2 11 3" xfId="7398"/>
    <cellStyle name="Comma 3 2 11 3 2" xfId="10782"/>
    <cellStyle name="Comma 3 2 11 3 2 2" xfId="14996"/>
    <cellStyle name="Comma 3 2 11 3 2 2 2" xfId="27725"/>
    <cellStyle name="Comma 3 2 11 3 2 2 3" xfId="40326"/>
    <cellStyle name="Comma 3 2 11 3 2 3" xfId="19265"/>
    <cellStyle name="Comma 3 2 11 3 2 3 2" xfId="31926"/>
    <cellStyle name="Comma 3 2 11 3 2 3 3" xfId="44526"/>
    <cellStyle name="Comma 3 2 11 3 2 4" xfId="23525"/>
    <cellStyle name="Comma 3 2 11 3 2 5" xfId="36126"/>
    <cellStyle name="Comma 3 2 11 3 3" xfId="12196"/>
    <cellStyle name="Comma 3 2 11 3 3 2" xfId="16396"/>
    <cellStyle name="Comma 3 2 11 3 3 2 2" xfId="29125"/>
    <cellStyle name="Comma 3 2 11 3 3 2 3" xfId="41726"/>
    <cellStyle name="Comma 3 2 11 3 3 3" xfId="20665"/>
    <cellStyle name="Comma 3 2 11 3 3 3 2" xfId="33326"/>
    <cellStyle name="Comma 3 2 11 3 3 3 3" xfId="45926"/>
    <cellStyle name="Comma 3 2 11 3 3 4" xfId="24925"/>
    <cellStyle name="Comma 3 2 11 3 3 5" xfId="37526"/>
    <cellStyle name="Comma 3 2 11 3 4" xfId="13596"/>
    <cellStyle name="Comma 3 2 11 3 4 2" xfId="26325"/>
    <cellStyle name="Comma 3 2 11 3 4 3" xfId="38926"/>
    <cellStyle name="Comma 3 2 11 3 5" xfId="17865"/>
    <cellStyle name="Comma 3 2 11 3 5 2" xfId="30526"/>
    <cellStyle name="Comma 3 2 11 3 5 3" xfId="43126"/>
    <cellStyle name="Comma 3 2 11 3 6" xfId="22125"/>
    <cellStyle name="Comma 3 2 11 3 7" xfId="34726"/>
    <cellStyle name="Comma 3 2 11 4" xfId="9411"/>
    <cellStyle name="Comma 3 2 11 4 2" xfId="10929"/>
    <cellStyle name="Comma 3 2 11 4 2 2" xfId="15136"/>
    <cellStyle name="Comma 3 2 11 4 2 2 2" xfId="27865"/>
    <cellStyle name="Comma 3 2 11 4 2 2 3" xfId="40466"/>
    <cellStyle name="Comma 3 2 11 4 2 3" xfId="19405"/>
    <cellStyle name="Comma 3 2 11 4 2 3 2" xfId="32066"/>
    <cellStyle name="Comma 3 2 11 4 2 3 3" xfId="44666"/>
    <cellStyle name="Comma 3 2 11 4 2 4" xfId="23665"/>
    <cellStyle name="Comma 3 2 11 4 2 5" xfId="36266"/>
    <cellStyle name="Comma 3 2 11 4 3" xfId="12336"/>
    <cellStyle name="Comma 3 2 11 4 3 2" xfId="16536"/>
    <cellStyle name="Comma 3 2 11 4 3 2 2" xfId="29265"/>
    <cellStyle name="Comma 3 2 11 4 3 2 3" xfId="41866"/>
    <cellStyle name="Comma 3 2 11 4 3 3" xfId="20805"/>
    <cellStyle name="Comma 3 2 11 4 3 3 2" xfId="33466"/>
    <cellStyle name="Comma 3 2 11 4 3 3 3" xfId="46066"/>
    <cellStyle name="Comma 3 2 11 4 3 4" xfId="25065"/>
    <cellStyle name="Comma 3 2 11 4 3 5" xfId="37666"/>
    <cellStyle name="Comma 3 2 11 4 4" xfId="13736"/>
    <cellStyle name="Comma 3 2 11 4 4 2" xfId="26465"/>
    <cellStyle name="Comma 3 2 11 4 4 3" xfId="39066"/>
    <cellStyle name="Comma 3 2 11 4 5" xfId="18005"/>
    <cellStyle name="Comma 3 2 11 4 5 2" xfId="30666"/>
    <cellStyle name="Comma 3 2 11 4 5 3" xfId="43266"/>
    <cellStyle name="Comma 3 2 11 4 6" xfId="22265"/>
    <cellStyle name="Comma 3 2 11 4 7" xfId="34866"/>
    <cellStyle name="Comma 3 2 11 5" xfId="9607"/>
    <cellStyle name="Comma 3 2 11 5 2" xfId="11073"/>
    <cellStyle name="Comma 3 2 11 5 2 2" xfId="15276"/>
    <cellStyle name="Comma 3 2 11 5 2 2 2" xfId="28005"/>
    <cellStyle name="Comma 3 2 11 5 2 2 3" xfId="40606"/>
    <cellStyle name="Comma 3 2 11 5 2 3" xfId="19545"/>
    <cellStyle name="Comma 3 2 11 5 2 3 2" xfId="32206"/>
    <cellStyle name="Comma 3 2 11 5 2 3 3" xfId="44806"/>
    <cellStyle name="Comma 3 2 11 5 2 4" xfId="23805"/>
    <cellStyle name="Comma 3 2 11 5 2 5" xfId="36406"/>
    <cellStyle name="Comma 3 2 11 5 3" xfId="12476"/>
    <cellStyle name="Comma 3 2 11 5 3 2" xfId="16676"/>
    <cellStyle name="Comma 3 2 11 5 3 2 2" xfId="29405"/>
    <cellStyle name="Comma 3 2 11 5 3 2 3" xfId="42006"/>
    <cellStyle name="Comma 3 2 11 5 3 3" xfId="20945"/>
    <cellStyle name="Comma 3 2 11 5 3 3 2" xfId="33606"/>
    <cellStyle name="Comma 3 2 11 5 3 3 3" xfId="46206"/>
    <cellStyle name="Comma 3 2 11 5 3 4" xfId="25205"/>
    <cellStyle name="Comma 3 2 11 5 3 5" xfId="37806"/>
    <cellStyle name="Comma 3 2 11 5 4" xfId="13876"/>
    <cellStyle name="Comma 3 2 11 5 4 2" xfId="26605"/>
    <cellStyle name="Comma 3 2 11 5 4 3" xfId="39206"/>
    <cellStyle name="Comma 3 2 11 5 5" xfId="18145"/>
    <cellStyle name="Comma 3 2 11 5 5 2" xfId="30806"/>
    <cellStyle name="Comma 3 2 11 5 5 3" xfId="43406"/>
    <cellStyle name="Comma 3 2 11 5 6" xfId="22405"/>
    <cellStyle name="Comma 3 2 11 5 7" xfId="35006"/>
    <cellStyle name="Comma 3 2 11 6" xfId="9747"/>
    <cellStyle name="Comma 3 2 11 6 2" xfId="11213"/>
    <cellStyle name="Comma 3 2 11 6 2 2" xfId="15416"/>
    <cellStyle name="Comma 3 2 11 6 2 2 2" xfId="28145"/>
    <cellStyle name="Comma 3 2 11 6 2 2 3" xfId="40746"/>
    <cellStyle name="Comma 3 2 11 6 2 3" xfId="19685"/>
    <cellStyle name="Comma 3 2 11 6 2 3 2" xfId="32346"/>
    <cellStyle name="Comma 3 2 11 6 2 3 3" xfId="44946"/>
    <cellStyle name="Comma 3 2 11 6 2 4" xfId="23945"/>
    <cellStyle name="Comma 3 2 11 6 2 5" xfId="36546"/>
    <cellStyle name="Comma 3 2 11 6 3" xfId="12616"/>
    <cellStyle name="Comma 3 2 11 6 3 2" xfId="16816"/>
    <cellStyle name="Comma 3 2 11 6 3 2 2" xfId="29545"/>
    <cellStyle name="Comma 3 2 11 6 3 2 3" xfId="42146"/>
    <cellStyle name="Comma 3 2 11 6 3 3" xfId="21085"/>
    <cellStyle name="Comma 3 2 11 6 3 3 2" xfId="33746"/>
    <cellStyle name="Comma 3 2 11 6 3 3 3" xfId="46346"/>
    <cellStyle name="Comma 3 2 11 6 3 4" xfId="25345"/>
    <cellStyle name="Comma 3 2 11 6 3 5" xfId="37946"/>
    <cellStyle name="Comma 3 2 11 6 4" xfId="14016"/>
    <cellStyle name="Comma 3 2 11 6 4 2" xfId="26745"/>
    <cellStyle name="Comma 3 2 11 6 4 3" xfId="39346"/>
    <cellStyle name="Comma 3 2 11 6 5" xfId="18285"/>
    <cellStyle name="Comma 3 2 11 6 5 2" xfId="30946"/>
    <cellStyle name="Comma 3 2 11 6 5 3" xfId="43546"/>
    <cellStyle name="Comma 3 2 11 6 6" xfId="22545"/>
    <cellStyle name="Comma 3 2 11 6 7" xfId="35146"/>
    <cellStyle name="Comma 3 2 11 7" xfId="9887"/>
    <cellStyle name="Comma 3 2 11 7 2" xfId="11353"/>
    <cellStyle name="Comma 3 2 11 7 2 2" xfId="15556"/>
    <cellStyle name="Comma 3 2 11 7 2 2 2" xfId="28285"/>
    <cellStyle name="Comma 3 2 11 7 2 2 3" xfId="40886"/>
    <cellStyle name="Comma 3 2 11 7 2 3" xfId="19825"/>
    <cellStyle name="Comma 3 2 11 7 2 3 2" xfId="32486"/>
    <cellStyle name="Comma 3 2 11 7 2 3 3" xfId="45086"/>
    <cellStyle name="Comma 3 2 11 7 2 4" xfId="24085"/>
    <cellStyle name="Comma 3 2 11 7 2 5" xfId="36686"/>
    <cellStyle name="Comma 3 2 11 7 3" xfId="12756"/>
    <cellStyle name="Comma 3 2 11 7 3 2" xfId="16956"/>
    <cellStyle name="Comma 3 2 11 7 3 2 2" xfId="29685"/>
    <cellStyle name="Comma 3 2 11 7 3 2 3" xfId="42286"/>
    <cellStyle name="Comma 3 2 11 7 3 3" xfId="21225"/>
    <cellStyle name="Comma 3 2 11 7 3 3 2" xfId="33886"/>
    <cellStyle name="Comma 3 2 11 7 3 3 3" xfId="46486"/>
    <cellStyle name="Comma 3 2 11 7 3 4" xfId="25485"/>
    <cellStyle name="Comma 3 2 11 7 3 5" xfId="38086"/>
    <cellStyle name="Comma 3 2 11 7 4" xfId="14156"/>
    <cellStyle name="Comma 3 2 11 7 4 2" xfId="26885"/>
    <cellStyle name="Comma 3 2 11 7 4 3" xfId="39486"/>
    <cellStyle name="Comma 3 2 11 7 5" xfId="18425"/>
    <cellStyle name="Comma 3 2 11 7 5 2" xfId="31086"/>
    <cellStyle name="Comma 3 2 11 7 5 3" xfId="43686"/>
    <cellStyle name="Comma 3 2 11 7 6" xfId="22685"/>
    <cellStyle name="Comma 3 2 11 7 7" xfId="35286"/>
    <cellStyle name="Comma 3 2 11 8" xfId="10027"/>
    <cellStyle name="Comma 3 2 11 8 2" xfId="11493"/>
    <cellStyle name="Comma 3 2 11 8 2 2" xfId="15696"/>
    <cellStyle name="Comma 3 2 11 8 2 2 2" xfId="28425"/>
    <cellStyle name="Comma 3 2 11 8 2 2 3" xfId="41026"/>
    <cellStyle name="Comma 3 2 11 8 2 3" xfId="19965"/>
    <cellStyle name="Comma 3 2 11 8 2 3 2" xfId="32626"/>
    <cellStyle name="Comma 3 2 11 8 2 3 3" xfId="45226"/>
    <cellStyle name="Comma 3 2 11 8 2 4" xfId="24225"/>
    <cellStyle name="Comma 3 2 11 8 2 5" xfId="36826"/>
    <cellStyle name="Comma 3 2 11 8 3" xfId="12896"/>
    <cellStyle name="Comma 3 2 11 8 3 2" xfId="17096"/>
    <cellStyle name="Comma 3 2 11 8 3 2 2" xfId="29825"/>
    <cellStyle name="Comma 3 2 11 8 3 2 3" xfId="42426"/>
    <cellStyle name="Comma 3 2 11 8 3 3" xfId="21365"/>
    <cellStyle name="Comma 3 2 11 8 3 3 2" xfId="34026"/>
    <cellStyle name="Comma 3 2 11 8 3 3 3" xfId="46626"/>
    <cellStyle name="Comma 3 2 11 8 3 4" xfId="25625"/>
    <cellStyle name="Comma 3 2 11 8 3 5" xfId="38226"/>
    <cellStyle name="Comma 3 2 11 8 4" xfId="14296"/>
    <cellStyle name="Comma 3 2 11 8 4 2" xfId="27025"/>
    <cellStyle name="Comma 3 2 11 8 4 3" xfId="39626"/>
    <cellStyle name="Comma 3 2 11 8 5" xfId="18565"/>
    <cellStyle name="Comma 3 2 11 8 5 2" xfId="31226"/>
    <cellStyle name="Comma 3 2 11 8 5 3" xfId="43826"/>
    <cellStyle name="Comma 3 2 11 8 6" xfId="22825"/>
    <cellStyle name="Comma 3 2 11 8 7" xfId="35426"/>
    <cellStyle name="Comma 3 2 11 9" xfId="10221"/>
    <cellStyle name="Comma 3 2 11 9 2" xfId="11636"/>
    <cellStyle name="Comma 3 2 11 9 2 2" xfId="15836"/>
    <cellStyle name="Comma 3 2 11 9 2 2 2" xfId="28565"/>
    <cellStyle name="Comma 3 2 11 9 2 2 3" xfId="41166"/>
    <cellStyle name="Comma 3 2 11 9 2 3" xfId="20105"/>
    <cellStyle name="Comma 3 2 11 9 2 3 2" xfId="32766"/>
    <cellStyle name="Comma 3 2 11 9 2 3 3" xfId="45366"/>
    <cellStyle name="Comma 3 2 11 9 2 4" xfId="24365"/>
    <cellStyle name="Comma 3 2 11 9 2 5" xfId="36966"/>
    <cellStyle name="Comma 3 2 11 9 3" xfId="13036"/>
    <cellStyle name="Comma 3 2 11 9 3 2" xfId="17236"/>
    <cellStyle name="Comma 3 2 11 9 3 2 2" xfId="29965"/>
    <cellStyle name="Comma 3 2 11 9 3 2 3" xfId="42566"/>
    <cellStyle name="Comma 3 2 11 9 3 3" xfId="21505"/>
    <cellStyle name="Comma 3 2 11 9 3 3 2" xfId="34166"/>
    <cellStyle name="Comma 3 2 11 9 3 3 3" xfId="46766"/>
    <cellStyle name="Comma 3 2 11 9 3 4" xfId="25765"/>
    <cellStyle name="Comma 3 2 11 9 3 5" xfId="38366"/>
    <cellStyle name="Comma 3 2 11 9 4" xfId="14436"/>
    <cellStyle name="Comma 3 2 11 9 4 2" xfId="27165"/>
    <cellStyle name="Comma 3 2 11 9 4 3" xfId="39766"/>
    <cellStyle name="Comma 3 2 11 9 5" xfId="18705"/>
    <cellStyle name="Comma 3 2 11 9 5 2" xfId="31366"/>
    <cellStyle name="Comma 3 2 11 9 5 3" xfId="43966"/>
    <cellStyle name="Comma 3 2 11 9 6" xfId="22965"/>
    <cellStyle name="Comma 3 2 11 9 7" xfId="35566"/>
    <cellStyle name="Comma 3 2 12" xfId="7138"/>
    <cellStyle name="Comma 3 2 12 2" xfId="10522"/>
    <cellStyle name="Comma 3 2 12 2 2" xfId="14736"/>
    <cellStyle name="Comma 3 2 12 2 2 2" xfId="27465"/>
    <cellStyle name="Comma 3 2 12 2 2 3" xfId="40066"/>
    <cellStyle name="Comma 3 2 12 2 3" xfId="19005"/>
    <cellStyle name="Comma 3 2 12 2 3 2" xfId="31666"/>
    <cellStyle name="Comma 3 2 12 2 3 3" xfId="44266"/>
    <cellStyle name="Comma 3 2 12 2 4" xfId="23265"/>
    <cellStyle name="Comma 3 2 12 2 5" xfId="35866"/>
    <cellStyle name="Comma 3 2 12 3" xfId="11936"/>
    <cellStyle name="Comma 3 2 12 3 2" xfId="16136"/>
    <cellStyle name="Comma 3 2 12 3 2 2" xfId="28865"/>
    <cellStyle name="Comma 3 2 12 3 2 3" xfId="41466"/>
    <cellStyle name="Comma 3 2 12 3 3" xfId="20405"/>
    <cellStyle name="Comma 3 2 12 3 3 2" xfId="33066"/>
    <cellStyle name="Comma 3 2 12 3 3 3" xfId="45666"/>
    <cellStyle name="Comma 3 2 12 3 4" xfId="24665"/>
    <cellStyle name="Comma 3 2 12 3 5" xfId="37266"/>
    <cellStyle name="Comma 3 2 12 4" xfId="13336"/>
    <cellStyle name="Comma 3 2 12 4 2" xfId="26065"/>
    <cellStyle name="Comma 3 2 12 4 3" xfId="38666"/>
    <cellStyle name="Comma 3 2 12 5" xfId="17605"/>
    <cellStyle name="Comma 3 2 12 5 2" xfId="30266"/>
    <cellStyle name="Comma 3 2 12 5 3" xfId="42866"/>
    <cellStyle name="Comma 3 2 12 6" xfId="21865"/>
    <cellStyle name="Comma 3 2 12 7" xfId="34466"/>
    <cellStyle name="Comma 3 2 13" xfId="7278"/>
    <cellStyle name="Comma 3 2 13 2" xfId="10662"/>
    <cellStyle name="Comma 3 2 13 2 2" xfId="14876"/>
    <cellStyle name="Comma 3 2 13 2 2 2" xfId="27605"/>
    <cellStyle name="Comma 3 2 13 2 2 3" xfId="40206"/>
    <cellStyle name="Comma 3 2 13 2 3" xfId="19145"/>
    <cellStyle name="Comma 3 2 13 2 3 2" xfId="31806"/>
    <cellStyle name="Comma 3 2 13 2 3 3" xfId="44406"/>
    <cellStyle name="Comma 3 2 13 2 4" xfId="23405"/>
    <cellStyle name="Comma 3 2 13 2 5" xfId="36006"/>
    <cellStyle name="Comma 3 2 13 3" xfId="12076"/>
    <cellStyle name="Comma 3 2 13 3 2" xfId="16276"/>
    <cellStyle name="Comma 3 2 13 3 2 2" xfId="29005"/>
    <cellStyle name="Comma 3 2 13 3 2 3" xfId="41606"/>
    <cellStyle name="Comma 3 2 13 3 3" xfId="20545"/>
    <cellStyle name="Comma 3 2 13 3 3 2" xfId="33206"/>
    <cellStyle name="Comma 3 2 13 3 3 3" xfId="45806"/>
    <cellStyle name="Comma 3 2 13 3 4" xfId="24805"/>
    <cellStyle name="Comma 3 2 13 3 5" xfId="37406"/>
    <cellStyle name="Comma 3 2 13 4" xfId="13476"/>
    <cellStyle name="Comma 3 2 13 4 2" xfId="26205"/>
    <cellStyle name="Comma 3 2 13 4 3" xfId="38806"/>
    <cellStyle name="Comma 3 2 13 5" xfId="17745"/>
    <cellStyle name="Comma 3 2 13 5 2" xfId="30406"/>
    <cellStyle name="Comma 3 2 13 5 3" xfId="43006"/>
    <cellStyle name="Comma 3 2 13 6" xfId="22005"/>
    <cellStyle name="Comma 3 2 13 7" xfId="34606"/>
    <cellStyle name="Comma 3 2 14" xfId="9291"/>
    <cellStyle name="Comma 3 2 14 2" xfId="10809"/>
    <cellStyle name="Comma 3 2 14 2 2" xfId="15016"/>
    <cellStyle name="Comma 3 2 14 2 2 2" xfId="27745"/>
    <cellStyle name="Comma 3 2 14 2 2 3" xfId="40346"/>
    <cellStyle name="Comma 3 2 14 2 3" xfId="19285"/>
    <cellStyle name="Comma 3 2 14 2 3 2" xfId="31946"/>
    <cellStyle name="Comma 3 2 14 2 3 3" xfId="44546"/>
    <cellStyle name="Comma 3 2 14 2 4" xfId="23545"/>
    <cellStyle name="Comma 3 2 14 2 5" xfId="36146"/>
    <cellStyle name="Comma 3 2 14 3" xfId="12216"/>
    <cellStyle name="Comma 3 2 14 3 2" xfId="16416"/>
    <cellStyle name="Comma 3 2 14 3 2 2" xfId="29145"/>
    <cellStyle name="Comma 3 2 14 3 2 3" xfId="41746"/>
    <cellStyle name="Comma 3 2 14 3 3" xfId="20685"/>
    <cellStyle name="Comma 3 2 14 3 3 2" xfId="33346"/>
    <cellStyle name="Comma 3 2 14 3 3 3" xfId="45946"/>
    <cellStyle name="Comma 3 2 14 3 4" xfId="24945"/>
    <cellStyle name="Comma 3 2 14 3 5" xfId="37546"/>
    <cellStyle name="Comma 3 2 14 4" xfId="13616"/>
    <cellStyle name="Comma 3 2 14 4 2" xfId="26345"/>
    <cellStyle name="Comma 3 2 14 4 3" xfId="38946"/>
    <cellStyle name="Comma 3 2 14 5" xfId="17885"/>
    <cellStyle name="Comma 3 2 14 5 2" xfId="30546"/>
    <cellStyle name="Comma 3 2 14 5 3" xfId="43146"/>
    <cellStyle name="Comma 3 2 14 6" xfId="22145"/>
    <cellStyle name="Comma 3 2 14 7" xfId="34746"/>
    <cellStyle name="Comma 3 2 15" xfId="9487"/>
    <cellStyle name="Comma 3 2 15 2" xfId="10953"/>
    <cellStyle name="Comma 3 2 15 2 2" xfId="15156"/>
    <cellStyle name="Comma 3 2 15 2 2 2" xfId="27885"/>
    <cellStyle name="Comma 3 2 15 2 2 3" xfId="40486"/>
    <cellStyle name="Comma 3 2 15 2 3" xfId="19425"/>
    <cellStyle name="Comma 3 2 15 2 3 2" xfId="32086"/>
    <cellStyle name="Comma 3 2 15 2 3 3" xfId="44686"/>
    <cellStyle name="Comma 3 2 15 2 4" xfId="23685"/>
    <cellStyle name="Comma 3 2 15 2 5" xfId="36286"/>
    <cellStyle name="Comma 3 2 15 3" xfId="12356"/>
    <cellStyle name="Comma 3 2 15 3 2" xfId="16556"/>
    <cellStyle name="Comma 3 2 15 3 2 2" xfId="29285"/>
    <cellStyle name="Comma 3 2 15 3 2 3" xfId="41886"/>
    <cellStyle name="Comma 3 2 15 3 3" xfId="20825"/>
    <cellStyle name="Comma 3 2 15 3 3 2" xfId="33486"/>
    <cellStyle name="Comma 3 2 15 3 3 3" xfId="46086"/>
    <cellStyle name="Comma 3 2 15 3 4" xfId="25085"/>
    <cellStyle name="Comma 3 2 15 3 5" xfId="37686"/>
    <cellStyle name="Comma 3 2 15 4" xfId="13756"/>
    <cellStyle name="Comma 3 2 15 4 2" xfId="26485"/>
    <cellStyle name="Comma 3 2 15 4 3" xfId="39086"/>
    <cellStyle name="Comma 3 2 15 5" xfId="18025"/>
    <cellStyle name="Comma 3 2 15 5 2" xfId="30686"/>
    <cellStyle name="Comma 3 2 15 5 3" xfId="43286"/>
    <cellStyle name="Comma 3 2 15 6" xfId="22285"/>
    <cellStyle name="Comma 3 2 15 7" xfId="34886"/>
    <cellStyle name="Comma 3 2 16" xfId="9627"/>
    <cellStyle name="Comma 3 2 16 2" xfId="11093"/>
    <cellStyle name="Comma 3 2 16 2 2" xfId="15296"/>
    <cellStyle name="Comma 3 2 16 2 2 2" xfId="28025"/>
    <cellStyle name="Comma 3 2 16 2 2 3" xfId="40626"/>
    <cellStyle name="Comma 3 2 16 2 3" xfId="19565"/>
    <cellStyle name="Comma 3 2 16 2 3 2" xfId="32226"/>
    <cellStyle name="Comma 3 2 16 2 3 3" xfId="44826"/>
    <cellStyle name="Comma 3 2 16 2 4" xfId="23825"/>
    <cellStyle name="Comma 3 2 16 2 5" xfId="36426"/>
    <cellStyle name="Comma 3 2 16 3" xfId="12496"/>
    <cellStyle name="Comma 3 2 16 3 2" xfId="16696"/>
    <cellStyle name="Comma 3 2 16 3 2 2" xfId="29425"/>
    <cellStyle name="Comma 3 2 16 3 2 3" xfId="42026"/>
    <cellStyle name="Comma 3 2 16 3 3" xfId="20965"/>
    <cellStyle name="Comma 3 2 16 3 3 2" xfId="33626"/>
    <cellStyle name="Comma 3 2 16 3 3 3" xfId="46226"/>
    <cellStyle name="Comma 3 2 16 3 4" xfId="25225"/>
    <cellStyle name="Comma 3 2 16 3 5" xfId="37826"/>
    <cellStyle name="Comma 3 2 16 4" xfId="13896"/>
    <cellStyle name="Comma 3 2 16 4 2" xfId="26625"/>
    <cellStyle name="Comma 3 2 16 4 3" xfId="39226"/>
    <cellStyle name="Comma 3 2 16 5" xfId="18165"/>
    <cellStyle name="Comma 3 2 16 5 2" xfId="30826"/>
    <cellStyle name="Comma 3 2 16 5 3" xfId="43426"/>
    <cellStyle name="Comma 3 2 16 6" xfId="22425"/>
    <cellStyle name="Comma 3 2 16 7" xfId="35026"/>
    <cellStyle name="Comma 3 2 17" xfId="9767"/>
    <cellStyle name="Comma 3 2 17 2" xfId="11233"/>
    <cellStyle name="Comma 3 2 17 2 2" xfId="15436"/>
    <cellStyle name="Comma 3 2 17 2 2 2" xfId="28165"/>
    <cellStyle name="Comma 3 2 17 2 2 3" xfId="40766"/>
    <cellStyle name="Comma 3 2 17 2 3" xfId="19705"/>
    <cellStyle name="Comma 3 2 17 2 3 2" xfId="32366"/>
    <cellStyle name="Comma 3 2 17 2 3 3" xfId="44966"/>
    <cellStyle name="Comma 3 2 17 2 4" xfId="23965"/>
    <cellStyle name="Comma 3 2 17 2 5" xfId="36566"/>
    <cellStyle name="Comma 3 2 17 3" xfId="12636"/>
    <cellStyle name="Comma 3 2 17 3 2" xfId="16836"/>
    <cellStyle name="Comma 3 2 17 3 2 2" xfId="29565"/>
    <cellStyle name="Comma 3 2 17 3 2 3" xfId="42166"/>
    <cellStyle name="Comma 3 2 17 3 3" xfId="21105"/>
    <cellStyle name="Comma 3 2 17 3 3 2" xfId="33766"/>
    <cellStyle name="Comma 3 2 17 3 3 3" xfId="46366"/>
    <cellStyle name="Comma 3 2 17 3 4" xfId="25365"/>
    <cellStyle name="Comma 3 2 17 3 5" xfId="37966"/>
    <cellStyle name="Comma 3 2 17 4" xfId="14036"/>
    <cellStyle name="Comma 3 2 17 4 2" xfId="26765"/>
    <cellStyle name="Comma 3 2 17 4 3" xfId="39366"/>
    <cellStyle name="Comma 3 2 17 5" xfId="18305"/>
    <cellStyle name="Comma 3 2 17 5 2" xfId="30966"/>
    <cellStyle name="Comma 3 2 17 5 3" xfId="43566"/>
    <cellStyle name="Comma 3 2 17 6" xfId="22565"/>
    <cellStyle name="Comma 3 2 17 7" xfId="35166"/>
    <cellStyle name="Comma 3 2 18" xfId="9907"/>
    <cellStyle name="Comma 3 2 18 2" xfId="11373"/>
    <cellStyle name="Comma 3 2 18 2 2" xfId="15576"/>
    <cellStyle name="Comma 3 2 18 2 2 2" xfId="28305"/>
    <cellStyle name="Comma 3 2 18 2 2 3" xfId="40906"/>
    <cellStyle name="Comma 3 2 18 2 3" xfId="19845"/>
    <cellStyle name="Comma 3 2 18 2 3 2" xfId="32506"/>
    <cellStyle name="Comma 3 2 18 2 3 3" xfId="45106"/>
    <cellStyle name="Comma 3 2 18 2 4" xfId="24105"/>
    <cellStyle name="Comma 3 2 18 2 5" xfId="36706"/>
    <cellStyle name="Comma 3 2 18 3" xfId="12776"/>
    <cellStyle name="Comma 3 2 18 3 2" xfId="16976"/>
    <cellStyle name="Comma 3 2 18 3 2 2" xfId="29705"/>
    <cellStyle name="Comma 3 2 18 3 2 3" xfId="42306"/>
    <cellStyle name="Comma 3 2 18 3 3" xfId="21245"/>
    <cellStyle name="Comma 3 2 18 3 3 2" xfId="33906"/>
    <cellStyle name="Comma 3 2 18 3 3 3" xfId="46506"/>
    <cellStyle name="Comma 3 2 18 3 4" xfId="25505"/>
    <cellStyle name="Comma 3 2 18 3 5" xfId="38106"/>
    <cellStyle name="Comma 3 2 18 4" xfId="14176"/>
    <cellStyle name="Comma 3 2 18 4 2" xfId="26905"/>
    <cellStyle name="Comma 3 2 18 4 3" xfId="39506"/>
    <cellStyle name="Comma 3 2 18 5" xfId="18445"/>
    <cellStyle name="Comma 3 2 18 5 2" xfId="31106"/>
    <cellStyle name="Comma 3 2 18 5 3" xfId="43706"/>
    <cellStyle name="Comma 3 2 18 6" xfId="22705"/>
    <cellStyle name="Comma 3 2 18 7" xfId="35306"/>
    <cellStyle name="Comma 3 2 19" xfId="10101"/>
    <cellStyle name="Comma 3 2 19 2" xfId="11516"/>
    <cellStyle name="Comma 3 2 19 2 2" xfId="15716"/>
    <cellStyle name="Comma 3 2 19 2 2 2" xfId="28445"/>
    <cellStyle name="Comma 3 2 19 2 2 3" xfId="41046"/>
    <cellStyle name="Comma 3 2 19 2 3" xfId="19985"/>
    <cellStyle name="Comma 3 2 19 2 3 2" xfId="32646"/>
    <cellStyle name="Comma 3 2 19 2 3 3" xfId="45246"/>
    <cellStyle name="Comma 3 2 19 2 4" xfId="24245"/>
    <cellStyle name="Comma 3 2 19 2 5" xfId="36846"/>
    <cellStyle name="Comma 3 2 19 3" xfId="12916"/>
    <cellStyle name="Comma 3 2 19 3 2" xfId="17116"/>
    <cellStyle name="Comma 3 2 19 3 2 2" xfId="29845"/>
    <cellStyle name="Comma 3 2 19 3 2 3" xfId="42446"/>
    <cellStyle name="Comma 3 2 19 3 3" xfId="21385"/>
    <cellStyle name="Comma 3 2 19 3 3 2" xfId="34046"/>
    <cellStyle name="Comma 3 2 19 3 3 3" xfId="46646"/>
    <cellStyle name="Comma 3 2 19 3 4" xfId="25645"/>
    <cellStyle name="Comma 3 2 19 3 5" xfId="38246"/>
    <cellStyle name="Comma 3 2 19 4" xfId="14316"/>
    <cellStyle name="Comma 3 2 19 4 2" xfId="27045"/>
    <cellStyle name="Comma 3 2 19 4 3" xfId="39646"/>
    <cellStyle name="Comma 3 2 19 5" xfId="18585"/>
    <cellStyle name="Comma 3 2 19 5 2" xfId="31246"/>
    <cellStyle name="Comma 3 2 19 5 3" xfId="43846"/>
    <cellStyle name="Comma 3 2 19 6" xfId="22845"/>
    <cellStyle name="Comma 3 2 19 7" xfId="35446"/>
    <cellStyle name="Comma 3 2 2" xfId="7002"/>
    <cellStyle name="Comma 3 2 2 10" xfId="9295"/>
    <cellStyle name="Comma 3 2 2 10 2" xfId="10813"/>
    <cellStyle name="Comma 3 2 2 10 2 2" xfId="15020"/>
    <cellStyle name="Comma 3 2 2 10 2 2 2" xfId="27749"/>
    <cellStyle name="Comma 3 2 2 10 2 2 3" xfId="40350"/>
    <cellStyle name="Comma 3 2 2 10 2 3" xfId="19289"/>
    <cellStyle name="Comma 3 2 2 10 2 3 2" xfId="31950"/>
    <cellStyle name="Comma 3 2 2 10 2 3 3" xfId="44550"/>
    <cellStyle name="Comma 3 2 2 10 2 4" xfId="23549"/>
    <cellStyle name="Comma 3 2 2 10 2 5" xfId="36150"/>
    <cellStyle name="Comma 3 2 2 10 3" xfId="12220"/>
    <cellStyle name="Comma 3 2 2 10 3 2" xfId="16420"/>
    <cellStyle name="Comma 3 2 2 10 3 2 2" xfId="29149"/>
    <cellStyle name="Comma 3 2 2 10 3 2 3" xfId="41750"/>
    <cellStyle name="Comma 3 2 2 10 3 3" xfId="20689"/>
    <cellStyle name="Comma 3 2 2 10 3 3 2" xfId="33350"/>
    <cellStyle name="Comma 3 2 2 10 3 3 3" xfId="45950"/>
    <cellStyle name="Comma 3 2 2 10 3 4" xfId="24949"/>
    <cellStyle name="Comma 3 2 2 10 3 5" xfId="37550"/>
    <cellStyle name="Comma 3 2 2 10 4" xfId="13620"/>
    <cellStyle name="Comma 3 2 2 10 4 2" xfId="26349"/>
    <cellStyle name="Comma 3 2 2 10 4 3" xfId="38950"/>
    <cellStyle name="Comma 3 2 2 10 5" xfId="17889"/>
    <cellStyle name="Comma 3 2 2 10 5 2" xfId="30550"/>
    <cellStyle name="Comma 3 2 2 10 5 3" xfId="43150"/>
    <cellStyle name="Comma 3 2 2 10 6" xfId="22149"/>
    <cellStyle name="Comma 3 2 2 10 7" xfId="34750"/>
    <cellStyle name="Comma 3 2 2 11" xfId="9491"/>
    <cellStyle name="Comma 3 2 2 11 2" xfId="10957"/>
    <cellStyle name="Comma 3 2 2 11 2 2" xfId="15160"/>
    <cellStyle name="Comma 3 2 2 11 2 2 2" xfId="27889"/>
    <cellStyle name="Comma 3 2 2 11 2 2 3" xfId="40490"/>
    <cellStyle name="Comma 3 2 2 11 2 3" xfId="19429"/>
    <cellStyle name="Comma 3 2 2 11 2 3 2" xfId="32090"/>
    <cellStyle name="Comma 3 2 2 11 2 3 3" xfId="44690"/>
    <cellStyle name="Comma 3 2 2 11 2 4" xfId="23689"/>
    <cellStyle name="Comma 3 2 2 11 2 5" xfId="36290"/>
    <cellStyle name="Comma 3 2 2 11 3" xfId="12360"/>
    <cellStyle name="Comma 3 2 2 11 3 2" xfId="16560"/>
    <cellStyle name="Comma 3 2 2 11 3 2 2" xfId="29289"/>
    <cellStyle name="Comma 3 2 2 11 3 2 3" xfId="41890"/>
    <cellStyle name="Comma 3 2 2 11 3 3" xfId="20829"/>
    <cellStyle name="Comma 3 2 2 11 3 3 2" xfId="33490"/>
    <cellStyle name="Comma 3 2 2 11 3 3 3" xfId="46090"/>
    <cellStyle name="Comma 3 2 2 11 3 4" xfId="25089"/>
    <cellStyle name="Comma 3 2 2 11 3 5" xfId="37690"/>
    <cellStyle name="Comma 3 2 2 11 4" xfId="13760"/>
    <cellStyle name="Comma 3 2 2 11 4 2" xfId="26489"/>
    <cellStyle name="Comma 3 2 2 11 4 3" xfId="39090"/>
    <cellStyle name="Comma 3 2 2 11 5" xfId="18029"/>
    <cellStyle name="Comma 3 2 2 11 5 2" xfId="30690"/>
    <cellStyle name="Comma 3 2 2 11 5 3" xfId="43290"/>
    <cellStyle name="Comma 3 2 2 11 6" xfId="22289"/>
    <cellStyle name="Comma 3 2 2 11 7" xfId="34890"/>
    <cellStyle name="Comma 3 2 2 12" xfId="9631"/>
    <cellStyle name="Comma 3 2 2 12 2" xfId="11097"/>
    <cellStyle name="Comma 3 2 2 12 2 2" xfId="15300"/>
    <cellStyle name="Comma 3 2 2 12 2 2 2" xfId="28029"/>
    <cellStyle name="Comma 3 2 2 12 2 2 3" xfId="40630"/>
    <cellStyle name="Comma 3 2 2 12 2 3" xfId="19569"/>
    <cellStyle name="Comma 3 2 2 12 2 3 2" xfId="32230"/>
    <cellStyle name="Comma 3 2 2 12 2 3 3" xfId="44830"/>
    <cellStyle name="Comma 3 2 2 12 2 4" xfId="23829"/>
    <cellStyle name="Comma 3 2 2 12 2 5" xfId="36430"/>
    <cellStyle name="Comma 3 2 2 12 3" xfId="12500"/>
    <cellStyle name="Comma 3 2 2 12 3 2" xfId="16700"/>
    <cellStyle name="Comma 3 2 2 12 3 2 2" xfId="29429"/>
    <cellStyle name="Comma 3 2 2 12 3 2 3" xfId="42030"/>
    <cellStyle name="Comma 3 2 2 12 3 3" xfId="20969"/>
    <cellStyle name="Comma 3 2 2 12 3 3 2" xfId="33630"/>
    <cellStyle name="Comma 3 2 2 12 3 3 3" xfId="46230"/>
    <cellStyle name="Comma 3 2 2 12 3 4" xfId="25229"/>
    <cellStyle name="Comma 3 2 2 12 3 5" xfId="37830"/>
    <cellStyle name="Comma 3 2 2 12 4" xfId="13900"/>
    <cellStyle name="Comma 3 2 2 12 4 2" xfId="26629"/>
    <cellStyle name="Comma 3 2 2 12 4 3" xfId="39230"/>
    <cellStyle name="Comma 3 2 2 12 5" xfId="18169"/>
    <cellStyle name="Comma 3 2 2 12 5 2" xfId="30830"/>
    <cellStyle name="Comma 3 2 2 12 5 3" xfId="43430"/>
    <cellStyle name="Comma 3 2 2 12 6" xfId="22429"/>
    <cellStyle name="Comma 3 2 2 12 7" xfId="35030"/>
    <cellStyle name="Comma 3 2 2 13" xfId="9771"/>
    <cellStyle name="Comma 3 2 2 13 2" xfId="11237"/>
    <cellStyle name="Comma 3 2 2 13 2 2" xfId="15440"/>
    <cellStyle name="Comma 3 2 2 13 2 2 2" xfId="28169"/>
    <cellStyle name="Comma 3 2 2 13 2 2 3" xfId="40770"/>
    <cellStyle name="Comma 3 2 2 13 2 3" xfId="19709"/>
    <cellStyle name="Comma 3 2 2 13 2 3 2" xfId="32370"/>
    <cellStyle name="Comma 3 2 2 13 2 3 3" xfId="44970"/>
    <cellStyle name="Comma 3 2 2 13 2 4" xfId="23969"/>
    <cellStyle name="Comma 3 2 2 13 2 5" xfId="36570"/>
    <cellStyle name="Comma 3 2 2 13 3" xfId="12640"/>
    <cellStyle name="Comma 3 2 2 13 3 2" xfId="16840"/>
    <cellStyle name="Comma 3 2 2 13 3 2 2" xfId="29569"/>
    <cellStyle name="Comma 3 2 2 13 3 2 3" xfId="42170"/>
    <cellStyle name="Comma 3 2 2 13 3 3" xfId="21109"/>
    <cellStyle name="Comma 3 2 2 13 3 3 2" xfId="33770"/>
    <cellStyle name="Comma 3 2 2 13 3 3 3" xfId="46370"/>
    <cellStyle name="Comma 3 2 2 13 3 4" xfId="25369"/>
    <cellStyle name="Comma 3 2 2 13 3 5" xfId="37970"/>
    <cellStyle name="Comma 3 2 2 13 4" xfId="14040"/>
    <cellStyle name="Comma 3 2 2 13 4 2" xfId="26769"/>
    <cellStyle name="Comma 3 2 2 13 4 3" xfId="39370"/>
    <cellStyle name="Comma 3 2 2 13 5" xfId="18309"/>
    <cellStyle name="Comma 3 2 2 13 5 2" xfId="30970"/>
    <cellStyle name="Comma 3 2 2 13 5 3" xfId="43570"/>
    <cellStyle name="Comma 3 2 2 13 6" xfId="22569"/>
    <cellStyle name="Comma 3 2 2 13 7" xfId="35170"/>
    <cellStyle name="Comma 3 2 2 14" xfId="9911"/>
    <cellStyle name="Comma 3 2 2 14 2" xfId="11377"/>
    <cellStyle name="Comma 3 2 2 14 2 2" xfId="15580"/>
    <cellStyle name="Comma 3 2 2 14 2 2 2" xfId="28309"/>
    <cellStyle name="Comma 3 2 2 14 2 2 3" xfId="40910"/>
    <cellStyle name="Comma 3 2 2 14 2 3" xfId="19849"/>
    <cellStyle name="Comma 3 2 2 14 2 3 2" xfId="32510"/>
    <cellStyle name="Comma 3 2 2 14 2 3 3" xfId="45110"/>
    <cellStyle name="Comma 3 2 2 14 2 4" xfId="24109"/>
    <cellStyle name="Comma 3 2 2 14 2 5" xfId="36710"/>
    <cellStyle name="Comma 3 2 2 14 3" xfId="12780"/>
    <cellStyle name="Comma 3 2 2 14 3 2" xfId="16980"/>
    <cellStyle name="Comma 3 2 2 14 3 2 2" xfId="29709"/>
    <cellStyle name="Comma 3 2 2 14 3 2 3" xfId="42310"/>
    <cellStyle name="Comma 3 2 2 14 3 3" xfId="21249"/>
    <cellStyle name="Comma 3 2 2 14 3 3 2" xfId="33910"/>
    <cellStyle name="Comma 3 2 2 14 3 3 3" xfId="46510"/>
    <cellStyle name="Comma 3 2 2 14 3 4" xfId="25509"/>
    <cellStyle name="Comma 3 2 2 14 3 5" xfId="38110"/>
    <cellStyle name="Comma 3 2 2 14 4" xfId="14180"/>
    <cellStyle name="Comma 3 2 2 14 4 2" xfId="26909"/>
    <cellStyle name="Comma 3 2 2 14 4 3" xfId="39510"/>
    <cellStyle name="Comma 3 2 2 14 5" xfId="18449"/>
    <cellStyle name="Comma 3 2 2 14 5 2" xfId="31110"/>
    <cellStyle name="Comma 3 2 2 14 5 3" xfId="43710"/>
    <cellStyle name="Comma 3 2 2 14 6" xfId="22709"/>
    <cellStyle name="Comma 3 2 2 14 7" xfId="35310"/>
    <cellStyle name="Comma 3 2 2 15" xfId="10105"/>
    <cellStyle name="Comma 3 2 2 15 2" xfId="11520"/>
    <cellStyle name="Comma 3 2 2 15 2 2" xfId="15720"/>
    <cellStyle name="Comma 3 2 2 15 2 2 2" xfId="28449"/>
    <cellStyle name="Comma 3 2 2 15 2 2 3" xfId="41050"/>
    <cellStyle name="Comma 3 2 2 15 2 3" xfId="19989"/>
    <cellStyle name="Comma 3 2 2 15 2 3 2" xfId="32650"/>
    <cellStyle name="Comma 3 2 2 15 2 3 3" xfId="45250"/>
    <cellStyle name="Comma 3 2 2 15 2 4" xfId="24249"/>
    <cellStyle name="Comma 3 2 2 15 2 5" xfId="36850"/>
    <cellStyle name="Comma 3 2 2 15 3" xfId="12920"/>
    <cellStyle name="Comma 3 2 2 15 3 2" xfId="17120"/>
    <cellStyle name="Comma 3 2 2 15 3 2 2" xfId="29849"/>
    <cellStyle name="Comma 3 2 2 15 3 2 3" xfId="42450"/>
    <cellStyle name="Comma 3 2 2 15 3 3" xfId="21389"/>
    <cellStyle name="Comma 3 2 2 15 3 3 2" xfId="34050"/>
    <cellStyle name="Comma 3 2 2 15 3 3 3" xfId="46650"/>
    <cellStyle name="Comma 3 2 2 15 3 4" xfId="25649"/>
    <cellStyle name="Comma 3 2 2 15 3 5" xfId="38250"/>
    <cellStyle name="Comma 3 2 2 15 4" xfId="14320"/>
    <cellStyle name="Comma 3 2 2 15 4 2" xfId="27049"/>
    <cellStyle name="Comma 3 2 2 15 4 3" xfId="39650"/>
    <cellStyle name="Comma 3 2 2 15 5" xfId="18589"/>
    <cellStyle name="Comma 3 2 2 15 5 2" xfId="31250"/>
    <cellStyle name="Comma 3 2 2 15 5 3" xfId="43850"/>
    <cellStyle name="Comma 3 2 2 15 6" xfId="22849"/>
    <cellStyle name="Comma 3 2 2 15 7" xfId="35450"/>
    <cellStyle name="Comma 3 2 2 16" xfId="10245"/>
    <cellStyle name="Comma 3 2 2 16 2" xfId="11660"/>
    <cellStyle name="Comma 3 2 2 16 2 2" xfId="15860"/>
    <cellStyle name="Comma 3 2 2 16 2 2 2" xfId="28589"/>
    <cellStyle name="Comma 3 2 2 16 2 2 3" xfId="41190"/>
    <cellStyle name="Comma 3 2 2 16 2 3" xfId="20129"/>
    <cellStyle name="Comma 3 2 2 16 2 3 2" xfId="32790"/>
    <cellStyle name="Comma 3 2 2 16 2 3 3" xfId="45390"/>
    <cellStyle name="Comma 3 2 2 16 2 4" xfId="24389"/>
    <cellStyle name="Comma 3 2 2 16 2 5" xfId="36990"/>
    <cellStyle name="Comma 3 2 2 16 3" xfId="13060"/>
    <cellStyle name="Comma 3 2 2 16 3 2" xfId="17260"/>
    <cellStyle name="Comma 3 2 2 16 3 2 2" xfId="29989"/>
    <cellStyle name="Comma 3 2 2 16 3 2 3" xfId="42590"/>
    <cellStyle name="Comma 3 2 2 16 3 3" xfId="21529"/>
    <cellStyle name="Comma 3 2 2 16 3 3 2" xfId="34190"/>
    <cellStyle name="Comma 3 2 2 16 3 3 3" xfId="46790"/>
    <cellStyle name="Comma 3 2 2 16 3 4" xfId="25789"/>
    <cellStyle name="Comma 3 2 2 16 3 5" xfId="38390"/>
    <cellStyle name="Comma 3 2 2 16 4" xfId="14460"/>
    <cellStyle name="Comma 3 2 2 16 4 2" xfId="27189"/>
    <cellStyle name="Comma 3 2 2 16 4 3" xfId="39790"/>
    <cellStyle name="Comma 3 2 2 16 5" xfId="18729"/>
    <cellStyle name="Comma 3 2 2 16 5 2" xfId="31390"/>
    <cellStyle name="Comma 3 2 2 16 5 3" xfId="43990"/>
    <cellStyle name="Comma 3 2 2 16 6" xfId="22989"/>
    <cellStyle name="Comma 3 2 2 16 7" xfId="35590"/>
    <cellStyle name="Comma 3 2 2 17" xfId="10386"/>
    <cellStyle name="Comma 3 2 2 17 2" xfId="14600"/>
    <cellStyle name="Comma 3 2 2 17 2 2" xfId="27329"/>
    <cellStyle name="Comma 3 2 2 17 2 3" xfId="39930"/>
    <cellStyle name="Comma 3 2 2 17 3" xfId="18869"/>
    <cellStyle name="Comma 3 2 2 17 3 2" xfId="31530"/>
    <cellStyle name="Comma 3 2 2 17 3 3" xfId="44130"/>
    <cellStyle name="Comma 3 2 2 17 4" xfId="23129"/>
    <cellStyle name="Comma 3 2 2 17 5" xfId="35730"/>
    <cellStyle name="Comma 3 2 2 18" xfId="11800"/>
    <cellStyle name="Comma 3 2 2 18 2" xfId="16000"/>
    <cellStyle name="Comma 3 2 2 18 2 2" xfId="28729"/>
    <cellStyle name="Comma 3 2 2 18 2 3" xfId="41330"/>
    <cellStyle name="Comma 3 2 2 18 3" xfId="20269"/>
    <cellStyle name="Comma 3 2 2 18 3 2" xfId="32930"/>
    <cellStyle name="Comma 3 2 2 18 3 3" xfId="45530"/>
    <cellStyle name="Comma 3 2 2 18 4" xfId="24529"/>
    <cellStyle name="Comma 3 2 2 18 5" xfId="37130"/>
    <cellStyle name="Comma 3 2 2 19" xfId="13200"/>
    <cellStyle name="Comma 3 2 2 19 2" xfId="25929"/>
    <cellStyle name="Comma 3 2 2 19 3" xfId="38530"/>
    <cellStyle name="Comma 3 2 2 2" xfId="7022"/>
    <cellStyle name="Comma 3 2 2 2 10" xfId="10265"/>
    <cellStyle name="Comma 3 2 2 2 10 2" xfId="11680"/>
    <cellStyle name="Comma 3 2 2 2 10 2 2" xfId="15880"/>
    <cellStyle name="Comma 3 2 2 2 10 2 2 2" xfId="28609"/>
    <cellStyle name="Comma 3 2 2 2 10 2 2 3" xfId="41210"/>
    <cellStyle name="Comma 3 2 2 2 10 2 3" xfId="20149"/>
    <cellStyle name="Comma 3 2 2 2 10 2 3 2" xfId="32810"/>
    <cellStyle name="Comma 3 2 2 2 10 2 3 3" xfId="45410"/>
    <cellStyle name="Comma 3 2 2 2 10 2 4" xfId="24409"/>
    <cellStyle name="Comma 3 2 2 2 10 2 5" xfId="37010"/>
    <cellStyle name="Comma 3 2 2 2 10 3" xfId="13080"/>
    <cellStyle name="Comma 3 2 2 2 10 3 2" xfId="17280"/>
    <cellStyle name="Comma 3 2 2 2 10 3 2 2" xfId="30009"/>
    <cellStyle name="Comma 3 2 2 2 10 3 2 3" xfId="42610"/>
    <cellStyle name="Comma 3 2 2 2 10 3 3" xfId="21549"/>
    <cellStyle name="Comma 3 2 2 2 10 3 3 2" xfId="34210"/>
    <cellStyle name="Comma 3 2 2 2 10 3 3 3" xfId="46810"/>
    <cellStyle name="Comma 3 2 2 2 10 3 4" xfId="25809"/>
    <cellStyle name="Comma 3 2 2 2 10 3 5" xfId="38410"/>
    <cellStyle name="Comma 3 2 2 2 10 4" xfId="14480"/>
    <cellStyle name="Comma 3 2 2 2 10 4 2" xfId="27209"/>
    <cellStyle name="Comma 3 2 2 2 10 4 3" xfId="39810"/>
    <cellStyle name="Comma 3 2 2 2 10 5" xfId="18749"/>
    <cellStyle name="Comma 3 2 2 2 10 5 2" xfId="31410"/>
    <cellStyle name="Comma 3 2 2 2 10 5 3" xfId="44010"/>
    <cellStyle name="Comma 3 2 2 2 10 6" xfId="23009"/>
    <cellStyle name="Comma 3 2 2 2 10 7" xfId="35610"/>
    <cellStyle name="Comma 3 2 2 2 11" xfId="10406"/>
    <cellStyle name="Comma 3 2 2 2 11 2" xfId="14620"/>
    <cellStyle name="Comma 3 2 2 2 11 2 2" xfId="27349"/>
    <cellStyle name="Comma 3 2 2 2 11 2 3" xfId="39950"/>
    <cellStyle name="Comma 3 2 2 2 11 3" xfId="18889"/>
    <cellStyle name="Comma 3 2 2 2 11 3 2" xfId="31550"/>
    <cellStyle name="Comma 3 2 2 2 11 3 3" xfId="44150"/>
    <cellStyle name="Comma 3 2 2 2 11 4" xfId="23149"/>
    <cellStyle name="Comma 3 2 2 2 11 5" xfId="35750"/>
    <cellStyle name="Comma 3 2 2 2 12" xfId="11820"/>
    <cellStyle name="Comma 3 2 2 2 12 2" xfId="16020"/>
    <cellStyle name="Comma 3 2 2 2 12 2 2" xfId="28749"/>
    <cellStyle name="Comma 3 2 2 2 12 2 3" xfId="41350"/>
    <cellStyle name="Comma 3 2 2 2 12 3" xfId="20289"/>
    <cellStyle name="Comma 3 2 2 2 12 3 2" xfId="32950"/>
    <cellStyle name="Comma 3 2 2 2 12 3 3" xfId="45550"/>
    <cellStyle name="Comma 3 2 2 2 12 4" xfId="24549"/>
    <cellStyle name="Comma 3 2 2 2 12 5" xfId="37150"/>
    <cellStyle name="Comma 3 2 2 2 13" xfId="13220"/>
    <cellStyle name="Comma 3 2 2 2 13 2" xfId="25949"/>
    <cellStyle name="Comma 3 2 2 2 13 3" xfId="38550"/>
    <cellStyle name="Comma 3 2 2 2 14" xfId="17489"/>
    <cellStyle name="Comma 3 2 2 2 14 2" xfId="30150"/>
    <cellStyle name="Comma 3 2 2 2 14 3" xfId="42750"/>
    <cellStyle name="Comma 3 2 2 2 15" xfId="21749"/>
    <cellStyle name="Comma 3 2 2 2 16" xfId="34350"/>
    <cellStyle name="Comma 3 2 2 2 2" xfId="7162"/>
    <cellStyle name="Comma 3 2 2 2 2 2" xfId="10546"/>
    <cellStyle name="Comma 3 2 2 2 2 2 2" xfId="14760"/>
    <cellStyle name="Comma 3 2 2 2 2 2 2 2" xfId="27489"/>
    <cellStyle name="Comma 3 2 2 2 2 2 2 3" xfId="40090"/>
    <cellStyle name="Comma 3 2 2 2 2 2 3" xfId="19029"/>
    <cellStyle name="Comma 3 2 2 2 2 2 3 2" xfId="31690"/>
    <cellStyle name="Comma 3 2 2 2 2 2 3 3" xfId="44290"/>
    <cellStyle name="Comma 3 2 2 2 2 2 4" xfId="23289"/>
    <cellStyle name="Comma 3 2 2 2 2 2 5" xfId="35890"/>
    <cellStyle name="Comma 3 2 2 2 2 3" xfId="11960"/>
    <cellStyle name="Comma 3 2 2 2 2 3 2" xfId="16160"/>
    <cellStyle name="Comma 3 2 2 2 2 3 2 2" xfId="28889"/>
    <cellStyle name="Comma 3 2 2 2 2 3 2 3" xfId="41490"/>
    <cellStyle name="Comma 3 2 2 2 2 3 3" xfId="20429"/>
    <cellStyle name="Comma 3 2 2 2 2 3 3 2" xfId="33090"/>
    <cellStyle name="Comma 3 2 2 2 2 3 3 3" xfId="45690"/>
    <cellStyle name="Comma 3 2 2 2 2 3 4" xfId="24689"/>
    <cellStyle name="Comma 3 2 2 2 2 3 5" xfId="37290"/>
    <cellStyle name="Comma 3 2 2 2 2 4" xfId="13360"/>
    <cellStyle name="Comma 3 2 2 2 2 4 2" xfId="26089"/>
    <cellStyle name="Comma 3 2 2 2 2 4 3" xfId="38690"/>
    <cellStyle name="Comma 3 2 2 2 2 5" xfId="17629"/>
    <cellStyle name="Comma 3 2 2 2 2 5 2" xfId="30290"/>
    <cellStyle name="Comma 3 2 2 2 2 5 3" xfId="42890"/>
    <cellStyle name="Comma 3 2 2 2 2 6" xfId="21889"/>
    <cellStyle name="Comma 3 2 2 2 2 7" xfId="34490"/>
    <cellStyle name="Comma 3 2 2 2 3" xfId="7302"/>
    <cellStyle name="Comma 3 2 2 2 3 2" xfId="10686"/>
    <cellStyle name="Comma 3 2 2 2 3 2 2" xfId="14900"/>
    <cellStyle name="Comma 3 2 2 2 3 2 2 2" xfId="27629"/>
    <cellStyle name="Comma 3 2 2 2 3 2 2 3" xfId="40230"/>
    <cellStyle name="Comma 3 2 2 2 3 2 3" xfId="19169"/>
    <cellStyle name="Comma 3 2 2 2 3 2 3 2" xfId="31830"/>
    <cellStyle name="Comma 3 2 2 2 3 2 3 3" xfId="44430"/>
    <cellStyle name="Comma 3 2 2 2 3 2 4" xfId="23429"/>
    <cellStyle name="Comma 3 2 2 2 3 2 5" xfId="36030"/>
    <cellStyle name="Comma 3 2 2 2 3 3" xfId="12100"/>
    <cellStyle name="Comma 3 2 2 2 3 3 2" xfId="16300"/>
    <cellStyle name="Comma 3 2 2 2 3 3 2 2" xfId="29029"/>
    <cellStyle name="Comma 3 2 2 2 3 3 2 3" xfId="41630"/>
    <cellStyle name="Comma 3 2 2 2 3 3 3" xfId="20569"/>
    <cellStyle name="Comma 3 2 2 2 3 3 3 2" xfId="33230"/>
    <cellStyle name="Comma 3 2 2 2 3 3 3 3" xfId="45830"/>
    <cellStyle name="Comma 3 2 2 2 3 3 4" xfId="24829"/>
    <cellStyle name="Comma 3 2 2 2 3 3 5" xfId="37430"/>
    <cellStyle name="Comma 3 2 2 2 3 4" xfId="13500"/>
    <cellStyle name="Comma 3 2 2 2 3 4 2" xfId="26229"/>
    <cellStyle name="Comma 3 2 2 2 3 4 3" xfId="38830"/>
    <cellStyle name="Comma 3 2 2 2 3 5" xfId="17769"/>
    <cellStyle name="Comma 3 2 2 2 3 5 2" xfId="30430"/>
    <cellStyle name="Comma 3 2 2 2 3 5 3" xfId="43030"/>
    <cellStyle name="Comma 3 2 2 2 3 6" xfId="22029"/>
    <cellStyle name="Comma 3 2 2 2 3 7" xfId="34630"/>
    <cellStyle name="Comma 3 2 2 2 4" xfId="9315"/>
    <cellStyle name="Comma 3 2 2 2 4 2" xfId="10833"/>
    <cellStyle name="Comma 3 2 2 2 4 2 2" xfId="15040"/>
    <cellStyle name="Comma 3 2 2 2 4 2 2 2" xfId="27769"/>
    <cellStyle name="Comma 3 2 2 2 4 2 2 3" xfId="40370"/>
    <cellStyle name="Comma 3 2 2 2 4 2 3" xfId="19309"/>
    <cellStyle name="Comma 3 2 2 2 4 2 3 2" xfId="31970"/>
    <cellStyle name="Comma 3 2 2 2 4 2 3 3" xfId="44570"/>
    <cellStyle name="Comma 3 2 2 2 4 2 4" xfId="23569"/>
    <cellStyle name="Comma 3 2 2 2 4 2 5" xfId="36170"/>
    <cellStyle name="Comma 3 2 2 2 4 3" xfId="12240"/>
    <cellStyle name="Comma 3 2 2 2 4 3 2" xfId="16440"/>
    <cellStyle name="Comma 3 2 2 2 4 3 2 2" xfId="29169"/>
    <cellStyle name="Comma 3 2 2 2 4 3 2 3" xfId="41770"/>
    <cellStyle name="Comma 3 2 2 2 4 3 3" xfId="20709"/>
    <cellStyle name="Comma 3 2 2 2 4 3 3 2" xfId="33370"/>
    <cellStyle name="Comma 3 2 2 2 4 3 3 3" xfId="45970"/>
    <cellStyle name="Comma 3 2 2 2 4 3 4" xfId="24969"/>
    <cellStyle name="Comma 3 2 2 2 4 3 5" xfId="37570"/>
    <cellStyle name="Comma 3 2 2 2 4 4" xfId="13640"/>
    <cellStyle name="Comma 3 2 2 2 4 4 2" xfId="26369"/>
    <cellStyle name="Comma 3 2 2 2 4 4 3" xfId="38970"/>
    <cellStyle name="Comma 3 2 2 2 4 5" xfId="17909"/>
    <cellStyle name="Comma 3 2 2 2 4 5 2" xfId="30570"/>
    <cellStyle name="Comma 3 2 2 2 4 5 3" xfId="43170"/>
    <cellStyle name="Comma 3 2 2 2 4 6" xfId="22169"/>
    <cellStyle name="Comma 3 2 2 2 4 7" xfId="34770"/>
    <cellStyle name="Comma 3 2 2 2 5" xfId="9511"/>
    <cellStyle name="Comma 3 2 2 2 5 2" xfId="10977"/>
    <cellStyle name="Comma 3 2 2 2 5 2 2" xfId="15180"/>
    <cellStyle name="Comma 3 2 2 2 5 2 2 2" xfId="27909"/>
    <cellStyle name="Comma 3 2 2 2 5 2 2 3" xfId="40510"/>
    <cellStyle name="Comma 3 2 2 2 5 2 3" xfId="19449"/>
    <cellStyle name="Comma 3 2 2 2 5 2 3 2" xfId="32110"/>
    <cellStyle name="Comma 3 2 2 2 5 2 3 3" xfId="44710"/>
    <cellStyle name="Comma 3 2 2 2 5 2 4" xfId="23709"/>
    <cellStyle name="Comma 3 2 2 2 5 2 5" xfId="36310"/>
    <cellStyle name="Comma 3 2 2 2 5 3" xfId="12380"/>
    <cellStyle name="Comma 3 2 2 2 5 3 2" xfId="16580"/>
    <cellStyle name="Comma 3 2 2 2 5 3 2 2" xfId="29309"/>
    <cellStyle name="Comma 3 2 2 2 5 3 2 3" xfId="41910"/>
    <cellStyle name="Comma 3 2 2 2 5 3 3" xfId="20849"/>
    <cellStyle name="Comma 3 2 2 2 5 3 3 2" xfId="33510"/>
    <cellStyle name="Comma 3 2 2 2 5 3 3 3" xfId="46110"/>
    <cellStyle name="Comma 3 2 2 2 5 3 4" xfId="25109"/>
    <cellStyle name="Comma 3 2 2 2 5 3 5" xfId="37710"/>
    <cellStyle name="Comma 3 2 2 2 5 4" xfId="13780"/>
    <cellStyle name="Comma 3 2 2 2 5 4 2" xfId="26509"/>
    <cellStyle name="Comma 3 2 2 2 5 4 3" xfId="39110"/>
    <cellStyle name="Comma 3 2 2 2 5 5" xfId="18049"/>
    <cellStyle name="Comma 3 2 2 2 5 5 2" xfId="30710"/>
    <cellStyle name="Comma 3 2 2 2 5 5 3" xfId="43310"/>
    <cellStyle name="Comma 3 2 2 2 5 6" xfId="22309"/>
    <cellStyle name="Comma 3 2 2 2 5 7" xfId="34910"/>
    <cellStyle name="Comma 3 2 2 2 6" xfId="9651"/>
    <cellStyle name="Comma 3 2 2 2 6 2" xfId="11117"/>
    <cellStyle name="Comma 3 2 2 2 6 2 2" xfId="15320"/>
    <cellStyle name="Comma 3 2 2 2 6 2 2 2" xfId="28049"/>
    <cellStyle name="Comma 3 2 2 2 6 2 2 3" xfId="40650"/>
    <cellStyle name="Comma 3 2 2 2 6 2 3" xfId="19589"/>
    <cellStyle name="Comma 3 2 2 2 6 2 3 2" xfId="32250"/>
    <cellStyle name="Comma 3 2 2 2 6 2 3 3" xfId="44850"/>
    <cellStyle name="Comma 3 2 2 2 6 2 4" xfId="23849"/>
    <cellStyle name="Comma 3 2 2 2 6 2 5" xfId="36450"/>
    <cellStyle name="Comma 3 2 2 2 6 3" xfId="12520"/>
    <cellStyle name="Comma 3 2 2 2 6 3 2" xfId="16720"/>
    <cellStyle name="Comma 3 2 2 2 6 3 2 2" xfId="29449"/>
    <cellStyle name="Comma 3 2 2 2 6 3 2 3" xfId="42050"/>
    <cellStyle name="Comma 3 2 2 2 6 3 3" xfId="20989"/>
    <cellStyle name="Comma 3 2 2 2 6 3 3 2" xfId="33650"/>
    <cellStyle name="Comma 3 2 2 2 6 3 3 3" xfId="46250"/>
    <cellStyle name="Comma 3 2 2 2 6 3 4" xfId="25249"/>
    <cellStyle name="Comma 3 2 2 2 6 3 5" xfId="37850"/>
    <cellStyle name="Comma 3 2 2 2 6 4" xfId="13920"/>
    <cellStyle name="Comma 3 2 2 2 6 4 2" xfId="26649"/>
    <cellStyle name="Comma 3 2 2 2 6 4 3" xfId="39250"/>
    <cellStyle name="Comma 3 2 2 2 6 5" xfId="18189"/>
    <cellStyle name="Comma 3 2 2 2 6 5 2" xfId="30850"/>
    <cellStyle name="Comma 3 2 2 2 6 5 3" xfId="43450"/>
    <cellStyle name="Comma 3 2 2 2 6 6" xfId="22449"/>
    <cellStyle name="Comma 3 2 2 2 6 7" xfId="35050"/>
    <cellStyle name="Comma 3 2 2 2 7" xfId="9791"/>
    <cellStyle name="Comma 3 2 2 2 7 2" xfId="11257"/>
    <cellStyle name="Comma 3 2 2 2 7 2 2" xfId="15460"/>
    <cellStyle name="Comma 3 2 2 2 7 2 2 2" xfId="28189"/>
    <cellStyle name="Comma 3 2 2 2 7 2 2 3" xfId="40790"/>
    <cellStyle name="Comma 3 2 2 2 7 2 3" xfId="19729"/>
    <cellStyle name="Comma 3 2 2 2 7 2 3 2" xfId="32390"/>
    <cellStyle name="Comma 3 2 2 2 7 2 3 3" xfId="44990"/>
    <cellStyle name="Comma 3 2 2 2 7 2 4" xfId="23989"/>
    <cellStyle name="Comma 3 2 2 2 7 2 5" xfId="36590"/>
    <cellStyle name="Comma 3 2 2 2 7 3" xfId="12660"/>
    <cellStyle name="Comma 3 2 2 2 7 3 2" xfId="16860"/>
    <cellStyle name="Comma 3 2 2 2 7 3 2 2" xfId="29589"/>
    <cellStyle name="Comma 3 2 2 2 7 3 2 3" xfId="42190"/>
    <cellStyle name="Comma 3 2 2 2 7 3 3" xfId="21129"/>
    <cellStyle name="Comma 3 2 2 2 7 3 3 2" xfId="33790"/>
    <cellStyle name="Comma 3 2 2 2 7 3 3 3" xfId="46390"/>
    <cellStyle name="Comma 3 2 2 2 7 3 4" xfId="25389"/>
    <cellStyle name="Comma 3 2 2 2 7 3 5" xfId="37990"/>
    <cellStyle name="Comma 3 2 2 2 7 4" xfId="14060"/>
    <cellStyle name="Comma 3 2 2 2 7 4 2" xfId="26789"/>
    <cellStyle name="Comma 3 2 2 2 7 4 3" xfId="39390"/>
    <cellStyle name="Comma 3 2 2 2 7 5" xfId="18329"/>
    <cellStyle name="Comma 3 2 2 2 7 5 2" xfId="30990"/>
    <cellStyle name="Comma 3 2 2 2 7 5 3" xfId="43590"/>
    <cellStyle name="Comma 3 2 2 2 7 6" xfId="22589"/>
    <cellStyle name="Comma 3 2 2 2 7 7" xfId="35190"/>
    <cellStyle name="Comma 3 2 2 2 8" xfId="9931"/>
    <cellStyle name="Comma 3 2 2 2 8 2" xfId="11397"/>
    <cellStyle name="Comma 3 2 2 2 8 2 2" xfId="15600"/>
    <cellStyle name="Comma 3 2 2 2 8 2 2 2" xfId="28329"/>
    <cellStyle name="Comma 3 2 2 2 8 2 2 3" xfId="40930"/>
    <cellStyle name="Comma 3 2 2 2 8 2 3" xfId="19869"/>
    <cellStyle name="Comma 3 2 2 2 8 2 3 2" xfId="32530"/>
    <cellStyle name="Comma 3 2 2 2 8 2 3 3" xfId="45130"/>
    <cellStyle name="Comma 3 2 2 2 8 2 4" xfId="24129"/>
    <cellStyle name="Comma 3 2 2 2 8 2 5" xfId="36730"/>
    <cellStyle name="Comma 3 2 2 2 8 3" xfId="12800"/>
    <cellStyle name="Comma 3 2 2 2 8 3 2" xfId="17000"/>
    <cellStyle name="Comma 3 2 2 2 8 3 2 2" xfId="29729"/>
    <cellStyle name="Comma 3 2 2 2 8 3 2 3" xfId="42330"/>
    <cellStyle name="Comma 3 2 2 2 8 3 3" xfId="21269"/>
    <cellStyle name="Comma 3 2 2 2 8 3 3 2" xfId="33930"/>
    <cellStyle name="Comma 3 2 2 2 8 3 3 3" xfId="46530"/>
    <cellStyle name="Comma 3 2 2 2 8 3 4" xfId="25529"/>
    <cellStyle name="Comma 3 2 2 2 8 3 5" xfId="38130"/>
    <cellStyle name="Comma 3 2 2 2 8 4" xfId="14200"/>
    <cellStyle name="Comma 3 2 2 2 8 4 2" xfId="26929"/>
    <cellStyle name="Comma 3 2 2 2 8 4 3" xfId="39530"/>
    <cellStyle name="Comma 3 2 2 2 8 5" xfId="18469"/>
    <cellStyle name="Comma 3 2 2 2 8 5 2" xfId="31130"/>
    <cellStyle name="Comma 3 2 2 2 8 5 3" xfId="43730"/>
    <cellStyle name="Comma 3 2 2 2 8 6" xfId="22729"/>
    <cellStyle name="Comma 3 2 2 2 8 7" xfId="35330"/>
    <cellStyle name="Comma 3 2 2 2 9" xfId="10125"/>
    <cellStyle name="Comma 3 2 2 2 9 2" xfId="11540"/>
    <cellStyle name="Comma 3 2 2 2 9 2 2" xfId="15740"/>
    <cellStyle name="Comma 3 2 2 2 9 2 2 2" xfId="28469"/>
    <cellStyle name="Comma 3 2 2 2 9 2 2 3" xfId="41070"/>
    <cellStyle name="Comma 3 2 2 2 9 2 3" xfId="20009"/>
    <cellStyle name="Comma 3 2 2 2 9 2 3 2" xfId="32670"/>
    <cellStyle name="Comma 3 2 2 2 9 2 3 3" xfId="45270"/>
    <cellStyle name="Comma 3 2 2 2 9 2 4" xfId="24269"/>
    <cellStyle name="Comma 3 2 2 2 9 2 5" xfId="36870"/>
    <cellStyle name="Comma 3 2 2 2 9 3" xfId="12940"/>
    <cellStyle name="Comma 3 2 2 2 9 3 2" xfId="17140"/>
    <cellStyle name="Comma 3 2 2 2 9 3 2 2" xfId="29869"/>
    <cellStyle name="Comma 3 2 2 2 9 3 2 3" xfId="42470"/>
    <cellStyle name="Comma 3 2 2 2 9 3 3" xfId="21409"/>
    <cellStyle name="Comma 3 2 2 2 9 3 3 2" xfId="34070"/>
    <cellStyle name="Comma 3 2 2 2 9 3 3 3" xfId="46670"/>
    <cellStyle name="Comma 3 2 2 2 9 3 4" xfId="25669"/>
    <cellStyle name="Comma 3 2 2 2 9 3 5" xfId="38270"/>
    <cellStyle name="Comma 3 2 2 2 9 4" xfId="14340"/>
    <cellStyle name="Comma 3 2 2 2 9 4 2" xfId="27069"/>
    <cellStyle name="Comma 3 2 2 2 9 4 3" xfId="39670"/>
    <cellStyle name="Comma 3 2 2 2 9 5" xfId="18609"/>
    <cellStyle name="Comma 3 2 2 2 9 5 2" xfId="31270"/>
    <cellStyle name="Comma 3 2 2 2 9 5 3" xfId="43870"/>
    <cellStyle name="Comma 3 2 2 2 9 6" xfId="22869"/>
    <cellStyle name="Comma 3 2 2 2 9 7" xfId="35470"/>
    <cellStyle name="Comma 3 2 2 20" xfId="17469"/>
    <cellStyle name="Comma 3 2 2 20 2" xfId="30130"/>
    <cellStyle name="Comma 3 2 2 20 3" xfId="42730"/>
    <cellStyle name="Comma 3 2 2 21" xfId="21729"/>
    <cellStyle name="Comma 3 2 2 22" xfId="34330"/>
    <cellStyle name="Comma 3 2 2 3" xfId="7042"/>
    <cellStyle name="Comma 3 2 2 3 10" xfId="10285"/>
    <cellStyle name="Comma 3 2 2 3 10 2" xfId="11700"/>
    <cellStyle name="Comma 3 2 2 3 10 2 2" xfId="15900"/>
    <cellStyle name="Comma 3 2 2 3 10 2 2 2" xfId="28629"/>
    <cellStyle name="Comma 3 2 2 3 10 2 2 3" xfId="41230"/>
    <cellStyle name="Comma 3 2 2 3 10 2 3" xfId="20169"/>
    <cellStyle name="Comma 3 2 2 3 10 2 3 2" xfId="32830"/>
    <cellStyle name="Comma 3 2 2 3 10 2 3 3" xfId="45430"/>
    <cellStyle name="Comma 3 2 2 3 10 2 4" xfId="24429"/>
    <cellStyle name="Comma 3 2 2 3 10 2 5" xfId="37030"/>
    <cellStyle name="Comma 3 2 2 3 10 3" xfId="13100"/>
    <cellStyle name="Comma 3 2 2 3 10 3 2" xfId="17300"/>
    <cellStyle name="Comma 3 2 2 3 10 3 2 2" xfId="30029"/>
    <cellStyle name="Comma 3 2 2 3 10 3 2 3" xfId="42630"/>
    <cellStyle name="Comma 3 2 2 3 10 3 3" xfId="21569"/>
    <cellStyle name="Comma 3 2 2 3 10 3 3 2" xfId="34230"/>
    <cellStyle name="Comma 3 2 2 3 10 3 3 3" xfId="46830"/>
    <cellStyle name="Comma 3 2 2 3 10 3 4" xfId="25829"/>
    <cellStyle name="Comma 3 2 2 3 10 3 5" xfId="38430"/>
    <cellStyle name="Comma 3 2 2 3 10 4" xfId="14500"/>
    <cellStyle name="Comma 3 2 2 3 10 4 2" xfId="27229"/>
    <cellStyle name="Comma 3 2 2 3 10 4 3" xfId="39830"/>
    <cellStyle name="Comma 3 2 2 3 10 5" xfId="18769"/>
    <cellStyle name="Comma 3 2 2 3 10 5 2" xfId="31430"/>
    <cellStyle name="Comma 3 2 2 3 10 5 3" xfId="44030"/>
    <cellStyle name="Comma 3 2 2 3 10 6" xfId="23029"/>
    <cellStyle name="Comma 3 2 2 3 10 7" xfId="35630"/>
    <cellStyle name="Comma 3 2 2 3 11" xfId="10426"/>
    <cellStyle name="Comma 3 2 2 3 11 2" xfId="14640"/>
    <cellStyle name="Comma 3 2 2 3 11 2 2" xfId="27369"/>
    <cellStyle name="Comma 3 2 2 3 11 2 3" xfId="39970"/>
    <cellStyle name="Comma 3 2 2 3 11 3" xfId="18909"/>
    <cellStyle name="Comma 3 2 2 3 11 3 2" xfId="31570"/>
    <cellStyle name="Comma 3 2 2 3 11 3 3" xfId="44170"/>
    <cellStyle name="Comma 3 2 2 3 11 4" xfId="23169"/>
    <cellStyle name="Comma 3 2 2 3 11 5" xfId="35770"/>
    <cellStyle name="Comma 3 2 2 3 12" xfId="11840"/>
    <cellStyle name="Comma 3 2 2 3 12 2" xfId="16040"/>
    <cellStyle name="Comma 3 2 2 3 12 2 2" xfId="28769"/>
    <cellStyle name="Comma 3 2 2 3 12 2 3" xfId="41370"/>
    <cellStyle name="Comma 3 2 2 3 12 3" xfId="20309"/>
    <cellStyle name="Comma 3 2 2 3 12 3 2" xfId="32970"/>
    <cellStyle name="Comma 3 2 2 3 12 3 3" xfId="45570"/>
    <cellStyle name="Comma 3 2 2 3 12 4" xfId="24569"/>
    <cellStyle name="Comma 3 2 2 3 12 5" xfId="37170"/>
    <cellStyle name="Comma 3 2 2 3 13" xfId="13240"/>
    <cellStyle name="Comma 3 2 2 3 13 2" xfId="25969"/>
    <cellStyle name="Comma 3 2 2 3 13 3" xfId="38570"/>
    <cellStyle name="Comma 3 2 2 3 14" xfId="17509"/>
    <cellStyle name="Comma 3 2 2 3 14 2" xfId="30170"/>
    <cellStyle name="Comma 3 2 2 3 14 3" xfId="42770"/>
    <cellStyle name="Comma 3 2 2 3 15" xfId="21769"/>
    <cellStyle name="Comma 3 2 2 3 16" xfId="34370"/>
    <cellStyle name="Comma 3 2 2 3 2" xfId="7182"/>
    <cellStyle name="Comma 3 2 2 3 2 2" xfId="10566"/>
    <cellStyle name="Comma 3 2 2 3 2 2 2" xfId="14780"/>
    <cellStyle name="Comma 3 2 2 3 2 2 2 2" xfId="27509"/>
    <cellStyle name="Comma 3 2 2 3 2 2 2 3" xfId="40110"/>
    <cellStyle name="Comma 3 2 2 3 2 2 3" xfId="19049"/>
    <cellStyle name="Comma 3 2 2 3 2 2 3 2" xfId="31710"/>
    <cellStyle name="Comma 3 2 2 3 2 2 3 3" xfId="44310"/>
    <cellStyle name="Comma 3 2 2 3 2 2 4" xfId="23309"/>
    <cellStyle name="Comma 3 2 2 3 2 2 5" xfId="35910"/>
    <cellStyle name="Comma 3 2 2 3 2 3" xfId="11980"/>
    <cellStyle name="Comma 3 2 2 3 2 3 2" xfId="16180"/>
    <cellStyle name="Comma 3 2 2 3 2 3 2 2" xfId="28909"/>
    <cellStyle name="Comma 3 2 2 3 2 3 2 3" xfId="41510"/>
    <cellStyle name="Comma 3 2 2 3 2 3 3" xfId="20449"/>
    <cellStyle name="Comma 3 2 2 3 2 3 3 2" xfId="33110"/>
    <cellStyle name="Comma 3 2 2 3 2 3 3 3" xfId="45710"/>
    <cellStyle name="Comma 3 2 2 3 2 3 4" xfId="24709"/>
    <cellStyle name="Comma 3 2 2 3 2 3 5" xfId="37310"/>
    <cellStyle name="Comma 3 2 2 3 2 4" xfId="13380"/>
    <cellStyle name="Comma 3 2 2 3 2 4 2" xfId="26109"/>
    <cellStyle name="Comma 3 2 2 3 2 4 3" xfId="38710"/>
    <cellStyle name="Comma 3 2 2 3 2 5" xfId="17649"/>
    <cellStyle name="Comma 3 2 2 3 2 5 2" xfId="30310"/>
    <cellStyle name="Comma 3 2 2 3 2 5 3" xfId="42910"/>
    <cellStyle name="Comma 3 2 2 3 2 6" xfId="21909"/>
    <cellStyle name="Comma 3 2 2 3 2 7" xfId="34510"/>
    <cellStyle name="Comma 3 2 2 3 3" xfId="7322"/>
    <cellStyle name="Comma 3 2 2 3 3 2" xfId="10706"/>
    <cellStyle name="Comma 3 2 2 3 3 2 2" xfId="14920"/>
    <cellStyle name="Comma 3 2 2 3 3 2 2 2" xfId="27649"/>
    <cellStyle name="Comma 3 2 2 3 3 2 2 3" xfId="40250"/>
    <cellStyle name="Comma 3 2 2 3 3 2 3" xfId="19189"/>
    <cellStyle name="Comma 3 2 2 3 3 2 3 2" xfId="31850"/>
    <cellStyle name="Comma 3 2 2 3 3 2 3 3" xfId="44450"/>
    <cellStyle name="Comma 3 2 2 3 3 2 4" xfId="23449"/>
    <cellStyle name="Comma 3 2 2 3 3 2 5" xfId="36050"/>
    <cellStyle name="Comma 3 2 2 3 3 3" xfId="12120"/>
    <cellStyle name="Comma 3 2 2 3 3 3 2" xfId="16320"/>
    <cellStyle name="Comma 3 2 2 3 3 3 2 2" xfId="29049"/>
    <cellStyle name="Comma 3 2 2 3 3 3 2 3" xfId="41650"/>
    <cellStyle name="Comma 3 2 2 3 3 3 3" xfId="20589"/>
    <cellStyle name="Comma 3 2 2 3 3 3 3 2" xfId="33250"/>
    <cellStyle name="Comma 3 2 2 3 3 3 3 3" xfId="45850"/>
    <cellStyle name="Comma 3 2 2 3 3 3 4" xfId="24849"/>
    <cellStyle name="Comma 3 2 2 3 3 3 5" xfId="37450"/>
    <cellStyle name="Comma 3 2 2 3 3 4" xfId="13520"/>
    <cellStyle name="Comma 3 2 2 3 3 4 2" xfId="26249"/>
    <cellStyle name="Comma 3 2 2 3 3 4 3" xfId="38850"/>
    <cellStyle name="Comma 3 2 2 3 3 5" xfId="17789"/>
    <cellStyle name="Comma 3 2 2 3 3 5 2" xfId="30450"/>
    <cellStyle name="Comma 3 2 2 3 3 5 3" xfId="43050"/>
    <cellStyle name="Comma 3 2 2 3 3 6" xfId="22049"/>
    <cellStyle name="Comma 3 2 2 3 3 7" xfId="34650"/>
    <cellStyle name="Comma 3 2 2 3 4" xfId="9335"/>
    <cellStyle name="Comma 3 2 2 3 4 2" xfId="10853"/>
    <cellStyle name="Comma 3 2 2 3 4 2 2" xfId="15060"/>
    <cellStyle name="Comma 3 2 2 3 4 2 2 2" xfId="27789"/>
    <cellStyle name="Comma 3 2 2 3 4 2 2 3" xfId="40390"/>
    <cellStyle name="Comma 3 2 2 3 4 2 3" xfId="19329"/>
    <cellStyle name="Comma 3 2 2 3 4 2 3 2" xfId="31990"/>
    <cellStyle name="Comma 3 2 2 3 4 2 3 3" xfId="44590"/>
    <cellStyle name="Comma 3 2 2 3 4 2 4" xfId="23589"/>
    <cellStyle name="Comma 3 2 2 3 4 2 5" xfId="36190"/>
    <cellStyle name="Comma 3 2 2 3 4 3" xfId="12260"/>
    <cellStyle name="Comma 3 2 2 3 4 3 2" xfId="16460"/>
    <cellStyle name="Comma 3 2 2 3 4 3 2 2" xfId="29189"/>
    <cellStyle name="Comma 3 2 2 3 4 3 2 3" xfId="41790"/>
    <cellStyle name="Comma 3 2 2 3 4 3 3" xfId="20729"/>
    <cellStyle name="Comma 3 2 2 3 4 3 3 2" xfId="33390"/>
    <cellStyle name="Comma 3 2 2 3 4 3 3 3" xfId="45990"/>
    <cellStyle name="Comma 3 2 2 3 4 3 4" xfId="24989"/>
    <cellStyle name="Comma 3 2 2 3 4 3 5" xfId="37590"/>
    <cellStyle name="Comma 3 2 2 3 4 4" xfId="13660"/>
    <cellStyle name="Comma 3 2 2 3 4 4 2" xfId="26389"/>
    <cellStyle name="Comma 3 2 2 3 4 4 3" xfId="38990"/>
    <cellStyle name="Comma 3 2 2 3 4 5" xfId="17929"/>
    <cellStyle name="Comma 3 2 2 3 4 5 2" xfId="30590"/>
    <cellStyle name="Comma 3 2 2 3 4 5 3" xfId="43190"/>
    <cellStyle name="Comma 3 2 2 3 4 6" xfId="22189"/>
    <cellStyle name="Comma 3 2 2 3 4 7" xfId="34790"/>
    <cellStyle name="Comma 3 2 2 3 5" xfId="9531"/>
    <cellStyle name="Comma 3 2 2 3 5 2" xfId="10997"/>
    <cellStyle name="Comma 3 2 2 3 5 2 2" xfId="15200"/>
    <cellStyle name="Comma 3 2 2 3 5 2 2 2" xfId="27929"/>
    <cellStyle name="Comma 3 2 2 3 5 2 2 3" xfId="40530"/>
    <cellStyle name="Comma 3 2 2 3 5 2 3" xfId="19469"/>
    <cellStyle name="Comma 3 2 2 3 5 2 3 2" xfId="32130"/>
    <cellStyle name="Comma 3 2 2 3 5 2 3 3" xfId="44730"/>
    <cellStyle name="Comma 3 2 2 3 5 2 4" xfId="23729"/>
    <cellStyle name="Comma 3 2 2 3 5 2 5" xfId="36330"/>
    <cellStyle name="Comma 3 2 2 3 5 3" xfId="12400"/>
    <cellStyle name="Comma 3 2 2 3 5 3 2" xfId="16600"/>
    <cellStyle name="Comma 3 2 2 3 5 3 2 2" xfId="29329"/>
    <cellStyle name="Comma 3 2 2 3 5 3 2 3" xfId="41930"/>
    <cellStyle name="Comma 3 2 2 3 5 3 3" xfId="20869"/>
    <cellStyle name="Comma 3 2 2 3 5 3 3 2" xfId="33530"/>
    <cellStyle name="Comma 3 2 2 3 5 3 3 3" xfId="46130"/>
    <cellStyle name="Comma 3 2 2 3 5 3 4" xfId="25129"/>
    <cellStyle name="Comma 3 2 2 3 5 3 5" xfId="37730"/>
    <cellStyle name="Comma 3 2 2 3 5 4" xfId="13800"/>
    <cellStyle name="Comma 3 2 2 3 5 4 2" xfId="26529"/>
    <cellStyle name="Comma 3 2 2 3 5 4 3" xfId="39130"/>
    <cellStyle name="Comma 3 2 2 3 5 5" xfId="18069"/>
    <cellStyle name="Comma 3 2 2 3 5 5 2" xfId="30730"/>
    <cellStyle name="Comma 3 2 2 3 5 5 3" xfId="43330"/>
    <cellStyle name="Comma 3 2 2 3 5 6" xfId="22329"/>
    <cellStyle name="Comma 3 2 2 3 5 7" xfId="34930"/>
    <cellStyle name="Comma 3 2 2 3 6" xfId="9671"/>
    <cellStyle name="Comma 3 2 2 3 6 2" xfId="11137"/>
    <cellStyle name="Comma 3 2 2 3 6 2 2" xfId="15340"/>
    <cellStyle name="Comma 3 2 2 3 6 2 2 2" xfId="28069"/>
    <cellStyle name="Comma 3 2 2 3 6 2 2 3" xfId="40670"/>
    <cellStyle name="Comma 3 2 2 3 6 2 3" xfId="19609"/>
    <cellStyle name="Comma 3 2 2 3 6 2 3 2" xfId="32270"/>
    <cellStyle name="Comma 3 2 2 3 6 2 3 3" xfId="44870"/>
    <cellStyle name="Comma 3 2 2 3 6 2 4" xfId="23869"/>
    <cellStyle name="Comma 3 2 2 3 6 2 5" xfId="36470"/>
    <cellStyle name="Comma 3 2 2 3 6 3" xfId="12540"/>
    <cellStyle name="Comma 3 2 2 3 6 3 2" xfId="16740"/>
    <cellStyle name="Comma 3 2 2 3 6 3 2 2" xfId="29469"/>
    <cellStyle name="Comma 3 2 2 3 6 3 2 3" xfId="42070"/>
    <cellStyle name="Comma 3 2 2 3 6 3 3" xfId="21009"/>
    <cellStyle name="Comma 3 2 2 3 6 3 3 2" xfId="33670"/>
    <cellStyle name="Comma 3 2 2 3 6 3 3 3" xfId="46270"/>
    <cellStyle name="Comma 3 2 2 3 6 3 4" xfId="25269"/>
    <cellStyle name="Comma 3 2 2 3 6 3 5" xfId="37870"/>
    <cellStyle name="Comma 3 2 2 3 6 4" xfId="13940"/>
    <cellStyle name="Comma 3 2 2 3 6 4 2" xfId="26669"/>
    <cellStyle name="Comma 3 2 2 3 6 4 3" xfId="39270"/>
    <cellStyle name="Comma 3 2 2 3 6 5" xfId="18209"/>
    <cellStyle name="Comma 3 2 2 3 6 5 2" xfId="30870"/>
    <cellStyle name="Comma 3 2 2 3 6 5 3" xfId="43470"/>
    <cellStyle name="Comma 3 2 2 3 6 6" xfId="22469"/>
    <cellStyle name="Comma 3 2 2 3 6 7" xfId="35070"/>
    <cellStyle name="Comma 3 2 2 3 7" xfId="9811"/>
    <cellStyle name="Comma 3 2 2 3 7 2" xfId="11277"/>
    <cellStyle name="Comma 3 2 2 3 7 2 2" xfId="15480"/>
    <cellStyle name="Comma 3 2 2 3 7 2 2 2" xfId="28209"/>
    <cellStyle name="Comma 3 2 2 3 7 2 2 3" xfId="40810"/>
    <cellStyle name="Comma 3 2 2 3 7 2 3" xfId="19749"/>
    <cellStyle name="Comma 3 2 2 3 7 2 3 2" xfId="32410"/>
    <cellStyle name="Comma 3 2 2 3 7 2 3 3" xfId="45010"/>
    <cellStyle name="Comma 3 2 2 3 7 2 4" xfId="24009"/>
    <cellStyle name="Comma 3 2 2 3 7 2 5" xfId="36610"/>
    <cellStyle name="Comma 3 2 2 3 7 3" xfId="12680"/>
    <cellStyle name="Comma 3 2 2 3 7 3 2" xfId="16880"/>
    <cellStyle name="Comma 3 2 2 3 7 3 2 2" xfId="29609"/>
    <cellStyle name="Comma 3 2 2 3 7 3 2 3" xfId="42210"/>
    <cellStyle name="Comma 3 2 2 3 7 3 3" xfId="21149"/>
    <cellStyle name="Comma 3 2 2 3 7 3 3 2" xfId="33810"/>
    <cellStyle name="Comma 3 2 2 3 7 3 3 3" xfId="46410"/>
    <cellStyle name="Comma 3 2 2 3 7 3 4" xfId="25409"/>
    <cellStyle name="Comma 3 2 2 3 7 3 5" xfId="38010"/>
    <cellStyle name="Comma 3 2 2 3 7 4" xfId="14080"/>
    <cellStyle name="Comma 3 2 2 3 7 4 2" xfId="26809"/>
    <cellStyle name="Comma 3 2 2 3 7 4 3" xfId="39410"/>
    <cellStyle name="Comma 3 2 2 3 7 5" xfId="18349"/>
    <cellStyle name="Comma 3 2 2 3 7 5 2" xfId="31010"/>
    <cellStyle name="Comma 3 2 2 3 7 5 3" xfId="43610"/>
    <cellStyle name="Comma 3 2 2 3 7 6" xfId="22609"/>
    <cellStyle name="Comma 3 2 2 3 7 7" xfId="35210"/>
    <cellStyle name="Comma 3 2 2 3 8" xfId="9951"/>
    <cellStyle name="Comma 3 2 2 3 8 2" xfId="11417"/>
    <cellStyle name="Comma 3 2 2 3 8 2 2" xfId="15620"/>
    <cellStyle name="Comma 3 2 2 3 8 2 2 2" xfId="28349"/>
    <cellStyle name="Comma 3 2 2 3 8 2 2 3" xfId="40950"/>
    <cellStyle name="Comma 3 2 2 3 8 2 3" xfId="19889"/>
    <cellStyle name="Comma 3 2 2 3 8 2 3 2" xfId="32550"/>
    <cellStyle name="Comma 3 2 2 3 8 2 3 3" xfId="45150"/>
    <cellStyle name="Comma 3 2 2 3 8 2 4" xfId="24149"/>
    <cellStyle name="Comma 3 2 2 3 8 2 5" xfId="36750"/>
    <cellStyle name="Comma 3 2 2 3 8 3" xfId="12820"/>
    <cellStyle name="Comma 3 2 2 3 8 3 2" xfId="17020"/>
    <cellStyle name="Comma 3 2 2 3 8 3 2 2" xfId="29749"/>
    <cellStyle name="Comma 3 2 2 3 8 3 2 3" xfId="42350"/>
    <cellStyle name="Comma 3 2 2 3 8 3 3" xfId="21289"/>
    <cellStyle name="Comma 3 2 2 3 8 3 3 2" xfId="33950"/>
    <cellStyle name="Comma 3 2 2 3 8 3 3 3" xfId="46550"/>
    <cellStyle name="Comma 3 2 2 3 8 3 4" xfId="25549"/>
    <cellStyle name="Comma 3 2 2 3 8 3 5" xfId="38150"/>
    <cellStyle name="Comma 3 2 2 3 8 4" xfId="14220"/>
    <cellStyle name="Comma 3 2 2 3 8 4 2" xfId="26949"/>
    <cellStyle name="Comma 3 2 2 3 8 4 3" xfId="39550"/>
    <cellStyle name="Comma 3 2 2 3 8 5" xfId="18489"/>
    <cellStyle name="Comma 3 2 2 3 8 5 2" xfId="31150"/>
    <cellStyle name="Comma 3 2 2 3 8 5 3" xfId="43750"/>
    <cellStyle name="Comma 3 2 2 3 8 6" xfId="22749"/>
    <cellStyle name="Comma 3 2 2 3 8 7" xfId="35350"/>
    <cellStyle name="Comma 3 2 2 3 9" xfId="10145"/>
    <cellStyle name="Comma 3 2 2 3 9 2" xfId="11560"/>
    <cellStyle name="Comma 3 2 2 3 9 2 2" xfId="15760"/>
    <cellStyle name="Comma 3 2 2 3 9 2 2 2" xfId="28489"/>
    <cellStyle name="Comma 3 2 2 3 9 2 2 3" xfId="41090"/>
    <cellStyle name="Comma 3 2 2 3 9 2 3" xfId="20029"/>
    <cellStyle name="Comma 3 2 2 3 9 2 3 2" xfId="32690"/>
    <cellStyle name="Comma 3 2 2 3 9 2 3 3" xfId="45290"/>
    <cellStyle name="Comma 3 2 2 3 9 2 4" xfId="24289"/>
    <cellStyle name="Comma 3 2 2 3 9 2 5" xfId="36890"/>
    <cellStyle name="Comma 3 2 2 3 9 3" xfId="12960"/>
    <cellStyle name="Comma 3 2 2 3 9 3 2" xfId="17160"/>
    <cellStyle name="Comma 3 2 2 3 9 3 2 2" xfId="29889"/>
    <cellStyle name="Comma 3 2 2 3 9 3 2 3" xfId="42490"/>
    <cellStyle name="Comma 3 2 2 3 9 3 3" xfId="21429"/>
    <cellStyle name="Comma 3 2 2 3 9 3 3 2" xfId="34090"/>
    <cellStyle name="Comma 3 2 2 3 9 3 3 3" xfId="46690"/>
    <cellStyle name="Comma 3 2 2 3 9 3 4" xfId="25689"/>
    <cellStyle name="Comma 3 2 2 3 9 3 5" xfId="38290"/>
    <cellStyle name="Comma 3 2 2 3 9 4" xfId="14360"/>
    <cellStyle name="Comma 3 2 2 3 9 4 2" xfId="27089"/>
    <cellStyle name="Comma 3 2 2 3 9 4 3" xfId="39690"/>
    <cellStyle name="Comma 3 2 2 3 9 5" xfId="18629"/>
    <cellStyle name="Comma 3 2 2 3 9 5 2" xfId="31290"/>
    <cellStyle name="Comma 3 2 2 3 9 5 3" xfId="43890"/>
    <cellStyle name="Comma 3 2 2 3 9 6" xfId="22889"/>
    <cellStyle name="Comma 3 2 2 3 9 7" xfId="35490"/>
    <cellStyle name="Comma 3 2 2 4" xfId="7062"/>
    <cellStyle name="Comma 3 2 2 4 10" xfId="10305"/>
    <cellStyle name="Comma 3 2 2 4 10 2" xfId="11720"/>
    <cellStyle name="Comma 3 2 2 4 10 2 2" xfId="15920"/>
    <cellStyle name="Comma 3 2 2 4 10 2 2 2" xfId="28649"/>
    <cellStyle name="Comma 3 2 2 4 10 2 2 3" xfId="41250"/>
    <cellStyle name="Comma 3 2 2 4 10 2 3" xfId="20189"/>
    <cellStyle name="Comma 3 2 2 4 10 2 3 2" xfId="32850"/>
    <cellStyle name="Comma 3 2 2 4 10 2 3 3" xfId="45450"/>
    <cellStyle name="Comma 3 2 2 4 10 2 4" xfId="24449"/>
    <cellStyle name="Comma 3 2 2 4 10 2 5" xfId="37050"/>
    <cellStyle name="Comma 3 2 2 4 10 3" xfId="13120"/>
    <cellStyle name="Comma 3 2 2 4 10 3 2" xfId="17320"/>
    <cellStyle name="Comma 3 2 2 4 10 3 2 2" xfId="30049"/>
    <cellStyle name="Comma 3 2 2 4 10 3 2 3" xfId="42650"/>
    <cellStyle name="Comma 3 2 2 4 10 3 3" xfId="21589"/>
    <cellStyle name="Comma 3 2 2 4 10 3 3 2" xfId="34250"/>
    <cellStyle name="Comma 3 2 2 4 10 3 3 3" xfId="46850"/>
    <cellStyle name="Comma 3 2 2 4 10 3 4" xfId="25849"/>
    <cellStyle name="Comma 3 2 2 4 10 3 5" xfId="38450"/>
    <cellStyle name="Comma 3 2 2 4 10 4" xfId="14520"/>
    <cellStyle name="Comma 3 2 2 4 10 4 2" xfId="27249"/>
    <cellStyle name="Comma 3 2 2 4 10 4 3" xfId="39850"/>
    <cellStyle name="Comma 3 2 2 4 10 5" xfId="18789"/>
    <cellStyle name="Comma 3 2 2 4 10 5 2" xfId="31450"/>
    <cellStyle name="Comma 3 2 2 4 10 5 3" xfId="44050"/>
    <cellStyle name="Comma 3 2 2 4 10 6" xfId="23049"/>
    <cellStyle name="Comma 3 2 2 4 10 7" xfId="35650"/>
    <cellStyle name="Comma 3 2 2 4 11" xfId="10446"/>
    <cellStyle name="Comma 3 2 2 4 11 2" xfId="14660"/>
    <cellStyle name="Comma 3 2 2 4 11 2 2" xfId="27389"/>
    <cellStyle name="Comma 3 2 2 4 11 2 3" xfId="39990"/>
    <cellStyle name="Comma 3 2 2 4 11 3" xfId="18929"/>
    <cellStyle name="Comma 3 2 2 4 11 3 2" xfId="31590"/>
    <cellStyle name="Comma 3 2 2 4 11 3 3" xfId="44190"/>
    <cellStyle name="Comma 3 2 2 4 11 4" xfId="23189"/>
    <cellStyle name="Comma 3 2 2 4 11 5" xfId="35790"/>
    <cellStyle name="Comma 3 2 2 4 12" xfId="11860"/>
    <cellStyle name="Comma 3 2 2 4 12 2" xfId="16060"/>
    <cellStyle name="Comma 3 2 2 4 12 2 2" xfId="28789"/>
    <cellStyle name="Comma 3 2 2 4 12 2 3" xfId="41390"/>
    <cellStyle name="Comma 3 2 2 4 12 3" xfId="20329"/>
    <cellStyle name="Comma 3 2 2 4 12 3 2" xfId="32990"/>
    <cellStyle name="Comma 3 2 2 4 12 3 3" xfId="45590"/>
    <cellStyle name="Comma 3 2 2 4 12 4" xfId="24589"/>
    <cellStyle name="Comma 3 2 2 4 12 5" xfId="37190"/>
    <cellStyle name="Comma 3 2 2 4 13" xfId="13260"/>
    <cellStyle name="Comma 3 2 2 4 13 2" xfId="25989"/>
    <cellStyle name="Comma 3 2 2 4 13 3" xfId="38590"/>
    <cellStyle name="Comma 3 2 2 4 14" xfId="17529"/>
    <cellStyle name="Comma 3 2 2 4 14 2" xfId="30190"/>
    <cellStyle name="Comma 3 2 2 4 14 3" xfId="42790"/>
    <cellStyle name="Comma 3 2 2 4 15" xfId="21789"/>
    <cellStyle name="Comma 3 2 2 4 16" xfId="34390"/>
    <cellStyle name="Comma 3 2 2 4 2" xfId="7202"/>
    <cellStyle name="Comma 3 2 2 4 2 2" xfId="10586"/>
    <cellStyle name="Comma 3 2 2 4 2 2 2" xfId="14800"/>
    <cellStyle name="Comma 3 2 2 4 2 2 2 2" xfId="27529"/>
    <cellStyle name="Comma 3 2 2 4 2 2 2 3" xfId="40130"/>
    <cellStyle name="Comma 3 2 2 4 2 2 3" xfId="19069"/>
    <cellStyle name="Comma 3 2 2 4 2 2 3 2" xfId="31730"/>
    <cellStyle name="Comma 3 2 2 4 2 2 3 3" xfId="44330"/>
    <cellStyle name="Comma 3 2 2 4 2 2 4" xfId="23329"/>
    <cellStyle name="Comma 3 2 2 4 2 2 5" xfId="35930"/>
    <cellStyle name="Comma 3 2 2 4 2 3" xfId="12000"/>
    <cellStyle name="Comma 3 2 2 4 2 3 2" xfId="16200"/>
    <cellStyle name="Comma 3 2 2 4 2 3 2 2" xfId="28929"/>
    <cellStyle name="Comma 3 2 2 4 2 3 2 3" xfId="41530"/>
    <cellStyle name="Comma 3 2 2 4 2 3 3" xfId="20469"/>
    <cellStyle name="Comma 3 2 2 4 2 3 3 2" xfId="33130"/>
    <cellStyle name="Comma 3 2 2 4 2 3 3 3" xfId="45730"/>
    <cellStyle name="Comma 3 2 2 4 2 3 4" xfId="24729"/>
    <cellStyle name="Comma 3 2 2 4 2 3 5" xfId="37330"/>
    <cellStyle name="Comma 3 2 2 4 2 4" xfId="13400"/>
    <cellStyle name="Comma 3 2 2 4 2 4 2" xfId="26129"/>
    <cellStyle name="Comma 3 2 2 4 2 4 3" xfId="38730"/>
    <cellStyle name="Comma 3 2 2 4 2 5" xfId="17669"/>
    <cellStyle name="Comma 3 2 2 4 2 5 2" xfId="30330"/>
    <cellStyle name="Comma 3 2 2 4 2 5 3" xfId="42930"/>
    <cellStyle name="Comma 3 2 2 4 2 6" xfId="21929"/>
    <cellStyle name="Comma 3 2 2 4 2 7" xfId="34530"/>
    <cellStyle name="Comma 3 2 2 4 3" xfId="7342"/>
    <cellStyle name="Comma 3 2 2 4 3 2" xfId="10726"/>
    <cellStyle name="Comma 3 2 2 4 3 2 2" xfId="14940"/>
    <cellStyle name="Comma 3 2 2 4 3 2 2 2" xfId="27669"/>
    <cellStyle name="Comma 3 2 2 4 3 2 2 3" xfId="40270"/>
    <cellStyle name="Comma 3 2 2 4 3 2 3" xfId="19209"/>
    <cellStyle name="Comma 3 2 2 4 3 2 3 2" xfId="31870"/>
    <cellStyle name="Comma 3 2 2 4 3 2 3 3" xfId="44470"/>
    <cellStyle name="Comma 3 2 2 4 3 2 4" xfId="23469"/>
    <cellStyle name="Comma 3 2 2 4 3 2 5" xfId="36070"/>
    <cellStyle name="Comma 3 2 2 4 3 3" xfId="12140"/>
    <cellStyle name="Comma 3 2 2 4 3 3 2" xfId="16340"/>
    <cellStyle name="Comma 3 2 2 4 3 3 2 2" xfId="29069"/>
    <cellStyle name="Comma 3 2 2 4 3 3 2 3" xfId="41670"/>
    <cellStyle name="Comma 3 2 2 4 3 3 3" xfId="20609"/>
    <cellStyle name="Comma 3 2 2 4 3 3 3 2" xfId="33270"/>
    <cellStyle name="Comma 3 2 2 4 3 3 3 3" xfId="45870"/>
    <cellStyle name="Comma 3 2 2 4 3 3 4" xfId="24869"/>
    <cellStyle name="Comma 3 2 2 4 3 3 5" xfId="37470"/>
    <cellStyle name="Comma 3 2 2 4 3 4" xfId="13540"/>
    <cellStyle name="Comma 3 2 2 4 3 4 2" xfId="26269"/>
    <cellStyle name="Comma 3 2 2 4 3 4 3" xfId="38870"/>
    <cellStyle name="Comma 3 2 2 4 3 5" xfId="17809"/>
    <cellStyle name="Comma 3 2 2 4 3 5 2" xfId="30470"/>
    <cellStyle name="Comma 3 2 2 4 3 5 3" xfId="43070"/>
    <cellStyle name="Comma 3 2 2 4 3 6" xfId="22069"/>
    <cellStyle name="Comma 3 2 2 4 3 7" xfId="34670"/>
    <cellStyle name="Comma 3 2 2 4 4" xfId="9355"/>
    <cellStyle name="Comma 3 2 2 4 4 2" xfId="10873"/>
    <cellStyle name="Comma 3 2 2 4 4 2 2" xfId="15080"/>
    <cellStyle name="Comma 3 2 2 4 4 2 2 2" xfId="27809"/>
    <cellStyle name="Comma 3 2 2 4 4 2 2 3" xfId="40410"/>
    <cellStyle name="Comma 3 2 2 4 4 2 3" xfId="19349"/>
    <cellStyle name="Comma 3 2 2 4 4 2 3 2" xfId="32010"/>
    <cellStyle name="Comma 3 2 2 4 4 2 3 3" xfId="44610"/>
    <cellStyle name="Comma 3 2 2 4 4 2 4" xfId="23609"/>
    <cellStyle name="Comma 3 2 2 4 4 2 5" xfId="36210"/>
    <cellStyle name="Comma 3 2 2 4 4 3" xfId="12280"/>
    <cellStyle name="Comma 3 2 2 4 4 3 2" xfId="16480"/>
    <cellStyle name="Comma 3 2 2 4 4 3 2 2" xfId="29209"/>
    <cellStyle name="Comma 3 2 2 4 4 3 2 3" xfId="41810"/>
    <cellStyle name="Comma 3 2 2 4 4 3 3" xfId="20749"/>
    <cellStyle name="Comma 3 2 2 4 4 3 3 2" xfId="33410"/>
    <cellStyle name="Comma 3 2 2 4 4 3 3 3" xfId="46010"/>
    <cellStyle name="Comma 3 2 2 4 4 3 4" xfId="25009"/>
    <cellStyle name="Comma 3 2 2 4 4 3 5" xfId="37610"/>
    <cellStyle name="Comma 3 2 2 4 4 4" xfId="13680"/>
    <cellStyle name="Comma 3 2 2 4 4 4 2" xfId="26409"/>
    <cellStyle name="Comma 3 2 2 4 4 4 3" xfId="39010"/>
    <cellStyle name="Comma 3 2 2 4 4 5" xfId="17949"/>
    <cellStyle name="Comma 3 2 2 4 4 5 2" xfId="30610"/>
    <cellStyle name="Comma 3 2 2 4 4 5 3" xfId="43210"/>
    <cellStyle name="Comma 3 2 2 4 4 6" xfId="22209"/>
    <cellStyle name="Comma 3 2 2 4 4 7" xfId="34810"/>
    <cellStyle name="Comma 3 2 2 4 5" xfId="9551"/>
    <cellStyle name="Comma 3 2 2 4 5 2" xfId="11017"/>
    <cellStyle name="Comma 3 2 2 4 5 2 2" xfId="15220"/>
    <cellStyle name="Comma 3 2 2 4 5 2 2 2" xfId="27949"/>
    <cellStyle name="Comma 3 2 2 4 5 2 2 3" xfId="40550"/>
    <cellStyle name="Comma 3 2 2 4 5 2 3" xfId="19489"/>
    <cellStyle name="Comma 3 2 2 4 5 2 3 2" xfId="32150"/>
    <cellStyle name="Comma 3 2 2 4 5 2 3 3" xfId="44750"/>
    <cellStyle name="Comma 3 2 2 4 5 2 4" xfId="23749"/>
    <cellStyle name="Comma 3 2 2 4 5 2 5" xfId="36350"/>
    <cellStyle name="Comma 3 2 2 4 5 3" xfId="12420"/>
    <cellStyle name="Comma 3 2 2 4 5 3 2" xfId="16620"/>
    <cellStyle name="Comma 3 2 2 4 5 3 2 2" xfId="29349"/>
    <cellStyle name="Comma 3 2 2 4 5 3 2 3" xfId="41950"/>
    <cellStyle name="Comma 3 2 2 4 5 3 3" xfId="20889"/>
    <cellStyle name="Comma 3 2 2 4 5 3 3 2" xfId="33550"/>
    <cellStyle name="Comma 3 2 2 4 5 3 3 3" xfId="46150"/>
    <cellStyle name="Comma 3 2 2 4 5 3 4" xfId="25149"/>
    <cellStyle name="Comma 3 2 2 4 5 3 5" xfId="37750"/>
    <cellStyle name="Comma 3 2 2 4 5 4" xfId="13820"/>
    <cellStyle name="Comma 3 2 2 4 5 4 2" xfId="26549"/>
    <cellStyle name="Comma 3 2 2 4 5 4 3" xfId="39150"/>
    <cellStyle name="Comma 3 2 2 4 5 5" xfId="18089"/>
    <cellStyle name="Comma 3 2 2 4 5 5 2" xfId="30750"/>
    <cellStyle name="Comma 3 2 2 4 5 5 3" xfId="43350"/>
    <cellStyle name="Comma 3 2 2 4 5 6" xfId="22349"/>
    <cellStyle name="Comma 3 2 2 4 5 7" xfId="34950"/>
    <cellStyle name="Comma 3 2 2 4 6" xfId="9691"/>
    <cellStyle name="Comma 3 2 2 4 6 2" xfId="11157"/>
    <cellStyle name="Comma 3 2 2 4 6 2 2" xfId="15360"/>
    <cellStyle name="Comma 3 2 2 4 6 2 2 2" xfId="28089"/>
    <cellStyle name="Comma 3 2 2 4 6 2 2 3" xfId="40690"/>
    <cellStyle name="Comma 3 2 2 4 6 2 3" xfId="19629"/>
    <cellStyle name="Comma 3 2 2 4 6 2 3 2" xfId="32290"/>
    <cellStyle name="Comma 3 2 2 4 6 2 3 3" xfId="44890"/>
    <cellStyle name="Comma 3 2 2 4 6 2 4" xfId="23889"/>
    <cellStyle name="Comma 3 2 2 4 6 2 5" xfId="36490"/>
    <cellStyle name="Comma 3 2 2 4 6 3" xfId="12560"/>
    <cellStyle name="Comma 3 2 2 4 6 3 2" xfId="16760"/>
    <cellStyle name="Comma 3 2 2 4 6 3 2 2" xfId="29489"/>
    <cellStyle name="Comma 3 2 2 4 6 3 2 3" xfId="42090"/>
    <cellStyle name="Comma 3 2 2 4 6 3 3" xfId="21029"/>
    <cellStyle name="Comma 3 2 2 4 6 3 3 2" xfId="33690"/>
    <cellStyle name="Comma 3 2 2 4 6 3 3 3" xfId="46290"/>
    <cellStyle name="Comma 3 2 2 4 6 3 4" xfId="25289"/>
    <cellStyle name="Comma 3 2 2 4 6 3 5" xfId="37890"/>
    <cellStyle name="Comma 3 2 2 4 6 4" xfId="13960"/>
    <cellStyle name="Comma 3 2 2 4 6 4 2" xfId="26689"/>
    <cellStyle name="Comma 3 2 2 4 6 4 3" xfId="39290"/>
    <cellStyle name="Comma 3 2 2 4 6 5" xfId="18229"/>
    <cellStyle name="Comma 3 2 2 4 6 5 2" xfId="30890"/>
    <cellStyle name="Comma 3 2 2 4 6 5 3" xfId="43490"/>
    <cellStyle name="Comma 3 2 2 4 6 6" xfId="22489"/>
    <cellStyle name="Comma 3 2 2 4 6 7" xfId="35090"/>
    <cellStyle name="Comma 3 2 2 4 7" xfId="9831"/>
    <cellStyle name="Comma 3 2 2 4 7 2" xfId="11297"/>
    <cellStyle name="Comma 3 2 2 4 7 2 2" xfId="15500"/>
    <cellStyle name="Comma 3 2 2 4 7 2 2 2" xfId="28229"/>
    <cellStyle name="Comma 3 2 2 4 7 2 2 3" xfId="40830"/>
    <cellStyle name="Comma 3 2 2 4 7 2 3" xfId="19769"/>
    <cellStyle name="Comma 3 2 2 4 7 2 3 2" xfId="32430"/>
    <cellStyle name="Comma 3 2 2 4 7 2 3 3" xfId="45030"/>
    <cellStyle name="Comma 3 2 2 4 7 2 4" xfId="24029"/>
    <cellStyle name="Comma 3 2 2 4 7 2 5" xfId="36630"/>
    <cellStyle name="Comma 3 2 2 4 7 3" xfId="12700"/>
    <cellStyle name="Comma 3 2 2 4 7 3 2" xfId="16900"/>
    <cellStyle name="Comma 3 2 2 4 7 3 2 2" xfId="29629"/>
    <cellStyle name="Comma 3 2 2 4 7 3 2 3" xfId="42230"/>
    <cellStyle name="Comma 3 2 2 4 7 3 3" xfId="21169"/>
    <cellStyle name="Comma 3 2 2 4 7 3 3 2" xfId="33830"/>
    <cellStyle name="Comma 3 2 2 4 7 3 3 3" xfId="46430"/>
    <cellStyle name="Comma 3 2 2 4 7 3 4" xfId="25429"/>
    <cellStyle name="Comma 3 2 2 4 7 3 5" xfId="38030"/>
    <cellStyle name="Comma 3 2 2 4 7 4" xfId="14100"/>
    <cellStyle name="Comma 3 2 2 4 7 4 2" xfId="26829"/>
    <cellStyle name="Comma 3 2 2 4 7 4 3" xfId="39430"/>
    <cellStyle name="Comma 3 2 2 4 7 5" xfId="18369"/>
    <cellStyle name="Comma 3 2 2 4 7 5 2" xfId="31030"/>
    <cellStyle name="Comma 3 2 2 4 7 5 3" xfId="43630"/>
    <cellStyle name="Comma 3 2 2 4 7 6" xfId="22629"/>
    <cellStyle name="Comma 3 2 2 4 7 7" xfId="35230"/>
    <cellStyle name="Comma 3 2 2 4 8" xfId="9971"/>
    <cellStyle name="Comma 3 2 2 4 8 2" xfId="11437"/>
    <cellStyle name="Comma 3 2 2 4 8 2 2" xfId="15640"/>
    <cellStyle name="Comma 3 2 2 4 8 2 2 2" xfId="28369"/>
    <cellStyle name="Comma 3 2 2 4 8 2 2 3" xfId="40970"/>
    <cellStyle name="Comma 3 2 2 4 8 2 3" xfId="19909"/>
    <cellStyle name="Comma 3 2 2 4 8 2 3 2" xfId="32570"/>
    <cellStyle name="Comma 3 2 2 4 8 2 3 3" xfId="45170"/>
    <cellStyle name="Comma 3 2 2 4 8 2 4" xfId="24169"/>
    <cellStyle name="Comma 3 2 2 4 8 2 5" xfId="36770"/>
    <cellStyle name="Comma 3 2 2 4 8 3" xfId="12840"/>
    <cellStyle name="Comma 3 2 2 4 8 3 2" xfId="17040"/>
    <cellStyle name="Comma 3 2 2 4 8 3 2 2" xfId="29769"/>
    <cellStyle name="Comma 3 2 2 4 8 3 2 3" xfId="42370"/>
    <cellStyle name="Comma 3 2 2 4 8 3 3" xfId="21309"/>
    <cellStyle name="Comma 3 2 2 4 8 3 3 2" xfId="33970"/>
    <cellStyle name="Comma 3 2 2 4 8 3 3 3" xfId="46570"/>
    <cellStyle name="Comma 3 2 2 4 8 3 4" xfId="25569"/>
    <cellStyle name="Comma 3 2 2 4 8 3 5" xfId="38170"/>
    <cellStyle name="Comma 3 2 2 4 8 4" xfId="14240"/>
    <cellStyle name="Comma 3 2 2 4 8 4 2" xfId="26969"/>
    <cellStyle name="Comma 3 2 2 4 8 4 3" xfId="39570"/>
    <cellStyle name="Comma 3 2 2 4 8 5" xfId="18509"/>
    <cellStyle name="Comma 3 2 2 4 8 5 2" xfId="31170"/>
    <cellStyle name="Comma 3 2 2 4 8 5 3" xfId="43770"/>
    <cellStyle name="Comma 3 2 2 4 8 6" xfId="22769"/>
    <cellStyle name="Comma 3 2 2 4 8 7" xfId="35370"/>
    <cellStyle name="Comma 3 2 2 4 9" xfId="10165"/>
    <cellStyle name="Comma 3 2 2 4 9 2" xfId="11580"/>
    <cellStyle name="Comma 3 2 2 4 9 2 2" xfId="15780"/>
    <cellStyle name="Comma 3 2 2 4 9 2 2 2" xfId="28509"/>
    <cellStyle name="Comma 3 2 2 4 9 2 2 3" xfId="41110"/>
    <cellStyle name="Comma 3 2 2 4 9 2 3" xfId="20049"/>
    <cellStyle name="Comma 3 2 2 4 9 2 3 2" xfId="32710"/>
    <cellStyle name="Comma 3 2 2 4 9 2 3 3" xfId="45310"/>
    <cellStyle name="Comma 3 2 2 4 9 2 4" xfId="24309"/>
    <cellStyle name="Comma 3 2 2 4 9 2 5" xfId="36910"/>
    <cellStyle name="Comma 3 2 2 4 9 3" xfId="12980"/>
    <cellStyle name="Comma 3 2 2 4 9 3 2" xfId="17180"/>
    <cellStyle name="Comma 3 2 2 4 9 3 2 2" xfId="29909"/>
    <cellStyle name="Comma 3 2 2 4 9 3 2 3" xfId="42510"/>
    <cellStyle name="Comma 3 2 2 4 9 3 3" xfId="21449"/>
    <cellStyle name="Comma 3 2 2 4 9 3 3 2" xfId="34110"/>
    <cellStyle name="Comma 3 2 2 4 9 3 3 3" xfId="46710"/>
    <cellStyle name="Comma 3 2 2 4 9 3 4" xfId="25709"/>
    <cellStyle name="Comma 3 2 2 4 9 3 5" xfId="38310"/>
    <cellStyle name="Comma 3 2 2 4 9 4" xfId="14380"/>
    <cellStyle name="Comma 3 2 2 4 9 4 2" xfId="27109"/>
    <cellStyle name="Comma 3 2 2 4 9 4 3" xfId="39710"/>
    <cellStyle name="Comma 3 2 2 4 9 5" xfId="18649"/>
    <cellStyle name="Comma 3 2 2 4 9 5 2" xfId="31310"/>
    <cellStyle name="Comma 3 2 2 4 9 5 3" xfId="43910"/>
    <cellStyle name="Comma 3 2 2 4 9 6" xfId="22909"/>
    <cellStyle name="Comma 3 2 2 4 9 7" xfId="35510"/>
    <cellStyle name="Comma 3 2 2 5" xfId="7082"/>
    <cellStyle name="Comma 3 2 2 5 10" xfId="10325"/>
    <cellStyle name="Comma 3 2 2 5 10 2" xfId="11740"/>
    <cellStyle name="Comma 3 2 2 5 10 2 2" xfId="15940"/>
    <cellStyle name="Comma 3 2 2 5 10 2 2 2" xfId="28669"/>
    <cellStyle name="Comma 3 2 2 5 10 2 2 3" xfId="41270"/>
    <cellStyle name="Comma 3 2 2 5 10 2 3" xfId="20209"/>
    <cellStyle name="Comma 3 2 2 5 10 2 3 2" xfId="32870"/>
    <cellStyle name="Comma 3 2 2 5 10 2 3 3" xfId="45470"/>
    <cellStyle name="Comma 3 2 2 5 10 2 4" xfId="24469"/>
    <cellStyle name="Comma 3 2 2 5 10 2 5" xfId="37070"/>
    <cellStyle name="Comma 3 2 2 5 10 3" xfId="13140"/>
    <cellStyle name="Comma 3 2 2 5 10 3 2" xfId="17340"/>
    <cellStyle name="Comma 3 2 2 5 10 3 2 2" xfId="30069"/>
    <cellStyle name="Comma 3 2 2 5 10 3 2 3" xfId="42670"/>
    <cellStyle name="Comma 3 2 2 5 10 3 3" xfId="21609"/>
    <cellStyle name="Comma 3 2 2 5 10 3 3 2" xfId="34270"/>
    <cellStyle name="Comma 3 2 2 5 10 3 3 3" xfId="46870"/>
    <cellStyle name="Comma 3 2 2 5 10 3 4" xfId="25869"/>
    <cellStyle name="Comma 3 2 2 5 10 3 5" xfId="38470"/>
    <cellStyle name="Comma 3 2 2 5 10 4" xfId="14540"/>
    <cellStyle name="Comma 3 2 2 5 10 4 2" xfId="27269"/>
    <cellStyle name="Comma 3 2 2 5 10 4 3" xfId="39870"/>
    <cellStyle name="Comma 3 2 2 5 10 5" xfId="18809"/>
    <cellStyle name="Comma 3 2 2 5 10 5 2" xfId="31470"/>
    <cellStyle name="Comma 3 2 2 5 10 5 3" xfId="44070"/>
    <cellStyle name="Comma 3 2 2 5 10 6" xfId="23069"/>
    <cellStyle name="Comma 3 2 2 5 10 7" xfId="35670"/>
    <cellStyle name="Comma 3 2 2 5 11" xfId="10466"/>
    <cellStyle name="Comma 3 2 2 5 11 2" xfId="14680"/>
    <cellStyle name="Comma 3 2 2 5 11 2 2" xfId="27409"/>
    <cellStyle name="Comma 3 2 2 5 11 2 3" xfId="40010"/>
    <cellStyle name="Comma 3 2 2 5 11 3" xfId="18949"/>
    <cellStyle name="Comma 3 2 2 5 11 3 2" xfId="31610"/>
    <cellStyle name="Comma 3 2 2 5 11 3 3" xfId="44210"/>
    <cellStyle name="Comma 3 2 2 5 11 4" xfId="23209"/>
    <cellStyle name="Comma 3 2 2 5 11 5" xfId="35810"/>
    <cellStyle name="Comma 3 2 2 5 12" xfId="11880"/>
    <cellStyle name="Comma 3 2 2 5 12 2" xfId="16080"/>
    <cellStyle name="Comma 3 2 2 5 12 2 2" xfId="28809"/>
    <cellStyle name="Comma 3 2 2 5 12 2 3" xfId="41410"/>
    <cellStyle name="Comma 3 2 2 5 12 3" xfId="20349"/>
    <cellStyle name="Comma 3 2 2 5 12 3 2" xfId="33010"/>
    <cellStyle name="Comma 3 2 2 5 12 3 3" xfId="45610"/>
    <cellStyle name="Comma 3 2 2 5 12 4" xfId="24609"/>
    <cellStyle name="Comma 3 2 2 5 12 5" xfId="37210"/>
    <cellStyle name="Comma 3 2 2 5 13" xfId="13280"/>
    <cellStyle name="Comma 3 2 2 5 13 2" xfId="26009"/>
    <cellStyle name="Comma 3 2 2 5 13 3" xfId="38610"/>
    <cellStyle name="Comma 3 2 2 5 14" xfId="17549"/>
    <cellStyle name="Comma 3 2 2 5 14 2" xfId="30210"/>
    <cellStyle name="Comma 3 2 2 5 14 3" xfId="42810"/>
    <cellStyle name="Comma 3 2 2 5 15" xfId="21809"/>
    <cellStyle name="Comma 3 2 2 5 16" xfId="34410"/>
    <cellStyle name="Comma 3 2 2 5 2" xfId="7222"/>
    <cellStyle name="Comma 3 2 2 5 2 2" xfId="10606"/>
    <cellStyle name="Comma 3 2 2 5 2 2 2" xfId="14820"/>
    <cellStyle name="Comma 3 2 2 5 2 2 2 2" xfId="27549"/>
    <cellStyle name="Comma 3 2 2 5 2 2 2 3" xfId="40150"/>
    <cellStyle name="Comma 3 2 2 5 2 2 3" xfId="19089"/>
    <cellStyle name="Comma 3 2 2 5 2 2 3 2" xfId="31750"/>
    <cellStyle name="Comma 3 2 2 5 2 2 3 3" xfId="44350"/>
    <cellStyle name="Comma 3 2 2 5 2 2 4" xfId="23349"/>
    <cellStyle name="Comma 3 2 2 5 2 2 5" xfId="35950"/>
    <cellStyle name="Comma 3 2 2 5 2 3" xfId="12020"/>
    <cellStyle name="Comma 3 2 2 5 2 3 2" xfId="16220"/>
    <cellStyle name="Comma 3 2 2 5 2 3 2 2" xfId="28949"/>
    <cellStyle name="Comma 3 2 2 5 2 3 2 3" xfId="41550"/>
    <cellStyle name="Comma 3 2 2 5 2 3 3" xfId="20489"/>
    <cellStyle name="Comma 3 2 2 5 2 3 3 2" xfId="33150"/>
    <cellStyle name="Comma 3 2 2 5 2 3 3 3" xfId="45750"/>
    <cellStyle name="Comma 3 2 2 5 2 3 4" xfId="24749"/>
    <cellStyle name="Comma 3 2 2 5 2 3 5" xfId="37350"/>
    <cellStyle name="Comma 3 2 2 5 2 4" xfId="13420"/>
    <cellStyle name="Comma 3 2 2 5 2 4 2" xfId="26149"/>
    <cellStyle name="Comma 3 2 2 5 2 4 3" xfId="38750"/>
    <cellStyle name="Comma 3 2 2 5 2 5" xfId="17689"/>
    <cellStyle name="Comma 3 2 2 5 2 5 2" xfId="30350"/>
    <cellStyle name="Comma 3 2 2 5 2 5 3" xfId="42950"/>
    <cellStyle name="Comma 3 2 2 5 2 6" xfId="21949"/>
    <cellStyle name="Comma 3 2 2 5 2 7" xfId="34550"/>
    <cellStyle name="Comma 3 2 2 5 3" xfId="7362"/>
    <cellStyle name="Comma 3 2 2 5 3 2" xfId="10746"/>
    <cellStyle name="Comma 3 2 2 5 3 2 2" xfId="14960"/>
    <cellStyle name="Comma 3 2 2 5 3 2 2 2" xfId="27689"/>
    <cellStyle name="Comma 3 2 2 5 3 2 2 3" xfId="40290"/>
    <cellStyle name="Comma 3 2 2 5 3 2 3" xfId="19229"/>
    <cellStyle name="Comma 3 2 2 5 3 2 3 2" xfId="31890"/>
    <cellStyle name="Comma 3 2 2 5 3 2 3 3" xfId="44490"/>
    <cellStyle name="Comma 3 2 2 5 3 2 4" xfId="23489"/>
    <cellStyle name="Comma 3 2 2 5 3 2 5" xfId="36090"/>
    <cellStyle name="Comma 3 2 2 5 3 3" xfId="12160"/>
    <cellStyle name="Comma 3 2 2 5 3 3 2" xfId="16360"/>
    <cellStyle name="Comma 3 2 2 5 3 3 2 2" xfId="29089"/>
    <cellStyle name="Comma 3 2 2 5 3 3 2 3" xfId="41690"/>
    <cellStyle name="Comma 3 2 2 5 3 3 3" xfId="20629"/>
    <cellStyle name="Comma 3 2 2 5 3 3 3 2" xfId="33290"/>
    <cellStyle name="Comma 3 2 2 5 3 3 3 3" xfId="45890"/>
    <cellStyle name="Comma 3 2 2 5 3 3 4" xfId="24889"/>
    <cellStyle name="Comma 3 2 2 5 3 3 5" xfId="37490"/>
    <cellStyle name="Comma 3 2 2 5 3 4" xfId="13560"/>
    <cellStyle name="Comma 3 2 2 5 3 4 2" xfId="26289"/>
    <cellStyle name="Comma 3 2 2 5 3 4 3" xfId="38890"/>
    <cellStyle name="Comma 3 2 2 5 3 5" xfId="17829"/>
    <cellStyle name="Comma 3 2 2 5 3 5 2" xfId="30490"/>
    <cellStyle name="Comma 3 2 2 5 3 5 3" xfId="43090"/>
    <cellStyle name="Comma 3 2 2 5 3 6" xfId="22089"/>
    <cellStyle name="Comma 3 2 2 5 3 7" xfId="34690"/>
    <cellStyle name="Comma 3 2 2 5 4" xfId="9375"/>
    <cellStyle name="Comma 3 2 2 5 4 2" xfId="10893"/>
    <cellStyle name="Comma 3 2 2 5 4 2 2" xfId="15100"/>
    <cellStyle name="Comma 3 2 2 5 4 2 2 2" xfId="27829"/>
    <cellStyle name="Comma 3 2 2 5 4 2 2 3" xfId="40430"/>
    <cellStyle name="Comma 3 2 2 5 4 2 3" xfId="19369"/>
    <cellStyle name="Comma 3 2 2 5 4 2 3 2" xfId="32030"/>
    <cellStyle name="Comma 3 2 2 5 4 2 3 3" xfId="44630"/>
    <cellStyle name="Comma 3 2 2 5 4 2 4" xfId="23629"/>
    <cellStyle name="Comma 3 2 2 5 4 2 5" xfId="36230"/>
    <cellStyle name="Comma 3 2 2 5 4 3" xfId="12300"/>
    <cellStyle name="Comma 3 2 2 5 4 3 2" xfId="16500"/>
    <cellStyle name="Comma 3 2 2 5 4 3 2 2" xfId="29229"/>
    <cellStyle name="Comma 3 2 2 5 4 3 2 3" xfId="41830"/>
    <cellStyle name="Comma 3 2 2 5 4 3 3" xfId="20769"/>
    <cellStyle name="Comma 3 2 2 5 4 3 3 2" xfId="33430"/>
    <cellStyle name="Comma 3 2 2 5 4 3 3 3" xfId="46030"/>
    <cellStyle name="Comma 3 2 2 5 4 3 4" xfId="25029"/>
    <cellStyle name="Comma 3 2 2 5 4 3 5" xfId="37630"/>
    <cellStyle name="Comma 3 2 2 5 4 4" xfId="13700"/>
    <cellStyle name="Comma 3 2 2 5 4 4 2" xfId="26429"/>
    <cellStyle name="Comma 3 2 2 5 4 4 3" xfId="39030"/>
    <cellStyle name="Comma 3 2 2 5 4 5" xfId="17969"/>
    <cellStyle name="Comma 3 2 2 5 4 5 2" xfId="30630"/>
    <cellStyle name="Comma 3 2 2 5 4 5 3" xfId="43230"/>
    <cellStyle name="Comma 3 2 2 5 4 6" xfId="22229"/>
    <cellStyle name="Comma 3 2 2 5 4 7" xfId="34830"/>
    <cellStyle name="Comma 3 2 2 5 5" xfId="9571"/>
    <cellStyle name="Comma 3 2 2 5 5 2" xfId="11037"/>
    <cellStyle name="Comma 3 2 2 5 5 2 2" xfId="15240"/>
    <cellStyle name="Comma 3 2 2 5 5 2 2 2" xfId="27969"/>
    <cellStyle name="Comma 3 2 2 5 5 2 2 3" xfId="40570"/>
    <cellStyle name="Comma 3 2 2 5 5 2 3" xfId="19509"/>
    <cellStyle name="Comma 3 2 2 5 5 2 3 2" xfId="32170"/>
    <cellStyle name="Comma 3 2 2 5 5 2 3 3" xfId="44770"/>
    <cellStyle name="Comma 3 2 2 5 5 2 4" xfId="23769"/>
    <cellStyle name="Comma 3 2 2 5 5 2 5" xfId="36370"/>
    <cellStyle name="Comma 3 2 2 5 5 3" xfId="12440"/>
    <cellStyle name="Comma 3 2 2 5 5 3 2" xfId="16640"/>
    <cellStyle name="Comma 3 2 2 5 5 3 2 2" xfId="29369"/>
    <cellStyle name="Comma 3 2 2 5 5 3 2 3" xfId="41970"/>
    <cellStyle name="Comma 3 2 2 5 5 3 3" xfId="20909"/>
    <cellStyle name="Comma 3 2 2 5 5 3 3 2" xfId="33570"/>
    <cellStyle name="Comma 3 2 2 5 5 3 3 3" xfId="46170"/>
    <cellStyle name="Comma 3 2 2 5 5 3 4" xfId="25169"/>
    <cellStyle name="Comma 3 2 2 5 5 3 5" xfId="37770"/>
    <cellStyle name="Comma 3 2 2 5 5 4" xfId="13840"/>
    <cellStyle name="Comma 3 2 2 5 5 4 2" xfId="26569"/>
    <cellStyle name="Comma 3 2 2 5 5 4 3" xfId="39170"/>
    <cellStyle name="Comma 3 2 2 5 5 5" xfId="18109"/>
    <cellStyle name="Comma 3 2 2 5 5 5 2" xfId="30770"/>
    <cellStyle name="Comma 3 2 2 5 5 5 3" xfId="43370"/>
    <cellStyle name="Comma 3 2 2 5 5 6" xfId="22369"/>
    <cellStyle name="Comma 3 2 2 5 5 7" xfId="34970"/>
    <cellStyle name="Comma 3 2 2 5 6" xfId="9711"/>
    <cellStyle name="Comma 3 2 2 5 6 2" xfId="11177"/>
    <cellStyle name="Comma 3 2 2 5 6 2 2" xfId="15380"/>
    <cellStyle name="Comma 3 2 2 5 6 2 2 2" xfId="28109"/>
    <cellStyle name="Comma 3 2 2 5 6 2 2 3" xfId="40710"/>
    <cellStyle name="Comma 3 2 2 5 6 2 3" xfId="19649"/>
    <cellStyle name="Comma 3 2 2 5 6 2 3 2" xfId="32310"/>
    <cellStyle name="Comma 3 2 2 5 6 2 3 3" xfId="44910"/>
    <cellStyle name="Comma 3 2 2 5 6 2 4" xfId="23909"/>
    <cellStyle name="Comma 3 2 2 5 6 2 5" xfId="36510"/>
    <cellStyle name="Comma 3 2 2 5 6 3" xfId="12580"/>
    <cellStyle name="Comma 3 2 2 5 6 3 2" xfId="16780"/>
    <cellStyle name="Comma 3 2 2 5 6 3 2 2" xfId="29509"/>
    <cellStyle name="Comma 3 2 2 5 6 3 2 3" xfId="42110"/>
    <cellStyle name="Comma 3 2 2 5 6 3 3" xfId="21049"/>
    <cellStyle name="Comma 3 2 2 5 6 3 3 2" xfId="33710"/>
    <cellStyle name="Comma 3 2 2 5 6 3 3 3" xfId="46310"/>
    <cellStyle name="Comma 3 2 2 5 6 3 4" xfId="25309"/>
    <cellStyle name="Comma 3 2 2 5 6 3 5" xfId="37910"/>
    <cellStyle name="Comma 3 2 2 5 6 4" xfId="13980"/>
    <cellStyle name="Comma 3 2 2 5 6 4 2" xfId="26709"/>
    <cellStyle name="Comma 3 2 2 5 6 4 3" xfId="39310"/>
    <cellStyle name="Comma 3 2 2 5 6 5" xfId="18249"/>
    <cellStyle name="Comma 3 2 2 5 6 5 2" xfId="30910"/>
    <cellStyle name="Comma 3 2 2 5 6 5 3" xfId="43510"/>
    <cellStyle name="Comma 3 2 2 5 6 6" xfId="22509"/>
    <cellStyle name="Comma 3 2 2 5 6 7" xfId="35110"/>
    <cellStyle name="Comma 3 2 2 5 7" xfId="9851"/>
    <cellStyle name="Comma 3 2 2 5 7 2" xfId="11317"/>
    <cellStyle name="Comma 3 2 2 5 7 2 2" xfId="15520"/>
    <cellStyle name="Comma 3 2 2 5 7 2 2 2" xfId="28249"/>
    <cellStyle name="Comma 3 2 2 5 7 2 2 3" xfId="40850"/>
    <cellStyle name="Comma 3 2 2 5 7 2 3" xfId="19789"/>
    <cellStyle name="Comma 3 2 2 5 7 2 3 2" xfId="32450"/>
    <cellStyle name="Comma 3 2 2 5 7 2 3 3" xfId="45050"/>
    <cellStyle name="Comma 3 2 2 5 7 2 4" xfId="24049"/>
    <cellStyle name="Comma 3 2 2 5 7 2 5" xfId="36650"/>
    <cellStyle name="Comma 3 2 2 5 7 3" xfId="12720"/>
    <cellStyle name="Comma 3 2 2 5 7 3 2" xfId="16920"/>
    <cellStyle name="Comma 3 2 2 5 7 3 2 2" xfId="29649"/>
    <cellStyle name="Comma 3 2 2 5 7 3 2 3" xfId="42250"/>
    <cellStyle name="Comma 3 2 2 5 7 3 3" xfId="21189"/>
    <cellStyle name="Comma 3 2 2 5 7 3 3 2" xfId="33850"/>
    <cellStyle name="Comma 3 2 2 5 7 3 3 3" xfId="46450"/>
    <cellStyle name="Comma 3 2 2 5 7 3 4" xfId="25449"/>
    <cellStyle name="Comma 3 2 2 5 7 3 5" xfId="38050"/>
    <cellStyle name="Comma 3 2 2 5 7 4" xfId="14120"/>
    <cellStyle name="Comma 3 2 2 5 7 4 2" xfId="26849"/>
    <cellStyle name="Comma 3 2 2 5 7 4 3" xfId="39450"/>
    <cellStyle name="Comma 3 2 2 5 7 5" xfId="18389"/>
    <cellStyle name="Comma 3 2 2 5 7 5 2" xfId="31050"/>
    <cellStyle name="Comma 3 2 2 5 7 5 3" xfId="43650"/>
    <cellStyle name="Comma 3 2 2 5 7 6" xfId="22649"/>
    <cellStyle name="Comma 3 2 2 5 7 7" xfId="35250"/>
    <cellStyle name="Comma 3 2 2 5 8" xfId="9991"/>
    <cellStyle name="Comma 3 2 2 5 8 2" xfId="11457"/>
    <cellStyle name="Comma 3 2 2 5 8 2 2" xfId="15660"/>
    <cellStyle name="Comma 3 2 2 5 8 2 2 2" xfId="28389"/>
    <cellStyle name="Comma 3 2 2 5 8 2 2 3" xfId="40990"/>
    <cellStyle name="Comma 3 2 2 5 8 2 3" xfId="19929"/>
    <cellStyle name="Comma 3 2 2 5 8 2 3 2" xfId="32590"/>
    <cellStyle name="Comma 3 2 2 5 8 2 3 3" xfId="45190"/>
    <cellStyle name="Comma 3 2 2 5 8 2 4" xfId="24189"/>
    <cellStyle name="Comma 3 2 2 5 8 2 5" xfId="36790"/>
    <cellStyle name="Comma 3 2 2 5 8 3" xfId="12860"/>
    <cellStyle name="Comma 3 2 2 5 8 3 2" xfId="17060"/>
    <cellStyle name="Comma 3 2 2 5 8 3 2 2" xfId="29789"/>
    <cellStyle name="Comma 3 2 2 5 8 3 2 3" xfId="42390"/>
    <cellStyle name="Comma 3 2 2 5 8 3 3" xfId="21329"/>
    <cellStyle name="Comma 3 2 2 5 8 3 3 2" xfId="33990"/>
    <cellStyle name="Comma 3 2 2 5 8 3 3 3" xfId="46590"/>
    <cellStyle name="Comma 3 2 2 5 8 3 4" xfId="25589"/>
    <cellStyle name="Comma 3 2 2 5 8 3 5" xfId="38190"/>
    <cellStyle name="Comma 3 2 2 5 8 4" xfId="14260"/>
    <cellStyle name="Comma 3 2 2 5 8 4 2" xfId="26989"/>
    <cellStyle name="Comma 3 2 2 5 8 4 3" xfId="39590"/>
    <cellStyle name="Comma 3 2 2 5 8 5" xfId="18529"/>
    <cellStyle name="Comma 3 2 2 5 8 5 2" xfId="31190"/>
    <cellStyle name="Comma 3 2 2 5 8 5 3" xfId="43790"/>
    <cellStyle name="Comma 3 2 2 5 8 6" xfId="22789"/>
    <cellStyle name="Comma 3 2 2 5 8 7" xfId="35390"/>
    <cellStyle name="Comma 3 2 2 5 9" xfId="10185"/>
    <cellStyle name="Comma 3 2 2 5 9 2" xfId="11600"/>
    <cellStyle name="Comma 3 2 2 5 9 2 2" xfId="15800"/>
    <cellStyle name="Comma 3 2 2 5 9 2 2 2" xfId="28529"/>
    <cellStyle name="Comma 3 2 2 5 9 2 2 3" xfId="41130"/>
    <cellStyle name="Comma 3 2 2 5 9 2 3" xfId="20069"/>
    <cellStyle name="Comma 3 2 2 5 9 2 3 2" xfId="32730"/>
    <cellStyle name="Comma 3 2 2 5 9 2 3 3" xfId="45330"/>
    <cellStyle name="Comma 3 2 2 5 9 2 4" xfId="24329"/>
    <cellStyle name="Comma 3 2 2 5 9 2 5" xfId="36930"/>
    <cellStyle name="Comma 3 2 2 5 9 3" xfId="13000"/>
    <cellStyle name="Comma 3 2 2 5 9 3 2" xfId="17200"/>
    <cellStyle name="Comma 3 2 2 5 9 3 2 2" xfId="29929"/>
    <cellStyle name="Comma 3 2 2 5 9 3 2 3" xfId="42530"/>
    <cellStyle name="Comma 3 2 2 5 9 3 3" xfId="21469"/>
    <cellStyle name="Comma 3 2 2 5 9 3 3 2" xfId="34130"/>
    <cellStyle name="Comma 3 2 2 5 9 3 3 3" xfId="46730"/>
    <cellStyle name="Comma 3 2 2 5 9 3 4" xfId="25729"/>
    <cellStyle name="Comma 3 2 2 5 9 3 5" xfId="38330"/>
    <cellStyle name="Comma 3 2 2 5 9 4" xfId="14400"/>
    <cellStyle name="Comma 3 2 2 5 9 4 2" xfId="27129"/>
    <cellStyle name="Comma 3 2 2 5 9 4 3" xfId="39730"/>
    <cellStyle name="Comma 3 2 2 5 9 5" xfId="18669"/>
    <cellStyle name="Comma 3 2 2 5 9 5 2" xfId="31330"/>
    <cellStyle name="Comma 3 2 2 5 9 5 3" xfId="43930"/>
    <cellStyle name="Comma 3 2 2 5 9 6" xfId="22929"/>
    <cellStyle name="Comma 3 2 2 5 9 7" xfId="35530"/>
    <cellStyle name="Comma 3 2 2 6" xfId="7102"/>
    <cellStyle name="Comma 3 2 2 6 10" xfId="10345"/>
    <cellStyle name="Comma 3 2 2 6 10 2" xfId="11760"/>
    <cellStyle name="Comma 3 2 2 6 10 2 2" xfId="15960"/>
    <cellStyle name="Comma 3 2 2 6 10 2 2 2" xfId="28689"/>
    <cellStyle name="Comma 3 2 2 6 10 2 2 3" xfId="41290"/>
    <cellStyle name="Comma 3 2 2 6 10 2 3" xfId="20229"/>
    <cellStyle name="Comma 3 2 2 6 10 2 3 2" xfId="32890"/>
    <cellStyle name="Comma 3 2 2 6 10 2 3 3" xfId="45490"/>
    <cellStyle name="Comma 3 2 2 6 10 2 4" xfId="24489"/>
    <cellStyle name="Comma 3 2 2 6 10 2 5" xfId="37090"/>
    <cellStyle name="Comma 3 2 2 6 10 3" xfId="13160"/>
    <cellStyle name="Comma 3 2 2 6 10 3 2" xfId="17360"/>
    <cellStyle name="Comma 3 2 2 6 10 3 2 2" xfId="30089"/>
    <cellStyle name="Comma 3 2 2 6 10 3 2 3" xfId="42690"/>
    <cellStyle name="Comma 3 2 2 6 10 3 3" xfId="21629"/>
    <cellStyle name="Comma 3 2 2 6 10 3 3 2" xfId="34290"/>
    <cellStyle name="Comma 3 2 2 6 10 3 3 3" xfId="46890"/>
    <cellStyle name="Comma 3 2 2 6 10 3 4" xfId="25889"/>
    <cellStyle name="Comma 3 2 2 6 10 3 5" xfId="38490"/>
    <cellStyle name="Comma 3 2 2 6 10 4" xfId="14560"/>
    <cellStyle name="Comma 3 2 2 6 10 4 2" xfId="27289"/>
    <cellStyle name="Comma 3 2 2 6 10 4 3" xfId="39890"/>
    <cellStyle name="Comma 3 2 2 6 10 5" xfId="18829"/>
    <cellStyle name="Comma 3 2 2 6 10 5 2" xfId="31490"/>
    <cellStyle name="Comma 3 2 2 6 10 5 3" xfId="44090"/>
    <cellStyle name="Comma 3 2 2 6 10 6" xfId="23089"/>
    <cellStyle name="Comma 3 2 2 6 10 7" xfId="35690"/>
    <cellStyle name="Comma 3 2 2 6 11" xfId="10486"/>
    <cellStyle name="Comma 3 2 2 6 11 2" xfId="14700"/>
    <cellStyle name="Comma 3 2 2 6 11 2 2" xfId="27429"/>
    <cellStyle name="Comma 3 2 2 6 11 2 3" xfId="40030"/>
    <cellStyle name="Comma 3 2 2 6 11 3" xfId="18969"/>
    <cellStyle name="Comma 3 2 2 6 11 3 2" xfId="31630"/>
    <cellStyle name="Comma 3 2 2 6 11 3 3" xfId="44230"/>
    <cellStyle name="Comma 3 2 2 6 11 4" xfId="23229"/>
    <cellStyle name="Comma 3 2 2 6 11 5" xfId="35830"/>
    <cellStyle name="Comma 3 2 2 6 12" xfId="11900"/>
    <cellStyle name="Comma 3 2 2 6 12 2" xfId="16100"/>
    <cellStyle name="Comma 3 2 2 6 12 2 2" xfId="28829"/>
    <cellStyle name="Comma 3 2 2 6 12 2 3" xfId="41430"/>
    <cellStyle name="Comma 3 2 2 6 12 3" xfId="20369"/>
    <cellStyle name="Comma 3 2 2 6 12 3 2" xfId="33030"/>
    <cellStyle name="Comma 3 2 2 6 12 3 3" xfId="45630"/>
    <cellStyle name="Comma 3 2 2 6 12 4" xfId="24629"/>
    <cellStyle name="Comma 3 2 2 6 12 5" xfId="37230"/>
    <cellStyle name="Comma 3 2 2 6 13" xfId="13300"/>
    <cellStyle name="Comma 3 2 2 6 13 2" xfId="26029"/>
    <cellStyle name="Comma 3 2 2 6 13 3" xfId="38630"/>
    <cellStyle name="Comma 3 2 2 6 14" xfId="17569"/>
    <cellStyle name="Comma 3 2 2 6 14 2" xfId="30230"/>
    <cellStyle name="Comma 3 2 2 6 14 3" xfId="42830"/>
    <cellStyle name="Comma 3 2 2 6 15" xfId="21829"/>
    <cellStyle name="Comma 3 2 2 6 16" xfId="34430"/>
    <cellStyle name="Comma 3 2 2 6 2" xfId="7242"/>
    <cellStyle name="Comma 3 2 2 6 2 2" xfId="10626"/>
    <cellStyle name="Comma 3 2 2 6 2 2 2" xfId="14840"/>
    <cellStyle name="Comma 3 2 2 6 2 2 2 2" xfId="27569"/>
    <cellStyle name="Comma 3 2 2 6 2 2 2 3" xfId="40170"/>
    <cellStyle name="Comma 3 2 2 6 2 2 3" xfId="19109"/>
    <cellStyle name="Comma 3 2 2 6 2 2 3 2" xfId="31770"/>
    <cellStyle name="Comma 3 2 2 6 2 2 3 3" xfId="44370"/>
    <cellStyle name="Comma 3 2 2 6 2 2 4" xfId="23369"/>
    <cellStyle name="Comma 3 2 2 6 2 2 5" xfId="35970"/>
    <cellStyle name="Comma 3 2 2 6 2 3" xfId="12040"/>
    <cellStyle name="Comma 3 2 2 6 2 3 2" xfId="16240"/>
    <cellStyle name="Comma 3 2 2 6 2 3 2 2" xfId="28969"/>
    <cellStyle name="Comma 3 2 2 6 2 3 2 3" xfId="41570"/>
    <cellStyle name="Comma 3 2 2 6 2 3 3" xfId="20509"/>
    <cellStyle name="Comma 3 2 2 6 2 3 3 2" xfId="33170"/>
    <cellStyle name="Comma 3 2 2 6 2 3 3 3" xfId="45770"/>
    <cellStyle name="Comma 3 2 2 6 2 3 4" xfId="24769"/>
    <cellStyle name="Comma 3 2 2 6 2 3 5" xfId="37370"/>
    <cellStyle name="Comma 3 2 2 6 2 4" xfId="13440"/>
    <cellStyle name="Comma 3 2 2 6 2 4 2" xfId="26169"/>
    <cellStyle name="Comma 3 2 2 6 2 4 3" xfId="38770"/>
    <cellStyle name="Comma 3 2 2 6 2 5" xfId="17709"/>
    <cellStyle name="Comma 3 2 2 6 2 5 2" xfId="30370"/>
    <cellStyle name="Comma 3 2 2 6 2 5 3" xfId="42970"/>
    <cellStyle name="Comma 3 2 2 6 2 6" xfId="21969"/>
    <cellStyle name="Comma 3 2 2 6 2 7" xfId="34570"/>
    <cellStyle name="Comma 3 2 2 6 3" xfId="7382"/>
    <cellStyle name="Comma 3 2 2 6 3 2" xfId="10766"/>
    <cellStyle name="Comma 3 2 2 6 3 2 2" xfId="14980"/>
    <cellStyle name="Comma 3 2 2 6 3 2 2 2" xfId="27709"/>
    <cellStyle name="Comma 3 2 2 6 3 2 2 3" xfId="40310"/>
    <cellStyle name="Comma 3 2 2 6 3 2 3" xfId="19249"/>
    <cellStyle name="Comma 3 2 2 6 3 2 3 2" xfId="31910"/>
    <cellStyle name="Comma 3 2 2 6 3 2 3 3" xfId="44510"/>
    <cellStyle name="Comma 3 2 2 6 3 2 4" xfId="23509"/>
    <cellStyle name="Comma 3 2 2 6 3 2 5" xfId="36110"/>
    <cellStyle name="Comma 3 2 2 6 3 3" xfId="12180"/>
    <cellStyle name="Comma 3 2 2 6 3 3 2" xfId="16380"/>
    <cellStyle name="Comma 3 2 2 6 3 3 2 2" xfId="29109"/>
    <cellStyle name="Comma 3 2 2 6 3 3 2 3" xfId="41710"/>
    <cellStyle name="Comma 3 2 2 6 3 3 3" xfId="20649"/>
    <cellStyle name="Comma 3 2 2 6 3 3 3 2" xfId="33310"/>
    <cellStyle name="Comma 3 2 2 6 3 3 3 3" xfId="45910"/>
    <cellStyle name="Comma 3 2 2 6 3 3 4" xfId="24909"/>
    <cellStyle name="Comma 3 2 2 6 3 3 5" xfId="37510"/>
    <cellStyle name="Comma 3 2 2 6 3 4" xfId="13580"/>
    <cellStyle name="Comma 3 2 2 6 3 4 2" xfId="26309"/>
    <cellStyle name="Comma 3 2 2 6 3 4 3" xfId="38910"/>
    <cellStyle name="Comma 3 2 2 6 3 5" xfId="17849"/>
    <cellStyle name="Comma 3 2 2 6 3 5 2" xfId="30510"/>
    <cellStyle name="Comma 3 2 2 6 3 5 3" xfId="43110"/>
    <cellStyle name="Comma 3 2 2 6 3 6" xfId="22109"/>
    <cellStyle name="Comma 3 2 2 6 3 7" xfId="34710"/>
    <cellStyle name="Comma 3 2 2 6 4" xfId="9395"/>
    <cellStyle name="Comma 3 2 2 6 4 2" xfId="10913"/>
    <cellStyle name="Comma 3 2 2 6 4 2 2" xfId="15120"/>
    <cellStyle name="Comma 3 2 2 6 4 2 2 2" xfId="27849"/>
    <cellStyle name="Comma 3 2 2 6 4 2 2 3" xfId="40450"/>
    <cellStyle name="Comma 3 2 2 6 4 2 3" xfId="19389"/>
    <cellStyle name="Comma 3 2 2 6 4 2 3 2" xfId="32050"/>
    <cellStyle name="Comma 3 2 2 6 4 2 3 3" xfId="44650"/>
    <cellStyle name="Comma 3 2 2 6 4 2 4" xfId="23649"/>
    <cellStyle name="Comma 3 2 2 6 4 2 5" xfId="36250"/>
    <cellStyle name="Comma 3 2 2 6 4 3" xfId="12320"/>
    <cellStyle name="Comma 3 2 2 6 4 3 2" xfId="16520"/>
    <cellStyle name="Comma 3 2 2 6 4 3 2 2" xfId="29249"/>
    <cellStyle name="Comma 3 2 2 6 4 3 2 3" xfId="41850"/>
    <cellStyle name="Comma 3 2 2 6 4 3 3" xfId="20789"/>
    <cellStyle name="Comma 3 2 2 6 4 3 3 2" xfId="33450"/>
    <cellStyle name="Comma 3 2 2 6 4 3 3 3" xfId="46050"/>
    <cellStyle name="Comma 3 2 2 6 4 3 4" xfId="25049"/>
    <cellStyle name="Comma 3 2 2 6 4 3 5" xfId="37650"/>
    <cellStyle name="Comma 3 2 2 6 4 4" xfId="13720"/>
    <cellStyle name="Comma 3 2 2 6 4 4 2" xfId="26449"/>
    <cellStyle name="Comma 3 2 2 6 4 4 3" xfId="39050"/>
    <cellStyle name="Comma 3 2 2 6 4 5" xfId="17989"/>
    <cellStyle name="Comma 3 2 2 6 4 5 2" xfId="30650"/>
    <cellStyle name="Comma 3 2 2 6 4 5 3" xfId="43250"/>
    <cellStyle name="Comma 3 2 2 6 4 6" xfId="22249"/>
    <cellStyle name="Comma 3 2 2 6 4 7" xfId="34850"/>
    <cellStyle name="Comma 3 2 2 6 5" xfId="9591"/>
    <cellStyle name="Comma 3 2 2 6 5 2" xfId="11057"/>
    <cellStyle name="Comma 3 2 2 6 5 2 2" xfId="15260"/>
    <cellStyle name="Comma 3 2 2 6 5 2 2 2" xfId="27989"/>
    <cellStyle name="Comma 3 2 2 6 5 2 2 3" xfId="40590"/>
    <cellStyle name="Comma 3 2 2 6 5 2 3" xfId="19529"/>
    <cellStyle name="Comma 3 2 2 6 5 2 3 2" xfId="32190"/>
    <cellStyle name="Comma 3 2 2 6 5 2 3 3" xfId="44790"/>
    <cellStyle name="Comma 3 2 2 6 5 2 4" xfId="23789"/>
    <cellStyle name="Comma 3 2 2 6 5 2 5" xfId="36390"/>
    <cellStyle name="Comma 3 2 2 6 5 3" xfId="12460"/>
    <cellStyle name="Comma 3 2 2 6 5 3 2" xfId="16660"/>
    <cellStyle name="Comma 3 2 2 6 5 3 2 2" xfId="29389"/>
    <cellStyle name="Comma 3 2 2 6 5 3 2 3" xfId="41990"/>
    <cellStyle name="Comma 3 2 2 6 5 3 3" xfId="20929"/>
    <cellStyle name="Comma 3 2 2 6 5 3 3 2" xfId="33590"/>
    <cellStyle name="Comma 3 2 2 6 5 3 3 3" xfId="46190"/>
    <cellStyle name="Comma 3 2 2 6 5 3 4" xfId="25189"/>
    <cellStyle name="Comma 3 2 2 6 5 3 5" xfId="37790"/>
    <cellStyle name="Comma 3 2 2 6 5 4" xfId="13860"/>
    <cellStyle name="Comma 3 2 2 6 5 4 2" xfId="26589"/>
    <cellStyle name="Comma 3 2 2 6 5 4 3" xfId="39190"/>
    <cellStyle name="Comma 3 2 2 6 5 5" xfId="18129"/>
    <cellStyle name="Comma 3 2 2 6 5 5 2" xfId="30790"/>
    <cellStyle name="Comma 3 2 2 6 5 5 3" xfId="43390"/>
    <cellStyle name="Comma 3 2 2 6 5 6" xfId="22389"/>
    <cellStyle name="Comma 3 2 2 6 5 7" xfId="34990"/>
    <cellStyle name="Comma 3 2 2 6 6" xfId="9731"/>
    <cellStyle name="Comma 3 2 2 6 6 2" xfId="11197"/>
    <cellStyle name="Comma 3 2 2 6 6 2 2" xfId="15400"/>
    <cellStyle name="Comma 3 2 2 6 6 2 2 2" xfId="28129"/>
    <cellStyle name="Comma 3 2 2 6 6 2 2 3" xfId="40730"/>
    <cellStyle name="Comma 3 2 2 6 6 2 3" xfId="19669"/>
    <cellStyle name="Comma 3 2 2 6 6 2 3 2" xfId="32330"/>
    <cellStyle name="Comma 3 2 2 6 6 2 3 3" xfId="44930"/>
    <cellStyle name="Comma 3 2 2 6 6 2 4" xfId="23929"/>
    <cellStyle name="Comma 3 2 2 6 6 2 5" xfId="36530"/>
    <cellStyle name="Comma 3 2 2 6 6 3" xfId="12600"/>
    <cellStyle name="Comma 3 2 2 6 6 3 2" xfId="16800"/>
    <cellStyle name="Comma 3 2 2 6 6 3 2 2" xfId="29529"/>
    <cellStyle name="Comma 3 2 2 6 6 3 2 3" xfId="42130"/>
    <cellStyle name="Comma 3 2 2 6 6 3 3" xfId="21069"/>
    <cellStyle name="Comma 3 2 2 6 6 3 3 2" xfId="33730"/>
    <cellStyle name="Comma 3 2 2 6 6 3 3 3" xfId="46330"/>
    <cellStyle name="Comma 3 2 2 6 6 3 4" xfId="25329"/>
    <cellStyle name="Comma 3 2 2 6 6 3 5" xfId="37930"/>
    <cellStyle name="Comma 3 2 2 6 6 4" xfId="14000"/>
    <cellStyle name="Comma 3 2 2 6 6 4 2" xfId="26729"/>
    <cellStyle name="Comma 3 2 2 6 6 4 3" xfId="39330"/>
    <cellStyle name="Comma 3 2 2 6 6 5" xfId="18269"/>
    <cellStyle name="Comma 3 2 2 6 6 5 2" xfId="30930"/>
    <cellStyle name="Comma 3 2 2 6 6 5 3" xfId="43530"/>
    <cellStyle name="Comma 3 2 2 6 6 6" xfId="22529"/>
    <cellStyle name="Comma 3 2 2 6 6 7" xfId="35130"/>
    <cellStyle name="Comma 3 2 2 6 7" xfId="9871"/>
    <cellStyle name="Comma 3 2 2 6 7 2" xfId="11337"/>
    <cellStyle name="Comma 3 2 2 6 7 2 2" xfId="15540"/>
    <cellStyle name="Comma 3 2 2 6 7 2 2 2" xfId="28269"/>
    <cellStyle name="Comma 3 2 2 6 7 2 2 3" xfId="40870"/>
    <cellStyle name="Comma 3 2 2 6 7 2 3" xfId="19809"/>
    <cellStyle name="Comma 3 2 2 6 7 2 3 2" xfId="32470"/>
    <cellStyle name="Comma 3 2 2 6 7 2 3 3" xfId="45070"/>
    <cellStyle name="Comma 3 2 2 6 7 2 4" xfId="24069"/>
    <cellStyle name="Comma 3 2 2 6 7 2 5" xfId="36670"/>
    <cellStyle name="Comma 3 2 2 6 7 3" xfId="12740"/>
    <cellStyle name="Comma 3 2 2 6 7 3 2" xfId="16940"/>
    <cellStyle name="Comma 3 2 2 6 7 3 2 2" xfId="29669"/>
    <cellStyle name="Comma 3 2 2 6 7 3 2 3" xfId="42270"/>
    <cellStyle name="Comma 3 2 2 6 7 3 3" xfId="21209"/>
    <cellStyle name="Comma 3 2 2 6 7 3 3 2" xfId="33870"/>
    <cellStyle name="Comma 3 2 2 6 7 3 3 3" xfId="46470"/>
    <cellStyle name="Comma 3 2 2 6 7 3 4" xfId="25469"/>
    <cellStyle name="Comma 3 2 2 6 7 3 5" xfId="38070"/>
    <cellStyle name="Comma 3 2 2 6 7 4" xfId="14140"/>
    <cellStyle name="Comma 3 2 2 6 7 4 2" xfId="26869"/>
    <cellStyle name="Comma 3 2 2 6 7 4 3" xfId="39470"/>
    <cellStyle name="Comma 3 2 2 6 7 5" xfId="18409"/>
    <cellStyle name="Comma 3 2 2 6 7 5 2" xfId="31070"/>
    <cellStyle name="Comma 3 2 2 6 7 5 3" xfId="43670"/>
    <cellStyle name="Comma 3 2 2 6 7 6" xfId="22669"/>
    <cellStyle name="Comma 3 2 2 6 7 7" xfId="35270"/>
    <cellStyle name="Comma 3 2 2 6 8" xfId="10011"/>
    <cellStyle name="Comma 3 2 2 6 8 2" xfId="11477"/>
    <cellStyle name="Comma 3 2 2 6 8 2 2" xfId="15680"/>
    <cellStyle name="Comma 3 2 2 6 8 2 2 2" xfId="28409"/>
    <cellStyle name="Comma 3 2 2 6 8 2 2 3" xfId="41010"/>
    <cellStyle name="Comma 3 2 2 6 8 2 3" xfId="19949"/>
    <cellStyle name="Comma 3 2 2 6 8 2 3 2" xfId="32610"/>
    <cellStyle name="Comma 3 2 2 6 8 2 3 3" xfId="45210"/>
    <cellStyle name="Comma 3 2 2 6 8 2 4" xfId="24209"/>
    <cellStyle name="Comma 3 2 2 6 8 2 5" xfId="36810"/>
    <cellStyle name="Comma 3 2 2 6 8 3" xfId="12880"/>
    <cellStyle name="Comma 3 2 2 6 8 3 2" xfId="17080"/>
    <cellStyle name="Comma 3 2 2 6 8 3 2 2" xfId="29809"/>
    <cellStyle name="Comma 3 2 2 6 8 3 2 3" xfId="42410"/>
    <cellStyle name="Comma 3 2 2 6 8 3 3" xfId="21349"/>
    <cellStyle name="Comma 3 2 2 6 8 3 3 2" xfId="34010"/>
    <cellStyle name="Comma 3 2 2 6 8 3 3 3" xfId="46610"/>
    <cellStyle name="Comma 3 2 2 6 8 3 4" xfId="25609"/>
    <cellStyle name="Comma 3 2 2 6 8 3 5" xfId="38210"/>
    <cellStyle name="Comma 3 2 2 6 8 4" xfId="14280"/>
    <cellStyle name="Comma 3 2 2 6 8 4 2" xfId="27009"/>
    <cellStyle name="Comma 3 2 2 6 8 4 3" xfId="39610"/>
    <cellStyle name="Comma 3 2 2 6 8 5" xfId="18549"/>
    <cellStyle name="Comma 3 2 2 6 8 5 2" xfId="31210"/>
    <cellStyle name="Comma 3 2 2 6 8 5 3" xfId="43810"/>
    <cellStyle name="Comma 3 2 2 6 8 6" xfId="22809"/>
    <cellStyle name="Comma 3 2 2 6 8 7" xfId="35410"/>
    <cellStyle name="Comma 3 2 2 6 9" xfId="10205"/>
    <cellStyle name="Comma 3 2 2 6 9 2" xfId="11620"/>
    <cellStyle name="Comma 3 2 2 6 9 2 2" xfId="15820"/>
    <cellStyle name="Comma 3 2 2 6 9 2 2 2" xfId="28549"/>
    <cellStyle name="Comma 3 2 2 6 9 2 2 3" xfId="41150"/>
    <cellStyle name="Comma 3 2 2 6 9 2 3" xfId="20089"/>
    <cellStyle name="Comma 3 2 2 6 9 2 3 2" xfId="32750"/>
    <cellStyle name="Comma 3 2 2 6 9 2 3 3" xfId="45350"/>
    <cellStyle name="Comma 3 2 2 6 9 2 4" xfId="24349"/>
    <cellStyle name="Comma 3 2 2 6 9 2 5" xfId="36950"/>
    <cellStyle name="Comma 3 2 2 6 9 3" xfId="13020"/>
    <cellStyle name="Comma 3 2 2 6 9 3 2" xfId="17220"/>
    <cellStyle name="Comma 3 2 2 6 9 3 2 2" xfId="29949"/>
    <cellStyle name="Comma 3 2 2 6 9 3 2 3" xfId="42550"/>
    <cellStyle name="Comma 3 2 2 6 9 3 3" xfId="21489"/>
    <cellStyle name="Comma 3 2 2 6 9 3 3 2" xfId="34150"/>
    <cellStyle name="Comma 3 2 2 6 9 3 3 3" xfId="46750"/>
    <cellStyle name="Comma 3 2 2 6 9 3 4" xfId="25749"/>
    <cellStyle name="Comma 3 2 2 6 9 3 5" xfId="38350"/>
    <cellStyle name="Comma 3 2 2 6 9 4" xfId="14420"/>
    <cellStyle name="Comma 3 2 2 6 9 4 2" xfId="27149"/>
    <cellStyle name="Comma 3 2 2 6 9 4 3" xfId="39750"/>
    <cellStyle name="Comma 3 2 2 6 9 5" xfId="18689"/>
    <cellStyle name="Comma 3 2 2 6 9 5 2" xfId="31350"/>
    <cellStyle name="Comma 3 2 2 6 9 5 3" xfId="43950"/>
    <cellStyle name="Comma 3 2 2 6 9 6" xfId="22949"/>
    <cellStyle name="Comma 3 2 2 6 9 7" xfId="35550"/>
    <cellStyle name="Comma 3 2 2 7" xfId="7122"/>
    <cellStyle name="Comma 3 2 2 7 10" xfId="10365"/>
    <cellStyle name="Comma 3 2 2 7 10 2" xfId="11780"/>
    <cellStyle name="Comma 3 2 2 7 10 2 2" xfId="15980"/>
    <cellStyle name="Comma 3 2 2 7 10 2 2 2" xfId="28709"/>
    <cellStyle name="Comma 3 2 2 7 10 2 2 3" xfId="41310"/>
    <cellStyle name="Comma 3 2 2 7 10 2 3" xfId="20249"/>
    <cellStyle name="Comma 3 2 2 7 10 2 3 2" xfId="32910"/>
    <cellStyle name="Comma 3 2 2 7 10 2 3 3" xfId="45510"/>
    <cellStyle name="Comma 3 2 2 7 10 2 4" xfId="24509"/>
    <cellStyle name="Comma 3 2 2 7 10 2 5" xfId="37110"/>
    <cellStyle name="Comma 3 2 2 7 10 3" xfId="13180"/>
    <cellStyle name="Comma 3 2 2 7 10 3 2" xfId="17380"/>
    <cellStyle name="Comma 3 2 2 7 10 3 2 2" xfId="30109"/>
    <cellStyle name="Comma 3 2 2 7 10 3 2 3" xfId="42710"/>
    <cellStyle name="Comma 3 2 2 7 10 3 3" xfId="21649"/>
    <cellStyle name="Comma 3 2 2 7 10 3 3 2" xfId="34310"/>
    <cellStyle name="Comma 3 2 2 7 10 3 3 3" xfId="46910"/>
    <cellStyle name="Comma 3 2 2 7 10 3 4" xfId="25909"/>
    <cellStyle name="Comma 3 2 2 7 10 3 5" xfId="38510"/>
    <cellStyle name="Comma 3 2 2 7 10 4" xfId="14580"/>
    <cellStyle name="Comma 3 2 2 7 10 4 2" xfId="27309"/>
    <cellStyle name="Comma 3 2 2 7 10 4 3" xfId="39910"/>
    <cellStyle name="Comma 3 2 2 7 10 5" xfId="18849"/>
    <cellStyle name="Comma 3 2 2 7 10 5 2" xfId="31510"/>
    <cellStyle name="Comma 3 2 2 7 10 5 3" xfId="44110"/>
    <cellStyle name="Comma 3 2 2 7 10 6" xfId="23109"/>
    <cellStyle name="Comma 3 2 2 7 10 7" xfId="35710"/>
    <cellStyle name="Comma 3 2 2 7 11" xfId="10506"/>
    <cellStyle name="Comma 3 2 2 7 11 2" xfId="14720"/>
    <cellStyle name="Comma 3 2 2 7 11 2 2" xfId="27449"/>
    <cellStyle name="Comma 3 2 2 7 11 2 3" xfId="40050"/>
    <cellStyle name="Comma 3 2 2 7 11 3" xfId="18989"/>
    <cellStyle name="Comma 3 2 2 7 11 3 2" xfId="31650"/>
    <cellStyle name="Comma 3 2 2 7 11 3 3" xfId="44250"/>
    <cellStyle name="Comma 3 2 2 7 11 4" xfId="23249"/>
    <cellStyle name="Comma 3 2 2 7 11 5" xfId="35850"/>
    <cellStyle name="Comma 3 2 2 7 12" xfId="11920"/>
    <cellStyle name="Comma 3 2 2 7 12 2" xfId="16120"/>
    <cellStyle name="Comma 3 2 2 7 12 2 2" xfId="28849"/>
    <cellStyle name="Comma 3 2 2 7 12 2 3" xfId="41450"/>
    <cellStyle name="Comma 3 2 2 7 12 3" xfId="20389"/>
    <cellStyle name="Comma 3 2 2 7 12 3 2" xfId="33050"/>
    <cellStyle name="Comma 3 2 2 7 12 3 3" xfId="45650"/>
    <cellStyle name="Comma 3 2 2 7 12 4" xfId="24649"/>
    <cellStyle name="Comma 3 2 2 7 12 5" xfId="37250"/>
    <cellStyle name="Comma 3 2 2 7 13" xfId="13320"/>
    <cellStyle name="Comma 3 2 2 7 13 2" xfId="26049"/>
    <cellStyle name="Comma 3 2 2 7 13 3" xfId="38650"/>
    <cellStyle name="Comma 3 2 2 7 14" xfId="17589"/>
    <cellStyle name="Comma 3 2 2 7 14 2" xfId="30250"/>
    <cellStyle name="Comma 3 2 2 7 14 3" xfId="42850"/>
    <cellStyle name="Comma 3 2 2 7 15" xfId="21849"/>
    <cellStyle name="Comma 3 2 2 7 16" xfId="34450"/>
    <cellStyle name="Comma 3 2 2 7 2" xfId="7262"/>
    <cellStyle name="Comma 3 2 2 7 2 2" xfId="10646"/>
    <cellStyle name="Comma 3 2 2 7 2 2 2" xfId="14860"/>
    <cellStyle name="Comma 3 2 2 7 2 2 2 2" xfId="27589"/>
    <cellStyle name="Comma 3 2 2 7 2 2 2 3" xfId="40190"/>
    <cellStyle name="Comma 3 2 2 7 2 2 3" xfId="19129"/>
    <cellStyle name="Comma 3 2 2 7 2 2 3 2" xfId="31790"/>
    <cellStyle name="Comma 3 2 2 7 2 2 3 3" xfId="44390"/>
    <cellStyle name="Comma 3 2 2 7 2 2 4" xfId="23389"/>
    <cellStyle name="Comma 3 2 2 7 2 2 5" xfId="35990"/>
    <cellStyle name="Comma 3 2 2 7 2 3" xfId="12060"/>
    <cellStyle name="Comma 3 2 2 7 2 3 2" xfId="16260"/>
    <cellStyle name="Comma 3 2 2 7 2 3 2 2" xfId="28989"/>
    <cellStyle name="Comma 3 2 2 7 2 3 2 3" xfId="41590"/>
    <cellStyle name="Comma 3 2 2 7 2 3 3" xfId="20529"/>
    <cellStyle name="Comma 3 2 2 7 2 3 3 2" xfId="33190"/>
    <cellStyle name="Comma 3 2 2 7 2 3 3 3" xfId="45790"/>
    <cellStyle name="Comma 3 2 2 7 2 3 4" xfId="24789"/>
    <cellStyle name="Comma 3 2 2 7 2 3 5" xfId="37390"/>
    <cellStyle name="Comma 3 2 2 7 2 4" xfId="13460"/>
    <cellStyle name="Comma 3 2 2 7 2 4 2" xfId="26189"/>
    <cellStyle name="Comma 3 2 2 7 2 4 3" xfId="38790"/>
    <cellStyle name="Comma 3 2 2 7 2 5" xfId="17729"/>
    <cellStyle name="Comma 3 2 2 7 2 5 2" xfId="30390"/>
    <cellStyle name="Comma 3 2 2 7 2 5 3" xfId="42990"/>
    <cellStyle name="Comma 3 2 2 7 2 6" xfId="21989"/>
    <cellStyle name="Comma 3 2 2 7 2 7" xfId="34590"/>
    <cellStyle name="Comma 3 2 2 7 3" xfId="7402"/>
    <cellStyle name="Comma 3 2 2 7 3 2" xfId="10786"/>
    <cellStyle name="Comma 3 2 2 7 3 2 2" xfId="15000"/>
    <cellStyle name="Comma 3 2 2 7 3 2 2 2" xfId="27729"/>
    <cellStyle name="Comma 3 2 2 7 3 2 2 3" xfId="40330"/>
    <cellStyle name="Comma 3 2 2 7 3 2 3" xfId="19269"/>
    <cellStyle name="Comma 3 2 2 7 3 2 3 2" xfId="31930"/>
    <cellStyle name="Comma 3 2 2 7 3 2 3 3" xfId="44530"/>
    <cellStyle name="Comma 3 2 2 7 3 2 4" xfId="23529"/>
    <cellStyle name="Comma 3 2 2 7 3 2 5" xfId="36130"/>
    <cellStyle name="Comma 3 2 2 7 3 3" xfId="12200"/>
    <cellStyle name="Comma 3 2 2 7 3 3 2" xfId="16400"/>
    <cellStyle name="Comma 3 2 2 7 3 3 2 2" xfId="29129"/>
    <cellStyle name="Comma 3 2 2 7 3 3 2 3" xfId="41730"/>
    <cellStyle name="Comma 3 2 2 7 3 3 3" xfId="20669"/>
    <cellStyle name="Comma 3 2 2 7 3 3 3 2" xfId="33330"/>
    <cellStyle name="Comma 3 2 2 7 3 3 3 3" xfId="45930"/>
    <cellStyle name="Comma 3 2 2 7 3 3 4" xfId="24929"/>
    <cellStyle name="Comma 3 2 2 7 3 3 5" xfId="37530"/>
    <cellStyle name="Comma 3 2 2 7 3 4" xfId="13600"/>
    <cellStyle name="Comma 3 2 2 7 3 4 2" xfId="26329"/>
    <cellStyle name="Comma 3 2 2 7 3 4 3" xfId="38930"/>
    <cellStyle name="Comma 3 2 2 7 3 5" xfId="17869"/>
    <cellStyle name="Comma 3 2 2 7 3 5 2" xfId="30530"/>
    <cellStyle name="Comma 3 2 2 7 3 5 3" xfId="43130"/>
    <cellStyle name="Comma 3 2 2 7 3 6" xfId="22129"/>
    <cellStyle name="Comma 3 2 2 7 3 7" xfId="34730"/>
    <cellStyle name="Comma 3 2 2 7 4" xfId="9415"/>
    <cellStyle name="Comma 3 2 2 7 4 2" xfId="10933"/>
    <cellStyle name="Comma 3 2 2 7 4 2 2" xfId="15140"/>
    <cellStyle name="Comma 3 2 2 7 4 2 2 2" xfId="27869"/>
    <cellStyle name="Comma 3 2 2 7 4 2 2 3" xfId="40470"/>
    <cellStyle name="Comma 3 2 2 7 4 2 3" xfId="19409"/>
    <cellStyle name="Comma 3 2 2 7 4 2 3 2" xfId="32070"/>
    <cellStyle name="Comma 3 2 2 7 4 2 3 3" xfId="44670"/>
    <cellStyle name="Comma 3 2 2 7 4 2 4" xfId="23669"/>
    <cellStyle name="Comma 3 2 2 7 4 2 5" xfId="36270"/>
    <cellStyle name="Comma 3 2 2 7 4 3" xfId="12340"/>
    <cellStyle name="Comma 3 2 2 7 4 3 2" xfId="16540"/>
    <cellStyle name="Comma 3 2 2 7 4 3 2 2" xfId="29269"/>
    <cellStyle name="Comma 3 2 2 7 4 3 2 3" xfId="41870"/>
    <cellStyle name="Comma 3 2 2 7 4 3 3" xfId="20809"/>
    <cellStyle name="Comma 3 2 2 7 4 3 3 2" xfId="33470"/>
    <cellStyle name="Comma 3 2 2 7 4 3 3 3" xfId="46070"/>
    <cellStyle name="Comma 3 2 2 7 4 3 4" xfId="25069"/>
    <cellStyle name="Comma 3 2 2 7 4 3 5" xfId="37670"/>
    <cellStyle name="Comma 3 2 2 7 4 4" xfId="13740"/>
    <cellStyle name="Comma 3 2 2 7 4 4 2" xfId="26469"/>
    <cellStyle name="Comma 3 2 2 7 4 4 3" xfId="39070"/>
    <cellStyle name="Comma 3 2 2 7 4 5" xfId="18009"/>
    <cellStyle name="Comma 3 2 2 7 4 5 2" xfId="30670"/>
    <cellStyle name="Comma 3 2 2 7 4 5 3" xfId="43270"/>
    <cellStyle name="Comma 3 2 2 7 4 6" xfId="22269"/>
    <cellStyle name="Comma 3 2 2 7 4 7" xfId="34870"/>
    <cellStyle name="Comma 3 2 2 7 5" xfId="9611"/>
    <cellStyle name="Comma 3 2 2 7 5 2" xfId="11077"/>
    <cellStyle name="Comma 3 2 2 7 5 2 2" xfId="15280"/>
    <cellStyle name="Comma 3 2 2 7 5 2 2 2" xfId="28009"/>
    <cellStyle name="Comma 3 2 2 7 5 2 2 3" xfId="40610"/>
    <cellStyle name="Comma 3 2 2 7 5 2 3" xfId="19549"/>
    <cellStyle name="Comma 3 2 2 7 5 2 3 2" xfId="32210"/>
    <cellStyle name="Comma 3 2 2 7 5 2 3 3" xfId="44810"/>
    <cellStyle name="Comma 3 2 2 7 5 2 4" xfId="23809"/>
    <cellStyle name="Comma 3 2 2 7 5 2 5" xfId="36410"/>
    <cellStyle name="Comma 3 2 2 7 5 3" xfId="12480"/>
    <cellStyle name="Comma 3 2 2 7 5 3 2" xfId="16680"/>
    <cellStyle name="Comma 3 2 2 7 5 3 2 2" xfId="29409"/>
    <cellStyle name="Comma 3 2 2 7 5 3 2 3" xfId="42010"/>
    <cellStyle name="Comma 3 2 2 7 5 3 3" xfId="20949"/>
    <cellStyle name="Comma 3 2 2 7 5 3 3 2" xfId="33610"/>
    <cellStyle name="Comma 3 2 2 7 5 3 3 3" xfId="46210"/>
    <cellStyle name="Comma 3 2 2 7 5 3 4" xfId="25209"/>
    <cellStyle name="Comma 3 2 2 7 5 3 5" xfId="37810"/>
    <cellStyle name="Comma 3 2 2 7 5 4" xfId="13880"/>
    <cellStyle name="Comma 3 2 2 7 5 4 2" xfId="26609"/>
    <cellStyle name="Comma 3 2 2 7 5 4 3" xfId="39210"/>
    <cellStyle name="Comma 3 2 2 7 5 5" xfId="18149"/>
    <cellStyle name="Comma 3 2 2 7 5 5 2" xfId="30810"/>
    <cellStyle name="Comma 3 2 2 7 5 5 3" xfId="43410"/>
    <cellStyle name="Comma 3 2 2 7 5 6" xfId="22409"/>
    <cellStyle name="Comma 3 2 2 7 5 7" xfId="35010"/>
    <cellStyle name="Comma 3 2 2 7 6" xfId="9751"/>
    <cellStyle name="Comma 3 2 2 7 6 2" xfId="11217"/>
    <cellStyle name="Comma 3 2 2 7 6 2 2" xfId="15420"/>
    <cellStyle name="Comma 3 2 2 7 6 2 2 2" xfId="28149"/>
    <cellStyle name="Comma 3 2 2 7 6 2 2 3" xfId="40750"/>
    <cellStyle name="Comma 3 2 2 7 6 2 3" xfId="19689"/>
    <cellStyle name="Comma 3 2 2 7 6 2 3 2" xfId="32350"/>
    <cellStyle name="Comma 3 2 2 7 6 2 3 3" xfId="44950"/>
    <cellStyle name="Comma 3 2 2 7 6 2 4" xfId="23949"/>
    <cellStyle name="Comma 3 2 2 7 6 2 5" xfId="36550"/>
    <cellStyle name="Comma 3 2 2 7 6 3" xfId="12620"/>
    <cellStyle name="Comma 3 2 2 7 6 3 2" xfId="16820"/>
    <cellStyle name="Comma 3 2 2 7 6 3 2 2" xfId="29549"/>
    <cellStyle name="Comma 3 2 2 7 6 3 2 3" xfId="42150"/>
    <cellStyle name="Comma 3 2 2 7 6 3 3" xfId="21089"/>
    <cellStyle name="Comma 3 2 2 7 6 3 3 2" xfId="33750"/>
    <cellStyle name="Comma 3 2 2 7 6 3 3 3" xfId="46350"/>
    <cellStyle name="Comma 3 2 2 7 6 3 4" xfId="25349"/>
    <cellStyle name="Comma 3 2 2 7 6 3 5" xfId="37950"/>
    <cellStyle name="Comma 3 2 2 7 6 4" xfId="14020"/>
    <cellStyle name="Comma 3 2 2 7 6 4 2" xfId="26749"/>
    <cellStyle name="Comma 3 2 2 7 6 4 3" xfId="39350"/>
    <cellStyle name="Comma 3 2 2 7 6 5" xfId="18289"/>
    <cellStyle name="Comma 3 2 2 7 6 5 2" xfId="30950"/>
    <cellStyle name="Comma 3 2 2 7 6 5 3" xfId="43550"/>
    <cellStyle name="Comma 3 2 2 7 6 6" xfId="22549"/>
    <cellStyle name="Comma 3 2 2 7 6 7" xfId="35150"/>
    <cellStyle name="Comma 3 2 2 7 7" xfId="9891"/>
    <cellStyle name="Comma 3 2 2 7 7 2" xfId="11357"/>
    <cellStyle name="Comma 3 2 2 7 7 2 2" xfId="15560"/>
    <cellStyle name="Comma 3 2 2 7 7 2 2 2" xfId="28289"/>
    <cellStyle name="Comma 3 2 2 7 7 2 2 3" xfId="40890"/>
    <cellStyle name="Comma 3 2 2 7 7 2 3" xfId="19829"/>
    <cellStyle name="Comma 3 2 2 7 7 2 3 2" xfId="32490"/>
    <cellStyle name="Comma 3 2 2 7 7 2 3 3" xfId="45090"/>
    <cellStyle name="Comma 3 2 2 7 7 2 4" xfId="24089"/>
    <cellStyle name="Comma 3 2 2 7 7 2 5" xfId="36690"/>
    <cellStyle name="Comma 3 2 2 7 7 3" xfId="12760"/>
    <cellStyle name="Comma 3 2 2 7 7 3 2" xfId="16960"/>
    <cellStyle name="Comma 3 2 2 7 7 3 2 2" xfId="29689"/>
    <cellStyle name="Comma 3 2 2 7 7 3 2 3" xfId="42290"/>
    <cellStyle name="Comma 3 2 2 7 7 3 3" xfId="21229"/>
    <cellStyle name="Comma 3 2 2 7 7 3 3 2" xfId="33890"/>
    <cellStyle name="Comma 3 2 2 7 7 3 3 3" xfId="46490"/>
    <cellStyle name="Comma 3 2 2 7 7 3 4" xfId="25489"/>
    <cellStyle name="Comma 3 2 2 7 7 3 5" xfId="38090"/>
    <cellStyle name="Comma 3 2 2 7 7 4" xfId="14160"/>
    <cellStyle name="Comma 3 2 2 7 7 4 2" xfId="26889"/>
    <cellStyle name="Comma 3 2 2 7 7 4 3" xfId="39490"/>
    <cellStyle name="Comma 3 2 2 7 7 5" xfId="18429"/>
    <cellStyle name="Comma 3 2 2 7 7 5 2" xfId="31090"/>
    <cellStyle name="Comma 3 2 2 7 7 5 3" xfId="43690"/>
    <cellStyle name="Comma 3 2 2 7 7 6" xfId="22689"/>
    <cellStyle name="Comma 3 2 2 7 7 7" xfId="35290"/>
    <cellStyle name="Comma 3 2 2 7 8" xfId="10031"/>
    <cellStyle name="Comma 3 2 2 7 8 2" xfId="11497"/>
    <cellStyle name="Comma 3 2 2 7 8 2 2" xfId="15700"/>
    <cellStyle name="Comma 3 2 2 7 8 2 2 2" xfId="28429"/>
    <cellStyle name="Comma 3 2 2 7 8 2 2 3" xfId="41030"/>
    <cellStyle name="Comma 3 2 2 7 8 2 3" xfId="19969"/>
    <cellStyle name="Comma 3 2 2 7 8 2 3 2" xfId="32630"/>
    <cellStyle name="Comma 3 2 2 7 8 2 3 3" xfId="45230"/>
    <cellStyle name="Comma 3 2 2 7 8 2 4" xfId="24229"/>
    <cellStyle name="Comma 3 2 2 7 8 2 5" xfId="36830"/>
    <cellStyle name="Comma 3 2 2 7 8 3" xfId="12900"/>
    <cellStyle name="Comma 3 2 2 7 8 3 2" xfId="17100"/>
    <cellStyle name="Comma 3 2 2 7 8 3 2 2" xfId="29829"/>
    <cellStyle name="Comma 3 2 2 7 8 3 2 3" xfId="42430"/>
    <cellStyle name="Comma 3 2 2 7 8 3 3" xfId="21369"/>
    <cellStyle name="Comma 3 2 2 7 8 3 3 2" xfId="34030"/>
    <cellStyle name="Comma 3 2 2 7 8 3 3 3" xfId="46630"/>
    <cellStyle name="Comma 3 2 2 7 8 3 4" xfId="25629"/>
    <cellStyle name="Comma 3 2 2 7 8 3 5" xfId="38230"/>
    <cellStyle name="Comma 3 2 2 7 8 4" xfId="14300"/>
    <cellStyle name="Comma 3 2 2 7 8 4 2" xfId="27029"/>
    <cellStyle name="Comma 3 2 2 7 8 4 3" xfId="39630"/>
    <cellStyle name="Comma 3 2 2 7 8 5" xfId="18569"/>
    <cellStyle name="Comma 3 2 2 7 8 5 2" xfId="31230"/>
    <cellStyle name="Comma 3 2 2 7 8 5 3" xfId="43830"/>
    <cellStyle name="Comma 3 2 2 7 8 6" xfId="22829"/>
    <cellStyle name="Comma 3 2 2 7 8 7" xfId="35430"/>
    <cellStyle name="Comma 3 2 2 7 9" xfId="10225"/>
    <cellStyle name="Comma 3 2 2 7 9 2" xfId="11640"/>
    <cellStyle name="Comma 3 2 2 7 9 2 2" xfId="15840"/>
    <cellStyle name="Comma 3 2 2 7 9 2 2 2" xfId="28569"/>
    <cellStyle name="Comma 3 2 2 7 9 2 2 3" xfId="41170"/>
    <cellStyle name="Comma 3 2 2 7 9 2 3" xfId="20109"/>
    <cellStyle name="Comma 3 2 2 7 9 2 3 2" xfId="32770"/>
    <cellStyle name="Comma 3 2 2 7 9 2 3 3" xfId="45370"/>
    <cellStyle name="Comma 3 2 2 7 9 2 4" xfId="24369"/>
    <cellStyle name="Comma 3 2 2 7 9 2 5" xfId="36970"/>
    <cellStyle name="Comma 3 2 2 7 9 3" xfId="13040"/>
    <cellStyle name="Comma 3 2 2 7 9 3 2" xfId="17240"/>
    <cellStyle name="Comma 3 2 2 7 9 3 2 2" xfId="29969"/>
    <cellStyle name="Comma 3 2 2 7 9 3 2 3" xfId="42570"/>
    <cellStyle name="Comma 3 2 2 7 9 3 3" xfId="21509"/>
    <cellStyle name="Comma 3 2 2 7 9 3 3 2" xfId="34170"/>
    <cellStyle name="Comma 3 2 2 7 9 3 3 3" xfId="46770"/>
    <cellStyle name="Comma 3 2 2 7 9 3 4" xfId="25769"/>
    <cellStyle name="Comma 3 2 2 7 9 3 5" xfId="38370"/>
    <cellStyle name="Comma 3 2 2 7 9 4" xfId="14440"/>
    <cellStyle name="Comma 3 2 2 7 9 4 2" xfId="27169"/>
    <cellStyle name="Comma 3 2 2 7 9 4 3" xfId="39770"/>
    <cellStyle name="Comma 3 2 2 7 9 5" xfId="18709"/>
    <cellStyle name="Comma 3 2 2 7 9 5 2" xfId="31370"/>
    <cellStyle name="Comma 3 2 2 7 9 5 3" xfId="43970"/>
    <cellStyle name="Comma 3 2 2 7 9 6" xfId="22969"/>
    <cellStyle name="Comma 3 2 2 7 9 7" xfId="35570"/>
    <cellStyle name="Comma 3 2 2 8" xfId="7142"/>
    <cellStyle name="Comma 3 2 2 8 2" xfId="10526"/>
    <cellStyle name="Comma 3 2 2 8 2 2" xfId="14740"/>
    <cellStyle name="Comma 3 2 2 8 2 2 2" xfId="27469"/>
    <cellStyle name="Comma 3 2 2 8 2 2 3" xfId="40070"/>
    <cellStyle name="Comma 3 2 2 8 2 3" xfId="19009"/>
    <cellStyle name="Comma 3 2 2 8 2 3 2" xfId="31670"/>
    <cellStyle name="Comma 3 2 2 8 2 3 3" xfId="44270"/>
    <cellStyle name="Comma 3 2 2 8 2 4" xfId="23269"/>
    <cellStyle name="Comma 3 2 2 8 2 5" xfId="35870"/>
    <cellStyle name="Comma 3 2 2 8 3" xfId="11940"/>
    <cellStyle name="Comma 3 2 2 8 3 2" xfId="16140"/>
    <cellStyle name="Comma 3 2 2 8 3 2 2" xfId="28869"/>
    <cellStyle name="Comma 3 2 2 8 3 2 3" xfId="41470"/>
    <cellStyle name="Comma 3 2 2 8 3 3" xfId="20409"/>
    <cellStyle name="Comma 3 2 2 8 3 3 2" xfId="33070"/>
    <cellStyle name="Comma 3 2 2 8 3 3 3" xfId="45670"/>
    <cellStyle name="Comma 3 2 2 8 3 4" xfId="24669"/>
    <cellStyle name="Comma 3 2 2 8 3 5" xfId="37270"/>
    <cellStyle name="Comma 3 2 2 8 4" xfId="13340"/>
    <cellStyle name="Comma 3 2 2 8 4 2" xfId="26069"/>
    <cellStyle name="Comma 3 2 2 8 4 3" xfId="38670"/>
    <cellStyle name="Comma 3 2 2 8 5" xfId="17609"/>
    <cellStyle name="Comma 3 2 2 8 5 2" xfId="30270"/>
    <cellStyle name="Comma 3 2 2 8 5 3" xfId="42870"/>
    <cellStyle name="Comma 3 2 2 8 6" xfId="21869"/>
    <cellStyle name="Comma 3 2 2 8 7" xfId="34470"/>
    <cellStyle name="Comma 3 2 2 9" xfId="7282"/>
    <cellStyle name="Comma 3 2 2 9 2" xfId="10666"/>
    <cellStyle name="Comma 3 2 2 9 2 2" xfId="14880"/>
    <cellStyle name="Comma 3 2 2 9 2 2 2" xfId="27609"/>
    <cellStyle name="Comma 3 2 2 9 2 2 3" xfId="40210"/>
    <cellStyle name="Comma 3 2 2 9 2 3" xfId="19149"/>
    <cellStyle name="Comma 3 2 2 9 2 3 2" xfId="31810"/>
    <cellStyle name="Comma 3 2 2 9 2 3 3" xfId="44410"/>
    <cellStyle name="Comma 3 2 2 9 2 4" xfId="23409"/>
    <cellStyle name="Comma 3 2 2 9 2 5" xfId="36010"/>
    <cellStyle name="Comma 3 2 2 9 3" xfId="12080"/>
    <cellStyle name="Comma 3 2 2 9 3 2" xfId="16280"/>
    <cellStyle name="Comma 3 2 2 9 3 2 2" xfId="29009"/>
    <cellStyle name="Comma 3 2 2 9 3 2 3" xfId="41610"/>
    <cellStyle name="Comma 3 2 2 9 3 3" xfId="20549"/>
    <cellStyle name="Comma 3 2 2 9 3 3 2" xfId="33210"/>
    <cellStyle name="Comma 3 2 2 9 3 3 3" xfId="45810"/>
    <cellStyle name="Comma 3 2 2 9 3 4" xfId="24809"/>
    <cellStyle name="Comma 3 2 2 9 3 5" xfId="37410"/>
    <cellStyle name="Comma 3 2 2 9 4" xfId="13480"/>
    <cellStyle name="Comma 3 2 2 9 4 2" xfId="26209"/>
    <cellStyle name="Comma 3 2 2 9 4 3" xfId="38810"/>
    <cellStyle name="Comma 3 2 2 9 5" xfId="17749"/>
    <cellStyle name="Comma 3 2 2 9 5 2" xfId="30410"/>
    <cellStyle name="Comma 3 2 2 9 5 3" xfId="43010"/>
    <cellStyle name="Comma 3 2 2 9 6" xfId="22009"/>
    <cellStyle name="Comma 3 2 2 9 7" xfId="34610"/>
    <cellStyle name="Comma 3 2 20" xfId="10241"/>
    <cellStyle name="Comma 3 2 20 2" xfId="11656"/>
    <cellStyle name="Comma 3 2 20 2 2" xfId="15856"/>
    <cellStyle name="Comma 3 2 20 2 2 2" xfId="28585"/>
    <cellStyle name="Comma 3 2 20 2 2 3" xfId="41186"/>
    <cellStyle name="Comma 3 2 20 2 3" xfId="20125"/>
    <cellStyle name="Comma 3 2 20 2 3 2" xfId="32786"/>
    <cellStyle name="Comma 3 2 20 2 3 3" xfId="45386"/>
    <cellStyle name="Comma 3 2 20 2 4" xfId="24385"/>
    <cellStyle name="Comma 3 2 20 2 5" xfId="36986"/>
    <cellStyle name="Comma 3 2 20 3" xfId="13056"/>
    <cellStyle name="Comma 3 2 20 3 2" xfId="17256"/>
    <cellStyle name="Comma 3 2 20 3 2 2" xfId="29985"/>
    <cellStyle name="Comma 3 2 20 3 2 3" xfId="42586"/>
    <cellStyle name="Comma 3 2 20 3 3" xfId="21525"/>
    <cellStyle name="Comma 3 2 20 3 3 2" xfId="34186"/>
    <cellStyle name="Comma 3 2 20 3 3 3" xfId="46786"/>
    <cellStyle name="Comma 3 2 20 3 4" xfId="25785"/>
    <cellStyle name="Comma 3 2 20 3 5" xfId="38386"/>
    <cellStyle name="Comma 3 2 20 4" xfId="14456"/>
    <cellStyle name="Comma 3 2 20 4 2" xfId="27185"/>
    <cellStyle name="Comma 3 2 20 4 3" xfId="39786"/>
    <cellStyle name="Comma 3 2 20 5" xfId="18725"/>
    <cellStyle name="Comma 3 2 20 5 2" xfId="31386"/>
    <cellStyle name="Comma 3 2 20 5 3" xfId="43986"/>
    <cellStyle name="Comma 3 2 20 6" xfId="22985"/>
    <cellStyle name="Comma 3 2 20 7" xfId="35586"/>
    <cellStyle name="Comma 3 2 21" xfId="10382"/>
    <cellStyle name="Comma 3 2 21 2" xfId="14596"/>
    <cellStyle name="Comma 3 2 21 2 2" xfId="27325"/>
    <cellStyle name="Comma 3 2 21 2 3" xfId="39926"/>
    <cellStyle name="Comma 3 2 21 3" xfId="18865"/>
    <cellStyle name="Comma 3 2 21 3 2" xfId="31526"/>
    <cellStyle name="Comma 3 2 21 3 3" xfId="44126"/>
    <cellStyle name="Comma 3 2 21 4" xfId="23125"/>
    <cellStyle name="Comma 3 2 21 5" xfId="35726"/>
    <cellStyle name="Comma 3 2 22" xfId="11796"/>
    <cellStyle name="Comma 3 2 22 2" xfId="15996"/>
    <cellStyle name="Comma 3 2 22 2 2" xfId="28725"/>
    <cellStyle name="Comma 3 2 22 2 3" xfId="41326"/>
    <cellStyle name="Comma 3 2 22 3" xfId="20265"/>
    <cellStyle name="Comma 3 2 22 3 2" xfId="32926"/>
    <cellStyle name="Comma 3 2 22 3 3" xfId="45526"/>
    <cellStyle name="Comma 3 2 22 4" xfId="24525"/>
    <cellStyle name="Comma 3 2 22 5" xfId="37126"/>
    <cellStyle name="Comma 3 2 23" xfId="13196"/>
    <cellStyle name="Comma 3 2 23 2" xfId="25925"/>
    <cellStyle name="Comma 3 2 23 3" xfId="38526"/>
    <cellStyle name="Comma 3 2 24" xfId="17465"/>
    <cellStyle name="Comma 3 2 24 2" xfId="30126"/>
    <cellStyle name="Comma 3 2 24 3" xfId="42726"/>
    <cellStyle name="Comma 3 2 25" xfId="21725"/>
    <cellStyle name="Comma 3 2 26" xfId="34326"/>
    <cellStyle name="Comma 3 2 3" xfId="7006"/>
    <cellStyle name="Comma 3 2 3 10" xfId="9299"/>
    <cellStyle name="Comma 3 2 3 10 2" xfId="10817"/>
    <cellStyle name="Comma 3 2 3 10 2 2" xfId="15024"/>
    <cellStyle name="Comma 3 2 3 10 2 2 2" xfId="27753"/>
    <cellStyle name="Comma 3 2 3 10 2 2 3" xfId="40354"/>
    <cellStyle name="Comma 3 2 3 10 2 3" xfId="19293"/>
    <cellStyle name="Comma 3 2 3 10 2 3 2" xfId="31954"/>
    <cellStyle name="Comma 3 2 3 10 2 3 3" xfId="44554"/>
    <cellStyle name="Comma 3 2 3 10 2 4" xfId="23553"/>
    <cellStyle name="Comma 3 2 3 10 2 5" xfId="36154"/>
    <cellStyle name="Comma 3 2 3 10 3" xfId="12224"/>
    <cellStyle name="Comma 3 2 3 10 3 2" xfId="16424"/>
    <cellStyle name="Comma 3 2 3 10 3 2 2" xfId="29153"/>
    <cellStyle name="Comma 3 2 3 10 3 2 3" xfId="41754"/>
    <cellStyle name="Comma 3 2 3 10 3 3" xfId="20693"/>
    <cellStyle name="Comma 3 2 3 10 3 3 2" xfId="33354"/>
    <cellStyle name="Comma 3 2 3 10 3 3 3" xfId="45954"/>
    <cellStyle name="Comma 3 2 3 10 3 4" xfId="24953"/>
    <cellStyle name="Comma 3 2 3 10 3 5" xfId="37554"/>
    <cellStyle name="Comma 3 2 3 10 4" xfId="13624"/>
    <cellStyle name="Comma 3 2 3 10 4 2" xfId="26353"/>
    <cellStyle name="Comma 3 2 3 10 4 3" xfId="38954"/>
    <cellStyle name="Comma 3 2 3 10 5" xfId="17893"/>
    <cellStyle name="Comma 3 2 3 10 5 2" xfId="30554"/>
    <cellStyle name="Comma 3 2 3 10 5 3" xfId="43154"/>
    <cellStyle name="Comma 3 2 3 10 6" xfId="22153"/>
    <cellStyle name="Comma 3 2 3 10 7" xfId="34754"/>
    <cellStyle name="Comma 3 2 3 11" xfId="9495"/>
    <cellStyle name="Comma 3 2 3 11 2" xfId="10961"/>
    <cellStyle name="Comma 3 2 3 11 2 2" xfId="15164"/>
    <cellStyle name="Comma 3 2 3 11 2 2 2" xfId="27893"/>
    <cellStyle name="Comma 3 2 3 11 2 2 3" xfId="40494"/>
    <cellStyle name="Comma 3 2 3 11 2 3" xfId="19433"/>
    <cellStyle name="Comma 3 2 3 11 2 3 2" xfId="32094"/>
    <cellStyle name="Comma 3 2 3 11 2 3 3" xfId="44694"/>
    <cellStyle name="Comma 3 2 3 11 2 4" xfId="23693"/>
    <cellStyle name="Comma 3 2 3 11 2 5" xfId="36294"/>
    <cellStyle name="Comma 3 2 3 11 3" xfId="12364"/>
    <cellStyle name="Comma 3 2 3 11 3 2" xfId="16564"/>
    <cellStyle name="Comma 3 2 3 11 3 2 2" xfId="29293"/>
    <cellStyle name="Comma 3 2 3 11 3 2 3" xfId="41894"/>
    <cellStyle name="Comma 3 2 3 11 3 3" xfId="20833"/>
    <cellStyle name="Comma 3 2 3 11 3 3 2" xfId="33494"/>
    <cellStyle name="Comma 3 2 3 11 3 3 3" xfId="46094"/>
    <cellStyle name="Comma 3 2 3 11 3 4" xfId="25093"/>
    <cellStyle name="Comma 3 2 3 11 3 5" xfId="37694"/>
    <cellStyle name="Comma 3 2 3 11 4" xfId="13764"/>
    <cellStyle name="Comma 3 2 3 11 4 2" xfId="26493"/>
    <cellStyle name="Comma 3 2 3 11 4 3" xfId="39094"/>
    <cellStyle name="Comma 3 2 3 11 5" xfId="18033"/>
    <cellStyle name="Comma 3 2 3 11 5 2" xfId="30694"/>
    <cellStyle name="Comma 3 2 3 11 5 3" xfId="43294"/>
    <cellStyle name="Comma 3 2 3 11 6" xfId="22293"/>
    <cellStyle name="Comma 3 2 3 11 7" xfId="34894"/>
    <cellStyle name="Comma 3 2 3 12" xfId="9635"/>
    <cellStyle name="Comma 3 2 3 12 2" xfId="11101"/>
    <cellStyle name="Comma 3 2 3 12 2 2" xfId="15304"/>
    <cellStyle name="Comma 3 2 3 12 2 2 2" xfId="28033"/>
    <cellStyle name="Comma 3 2 3 12 2 2 3" xfId="40634"/>
    <cellStyle name="Comma 3 2 3 12 2 3" xfId="19573"/>
    <cellStyle name="Comma 3 2 3 12 2 3 2" xfId="32234"/>
    <cellStyle name="Comma 3 2 3 12 2 3 3" xfId="44834"/>
    <cellStyle name="Comma 3 2 3 12 2 4" xfId="23833"/>
    <cellStyle name="Comma 3 2 3 12 2 5" xfId="36434"/>
    <cellStyle name="Comma 3 2 3 12 3" xfId="12504"/>
    <cellStyle name="Comma 3 2 3 12 3 2" xfId="16704"/>
    <cellStyle name="Comma 3 2 3 12 3 2 2" xfId="29433"/>
    <cellStyle name="Comma 3 2 3 12 3 2 3" xfId="42034"/>
    <cellStyle name="Comma 3 2 3 12 3 3" xfId="20973"/>
    <cellStyle name="Comma 3 2 3 12 3 3 2" xfId="33634"/>
    <cellStyle name="Comma 3 2 3 12 3 3 3" xfId="46234"/>
    <cellStyle name="Comma 3 2 3 12 3 4" xfId="25233"/>
    <cellStyle name="Comma 3 2 3 12 3 5" xfId="37834"/>
    <cellStyle name="Comma 3 2 3 12 4" xfId="13904"/>
    <cellStyle name="Comma 3 2 3 12 4 2" xfId="26633"/>
    <cellStyle name="Comma 3 2 3 12 4 3" xfId="39234"/>
    <cellStyle name="Comma 3 2 3 12 5" xfId="18173"/>
    <cellStyle name="Comma 3 2 3 12 5 2" xfId="30834"/>
    <cellStyle name="Comma 3 2 3 12 5 3" xfId="43434"/>
    <cellStyle name="Comma 3 2 3 12 6" xfId="22433"/>
    <cellStyle name="Comma 3 2 3 12 7" xfId="35034"/>
    <cellStyle name="Comma 3 2 3 13" xfId="9775"/>
    <cellStyle name="Comma 3 2 3 13 2" xfId="11241"/>
    <cellStyle name="Comma 3 2 3 13 2 2" xfId="15444"/>
    <cellStyle name="Comma 3 2 3 13 2 2 2" xfId="28173"/>
    <cellStyle name="Comma 3 2 3 13 2 2 3" xfId="40774"/>
    <cellStyle name="Comma 3 2 3 13 2 3" xfId="19713"/>
    <cellStyle name="Comma 3 2 3 13 2 3 2" xfId="32374"/>
    <cellStyle name="Comma 3 2 3 13 2 3 3" xfId="44974"/>
    <cellStyle name="Comma 3 2 3 13 2 4" xfId="23973"/>
    <cellStyle name="Comma 3 2 3 13 2 5" xfId="36574"/>
    <cellStyle name="Comma 3 2 3 13 3" xfId="12644"/>
    <cellStyle name="Comma 3 2 3 13 3 2" xfId="16844"/>
    <cellStyle name="Comma 3 2 3 13 3 2 2" xfId="29573"/>
    <cellStyle name="Comma 3 2 3 13 3 2 3" xfId="42174"/>
    <cellStyle name="Comma 3 2 3 13 3 3" xfId="21113"/>
    <cellStyle name="Comma 3 2 3 13 3 3 2" xfId="33774"/>
    <cellStyle name="Comma 3 2 3 13 3 3 3" xfId="46374"/>
    <cellStyle name="Comma 3 2 3 13 3 4" xfId="25373"/>
    <cellStyle name="Comma 3 2 3 13 3 5" xfId="37974"/>
    <cellStyle name="Comma 3 2 3 13 4" xfId="14044"/>
    <cellStyle name="Comma 3 2 3 13 4 2" xfId="26773"/>
    <cellStyle name="Comma 3 2 3 13 4 3" xfId="39374"/>
    <cellStyle name="Comma 3 2 3 13 5" xfId="18313"/>
    <cellStyle name="Comma 3 2 3 13 5 2" xfId="30974"/>
    <cellStyle name="Comma 3 2 3 13 5 3" xfId="43574"/>
    <cellStyle name="Comma 3 2 3 13 6" xfId="22573"/>
    <cellStyle name="Comma 3 2 3 13 7" xfId="35174"/>
    <cellStyle name="Comma 3 2 3 14" xfId="9915"/>
    <cellStyle name="Comma 3 2 3 14 2" xfId="11381"/>
    <cellStyle name="Comma 3 2 3 14 2 2" xfId="15584"/>
    <cellStyle name="Comma 3 2 3 14 2 2 2" xfId="28313"/>
    <cellStyle name="Comma 3 2 3 14 2 2 3" xfId="40914"/>
    <cellStyle name="Comma 3 2 3 14 2 3" xfId="19853"/>
    <cellStyle name="Comma 3 2 3 14 2 3 2" xfId="32514"/>
    <cellStyle name="Comma 3 2 3 14 2 3 3" xfId="45114"/>
    <cellStyle name="Comma 3 2 3 14 2 4" xfId="24113"/>
    <cellStyle name="Comma 3 2 3 14 2 5" xfId="36714"/>
    <cellStyle name="Comma 3 2 3 14 3" xfId="12784"/>
    <cellStyle name="Comma 3 2 3 14 3 2" xfId="16984"/>
    <cellStyle name="Comma 3 2 3 14 3 2 2" xfId="29713"/>
    <cellStyle name="Comma 3 2 3 14 3 2 3" xfId="42314"/>
    <cellStyle name="Comma 3 2 3 14 3 3" xfId="21253"/>
    <cellStyle name="Comma 3 2 3 14 3 3 2" xfId="33914"/>
    <cellStyle name="Comma 3 2 3 14 3 3 3" xfId="46514"/>
    <cellStyle name="Comma 3 2 3 14 3 4" xfId="25513"/>
    <cellStyle name="Comma 3 2 3 14 3 5" xfId="38114"/>
    <cellStyle name="Comma 3 2 3 14 4" xfId="14184"/>
    <cellStyle name="Comma 3 2 3 14 4 2" xfId="26913"/>
    <cellStyle name="Comma 3 2 3 14 4 3" xfId="39514"/>
    <cellStyle name="Comma 3 2 3 14 5" xfId="18453"/>
    <cellStyle name="Comma 3 2 3 14 5 2" xfId="31114"/>
    <cellStyle name="Comma 3 2 3 14 5 3" xfId="43714"/>
    <cellStyle name="Comma 3 2 3 14 6" xfId="22713"/>
    <cellStyle name="Comma 3 2 3 14 7" xfId="35314"/>
    <cellStyle name="Comma 3 2 3 15" xfId="10109"/>
    <cellStyle name="Comma 3 2 3 15 2" xfId="11524"/>
    <cellStyle name="Comma 3 2 3 15 2 2" xfId="15724"/>
    <cellStyle name="Comma 3 2 3 15 2 2 2" xfId="28453"/>
    <cellStyle name="Comma 3 2 3 15 2 2 3" xfId="41054"/>
    <cellStyle name="Comma 3 2 3 15 2 3" xfId="19993"/>
    <cellStyle name="Comma 3 2 3 15 2 3 2" xfId="32654"/>
    <cellStyle name="Comma 3 2 3 15 2 3 3" xfId="45254"/>
    <cellStyle name="Comma 3 2 3 15 2 4" xfId="24253"/>
    <cellStyle name="Comma 3 2 3 15 2 5" xfId="36854"/>
    <cellStyle name="Comma 3 2 3 15 3" xfId="12924"/>
    <cellStyle name="Comma 3 2 3 15 3 2" xfId="17124"/>
    <cellStyle name="Comma 3 2 3 15 3 2 2" xfId="29853"/>
    <cellStyle name="Comma 3 2 3 15 3 2 3" xfId="42454"/>
    <cellStyle name="Comma 3 2 3 15 3 3" xfId="21393"/>
    <cellStyle name="Comma 3 2 3 15 3 3 2" xfId="34054"/>
    <cellStyle name="Comma 3 2 3 15 3 3 3" xfId="46654"/>
    <cellStyle name="Comma 3 2 3 15 3 4" xfId="25653"/>
    <cellStyle name="Comma 3 2 3 15 3 5" xfId="38254"/>
    <cellStyle name="Comma 3 2 3 15 4" xfId="14324"/>
    <cellStyle name="Comma 3 2 3 15 4 2" xfId="27053"/>
    <cellStyle name="Comma 3 2 3 15 4 3" xfId="39654"/>
    <cellStyle name="Comma 3 2 3 15 5" xfId="18593"/>
    <cellStyle name="Comma 3 2 3 15 5 2" xfId="31254"/>
    <cellStyle name="Comma 3 2 3 15 5 3" xfId="43854"/>
    <cellStyle name="Comma 3 2 3 15 6" xfId="22853"/>
    <cellStyle name="Comma 3 2 3 15 7" xfId="35454"/>
    <cellStyle name="Comma 3 2 3 16" xfId="10249"/>
    <cellStyle name="Comma 3 2 3 16 2" xfId="11664"/>
    <cellStyle name="Comma 3 2 3 16 2 2" xfId="15864"/>
    <cellStyle name="Comma 3 2 3 16 2 2 2" xfId="28593"/>
    <cellStyle name="Comma 3 2 3 16 2 2 3" xfId="41194"/>
    <cellStyle name="Comma 3 2 3 16 2 3" xfId="20133"/>
    <cellStyle name="Comma 3 2 3 16 2 3 2" xfId="32794"/>
    <cellStyle name="Comma 3 2 3 16 2 3 3" xfId="45394"/>
    <cellStyle name="Comma 3 2 3 16 2 4" xfId="24393"/>
    <cellStyle name="Comma 3 2 3 16 2 5" xfId="36994"/>
    <cellStyle name="Comma 3 2 3 16 3" xfId="13064"/>
    <cellStyle name="Comma 3 2 3 16 3 2" xfId="17264"/>
    <cellStyle name="Comma 3 2 3 16 3 2 2" xfId="29993"/>
    <cellStyle name="Comma 3 2 3 16 3 2 3" xfId="42594"/>
    <cellStyle name="Comma 3 2 3 16 3 3" xfId="21533"/>
    <cellStyle name="Comma 3 2 3 16 3 3 2" xfId="34194"/>
    <cellStyle name="Comma 3 2 3 16 3 3 3" xfId="46794"/>
    <cellStyle name="Comma 3 2 3 16 3 4" xfId="25793"/>
    <cellStyle name="Comma 3 2 3 16 3 5" xfId="38394"/>
    <cellStyle name="Comma 3 2 3 16 4" xfId="14464"/>
    <cellStyle name="Comma 3 2 3 16 4 2" xfId="27193"/>
    <cellStyle name="Comma 3 2 3 16 4 3" xfId="39794"/>
    <cellStyle name="Comma 3 2 3 16 5" xfId="18733"/>
    <cellStyle name="Comma 3 2 3 16 5 2" xfId="31394"/>
    <cellStyle name="Comma 3 2 3 16 5 3" xfId="43994"/>
    <cellStyle name="Comma 3 2 3 16 6" xfId="22993"/>
    <cellStyle name="Comma 3 2 3 16 7" xfId="35594"/>
    <cellStyle name="Comma 3 2 3 17" xfId="10390"/>
    <cellStyle name="Comma 3 2 3 17 2" xfId="14604"/>
    <cellStyle name="Comma 3 2 3 17 2 2" xfId="27333"/>
    <cellStyle name="Comma 3 2 3 17 2 3" xfId="39934"/>
    <cellStyle name="Comma 3 2 3 17 3" xfId="18873"/>
    <cellStyle name="Comma 3 2 3 17 3 2" xfId="31534"/>
    <cellStyle name="Comma 3 2 3 17 3 3" xfId="44134"/>
    <cellStyle name="Comma 3 2 3 17 4" xfId="23133"/>
    <cellStyle name="Comma 3 2 3 17 5" xfId="35734"/>
    <cellStyle name="Comma 3 2 3 18" xfId="11804"/>
    <cellStyle name="Comma 3 2 3 18 2" xfId="16004"/>
    <cellStyle name="Comma 3 2 3 18 2 2" xfId="28733"/>
    <cellStyle name="Comma 3 2 3 18 2 3" xfId="41334"/>
    <cellStyle name="Comma 3 2 3 18 3" xfId="20273"/>
    <cellStyle name="Comma 3 2 3 18 3 2" xfId="32934"/>
    <cellStyle name="Comma 3 2 3 18 3 3" xfId="45534"/>
    <cellStyle name="Comma 3 2 3 18 4" xfId="24533"/>
    <cellStyle name="Comma 3 2 3 18 5" xfId="37134"/>
    <cellStyle name="Comma 3 2 3 19" xfId="13204"/>
    <cellStyle name="Comma 3 2 3 19 2" xfId="25933"/>
    <cellStyle name="Comma 3 2 3 19 3" xfId="38534"/>
    <cellStyle name="Comma 3 2 3 2" xfId="7026"/>
    <cellStyle name="Comma 3 2 3 2 10" xfId="10269"/>
    <cellStyle name="Comma 3 2 3 2 10 2" xfId="11684"/>
    <cellStyle name="Comma 3 2 3 2 10 2 2" xfId="15884"/>
    <cellStyle name="Comma 3 2 3 2 10 2 2 2" xfId="28613"/>
    <cellStyle name="Comma 3 2 3 2 10 2 2 3" xfId="41214"/>
    <cellStyle name="Comma 3 2 3 2 10 2 3" xfId="20153"/>
    <cellStyle name="Comma 3 2 3 2 10 2 3 2" xfId="32814"/>
    <cellStyle name="Comma 3 2 3 2 10 2 3 3" xfId="45414"/>
    <cellStyle name="Comma 3 2 3 2 10 2 4" xfId="24413"/>
    <cellStyle name="Comma 3 2 3 2 10 2 5" xfId="37014"/>
    <cellStyle name="Comma 3 2 3 2 10 3" xfId="13084"/>
    <cellStyle name="Comma 3 2 3 2 10 3 2" xfId="17284"/>
    <cellStyle name="Comma 3 2 3 2 10 3 2 2" xfId="30013"/>
    <cellStyle name="Comma 3 2 3 2 10 3 2 3" xfId="42614"/>
    <cellStyle name="Comma 3 2 3 2 10 3 3" xfId="21553"/>
    <cellStyle name="Comma 3 2 3 2 10 3 3 2" xfId="34214"/>
    <cellStyle name="Comma 3 2 3 2 10 3 3 3" xfId="46814"/>
    <cellStyle name="Comma 3 2 3 2 10 3 4" xfId="25813"/>
    <cellStyle name="Comma 3 2 3 2 10 3 5" xfId="38414"/>
    <cellStyle name="Comma 3 2 3 2 10 4" xfId="14484"/>
    <cellStyle name="Comma 3 2 3 2 10 4 2" xfId="27213"/>
    <cellStyle name="Comma 3 2 3 2 10 4 3" xfId="39814"/>
    <cellStyle name="Comma 3 2 3 2 10 5" xfId="18753"/>
    <cellStyle name="Comma 3 2 3 2 10 5 2" xfId="31414"/>
    <cellStyle name="Comma 3 2 3 2 10 5 3" xfId="44014"/>
    <cellStyle name="Comma 3 2 3 2 10 6" xfId="23013"/>
    <cellStyle name="Comma 3 2 3 2 10 7" xfId="35614"/>
    <cellStyle name="Comma 3 2 3 2 11" xfId="10410"/>
    <cellStyle name="Comma 3 2 3 2 11 2" xfId="14624"/>
    <cellStyle name="Comma 3 2 3 2 11 2 2" xfId="27353"/>
    <cellStyle name="Comma 3 2 3 2 11 2 3" xfId="39954"/>
    <cellStyle name="Comma 3 2 3 2 11 3" xfId="18893"/>
    <cellStyle name="Comma 3 2 3 2 11 3 2" xfId="31554"/>
    <cellStyle name="Comma 3 2 3 2 11 3 3" xfId="44154"/>
    <cellStyle name="Comma 3 2 3 2 11 4" xfId="23153"/>
    <cellStyle name="Comma 3 2 3 2 11 5" xfId="35754"/>
    <cellStyle name="Comma 3 2 3 2 12" xfId="11824"/>
    <cellStyle name="Comma 3 2 3 2 12 2" xfId="16024"/>
    <cellStyle name="Comma 3 2 3 2 12 2 2" xfId="28753"/>
    <cellStyle name="Comma 3 2 3 2 12 2 3" xfId="41354"/>
    <cellStyle name="Comma 3 2 3 2 12 3" xfId="20293"/>
    <cellStyle name="Comma 3 2 3 2 12 3 2" xfId="32954"/>
    <cellStyle name="Comma 3 2 3 2 12 3 3" xfId="45554"/>
    <cellStyle name="Comma 3 2 3 2 12 4" xfId="24553"/>
    <cellStyle name="Comma 3 2 3 2 12 5" xfId="37154"/>
    <cellStyle name="Comma 3 2 3 2 13" xfId="13224"/>
    <cellStyle name="Comma 3 2 3 2 13 2" xfId="25953"/>
    <cellStyle name="Comma 3 2 3 2 13 3" xfId="38554"/>
    <cellStyle name="Comma 3 2 3 2 14" xfId="17493"/>
    <cellStyle name="Comma 3 2 3 2 14 2" xfId="30154"/>
    <cellStyle name="Comma 3 2 3 2 14 3" xfId="42754"/>
    <cellStyle name="Comma 3 2 3 2 15" xfId="21753"/>
    <cellStyle name="Comma 3 2 3 2 16" xfId="34354"/>
    <cellStyle name="Comma 3 2 3 2 2" xfId="7166"/>
    <cellStyle name="Comma 3 2 3 2 2 2" xfId="10550"/>
    <cellStyle name="Comma 3 2 3 2 2 2 2" xfId="14764"/>
    <cellStyle name="Comma 3 2 3 2 2 2 2 2" xfId="27493"/>
    <cellStyle name="Comma 3 2 3 2 2 2 2 3" xfId="40094"/>
    <cellStyle name="Comma 3 2 3 2 2 2 3" xfId="19033"/>
    <cellStyle name="Comma 3 2 3 2 2 2 3 2" xfId="31694"/>
    <cellStyle name="Comma 3 2 3 2 2 2 3 3" xfId="44294"/>
    <cellStyle name="Comma 3 2 3 2 2 2 4" xfId="23293"/>
    <cellStyle name="Comma 3 2 3 2 2 2 5" xfId="35894"/>
    <cellStyle name="Comma 3 2 3 2 2 3" xfId="11964"/>
    <cellStyle name="Comma 3 2 3 2 2 3 2" xfId="16164"/>
    <cellStyle name="Comma 3 2 3 2 2 3 2 2" xfId="28893"/>
    <cellStyle name="Comma 3 2 3 2 2 3 2 3" xfId="41494"/>
    <cellStyle name="Comma 3 2 3 2 2 3 3" xfId="20433"/>
    <cellStyle name="Comma 3 2 3 2 2 3 3 2" xfId="33094"/>
    <cellStyle name="Comma 3 2 3 2 2 3 3 3" xfId="45694"/>
    <cellStyle name="Comma 3 2 3 2 2 3 4" xfId="24693"/>
    <cellStyle name="Comma 3 2 3 2 2 3 5" xfId="37294"/>
    <cellStyle name="Comma 3 2 3 2 2 4" xfId="13364"/>
    <cellStyle name="Comma 3 2 3 2 2 4 2" xfId="26093"/>
    <cellStyle name="Comma 3 2 3 2 2 4 3" xfId="38694"/>
    <cellStyle name="Comma 3 2 3 2 2 5" xfId="17633"/>
    <cellStyle name="Comma 3 2 3 2 2 5 2" xfId="30294"/>
    <cellStyle name="Comma 3 2 3 2 2 5 3" xfId="42894"/>
    <cellStyle name="Comma 3 2 3 2 2 6" xfId="21893"/>
    <cellStyle name="Comma 3 2 3 2 2 7" xfId="34494"/>
    <cellStyle name="Comma 3 2 3 2 3" xfId="7306"/>
    <cellStyle name="Comma 3 2 3 2 3 2" xfId="10690"/>
    <cellStyle name="Comma 3 2 3 2 3 2 2" xfId="14904"/>
    <cellStyle name="Comma 3 2 3 2 3 2 2 2" xfId="27633"/>
    <cellStyle name="Comma 3 2 3 2 3 2 2 3" xfId="40234"/>
    <cellStyle name="Comma 3 2 3 2 3 2 3" xfId="19173"/>
    <cellStyle name="Comma 3 2 3 2 3 2 3 2" xfId="31834"/>
    <cellStyle name="Comma 3 2 3 2 3 2 3 3" xfId="44434"/>
    <cellStyle name="Comma 3 2 3 2 3 2 4" xfId="23433"/>
    <cellStyle name="Comma 3 2 3 2 3 2 5" xfId="36034"/>
    <cellStyle name="Comma 3 2 3 2 3 3" xfId="12104"/>
    <cellStyle name="Comma 3 2 3 2 3 3 2" xfId="16304"/>
    <cellStyle name="Comma 3 2 3 2 3 3 2 2" xfId="29033"/>
    <cellStyle name="Comma 3 2 3 2 3 3 2 3" xfId="41634"/>
    <cellStyle name="Comma 3 2 3 2 3 3 3" xfId="20573"/>
    <cellStyle name="Comma 3 2 3 2 3 3 3 2" xfId="33234"/>
    <cellStyle name="Comma 3 2 3 2 3 3 3 3" xfId="45834"/>
    <cellStyle name="Comma 3 2 3 2 3 3 4" xfId="24833"/>
    <cellStyle name="Comma 3 2 3 2 3 3 5" xfId="37434"/>
    <cellStyle name="Comma 3 2 3 2 3 4" xfId="13504"/>
    <cellStyle name="Comma 3 2 3 2 3 4 2" xfId="26233"/>
    <cellStyle name="Comma 3 2 3 2 3 4 3" xfId="38834"/>
    <cellStyle name="Comma 3 2 3 2 3 5" xfId="17773"/>
    <cellStyle name="Comma 3 2 3 2 3 5 2" xfId="30434"/>
    <cellStyle name="Comma 3 2 3 2 3 5 3" xfId="43034"/>
    <cellStyle name="Comma 3 2 3 2 3 6" xfId="22033"/>
    <cellStyle name="Comma 3 2 3 2 3 7" xfId="34634"/>
    <cellStyle name="Comma 3 2 3 2 4" xfId="9319"/>
    <cellStyle name="Comma 3 2 3 2 4 2" xfId="10837"/>
    <cellStyle name="Comma 3 2 3 2 4 2 2" xfId="15044"/>
    <cellStyle name="Comma 3 2 3 2 4 2 2 2" xfId="27773"/>
    <cellStyle name="Comma 3 2 3 2 4 2 2 3" xfId="40374"/>
    <cellStyle name="Comma 3 2 3 2 4 2 3" xfId="19313"/>
    <cellStyle name="Comma 3 2 3 2 4 2 3 2" xfId="31974"/>
    <cellStyle name="Comma 3 2 3 2 4 2 3 3" xfId="44574"/>
    <cellStyle name="Comma 3 2 3 2 4 2 4" xfId="23573"/>
    <cellStyle name="Comma 3 2 3 2 4 2 5" xfId="36174"/>
    <cellStyle name="Comma 3 2 3 2 4 3" xfId="12244"/>
    <cellStyle name="Comma 3 2 3 2 4 3 2" xfId="16444"/>
    <cellStyle name="Comma 3 2 3 2 4 3 2 2" xfId="29173"/>
    <cellStyle name="Comma 3 2 3 2 4 3 2 3" xfId="41774"/>
    <cellStyle name="Comma 3 2 3 2 4 3 3" xfId="20713"/>
    <cellStyle name="Comma 3 2 3 2 4 3 3 2" xfId="33374"/>
    <cellStyle name="Comma 3 2 3 2 4 3 3 3" xfId="45974"/>
    <cellStyle name="Comma 3 2 3 2 4 3 4" xfId="24973"/>
    <cellStyle name="Comma 3 2 3 2 4 3 5" xfId="37574"/>
    <cellStyle name="Comma 3 2 3 2 4 4" xfId="13644"/>
    <cellStyle name="Comma 3 2 3 2 4 4 2" xfId="26373"/>
    <cellStyle name="Comma 3 2 3 2 4 4 3" xfId="38974"/>
    <cellStyle name="Comma 3 2 3 2 4 5" xfId="17913"/>
    <cellStyle name="Comma 3 2 3 2 4 5 2" xfId="30574"/>
    <cellStyle name="Comma 3 2 3 2 4 5 3" xfId="43174"/>
    <cellStyle name="Comma 3 2 3 2 4 6" xfId="22173"/>
    <cellStyle name="Comma 3 2 3 2 4 7" xfId="34774"/>
    <cellStyle name="Comma 3 2 3 2 5" xfId="9515"/>
    <cellStyle name="Comma 3 2 3 2 5 2" xfId="10981"/>
    <cellStyle name="Comma 3 2 3 2 5 2 2" xfId="15184"/>
    <cellStyle name="Comma 3 2 3 2 5 2 2 2" xfId="27913"/>
    <cellStyle name="Comma 3 2 3 2 5 2 2 3" xfId="40514"/>
    <cellStyle name="Comma 3 2 3 2 5 2 3" xfId="19453"/>
    <cellStyle name="Comma 3 2 3 2 5 2 3 2" xfId="32114"/>
    <cellStyle name="Comma 3 2 3 2 5 2 3 3" xfId="44714"/>
    <cellStyle name="Comma 3 2 3 2 5 2 4" xfId="23713"/>
    <cellStyle name="Comma 3 2 3 2 5 2 5" xfId="36314"/>
    <cellStyle name="Comma 3 2 3 2 5 3" xfId="12384"/>
    <cellStyle name="Comma 3 2 3 2 5 3 2" xfId="16584"/>
    <cellStyle name="Comma 3 2 3 2 5 3 2 2" xfId="29313"/>
    <cellStyle name="Comma 3 2 3 2 5 3 2 3" xfId="41914"/>
    <cellStyle name="Comma 3 2 3 2 5 3 3" xfId="20853"/>
    <cellStyle name="Comma 3 2 3 2 5 3 3 2" xfId="33514"/>
    <cellStyle name="Comma 3 2 3 2 5 3 3 3" xfId="46114"/>
    <cellStyle name="Comma 3 2 3 2 5 3 4" xfId="25113"/>
    <cellStyle name="Comma 3 2 3 2 5 3 5" xfId="37714"/>
    <cellStyle name="Comma 3 2 3 2 5 4" xfId="13784"/>
    <cellStyle name="Comma 3 2 3 2 5 4 2" xfId="26513"/>
    <cellStyle name="Comma 3 2 3 2 5 4 3" xfId="39114"/>
    <cellStyle name="Comma 3 2 3 2 5 5" xfId="18053"/>
    <cellStyle name="Comma 3 2 3 2 5 5 2" xfId="30714"/>
    <cellStyle name="Comma 3 2 3 2 5 5 3" xfId="43314"/>
    <cellStyle name="Comma 3 2 3 2 5 6" xfId="22313"/>
    <cellStyle name="Comma 3 2 3 2 5 7" xfId="34914"/>
    <cellStyle name="Comma 3 2 3 2 6" xfId="9655"/>
    <cellStyle name="Comma 3 2 3 2 6 2" xfId="11121"/>
    <cellStyle name="Comma 3 2 3 2 6 2 2" xfId="15324"/>
    <cellStyle name="Comma 3 2 3 2 6 2 2 2" xfId="28053"/>
    <cellStyle name="Comma 3 2 3 2 6 2 2 3" xfId="40654"/>
    <cellStyle name="Comma 3 2 3 2 6 2 3" xfId="19593"/>
    <cellStyle name="Comma 3 2 3 2 6 2 3 2" xfId="32254"/>
    <cellStyle name="Comma 3 2 3 2 6 2 3 3" xfId="44854"/>
    <cellStyle name="Comma 3 2 3 2 6 2 4" xfId="23853"/>
    <cellStyle name="Comma 3 2 3 2 6 2 5" xfId="36454"/>
    <cellStyle name="Comma 3 2 3 2 6 3" xfId="12524"/>
    <cellStyle name="Comma 3 2 3 2 6 3 2" xfId="16724"/>
    <cellStyle name="Comma 3 2 3 2 6 3 2 2" xfId="29453"/>
    <cellStyle name="Comma 3 2 3 2 6 3 2 3" xfId="42054"/>
    <cellStyle name="Comma 3 2 3 2 6 3 3" xfId="20993"/>
    <cellStyle name="Comma 3 2 3 2 6 3 3 2" xfId="33654"/>
    <cellStyle name="Comma 3 2 3 2 6 3 3 3" xfId="46254"/>
    <cellStyle name="Comma 3 2 3 2 6 3 4" xfId="25253"/>
    <cellStyle name="Comma 3 2 3 2 6 3 5" xfId="37854"/>
    <cellStyle name="Comma 3 2 3 2 6 4" xfId="13924"/>
    <cellStyle name="Comma 3 2 3 2 6 4 2" xfId="26653"/>
    <cellStyle name="Comma 3 2 3 2 6 4 3" xfId="39254"/>
    <cellStyle name="Comma 3 2 3 2 6 5" xfId="18193"/>
    <cellStyle name="Comma 3 2 3 2 6 5 2" xfId="30854"/>
    <cellStyle name="Comma 3 2 3 2 6 5 3" xfId="43454"/>
    <cellStyle name="Comma 3 2 3 2 6 6" xfId="22453"/>
    <cellStyle name="Comma 3 2 3 2 6 7" xfId="35054"/>
    <cellStyle name="Comma 3 2 3 2 7" xfId="9795"/>
    <cellStyle name="Comma 3 2 3 2 7 2" xfId="11261"/>
    <cellStyle name="Comma 3 2 3 2 7 2 2" xfId="15464"/>
    <cellStyle name="Comma 3 2 3 2 7 2 2 2" xfId="28193"/>
    <cellStyle name="Comma 3 2 3 2 7 2 2 3" xfId="40794"/>
    <cellStyle name="Comma 3 2 3 2 7 2 3" xfId="19733"/>
    <cellStyle name="Comma 3 2 3 2 7 2 3 2" xfId="32394"/>
    <cellStyle name="Comma 3 2 3 2 7 2 3 3" xfId="44994"/>
    <cellStyle name="Comma 3 2 3 2 7 2 4" xfId="23993"/>
    <cellStyle name="Comma 3 2 3 2 7 2 5" xfId="36594"/>
    <cellStyle name="Comma 3 2 3 2 7 3" xfId="12664"/>
    <cellStyle name="Comma 3 2 3 2 7 3 2" xfId="16864"/>
    <cellStyle name="Comma 3 2 3 2 7 3 2 2" xfId="29593"/>
    <cellStyle name="Comma 3 2 3 2 7 3 2 3" xfId="42194"/>
    <cellStyle name="Comma 3 2 3 2 7 3 3" xfId="21133"/>
    <cellStyle name="Comma 3 2 3 2 7 3 3 2" xfId="33794"/>
    <cellStyle name="Comma 3 2 3 2 7 3 3 3" xfId="46394"/>
    <cellStyle name="Comma 3 2 3 2 7 3 4" xfId="25393"/>
    <cellStyle name="Comma 3 2 3 2 7 3 5" xfId="37994"/>
    <cellStyle name="Comma 3 2 3 2 7 4" xfId="14064"/>
    <cellStyle name="Comma 3 2 3 2 7 4 2" xfId="26793"/>
    <cellStyle name="Comma 3 2 3 2 7 4 3" xfId="39394"/>
    <cellStyle name="Comma 3 2 3 2 7 5" xfId="18333"/>
    <cellStyle name="Comma 3 2 3 2 7 5 2" xfId="30994"/>
    <cellStyle name="Comma 3 2 3 2 7 5 3" xfId="43594"/>
    <cellStyle name="Comma 3 2 3 2 7 6" xfId="22593"/>
    <cellStyle name="Comma 3 2 3 2 7 7" xfId="35194"/>
    <cellStyle name="Comma 3 2 3 2 8" xfId="9935"/>
    <cellStyle name="Comma 3 2 3 2 8 2" xfId="11401"/>
    <cellStyle name="Comma 3 2 3 2 8 2 2" xfId="15604"/>
    <cellStyle name="Comma 3 2 3 2 8 2 2 2" xfId="28333"/>
    <cellStyle name="Comma 3 2 3 2 8 2 2 3" xfId="40934"/>
    <cellStyle name="Comma 3 2 3 2 8 2 3" xfId="19873"/>
    <cellStyle name="Comma 3 2 3 2 8 2 3 2" xfId="32534"/>
    <cellStyle name="Comma 3 2 3 2 8 2 3 3" xfId="45134"/>
    <cellStyle name="Comma 3 2 3 2 8 2 4" xfId="24133"/>
    <cellStyle name="Comma 3 2 3 2 8 2 5" xfId="36734"/>
    <cellStyle name="Comma 3 2 3 2 8 3" xfId="12804"/>
    <cellStyle name="Comma 3 2 3 2 8 3 2" xfId="17004"/>
    <cellStyle name="Comma 3 2 3 2 8 3 2 2" xfId="29733"/>
    <cellStyle name="Comma 3 2 3 2 8 3 2 3" xfId="42334"/>
    <cellStyle name="Comma 3 2 3 2 8 3 3" xfId="21273"/>
    <cellStyle name="Comma 3 2 3 2 8 3 3 2" xfId="33934"/>
    <cellStyle name="Comma 3 2 3 2 8 3 3 3" xfId="46534"/>
    <cellStyle name="Comma 3 2 3 2 8 3 4" xfId="25533"/>
    <cellStyle name="Comma 3 2 3 2 8 3 5" xfId="38134"/>
    <cellStyle name="Comma 3 2 3 2 8 4" xfId="14204"/>
    <cellStyle name="Comma 3 2 3 2 8 4 2" xfId="26933"/>
    <cellStyle name="Comma 3 2 3 2 8 4 3" xfId="39534"/>
    <cellStyle name="Comma 3 2 3 2 8 5" xfId="18473"/>
    <cellStyle name="Comma 3 2 3 2 8 5 2" xfId="31134"/>
    <cellStyle name="Comma 3 2 3 2 8 5 3" xfId="43734"/>
    <cellStyle name="Comma 3 2 3 2 8 6" xfId="22733"/>
    <cellStyle name="Comma 3 2 3 2 8 7" xfId="35334"/>
    <cellStyle name="Comma 3 2 3 2 9" xfId="10129"/>
    <cellStyle name="Comma 3 2 3 2 9 2" xfId="11544"/>
    <cellStyle name="Comma 3 2 3 2 9 2 2" xfId="15744"/>
    <cellStyle name="Comma 3 2 3 2 9 2 2 2" xfId="28473"/>
    <cellStyle name="Comma 3 2 3 2 9 2 2 3" xfId="41074"/>
    <cellStyle name="Comma 3 2 3 2 9 2 3" xfId="20013"/>
    <cellStyle name="Comma 3 2 3 2 9 2 3 2" xfId="32674"/>
    <cellStyle name="Comma 3 2 3 2 9 2 3 3" xfId="45274"/>
    <cellStyle name="Comma 3 2 3 2 9 2 4" xfId="24273"/>
    <cellStyle name="Comma 3 2 3 2 9 2 5" xfId="36874"/>
    <cellStyle name="Comma 3 2 3 2 9 3" xfId="12944"/>
    <cellStyle name="Comma 3 2 3 2 9 3 2" xfId="17144"/>
    <cellStyle name="Comma 3 2 3 2 9 3 2 2" xfId="29873"/>
    <cellStyle name="Comma 3 2 3 2 9 3 2 3" xfId="42474"/>
    <cellStyle name="Comma 3 2 3 2 9 3 3" xfId="21413"/>
    <cellStyle name="Comma 3 2 3 2 9 3 3 2" xfId="34074"/>
    <cellStyle name="Comma 3 2 3 2 9 3 3 3" xfId="46674"/>
    <cellStyle name="Comma 3 2 3 2 9 3 4" xfId="25673"/>
    <cellStyle name="Comma 3 2 3 2 9 3 5" xfId="38274"/>
    <cellStyle name="Comma 3 2 3 2 9 4" xfId="14344"/>
    <cellStyle name="Comma 3 2 3 2 9 4 2" xfId="27073"/>
    <cellStyle name="Comma 3 2 3 2 9 4 3" xfId="39674"/>
    <cellStyle name="Comma 3 2 3 2 9 5" xfId="18613"/>
    <cellStyle name="Comma 3 2 3 2 9 5 2" xfId="31274"/>
    <cellStyle name="Comma 3 2 3 2 9 5 3" xfId="43874"/>
    <cellStyle name="Comma 3 2 3 2 9 6" xfId="22873"/>
    <cellStyle name="Comma 3 2 3 2 9 7" xfId="35474"/>
    <cellStyle name="Comma 3 2 3 20" xfId="17473"/>
    <cellStyle name="Comma 3 2 3 20 2" xfId="30134"/>
    <cellStyle name="Comma 3 2 3 20 3" xfId="42734"/>
    <cellStyle name="Comma 3 2 3 21" xfId="21733"/>
    <cellStyle name="Comma 3 2 3 22" xfId="34334"/>
    <cellStyle name="Comma 3 2 3 3" xfId="7046"/>
    <cellStyle name="Comma 3 2 3 3 10" xfId="10289"/>
    <cellStyle name="Comma 3 2 3 3 10 2" xfId="11704"/>
    <cellStyle name="Comma 3 2 3 3 10 2 2" xfId="15904"/>
    <cellStyle name="Comma 3 2 3 3 10 2 2 2" xfId="28633"/>
    <cellStyle name="Comma 3 2 3 3 10 2 2 3" xfId="41234"/>
    <cellStyle name="Comma 3 2 3 3 10 2 3" xfId="20173"/>
    <cellStyle name="Comma 3 2 3 3 10 2 3 2" xfId="32834"/>
    <cellStyle name="Comma 3 2 3 3 10 2 3 3" xfId="45434"/>
    <cellStyle name="Comma 3 2 3 3 10 2 4" xfId="24433"/>
    <cellStyle name="Comma 3 2 3 3 10 2 5" xfId="37034"/>
    <cellStyle name="Comma 3 2 3 3 10 3" xfId="13104"/>
    <cellStyle name="Comma 3 2 3 3 10 3 2" xfId="17304"/>
    <cellStyle name="Comma 3 2 3 3 10 3 2 2" xfId="30033"/>
    <cellStyle name="Comma 3 2 3 3 10 3 2 3" xfId="42634"/>
    <cellStyle name="Comma 3 2 3 3 10 3 3" xfId="21573"/>
    <cellStyle name="Comma 3 2 3 3 10 3 3 2" xfId="34234"/>
    <cellStyle name="Comma 3 2 3 3 10 3 3 3" xfId="46834"/>
    <cellStyle name="Comma 3 2 3 3 10 3 4" xfId="25833"/>
    <cellStyle name="Comma 3 2 3 3 10 3 5" xfId="38434"/>
    <cellStyle name="Comma 3 2 3 3 10 4" xfId="14504"/>
    <cellStyle name="Comma 3 2 3 3 10 4 2" xfId="27233"/>
    <cellStyle name="Comma 3 2 3 3 10 4 3" xfId="39834"/>
    <cellStyle name="Comma 3 2 3 3 10 5" xfId="18773"/>
    <cellStyle name="Comma 3 2 3 3 10 5 2" xfId="31434"/>
    <cellStyle name="Comma 3 2 3 3 10 5 3" xfId="44034"/>
    <cellStyle name="Comma 3 2 3 3 10 6" xfId="23033"/>
    <cellStyle name="Comma 3 2 3 3 10 7" xfId="35634"/>
    <cellStyle name="Comma 3 2 3 3 11" xfId="10430"/>
    <cellStyle name="Comma 3 2 3 3 11 2" xfId="14644"/>
    <cellStyle name="Comma 3 2 3 3 11 2 2" xfId="27373"/>
    <cellStyle name="Comma 3 2 3 3 11 2 3" xfId="39974"/>
    <cellStyle name="Comma 3 2 3 3 11 3" xfId="18913"/>
    <cellStyle name="Comma 3 2 3 3 11 3 2" xfId="31574"/>
    <cellStyle name="Comma 3 2 3 3 11 3 3" xfId="44174"/>
    <cellStyle name="Comma 3 2 3 3 11 4" xfId="23173"/>
    <cellStyle name="Comma 3 2 3 3 11 5" xfId="35774"/>
    <cellStyle name="Comma 3 2 3 3 12" xfId="11844"/>
    <cellStyle name="Comma 3 2 3 3 12 2" xfId="16044"/>
    <cellStyle name="Comma 3 2 3 3 12 2 2" xfId="28773"/>
    <cellStyle name="Comma 3 2 3 3 12 2 3" xfId="41374"/>
    <cellStyle name="Comma 3 2 3 3 12 3" xfId="20313"/>
    <cellStyle name="Comma 3 2 3 3 12 3 2" xfId="32974"/>
    <cellStyle name="Comma 3 2 3 3 12 3 3" xfId="45574"/>
    <cellStyle name="Comma 3 2 3 3 12 4" xfId="24573"/>
    <cellStyle name="Comma 3 2 3 3 12 5" xfId="37174"/>
    <cellStyle name="Comma 3 2 3 3 13" xfId="13244"/>
    <cellStyle name="Comma 3 2 3 3 13 2" xfId="25973"/>
    <cellStyle name="Comma 3 2 3 3 13 3" xfId="38574"/>
    <cellStyle name="Comma 3 2 3 3 14" xfId="17513"/>
    <cellStyle name="Comma 3 2 3 3 14 2" xfId="30174"/>
    <cellStyle name="Comma 3 2 3 3 14 3" xfId="42774"/>
    <cellStyle name="Comma 3 2 3 3 15" xfId="21773"/>
    <cellStyle name="Comma 3 2 3 3 16" xfId="34374"/>
    <cellStyle name="Comma 3 2 3 3 2" xfId="7186"/>
    <cellStyle name="Comma 3 2 3 3 2 2" xfId="10570"/>
    <cellStyle name="Comma 3 2 3 3 2 2 2" xfId="14784"/>
    <cellStyle name="Comma 3 2 3 3 2 2 2 2" xfId="27513"/>
    <cellStyle name="Comma 3 2 3 3 2 2 2 3" xfId="40114"/>
    <cellStyle name="Comma 3 2 3 3 2 2 3" xfId="19053"/>
    <cellStyle name="Comma 3 2 3 3 2 2 3 2" xfId="31714"/>
    <cellStyle name="Comma 3 2 3 3 2 2 3 3" xfId="44314"/>
    <cellStyle name="Comma 3 2 3 3 2 2 4" xfId="23313"/>
    <cellStyle name="Comma 3 2 3 3 2 2 5" xfId="35914"/>
    <cellStyle name="Comma 3 2 3 3 2 3" xfId="11984"/>
    <cellStyle name="Comma 3 2 3 3 2 3 2" xfId="16184"/>
    <cellStyle name="Comma 3 2 3 3 2 3 2 2" xfId="28913"/>
    <cellStyle name="Comma 3 2 3 3 2 3 2 3" xfId="41514"/>
    <cellStyle name="Comma 3 2 3 3 2 3 3" xfId="20453"/>
    <cellStyle name="Comma 3 2 3 3 2 3 3 2" xfId="33114"/>
    <cellStyle name="Comma 3 2 3 3 2 3 3 3" xfId="45714"/>
    <cellStyle name="Comma 3 2 3 3 2 3 4" xfId="24713"/>
    <cellStyle name="Comma 3 2 3 3 2 3 5" xfId="37314"/>
    <cellStyle name="Comma 3 2 3 3 2 4" xfId="13384"/>
    <cellStyle name="Comma 3 2 3 3 2 4 2" xfId="26113"/>
    <cellStyle name="Comma 3 2 3 3 2 4 3" xfId="38714"/>
    <cellStyle name="Comma 3 2 3 3 2 5" xfId="17653"/>
    <cellStyle name="Comma 3 2 3 3 2 5 2" xfId="30314"/>
    <cellStyle name="Comma 3 2 3 3 2 5 3" xfId="42914"/>
    <cellStyle name="Comma 3 2 3 3 2 6" xfId="21913"/>
    <cellStyle name="Comma 3 2 3 3 2 7" xfId="34514"/>
    <cellStyle name="Comma 3 2 3 3 3" xfId="7326"/>
    <cellStyle name="Comma 3 2 3 3 3 2" xfId="10710"/>
    <cellStyle name="Comma 3 2 3 3 3 2 2" xfId="14924"/>
    <cellStyle name="Comma 3 2 3 3 3 2 2 2" xfId="27653"/>
    <cellStyle name="Comma 3 2 3 3 3 2 2 3" xfId="40254"/>
    <cellStyle name="Comma 3 2 3 3 3 2 3" xfId="19193"/>
    <cellStyle name="Comma 3 2 3 3 3 2 3 2" xfId="31854"/>
    <cellStyle name="Comma 3 2 3 3 3 2 3 3" xfId="44454"/>
    <cellStyle name="Comma 3 2 3 3 3 2 4" xfId="23453"/>
    <cellStyle name="Comma 3 2 3 3 3 2 5" xfId="36054"/>
    <cellStyle name="Comma 3 2 3 3 3 3" xfId="12124"/>
    <cellStyle name="Comma 3 2 3 3 3 3 2" xfId="16324"/>
    <cellStyle name="Comma 3 2 3 3 3 3 2 2" xfId="29053"/>
    <cellStyle name="Comma 3 2 3 3 3 3 2 3" xfId="41654"/>
    <cellStyle name="Comma 3 2 3 3 3 3 3" xfId="20593"/>
    <cellStyle name="Comma 3 2 3 3 3 3 3 2" xfId="33254"/>
    <cellStyle name="Comma 3 2 3 3 3 3 3 3" xfId="45854"/>
    <cellStyle name="Comma 3 2 3 3 3 3 4" xfId="24853"/>
    <cellStyle name="Comma 3 2 3 3 3 3 5" xfId="37454"/>
    <cellStyle name="Comma 3 2 3 3 3 4" xfId="13524"/>
    <cellStyle name="Comma 3 2 3 3 3 4 2" xfId="26253"/>
    <cellStyle name="Comma 3 2 3 3 3 4 3" xfId="38854"/>
    <cellStyle name="Comma 3 2 3 3 3 5" xfId="17793"/>
    <cellStyle name="Comma 3 2 3 3 3 5 2" xfId="30454"/>
    <cellStyle name="Comma 3 2 3 3 3 5 3" xfId="43054"/>
    <cellStyle name="Comma 3 2 3 3 3 6" xfId="22053"/>
    <cellStyle name="Comma 3 2 3 3 3 7" xfId="34654"/>
    <cellStyle name="Comma 3 2 3 3 4" xfId="9339"/>
    <cellStyle name="Comma 3 2 3 3 4 2" xfId="10857"/>
    <cellStyle name="Comma 3 2 3 3 4 2 2" xfId="15064"/>
    <cellStyle name="Comma 3 2 3 3 4 2 2 2" xfId="27793"/>
    <cellStyle name="Comma 3 2 3 3 4 2 2 3" xfId="40394"/>
    <cellStyle name="Comma 3 2 3 3 4 2 3" xfId="19333"/>
    <cellStyle name="Comma 3 2 3 3 4 2 3 2" xfId="31994"/>
    <cellStyle name="Comma 3 2 3 3 4 2 3 3" xfId="44594"/>
    <cellStyle name="Comma 3 2 3 3 4 2 4" xfId="23593"/>
    <cellStyle name="Comma 3 2 3 3 4 2 5" xfId="36194"/>
    <cellStyle name="Comma 3 2 3 3 4 3" xfId="12264"/>
    <cellStyle name="Comma 3 2 3 3 4 3 2" xfId="16464"/>
    <cellStyle name="Comma 3 2 3 3 4 3 2 2" xfId="29193"/>
    <cellStyle name="Comma 3 2 3 3 4 3 2 3" xfId="41794"/>
    <cellStyle name="Comma 3 2 3 3 4 3 3" xfId="20733"/>
    <cellStyle name="Comma 3 2 3 3 4 3 3 2" xfId="33394"/>
    <cellStyle name="Comma 3 2 3 3 4 3 3 3" xfId="45994"/>
    <cellStyle name="Comma 3 2 3 3 4 3 4" xfId="24993"/>
    <cellStyle name="Comma 3 2 3 3 4 3 5" xfId="37594"/>
    <cellStyle name="Comma 3 2 3 3 4 4" xfId="13664"/>
    <cellStyle name="Comma 3 2 3 3 4 4 2" xfId="26393"/>
    <cellStyle name="Comma 3 2 3 3 4 4 3" xfId="38994"/>
    <cellStyle name="Comma 3 2 3 3 4 5" xfId="17933"/>
    <cellStyle name="Comma 3 2 3 3 4 5 2" xfId="30594"/>
    <cellStyle name="Comma 3 2 3 3 4 5 3" xfId="43194"/>
    <cellStyle name="Comma 3 2 3 3 4 6" xfId="22193"/>
    <cellStyle name="Comma 3 2 3 3 4 7" xfId="34794"/>
    <cellStyle name="Comma 3 2 3 3 5" xfId="9535"/>
    <cellStyle name="Comma 3 2 3 3 5 2" xfId="11001"/>
    <cellStyle name="Comma 3 2 3 3 5 2 2" xfId="15204"/>
    <cellStyle name="Comma 3 2 3 3 5 2 2 2" xfId="27933"/>
    <cellStyle name="Comma 3 2 3 3 5 2 2 3" xfId="40534"/>
    <cellStyle name="Comma 3 2 3 3 5 2 3" xfId="19473"/>
    <cellStyle name="Comma 3 2 3 3 5 2 3 2" xfId="32134"/>
    <cellStyle name="Comma 3 2 3 3 5 2 3 3" xfId="44734"/>
    <cellStyle name="Comma 3 2 3 3 5 2 4" xfId="23733"/>
    <cellStyle name="Comma 3 2 3 3 5 2 5" xfId="36334"/>
    <cellStyle name="Comma 3 2 3 3 5 3" xfId="12404"/>
    <cellStyle name="Comma 3 2 3 3 5 3 2" xfId="16604"/>
    <cellStyle name="Comma 3 2 3 3 5 3 2 2" xfId="29333"/>
    <cellStyle name="Comma 3 2 3 3 5 3 2 3" xfId="41934"/>
    <cellStyle name="Comma 3 2 3 3 5 3 3" xfId="20873"/>
    <cellStyle name="Comma 3 2 3 3 5 3 3 2" xfId="33534"/>
    <cellStyle name="Comma 3 2 3 3 5 3 3 3" xfId="46134"/>
    <cellStyle name="Comma 3 2 3 3 5 3 4" xfId="25133"/>
    <cellStyle name="Comma 3 2 3 3 5 3 5" xfId="37734"/>
    <cellStyle name="Comma 3 2 3 3 5 4" xfId="13804"/>
    <cellStyle name="Comma 3 2 3 3 5 4 2" xfId="26533"/>
    <cellStyle name="Comma 3 2 3 3 5 4 3" xfId="39134"/>
    <cellStyle name="Comma 3 2 3 3 5 5" xfId="18073"/>
    <cellStyle name="Comma 3 2 3 3 5 5 2" xfId="30734"/>
    <cellStyle name="Comma 3 2 3 3 5 5 3" xfId="43334"/>
    <cellStyle name="Comma 3 2 3 3 5 6" xfId="22333"/>
    <cellStyle name="Comma 3 2 3 3 5 7" xfId="34934"/>
    <cellStyle name="Comma 3 2 3 3 6" xfId="9675"/>
    <cellStyle name="Comma 3 2 3 3 6 2" xfId="11141"/>
    <cellStyle name="Comma 3 2 3 3 6 2 2" xfId="15344"/>
    <cellStyle name="Comma 3 2 3 3 6 2 2 2" xfId="28073"/>
    <cellStyle name="Comma 3 2 3 3 6 2 2 3" xfId="40674"/>
    <cellStyle name="Comma 3 2 3 3 6 2 3" xfId="19613"/>
    <cellStyle name="Comma 3 2 3 3 6 2 3 2" xfId="32274"/>
    <cellStyle name="Comma 3 2 3 3 6 2 3 3" xfId="44874"/>
    <cellStyle name="Comma 3 2 3 3 6 2 4" xfId="23873"/>
    <cellStyle name="Comma 3 2 3 3 6 2 5" xfId="36474"/>
    <cellStyle name="Comma 3 2 3 3 6 3" xfId="12544"/>
    <cellStyle name="Comma 3 2 3 3 6 3 2" xfId="16744"/>
    <cellStyle name="Comma 3 2 3 3 6 3 2 2" xfId="29473"/>
    <cellStyle name="Comma 3 2 3 3 6 3 2 3" xfId="42074"/>
    <cellStyle name="Comma 3 2 3 3 6 3 3" xfId="21013"/>
    <cellStyle name="Comma 3 2 3 3 6 3 3 2" xfId="33674"/>
    <cellStyle name="Comma 3 2 3 3 6 3 3 3" xfId="46274"/>
    <cellStyle name="Comma 3 2 3 3 6 3 4" xfId="25273"/>
    <cellStyle name="Comma 3 2 3 3 6 3 5" xfId="37874"/>
    <cellStyle name="Comma 3 2 3 3 6 4" xfId="13944"/>
    <cellStyle name="Comma 3 2 3 3 6 4 2" xfId="26673"/>
    <cellStyle name="Comma 3 2 3 3 6 4 3" xfId="39274"/>
    <cellStyle name="Comma 3 2 3 3 6 5" xfId="18213"/>
    <cellStyle name="Comma 3 2 3 3 6 5 2" xfId="30874"/>
    <cellStyle name="Comma 3 2 3 3 6 5 3" xfId="43474"/>
    <cellStyle name="Comma 3 2 3 3 6 6" xfId="22473"/>
    <cellStyle name="Comma 3 2 3 3 6 7" xfId="35074"/>
    <cellStyle name="Comma 3 2 3 3 7" xfId="9815"/>
    <cellStyle name="Comma 3 2 3 3 7 2" xfId="11281"/>
    <cellStyle name="Comma 3 2 3 3 7 2 2" xfId="15484"/>
    <cellStyle name="Comma 3 2 3 3 7 2 2 2" xfId="28213"/>
    <cellStyle name="Comma 3 2 3 3 7 2 2 3" xfId="40814"/>
    <cellStyle name="Comma 3 2 3 3 7 2 3" xfId="19753"/>
    <cellStyle name="Comma 3 2 3 3 7 2 3 2" xfId="32414"/>
    <cellStyle name="Comma 3 2 3 3 7 2 3 3" xfId="45014"/>
    <cellStyle name="Comma 3 2 3 3 7 2 4" xfId="24013"/>
    <cellStyle name="Comma 3 2 3 3 7 2 5" xfId="36614"/>
    <cellStyle name="Comma 3 2 3 3 7 3" xfId="12684"/>
    <cellStyle name="Comma 3 2 3 3 7 3 2" xfId="16884"/>
    <cellStyle name="Comma 3 2 3 3 7 3 2 2" xfId="29613"/>
    <cellStyle name="Comma 3 2 3 3 7 3 2 3" xfId="42214"/>
    <cellStyle name="Comma 3 2 3 3 7 3 3" xfId="21153"/>
    <cellStyle name="Comma 3 2 3 3 7 3 3 2" xfId="33814"/>
    <cellStyle name="Comma 3 2 3 3 7 3 3 3" xfId="46414"/>
    <cellStyle name="Comma 3 2 3 3 7 3 4" xfId="25413"/>
    <cellStyle name="Comma 3 2 3 3 7 3 5" xfId="38014"/>
    <cellStyle name="Comma 3 2 3 3 7 4" xfId="14084"/>
    <cellStyle name="Comma 3 2 3 3 7 4 2" xfId="26813"/>
    <cellStyle name="Comma 3 2 3 3 7 4 3" xfId="39414"/>
    <cellStyle name="Comma 3 2 3 3 7 5" xfId="18353"/>
    <cellStyle name="Comma 3 2 3 3 7 5 2" xfId="31014"/>
    <cellStyle name="Comma 3 2 3 3 7 5 3" xfId="43614"/>
    <cellStyle name="Comma 3 2 3 3 7 6" xfId="22613"/>
    <cellStyle name="Comma 3 2 3 3 7 7" xfId="35214"/>
    <cellStyle name="Comma 3 2 3 3 8" xfId="9955"/>
    <cellStyle name="Comma 3 2 3 3 8 2" xfId="11421"/>
    <cellStyle name="Comma 3 2 3 3 8 2 2" xfId="15624"/>
    <cellStyle name="Comma 3 2 3 3 8 2 2 2" xfId="28353"/>
    <cellStyle name="Comma 3 2 3 3 8 2 2 3" xfId="40954"/>
    <cellStyle name="Comma 3 2 3 3 8 2 3" xfId="19893"/>
    <cellStyle name="Comma 3 2 3 3 8 2 3 2" xfId="32554"/>
    <cellStyle name="Comma 3 2 3 3 8 2 3 3" xfId="45154"/>
    <cellStyle name="Comma 3 2 3 3 8 2 4" xfId="24153"/>
    <cellStyle name="Comma 3 2 3 3 8 2 5" xfId="36754"/>
    <cellStyle name="Comma 3 2 3 3 8 3" xfId="12824"/>
    <cellStyle name="Comma 3 2 3 3 8 3 2" xfId="17024"/>
    <cellStyle name="Comma 3 2 3 3 8 3 2 2" xfId="29753"/>
    <cellStyle name="Comma 3 2 3 3 8 3 2 3" xfId="42354"/>
    <cellStyle name="Comma 3 2 3 3 8 3 3" xfId="21293"/>
    <cellStyle name="Comma 3 2 3 3 8 3 3 2" xfId="33954"/>
    <cellStyle name="Comma 3 2 3 3 8 3 3 3" xfId="46554"/>
    <cellStyle name="Comma 3 2 3 3 8 3 4" xfId="25553"/>
    <cellStyle name="Comma 3 2 3 3 8 3 5" xfId="38154"/>
    <cellStyle name="Comma 3 2 3 3 8 4" xfId="14224"/>
    <cellStyle name="Comma 3 2 3 3 8 4 2" xfId="26953"/>
    <cellStyle name="Comma 3 2 3 3 8 4 3" xfId="39554"/>
    <cellStyle name="Comma 3 2 3 3 8 5" xfId="18493"/>
    <cellStyle name="Comma 3 2 3 3 8 5 2" xfId="31154"/>
    <cellStyle name="Comma 3 2 3 3 8 5 3" xfId="43754"/>
    <cellStyle name="Comma 3 2 3 3 8 6" xfId="22753"/>
    <cellStyle name="Comma 3 2 3 3 8 7" xfId="35354"/>
    <cellStyle name="Comma 3 2 3 3 9" xfId="10149"/>
    <cellStyle name="Comma 3 2 3 3 9 2" xfId="11564"/>
    <cellStyle name="Comma 3 2 3 3 9 2 2" xfId="15764"/>
    <cellStyle name="Comma 3 2 3 3 9 2 2 2" xfId="28493"/>
    <cellStyle name="Comma 3 2 3 3 9 2 2 3" xfId="41094"/>
    <cellStyle name="Comma 3 2 3 3 9 2 3" xfId="20033"/>
    <cellStyle name="Comma 3 2 3 3 9 2 3 2" xfId="32694"/>
    <cellStyle name="Comma 3 2 3 3 9 2 3 3" xfId="45294"/>
    <cellStyle name="Comma 3 2 3 3 9 2 4" xfId="24293"/>
    <cellStyle name="Comma 3 2 3 3 9 2 5" xfId="36894"/>
    <cellStyle name="Comma 3 2 3 3 9 3" xfId="12964"/>
    <cellStyle name="Comma 3 2 3 3 9 3 2" xfId="17164"/>
    <cellStyle name="Comma 3 2 3 3 9 3 2 2" xfId="29893"/>
    <cellStyle name="Comma 3 2 3 3 9 3 2 3" xfId="42494"/>
    <cellStyle name="Comma 3 2 3 3 9 3 3" xfId="21433"/>
    <cellStyle name="Comma 3 2 3 3 9 3 3 2" xfId="34094"/>
    <cellStyle name="Comma 3 2 3 3 9 3 3 3" xfId="46694"/>
    <cellStyle name="Comma 3 2 3 3 9 3 4" xfId="25693"/>
    <cellStyle name="Comma 3 2 3 3 9 3 5" xfId="38294"/>
    <cellStyle name="Comma 3 2 3 3 9 4" xfId="14364"/>
    <cellStyle name="Comma 3 2 3 3 9 4 2" xfId="27093"/>
    <cellStyle name="Comma 3 2 3 3 9 4 3" xfId="39694"/>
    <cellStyle name="Comma 3 2 3 3 9 5" xfId="18633"/>
    <cellStyle name="Comma 3 2 3 3 9 5 2" xfId="31294"/>
    <cellStyle name="Comma 3 2 3 3 9 5 3" xfId="43894"/>
    <cellStyle name="Comma 3 2 3 3 9 6" xfId="22893"/>
    <cellStyle name="Comma 3 2 3 3 9 7" xfId="35494"/>
    <cellStyle name="Comma 3 2 3 4" xfId="7066"/>
    <cellStyle name="Comma 3 2 3 4 10" xfId="10309"/>
    <cellStyle name="Comma 3 2 3 4 10 2" xfId="11724"/>
    <cellStyle name="Comma 3 2 3 4 10 2 2" xfId="15924"/>
    <cellStyle name="Comma 3 2 3 4 10 2 2 2" xfId="28653"/>
    <cellStyle name="Comma 3 2 3 4 10 2 2 3" xfId="41254"/>
    <cellStyle name="Comma 3 2 3 4 10 2 3" xfId="20193"/>
    <cellStyle name="Comma 3 2 3 4 10 2 3 2" xfId="32854"/>
    <cellStyle name="Comma 3 2 3 4 10 2 3 3" xfId="45454"/>
    <cellStyle name="Comma 3 2 3 4 10 2 4" xfId="24453"/>
    <cellStyle name="Comma 3 2 3 4 10 2 5" xfId="37054"/>
    <cellStyle name="Comma 3 2 3 4 10 3" xfId="13124"/>
    <cellStyle name="Comma 3 2 3 4 10 3 2" xfId="17324"/>
    <cellStyle name="Comma 3 2 3 4 10 3 2 2" xfId="30053"/>
    <cellStyle name="Comma 3 2 3 4 10 3 2 3" xfId="42654"/>
    <cellStyle name="Comma 3 2 3 4 10 3 3" xfId="21593"/>
    <cellStyle name="Comma 3 2 3 4 10 3 3 2" xfId="34254"/>
    <cellStyle name="Comma 3 2 3 4 10 3 3 3" xfId="46854"/>
    <cellStyle name="Comma 3 2 3 4 10 3 4" xfId="25853"/>
    <cellStyle name="Comma 3 2 3 4 10 3 5" xfId="38454"/>
    <cellStyle name="Comma 3 2 3 4 10 4" xfId="14524"/>
    <cellStyle name="Comma 3 2 3 4 10 4 2" xfId="27253"/>
    <cellStyle name="Comma 3 2 3 4 10 4 3" xfId="39854"/>
    <cellStyle name="Comma 3 2 3 4 10 5" xfId="18793"/>
    <cellStyle name="Comma 3 2 3 4 10 5 2" xfId="31454"/>
    <cellStyle name="Comma 3 2 3 4 10 5 3" xfId="44054"/>
    <cellStyle name="Comma 3 2 3 4 10 6" xfId="23053"/>
    <cellStyle name="Comma 3 2 3 4 10 7" xfId="35654"/>
    <cellStyle name="Comma 3 2 3 4 11" xfId="10450"/>
    <cellStyle name="Comma 3 2 3 4 11 2" xfId="14664"/>
    <cellStyle name="Comma 3 2 3 4 11 2 2" xfId="27393"/>
    <cellStyle name="Comma 3 2 3 4 11 2 3" xfId="39994"/>
    <cellStyle name="Comma 3 2 3 4 11 3" xfId="18933"/>
    <cellStyle name="Comma 3 2 3 4 11 3 2" xfId="31594"/>
    <cellStyle name="Comma 3 2 3 4 11 3 3" xfId="44194"/>
    <cellStyle name="Comma 3 2 3 4 11 4" xfId="23193"/>
    <cellStyle name="Comma 3 2 3 4 11 5" xfId="35794"/>
    <cellStyle name="Comma 3 2 3 4 12" xfId="11864"/>
    <cellStyle name="Comma 3 2 3 4 12 2" xfId="16064"/>
    <cellStyle name="Comma 3 2 3 4 12 2 2" xfId="28793"/>
    <cellStyle name="Comma 3 2 3 4 12 2 3" xfId="41394"/>
    <cellStyle name="Comma 3 2 3 4 12 3" xfId="20333"/>
    <cellStyle name="Comma 3 2 3 4 12 3 2" xfId="32994"/>
    <cellStyle name="Comma 3 2 3 4 12 3 3" xfId="45594"/>
    <cellStyle name="Comma 3 2 3 4 12 4" xfId="24593"/>
    <cellStyle name="Comma 3 2 3 4 12 5" xfId="37194"/>
    <cellStyle name="Comma 3 2 3 4 13" xfId="13264"/>
    <cellStyle name="Comma 3 2 3 4 13 2" xfId="25993"/>
    <cellStyle name="Comma 3 2 3 4 13 3" xfId="38594"/>
    <cellStyle name="Comma 3 2 3 4 14" xfId="17533"/>
    <cellStyle name="Comma 3 2 3 4 14 2" xfId="30194"/>
    <cellStyle name="Comma 3 2 3 4 14 3" xfId="42794"/>
    <cellStyle name="Comma 3 2 3 4 15" xfId="21793"/>
    <cellStyle name="Comma 3 2 3 4 16" xfId="34394"/>
    <cellStyle name="Comma 3 2 3 4 2" xfId="7206"/>
    <cellStyle name="Comma 3 2 3 4 2 2" xfId="10590"/>
    <cellStyle name="Comma 3 2 3 4 2 2 2" xfId="14804"/>
    <cellStyle name="Comma 3 2 3 4 2 2 2 2" xfId="27533"/>
    <cellStyle name="Comma 3 2 3 4 2 2 2 3" xfId="40134"/>
    <cellStyle name="Comma 3 2 3 4 2 2 3" xfId="19073"/>
    <cellStyle name="Comma 3 2 3 4 2 2 3 2" xfId="31734"/>
    <cellStyle name="Comma 3 2 3 4 2 2 3 3" xfId="44334"/>
    <cellStyle name="Comma 3 2 3 4 2 2 4" xfId="23333"/>
    <cellStyle name="Comma 3 2 3 4 2 2 5" xfId="35934"/>
    <cellStyle name="Comma 3 2 3 4 2 3" xfId="12004"/>
    <cellStyle name="Comma 3 2 3 4 2 3 2" xfId="16204"/>
    <cellStyle name="Comma 3 2 3 4 2 3 2 2" xfId="28933"/>
    <cellStyle name="Comma 3 2 3 4 2 3 2 3" xfId="41534"/>
    <cellStyle name="Comma 3 2 3 4 2 3 3" xfId="20473"/>
    <cellStyle name="Comma 3 2 3 4 2 3 3 2" xfId="33134"/>
    <cellStyle name="Comma 3 2 3 4 2 3 3 3" xfId="45734"/>
    <cellStyle name="Comma 3 2 3 4 2 3 4" xfId="24733"/>
    <cellStyle name="Comma 3 2 3 4 2 3 5" xfId="37334"/>
    <cellStyle name="Comma 3 2 3 4 2 4" xfId="13404"/>
    <cellStyle name="Comma 3 2 3 4 2 4 2" xfId="26133"/>
    <cellStyle name="Comma 3 2 3 4 2 4 3" xfId="38734"/>
    <cellStyle name="Comma 3 2 3 4 2 5" xfId="17673"/>
    <cellStyle name="Comma 3 2 3 4 2 5 2" xfId="30334"/>
    <cellStyle name="Comma 3 2 3 4 2 5 3" xfId="42934"/>
    <cellStyle name="Comma 3 2 3 4 2 6" xfId="21933"/>
    <cellStyle name="Comma 3 2 3 4 2 7" xfId="34534"/>
    <cellStyle name="Comma 3 2 3 4 3" xfId="7346"/>
    <cellStyle name="Comma 3 2 3 4 3 2" xfId="10730"/>
    <cellStyle name="Comma 3 2 3 4 3 2 2" xfId="14944"/>
    <cellStyle name="Comma 3 2 3 4 3 2 2 2" xfId="27673"/>
    <cellStyle name="Comma 3 2 3 4 3 2 2 3" xfId="40274"/>
    <cellStyle name="Comma 3 2 3 4 3 2 3" xfId="19213"/>
    <cellStyle name="Comma 3 2 3 4 3 2 3 2" xfId="31874"/>
    <cellStyle name="Comma 3 2 3 4 3 2 3 3" xfId="44474"/>
    <cellStyle name="Comma 3 2 3 4 3 2 4" xfId="23473"/>
    <cellStyle name="Comma 3 2 3 4 3 2 5" xfId="36074"/>
    <cellStyle name="Comma 3 2 3 4 3 3" xfId="12144"/>
    <cellStyle name="Comma 3 2 3 4 3 3 2" xfId="16344"/>
    <cellStyle name="Comma 3 2 3 4 3 3 2 2" xfId="29073"/>
    <cellStyle name="Comma 3 2 3 4 3 3 2 3" xfId="41674"/>
    <cellStyle name="Comma 3 2 3 4 3 3 3" xfId="20613"/>
    <cellStyle name="Comma 3 2 3 4 3 3 3 2" xfId="33274"/>
    <cellStyle name="Comma 3 2 3 4 3 3 3 3" xfId="45874"/>
    <cellStyle name="Comma 3 2 3 4 3 3 4" xfId="24873"/>
    <cellStyle name="Comma 3 2 3 4 3 3 5" xfId="37474"/>
    <cellStyle name="Comma 3 2 3 4 3 4" xfId="13544"/>
    <cellStyle name="Comma 3 2 3 4 3 4 2" xfId="26273"/>
    <cellStyle name="Comma 3 2 3 4 3 4 3" xfId="38874"/>
    <cellStyle name="Comma 3 2 3 4 3 5" xfId="17813"/>
    <cellStyle name="Comma 3 2 3 4 3 5 2" xfId="30474"/>
    <cellStyle name="Comma 3 2 3 4 3 5 3" xfId="43074"/>
    <cellStyle name="Comma 3 2 3 4 3 6" xfId="22073"/>
    <cellStyle name="Comma 3 2 3 4 3 7" xfId="34674"/>
    <cellStyle name="Comma 3 2 3 4 4" xfId="9359"/>
    <cellStyle name="Comma 3 2 3 4 4 2" xfId="10877"/>
    <cellStyle name="Comma 3 2 3 4 4 2 2" xfId="15084"/>
    <cellStyle name="Comma 3 2 3 4 4 2 2 2" xfId="27813"/>
    <cellStyle name="Comma 3 2 3 4 4 2 2 3" xfId="40414"/>
    <cellStyle name="Comma 3 2 3 4 4 2 3" xfId="19353"/>
    <cellStyle name="Comma 3 2 3 4 4 2 3 2" xfId="32014"/>
    <cellStyle name="Comma 3 2 3 4 4 2 3 3" xfId="44614"/>
    <cellStyle name="Comma 3 2 3 4 4 2 4" xfId="23613"/>
    <cellStyle name="Comma 3 2 3 4 4 2 5" xfId="36214"/>
    <cellStyle name="Comma 3 2 3 4 4 3" xfId="12284"/>
    <cellStyle name="Comma 3 2 3 4 4 3 2" xfId="16484"/>
    <cellStyle name="Comma 3 2 3 4 4 3 2 2" xfId="29213"/>
    <cellStyle name="Comma 3 2 3 4 4 3 2 3" xfId="41814"/>
    <cellStyle name="Comma 3 2 3 4 4 3 3" xfId="20753"/>
    <cellStyle name="Comma 3 2 3 4 4 3 3 2" xfId="33414"/>
    <cellStyle name="Comma 3 2 3 4 4 3 3 3" xfId="46014"/>
    <cellStyle name="Comma 3 2 3 4 4 3 4" xfId="25013"/>
    <cellStyle name="Comma 3 2 3 4 4 3 5" xfId="37614"/>
    <cellStyle name="Comma 3 2 3 4 4 4" xfId="13684"/>
    <cellStyle name="Comma 3 2 3 4 4 4 2" xfId="26413"/>
    <cellStyle name="Comma 3 2 3 4 4 4 3" xfId="39014"/>
    <cellStyle name="Comma 3 2 3 4 4 5" xfId="17953"/>
    <cellStyle name="Comma 3 2 3 4 4 5 2" xfId="30614"/>
    <cellStyle name="Comma 3 2 3 4 4 5 3" xfId="43214"/>
    <cellStyle name="Comma 3 2 3 4 4 6" xfId="22213"/>
    <cellStyle name="Comma 3 2 3 4 4 7" xfId="34814"/>
    <cellStyle name="Comma 3 2 3 4 5" xfId="9555"/>
    <cellStyle name="Comma 3 2 3 4 5 2" xfId="11021"/>
    <cellStyle name="Comma 3 2 3 4 5 2 2" xfId="15224"/>
    <cellStyle name="Comma 3 2 3 4 5 2 2 2" xfId="27953"/>
    <cellStyle name="Comma 3 2 3 4 5 2 2 3" xfId="40554"/>
    <cellStyle name="Comma 3 2 3 4 5 2 3" xfId="19493"/>
    <cellStyle name="Comma 3 2 3 4 5 2 3 2" xfId="32154"/>
    <cellStyle name="Comma 3 2 3 4 5 2 3 3" xfId="44754"/>
    <cellStyle name="Comma 3 2 3 4 5 2 4" xfId="23753"/>
    <cellStyle name="Comma 3 2 3 4 5 2 5" xfId="36354"/>
    <cellStyle name="Comma 3 2 3 4 5 3" xfId="12424"/>
    <cellStyle name="Comma 3 2 3 4 5 3 2" xfId="16624"/>
    <cellStyle name="Comma 3 2 3 4 5 3 2 2" xfId="29353"/>
    <cellStyle name="Comma 3 2 3 4 5 3 2 3" xfId="41954"/>
    <cellStyle name="Comma 3 2 3 4 5 3 3" xfId="20893"/>
    <cellStyle name="Comma 3 2 3 4 5 3 3 2" xfId="33554"/>
    <cellStyle name="Comma 3 2 3 4 5 3 3 3" xfId="46154"/>
    <cellStyle name="Comma 3 2 3 4 5 3 4" xfId="25153"/>
    <cellStyle name="Comma 3 2 3 4 5 3 5" xfId="37754"/>
    <cellStyle name="Comma 3 2 3 4 5 4" xfId="13824"/>
    <cellStyle name="Comma 3 2 3 4 5 4 2" xfId="26553"/>
    <cellStyle name="Comma 3 2 3 4 5 4 3" xfId="39154"/>
    <cellStyle name="Comma 3 2 3 4 5 5" xfId="18093"/>
    <cellStyle name="Comma 3 2 3 4 5 5 2" xfId="30754"/>
    <cellStyle name="Comma 3 2 3 4 5 5 3" xfId="43354"/>
    <cellStyle name="Comma 3 2 3 4 5 6" xfId="22353"/>
    <cellStyle name="Comma 3 2 3 4 5 7" xfId="34954"/>
    <cellStyle name="Comma 3 2 3 4 6" xfId="9695"/>
    <cellStyle name="Comma 3 2 3 4 6 2" xfId="11161"/>
    <cellStyle name="Comma 3 2 3 4 6 2 2" xfId="15364"/>
    <cellStyle name="Comma 3 2 3 4 6 2 2 2" xfId="28093"/>
    <cellStyle name="Comma 3 2 3 4 6 2 2 3" xfId="40694"/>
    <cellStyle name="Comma 3 2 3 4 6 2 3" xfId="19633"/>
    <cellStyle name="Comma 3 2 3 4 6 2 3 2" xfId="32294"/>
    <cellStyle name="Comma 3 2 3 4 6 2 3 3" xfId="44894"/>
    <cellStyle name="Comma 3 2 3 4 6 2 4" xfId="23893"/>
    <cellStyle name="Comma 3 2 3 4 6 2 5" xfId="36494"/>
    <cellStyle name="Comma 3 2 3 4 6 3" xfId="12564"/>
    <cellStyle name="Comma 3 2 3 4 6 3 2" xfId="16764"/>
    <cellStyle name="Comma 3 2 3 4 6 3 2 2" xfId="29493"/>
    <cellStyle name="Comma 3 2 3 4 6 3 2 3" xfId="42094"/>
    <cellStyle name="Comma 3 2 3 4 6 3 3" xfId="21033"/>
    <cellStyle name="Comma 3 2 3 4 6 3 3 2" xfId="33694"/>
    <cellStyle name="Comma 3 2 3 4 6 3 3 3" xfId="46294"/>
    <cellStyle name="Comma 3 2 3 4 6 3 4" xfId="25293"/>
    <cellStyle name="Comma 3 2 3 4 6 3 5" xfId="37894"/>
    <cellStyle name="Comma 3 2 3 4 6 4" xfId="13964"/>
    <cellStyle name="Comma 3 2 3 4 6 4 2" xfId="26693"/>
    <cellStyle name="Comma 3 2 3 4 6 4 3" xfId="39294"/>
    <cellStyle name="Comma 3 2 3 4 6 5" xfId="18233"/>
    <cellStyle name="Comma 3 2 3 4 6 5 2" xfId="30894"/>
    <cellStyle name="Comma 3 2 3 4 6 5 3" xfId="43494"/>
    <cellStyle name="Comma 3 2 3 4 6 6" xfId="22493"/>
    <cellStyle name="Comma 3 2 3 4 6 7" xfId="35094"/>
    <cellStyle name="Comma 3 2 3 4 7" xfId="9835"/>
    <cellStyle name="Comma 3 2 3 4 7 2" xfId="11301"/>
    <cellStyle name="Comma 3 2 3 4 7 2 2" xfId="15504"/>
    <cellStyle name="Comma 3 2 3 4 7 2 2 2" xfId="28233"/>
    <cellStyle name="Comma 3 2 3 4 7 2 2 3" xfId="40834"/>
    <cellStyle name="Comma 3 2 3 4 7 2 3" xfId="19773"/>
    <cellStyle name="Comma 3 2 3 4 7 2 3 2" xfId="32434"/>
    <cellStyle name="Comma 3 2 3 4 7 2 3 3" xfId="45034"/>
    <cellStyle name="Comma 3 2 3 4 7 2 4" xfId="24033"/>
    <cellStyle name="Comma 3 2 3 4 7 2 5" xfId="36634"/>
    <cellStyle name="Comma 3 2 3 4 7 3" xfId="12704"/>
    <cellStyle name="Comma 3 2 3 4 7 3 2" xfId="16904"/>
    <cellStyle name="Comma 3 2 3 4 7 3 2 2" xfId="29633"/>
    <cellStyle name="Comma 3 2 3 4 7 3 2 3" xfId="42234"/>
    <cellStyle name="Comma 3 2 3 4 7 3 3" xfId="21173"/>
    <cellStyle name="Comma 3 2 3 4 7 3 3 2" xfId="33834"/>
    <cellStyle name="Comma 3 2 3 4 7 3 3 3" xfId="46434"/>
    <cellStyle name="Comma 3 2 3 4 7 3 4" xfId="25433"/>
    <cellStyle name="Comma 3 2 3 4 7 3 5" xfId="38034"/>
    <cellStyle name="Comma 3 2 3 4 7 4" xfId="14104"/>
    <cellStyle name="Comma 3 2 3 4 7 4 2" xfId="26833"/>
    <cellStyle name="Comma 3 2 3 4 7 4 3" xfId="39434"/>
    <cellStyle name="Comma 3 2 3 4 7 5" xfId="18373"/>
    <cellStyle name="Comma 3 2 3 4 7 5 2" xfId="31034"/>
    <cellStyle name="Comma 3 2 3 4 7 5 3" xfId="43634"/>
    <cellStyle name="Comma 3 2 3 4 7 6" xfId="22633"/>
    <cellStyle name="Comma 3 2 3 4 7 7" xfId="35234"/>
    <cellStyle name="Comma 3 2 3 4 8" xfId="9975"/>
    <cellStyle name="Comma 3 2 3 4 8 2" xfId="11441"/>
    <cellStyle name="Comma 3 2 3 4 8 2 2" xfId="15644"/>
    <cellStyle name="Comma 3 2 3 4 8 2 2 2" xfId="28373"/>
    <cellStyle name="Comma 3 2 3 4 8 2 2 3" xfId="40974"/>
    <cellStyle name="Comma 3 2 3 4 8 2 3" xfId="19913"/>
    <cellStyle name="Comma 3 2 3 4 8 2 3 2" xfId="32574"/>
    <cellStyle name="Comma 3 2 3 4 8 2 3 3" xfId="45174"/>
    <cellStyle name="Comma 3 2 3 4 8 2 4" xfId="24173"/>
    <cellStyle name="Comma 3 2 3 4 8 2 5" xfId="36774"/>
    <cellStyle name="Comma 3 2 3 4 8 3" xfId="12844"/>
    <cellStyle name="Comma 3 2 3 4 8 3 2" xfId="17044"/>
    <cellStyle name="Comma 3 2 3 4 8 3 2 2" xfId="29773"/>
    <cellStyle name="Comma 3 2 3 4 8 3 2 3" xfId="42374"/>
    <cellStyle name="Comma 3 2 3 4 8 3 3" xfId="21313"/>
    <cellStyle name="Comma 3 2 3 4 8 3 3 2" xfId="33974"/>
    <cellStyle name="Comma 3 2 3 4 8 3 3 3" xfId="46574"/>
    <cellStyle name="Comma 3 2 3 4 8 3 4" xfId="25573"/>
    <cellStyle name="Comma 3 2 3 4 8 3 5" xfId="38174"/>
    <cellStyle name="Comma 3 2 3 4 8 4" xfId="14244"/>
    <cellStyle name="Comma 3 2 3 4 8 4 2" xfId="26973"/>
    <cellStyle name="Comma 3 2 3 4 8 4 3" xfId="39574"/>
    <cellStyle name="Comma 3 2 3 4 8 5" xfId="18513"/>
    <cellStyle name="Comma 3 2 3 4 8 5 2" xfId="31174"/>
    <cellStyle name="Comma 3 2 3 4 8 5 3" xfId="43774"/>
    <cellStyle name="Comma 3 2 3 4 8 6" xfId="22773"/>
    <cellStyle name="Comma 3 2 3 4 8 7" xfId="35374"/>
    <cellStyle name="Comma 3 2 3 4 9" xfId="10169"/>
    <cellStyle name="Comma 3 2 3 4 9 2" xfId="11584"/>
    <cellStyle name="Comma 3 2 3 4 9 2 2" xfId="15784"/>
    <cellStyle name="Comma 3 2 3 4 9 2 2 2" xfId="28513"/>
    <cellStyle name="Comma 3 2 3 4 9 2 2 3" xfId="41114"/>
    <cellStyle name="Comma 3 2 3 4 9 2 3" xfId="20053"/>
    <cellStyle name="Comma 3 2 3 4 9 2 3 2" xfId="32714"/>
    <cellStyle name="Comma 3 2 3 4 9 2 3 3" xfId="45314"/>
    <cellStyle name="Comma 3 2 3 4 9 2 4" xfId="24313"/>
    <cellStyle name="Comma 3 2 3 4 9 2 5" xfId="36914"/>
    <cellStyle name="Comma 3 2 3 4 9 3" xfId="12984"/>
    <cellStyle name="Comma 3 2 3 4 9 3 2" xfId="17184"/>
    <cellStyle name="Comma 3 2 3 4 9 3 2 2" xfId="29913"/>
    <cellStyle name="Comma 3 2 3 4 9 3 2 3" xfId="42514"/>
    <cellStyle name="Comma 3 2 3 4 9 3 3" xfId="21453"/>
    <cellStyle name="Comma 3 2 3 4 9 3 3 2" xfId="34114"/>
    <cellStyle name="Comma 3 2 3 4 9 3 3 3" xfId="46714"/>
    <cellStyle name="Comma 3 2 3 4 9 3 4" xfId="25713"/>
    <cellStyle name="Comma 3 2 3 4 9 3 5" xfId="38314"/>
    <cellStyle name="Comma 3 2 3 4 9 4" xfId="14384"/>
    <cellStyle name="Comma 3 2 3 4 9 4 2" xfId="27113"/>
    <cellStyle name="Comma 3 2 3 4 9 4 3" xfId="39714"/>
    <cellStyle name="Comma 3 2 3 4 9 5" xfId="18653"/>
    <cellStyle name="Comma 3 2 3 4 9 5 2" xfId="31314"/>
    <cellStyle name="Comma 3 2 3 4 9 5 3" xfId="43914"/>
    <cellStyle name="Comma 3 2 3 4 9 6" xfId="22913"/>
    <cellStyle name="Comma 3 2 3 4 9 7" xfId="35514"/>
    <cellStyle name="Comma 3 2 3 5" xfId="7086"/>
    <cellStyle name="Comma 3 2 3 5 10" xfId="10329"/>
    <cellStyle name="Comma 3 2 3 5 10 2" xfId="11744"/>
    <cellStyle name="Comma 3 2 3 5 10 2 2" xfId="15944"/>
    <cellStyle name="Comma 3 2 3 5 10 2 2 2" xfId="28673"/>
    <cellStyle name="Comma 3 2 3 5 10 2 2 3" xfId="41274"/>
    <cellStyle name="Comma 3 2 3 5 10 2 3" xfId="20213"/>
    <cellStyle name="Comma 3 2 3 5 10 2 3 2" xfId="32874"/>
    <cellStyle name="Comma 3 2 3 5 10 2 3 3" xfId="45474"/>
    <cellStyle name="Comma 3 2 3 5 10 2 4" xfId="24473"/>
    <cellStyle name="Comma 3 2 3 5 10 2 5" xfId="37074"/>
    <cellStyle name="Comma 3 2 3 5 10 3" xfId="13144"/>
    <cellStyle name="Comma 3 2 3 5 10 3 2" xfId="17344"/>
    <cellStyle name="Comma 3 2 3 5 10 3 2 2" xfId="30073"/>
    <cellStyle name="Comma 3 2 3 5 10 3 2 3" xfId="42674"/>
    <cellStyle name="Comma 3 2 3 5 10 3 3" xfId="21613"/>
    <cellStyle name="Comma 3 2 3 5 10 3 3 2" xfId="34274"/>
    <cellStyle name="Comma 3 2 3 5 10 3 3 3" xfId="46874"/>
    <cellStyle name="Comma 3 2 3 5 10 3 4" xfId="25873"/>
    <cellStyle name="Comma 3 2 3 5 10 3 5" xfId="38474"/>
    <cellStyle name="Comma 3 2 3 5 10 4" xfId="14544"/>
    <cellStyle name="Comma 3 2 3 5 10 4 2" xfId="27273"/>
    <cellStyle name="Comma 3 2 3 5 10 4 3" xfId="39874"/>
    <cellStyle name="Comma 3 2 3 5 10 5" xfId="18813"/>
    <cellStyle name="Comma 3 2 3 5 10 5 2" xfId="31474"/>
    <cellStyle name="Comma 3 2 3 5 10 5 3" xfId="44074"/>
    <cellStyle name="Comma 3 2 3 5 10 6" xfId="23073"/>
    <cellStyle name="Comma 3 2 3 5 10 7" xfId="35674"/>
    <cellStyle name="Comma 3 2 3 5 11" xfId="10470"/>
    <cellStyle name="Comma 3 2 3 5 11 2" xfId="14684"/>
    <cellStyle name="Comma 3 2 3 5 11 2 2" xfId="27413"/>
    <cellStyle name="Comma 3 2 3 5 11 2 3" xfId="40014"/>
    <cellStyle name="Comma 3 2 3 5 11 3" xfId="18953"/>
    <cellStyle name="Comma 3 2 3 5 11 3 2" xfId="31614"/>
    <cellStyle name="Comma 3 2 3 5 11 3 3" xfId="44214"/>
    <cellStyle name="Comma 3 2 3 5 11 4" xfId="23213"/>
    <cellStyle name="Comma 3 2 3 5 11 5" xfId="35814"/>
    <cellStyle name="Comma 3 2 3 5 12" xfId="11884"/>
    <cellStyle name="Comma 3 2 3 5 12 2" xfId="16084"/>
    <cellStyle name="Comma 3 2 3 5 12 2 2" xfId="28813"/>
    <cellStyle name="Comma 3 2 3 5 12 2 3" xfId="41414"/>
    <cellStyle name="Comma 3 2 3 5 12 3" xfId="20353"/>
    <cellStyle name="Comma 3 2 3 5 12 3 2" xfId="33014"/>
    <cellStyle name="Comma 3 2 3 5 12 3 3" xfId="45614"/>
    <cellStyle name="Comma 3 2 3 5 12 4" xfId="24613"/>
    <cellStyle name="Comma 3 2 3 5 12 5" xfId="37214"/>
    <cellStyle name="Comma 3 2 3 5 13" xfId="13284"/>
    <cellStyle name="Comma 3 2 3 5 13 2" xfId="26013"/>
    <cellStyle name="Comma 3 2 3 5 13 3" xfId="38614"/>
    <cellStyle name="Comma 3 2 3 5 14" xfId="17553"/>
    <cellStyle name="Comma 3 2 3 5 14 2" xfId="30214"/>
    <cellStyle name="Comma 3 2 3 5 14 3" xfId="42814"/>
    <cellStyle name="Comma 3 2 3 5 15" xfId="21813"/>
    <cellStyle name="Comma 3 2 3 5 16" xfId="34414"/>
    <cellStyle name="Comma 3 2 3 5 2" xfId="7226"/>
    <cellStyle name="Comma 3 2 3 5 2 2" xfId="10610"/>
    <cellStyle name="Comma 3 2 3 5 2 2 2" xfId="14824"/>
    <cellStyle name="Comma 3 2 3 5 2 2 2 2" xfId="27553"/>
    <cellStyle name="Comma 3 2 3 5 2 2 2 3" xfId="40154"/>
    <cellStyle name="Comma 3 2 3 5 2 2 3" xfId="19093"/>
    <cellStyle name="Comma 3 2 3 5 2 2 3 2" xfId="31754"/>
    <cellStyle name="Comma 3 2 3 5 2 2 3 3" xfId="44354"/>
    <cellStyle name="Comma 3 2 3 5 2 2 4" xfId="23353"/>
    <cellStyle name="Comma 3 2 3 5 2 2 5" xfId="35954"/>
    <cellStyle name="Comma 3 2 3 5 2 3" xfId="12024"/>
    <cellStyle name="Comma 3 2 3 5 2 3 2" xfId="16224"/>
    <cellStyle name="Comma 3 2 3 5 2 3 2 2" xfId="28953"/>
    <cellStyle name="Comma 3 2 3 5 2 3 2 3" xfId="41554"/>
    <cellStyle name="Comma 3 2 3 5 2 3 3" xfId="20493"/>
    <cellStyle name="Comma 3 2 3 5 2 3 3 2" xfId="33154"/>
    <cellStyle name="Comma 3 2 3 5 2 3 3 3" xfId="45754"/>
    <cellStyle name="Comma 3 2 3 5 2 3 4" xfId="24753"/>
    <cellStyle name="Comma 3 2 3 5 2 3 5" xfId="37354"/>
    <cellStyle name="Comma 3 2 3 5 2 4" xfId="13424"/>
    <cellStyle name="Comma 3 2 3 5 2 4 2" xfId="26153"/>
    <cellStyle name="Comma 3 2 3 5 2 4 3" xfId="38754"/>
    <cellStyle name="Comma 3 2 3 5 2 5" xfId="17693"/>
    <cellStyle name="Comma 3 2 3 5 2 5 2" xfId="30354"/>
    <cellStyle name="Comma 3 2 3 5 2 5 3" xfId="42954"/>
    <cellStyle name="Comma 3 2 3 5 2 6" xfId="21953"/>
    <cellStyle name="Comma 3 2 3 5 2 7" xfId="34554"/>
    <cellStyle name="Comma 3 2 3 5 3" xfId="7366"/>
    <cellStyle name="Comma 3 2 3 5 3 2" xfId="10750"/>
    <cellStyle name="Comma 3 2 3 5 3 2 2" xfId="14964"/>
    <cellStyle name="Comma 3 2 3 5 3 2 2 2" xfId="27693"/>
    <cellStyle name="Comma 3 2 3 5 3 2 2 3" xfId="40294"/>
    <cellStyle name="Comma 3 2 3 5 3 2 3" xfId="19233"/>
    <cellStyle name="Comma 3 2 3 5 3 2 3 2" xfId="31894"/>
    <cellStyle name="Comma 3 2 3 5 3 2 3 3" xfId="44494"/>
    <cellStyle name="Comma 3 2 3 5 3 2 4" xfId="23493"/>
    <cellStyle name="Comma 3 2 3 5 3 2 5" xfId="36094"/>
    <cellStyle name="Comma 3 2 3 5 3 3" xfId="12164"/>
    <cellStyle name="Comma 3 2 3 5 3 3 2" xfId="16364"/>
    <cellStyle name="Comma 3 2 3 5 3 3 2 2" xfId="29093"/>
    <cellStyle name="Comma 3 2 3 5 3 3 2 3" xfId="41694"/>
    <cellStyle name="Comma 3 2 3 5 3 3 3" xfId="20633"/>
    <cellStyle name="Comma 3 2 3 5 3 3 3 2" xfId="33294"/>
    <cellStyle name="Comma 3 2 3 5 3 3 3 3" xfId="45894"/>
    <cellStyle name="Comma 3 2 3 5 3 3 4" xfId="24893"/>
    <cellStyle name="Comma 3 2 3 5 3 3 5" xfId="37494"/>
    <cellStyle name="Comma 3 2 3 5 3 4" xfId="13564"/>
    <cellStyle name="Comma 3 2 3 5 3 4 2" xfId="26293"/>
    <cellStyle name="Comma 3 2 3 5 3 4 3" xfId="38894"/>
    <cellStyle name="Comma 3 2 3 5 3 5" xfId="17833"/>
    <cellStyle name="Comma 3 2 3 5 3 5 2" xfId="30494"/>
    <cellStyle name="Comma 3 2 3 5 3 5 3" xfId="43094"/>
    <cellStyle name="Comma 3 2 3 5 3 6" xfId="22093"/>
    <cellStyle name="Comma 3 2 3 5 3 7" xfId="34694"/>
    <cellStyle name="Comma 3 2 3 5 4" xfId="9379"/>
    <cellStyle name="Comma 3 2 3 5 4 2" xfId="10897"/>
    <cellStyle name="Comma 3 2 3 5 4 2 2" xfId="15104"/>
    <cellStyle name="Comma 3 2 3 5 4 2 2 2" xfId="27833"/>
    <cellStyle name="Comma 3 2 3 5 4 2 2 3" xfId="40434"/>
    <cellStyle name="Comma 3 2 3 5 4 2 3" xfId="19373"/>
    <cellStyle name="Comma 3 2 3 5 4 2 3 2" xfId="32034"/>
    <cellStyle name="Comma 3 2 3 5 4 2 3 3" xfId="44634"/>
    <cellStyle name="Comma 3 2 3 5 4 2 4" xfId="23633"/>
    <cellStyle name="Comma 3 2 3 5 4 2 5" xfId="36234"/>
    <cellStyle name="Comma 3 2 3 5 4 3" xfId="12304"/>
    <cellStyle name="Comma 3 2 3 5 4 3 2" xfId="16504"/>
    <cellStyle name="Comma 3 2 3 5 4 3 2 2" xfId="29233"/>
    <cellStyle name="Comma 3 2 3 5 4 3 2 3" xfId="41834"/>
    <cellStyle name="Comma 3 2 3 5 4 3 3" xfId="20773"/>
    <cellStyle name="Comma 3 2 3 5 4 3 3 2" xfId="33434"/>
    <cellStyle name="Comma 3 2 3 5 4 3 3 3" xfId="46034"/>
    <cellStyle name="Comma 3 2 3 5 4 3 4" xfId="25033"/>
    <cellStyle name="Comma 3 2 3 5 4 3 5" xfId="37634"/>
    <cellStyle name="Comma 3 2 3 5 4 4" xfId="13704"/>
    <cellStyle name="Comma 3 2 3 5 4 4 2" xfId="26433"/>
    <cellStyle name="Comma 3 2 3 5 4 4 3" xfId="39034"/>
    <cellStyle name="Comma 3 2 3 5 4 5" xfId="17973"/>
    <cellStyle name="Comma 3 2 3 5 4 5 2" xfId="30634"/>
    <cellStyle name="Comma 3 2 3 5 4 5 3" xfId="43234"/>
    <cellStyle name="Comma 3 2 3 5 4 6" xfId="22233"/>
    <cellStyle name="Comma 3 2 3 5 4 7" xfId="34834"/>
    <cellStyle name="Comma 3 2 3 5 5" xfId="9575"/>
    <cellStyle name="Comma 3 2 3 5 5 2" xfId="11041"/>
    <cellStyle name="Comma 3 2 3 5 5 2 2" xfId="15244"/>
    <cellStyle name="Comma 3 2 3 5 5 2 2 2" xfId="27973"/>
    <cellStyle name="Comma 3 2 3 5 5 2 2 3" xfId="40574"/>
    <cellStyle name="Comma 3 2 3 5 5 2 3" xfId="19513"/>
    <cellStyle name="Comma 3 2 3 5 5 2 3 2" xfId="32174"/>
    <cellStyle name="Comma 3 2 3 5 5 2 3 3" xfId="44774"/>
    <cellStyle name="Comma 3 2 3 5 5 2 4" xfId="23773"/>
    <cellStyle name="Comma 3 2 3 5 5 2 5" xfId="36374"/>
    <cellStyle name="Comma 3 2 3 5 5 3" xfId="12444"/>
    <cellStyle name="Comma 3 2 3 5 5 3 2" xfId="16644"/>
    <cellStyle name="Comma 3 2 3 5 5 3 2 2" xfId="29373"/>
    <cellStyle name="Comma 3 2 3 5 5 3 2 3" xfId="41974"/>
    <cellStyle name="Comma 3 2 3 5 5 3 3" xfId="20913"/>
    <cellStyle name="Comma 3 2 3 5 5 3 3 2" xfId="33574"/>
    <cellStyle name="Comma 3 2 3 5 5 3 3 3" xfId="46174"/>
    <cellStyle name="Comma 3 2 3 5 5 3 4" xfId="25173"/>
    <cellStyle name="Comma 3 2 3 5 5 3 5" xfId="37774"/>
    <cellStyle name="Comma 3 2 3 5 5 4" xfId="13844"/>
    <cellStyle name="Comma 3 2 3 5 5 4 2" xfId="26573"/>
    <cellStyle name="Comma 3 2 3 5 5 4 3" xfId="39174"/>
    <cellStyle name="Comma 3 2 3 5 5 5" xfId="18113"/>
    <cellStyle name="Comma 3 2 3 5 5 5 2" xfId="30774"/>
    <cellStyle name="Comma 3 2 3 5 5 5 3" xfId="43374"/>
    <cellStyle name="Comma 3 2 3 5 5 6" xfId="22373"/>
    <cellStyle name="Comma 3 2 3 5 5 7" xfId="34974"/>
    <cellStyle name="Comma 3 2 3 5 6" xfId="9715"/>
    <cellStyle name="Comma 3 2 3 5 6 2" xfId="11181"/>
    <cellStyle name="Comma 3 2 3 5 6 2 2" xfId="15384"/>
    <cellStyle name="Comma 3 2 3 5 6 2 2 2" xfId="28113"/>
    <cellStyle name="Comma 3 2 3 5 6 2 2 3" xfId="40714"/>
    <cellStyle name="Comma 3 2 3 5 6 2 3" xfId="19653"/>
    <cellStyle name="Comma 3 2 3 5 6 2 3 2" xfId="32314"/>
    <cellStyle name="Comma 3 2 3 5 6 2 3 3" xfId="44914"/>
    <cellStyle name="Comma 3 2 3 5 6 2 4" xfId="23913"/>
    <cellStyle name="Comma 3 2 3 5 6 2 5" xfId="36514"/>
    <cellStyle name="Comma 3 2 3 5 6 3" xfId="12584"/>
    <cellStyle name="Comma 3 2 3 5 6 3 2" xfId="16784"/>
    <cellStyle name="Comma 3 2 3 5 6 3 2 2" xfId="29513"/>
    <cellStyle name="Comma 3 2 3 5 6 3 2 3" xfId="42114"/>
    <cellStyle name="Comma 3 2 3 5 6 3 3" xfId="21053"/>
    <cellStyle name="Comma 3 2 3 5 6 3 3 2" xfId="33714"/>
    <cellStyle name="Comma 3 2 3 5 6 3 3 3" xfId="46314"/>
    <cellStyle name="Comma 3 2 3 5 6 3 4" xfId="25313"/>
    <cellStyle name="Comma 3 2 3 5 6 3 5" xfId="37914"/>
    <cellStyle name="Comma 3 2 3 5 6 4" xfId="13984"/>
    <cellStyle name="Comma 3 2 3 5 6 4 2" xfId="26713"/>
    <cellStyle name="Comma 3 2 3 5 6 4 3" xfId="39314"/>
    <cellStyle name="Comma 3 2 3 5 6 5" xfId="18253"/>
    <cellStyle name="Comma 3 2 3 5 6 5 2" xfId="30914"/>
    <cellStyle name="Comma 3 2 3 5 6 5 3" xfId="43514"/>
    <cellStyle name="Comma 3 2 3 5 6 6" xfId="22513"/>
    <cellStyle name="Comma 3 2 3 5 6 7" xfId="35114"/>
    <cellStyle name="Comma 3 2 3 5 7" xfId="9855"/>
    <cellStyle name="Comma 3 2 3 5 7 2" xfId="11321"/>
    <cellStyle name="Comma 3 2 3 5 7 2 2" xfId="15524"/>
    <cellStyle name="Comma 3 2 3 5 7 2 2 2" xfId="28253"/>
    <cellStyle name="Comma 3 2 3 5 7 2 2 3" xfId="40854"/>
    <cellStyle name="Comma 3 2 3 5 7 2 3" xfId="19793"/>
    <cellStyle name="Comma 3 2 3 5 7 2 3 2" xfId="32454"/>
    <cellStyle name="Comma 3 2 3 5 7 2 3 3" xfId="45054"/>
    <cellStyle name="Comma 3 2 3 5 7 2 4" xfId="24053"/>
    <cellStyle name="Comma 3 2 3 5 7 2 5" xfId="36654"/>
    <cellStyle name="Comma 3 2 3 5 7 3" xfId="12724"/>
    <cellStyle name="Comma 3 2 3 5 7 3 2" xfId="16924"/>
    <cellStyle name="Comma 3 2 3 5 7 3 2 2" xfId="29653"/>
    <cellStyle name="Comma 3 2 3 5 7 3 2 3" xfId="42254"/>
    <cellStyle name="Comma 3 2 3 5 7 3 3" xfId="21193"/>
    <cellStyle name="Comma 3 2 3 5 7 3 3 2" xfId="33854"/>
    <cellStyle name="Comma 3 2 3 5 7 3 3 3" xfId="46454"/>
    <cellStyle name="Comma 3 2 3 5 7 3 4" xfId="25453"/>
    <cellStyle name="Comma 3 2 3 5 7 3 5" xfId="38054"/>
    <cellStyle name="Comma 3 2 3 5 7 4" xfId="14124"/>
    <cellStyle name="Comma 3 2 3 5 7 4 2" xfId="26853"/>
    <cellStyle name="Comma 3 2 3 5 7 4 3" xfId="39454"/>
    <cellStyle name="Comma 3 2 3 5 7 5" xfId="18393"/>
    <cellStyle name="Comma 3 2 3 5 7 5 2" xfId="31054"/>
    <cellStyle name="Comma 3 2 3 5 7 5 3" xfId="43654"/>
    <cellStyle name="Comma 3 2 3 5 7 6" xfId="22653"/>
    <cellStyle name="Comma 3 2 3 5 7 7" xfId="35254"/>
    <cellStyle name="Comma 3 2 3 5 8" xfId="9995"/>
    <cellStyle name="Comma 3 2 3 5 8 2" xfId="11461"/>
    <cellStyle name="Comma 3 2 3 5 8 2 2" xfId="15664"/>
    <cellStyle name="Comma 3 2 3 5 8 2 2 2" xfId="28393"/>
    <cellStyle name="Comma 3 2 3 5 8 2 2 3" xfId="40994"/>
    <cellStyle name="Comma 3 2 3 5 8 2 3" xfId="19933"/>
    <cellStyle name="Comma 3 2 3 5 8 2 3 2" xfId="32594"/>
    <cellStyle name="Comma 3 2 3 5 8 2 3 3" xfId="45194"/>
    <cellStyle name="Comma 3 2 3 5 8 2 4" xfId="24193"/>
    <cellStyle name="Comma 3 2 3 5 8 2 5" xfId="36794"/>
    <cellStyle name="Comma 3 2 3 5 8 3" xfId="12864"/>
    <cellStyle name="Comma 3 2 3 5 8 3 2" xfId="17064"/>
    <cellStyle name="Comma 3 2 3 5 8 3 2 2" xfId="29793"/>
    <cellStyle name="Comma 3 2 3 5 8 3 2 3" xfId="42394"/>
    <cellStyle name="Comma 3 2 3 5 8 3 3" xfId="21333"/>
    <cellStyle name="Comma 3 2 3 5 8 3 3 2" xfId="33994"/>
    <cellStyle name="Comma 3 2 3 5 8 3 3 3" xfId="46594"/>
    <cellStyle name="Comma 3 2 3 5 8 3 4" xfId="25593"/>
    <cellStyle name="Comma 3 2 3 5 8 3 5" xfId="38194"/>
    <cellStyle name="Comma 3 2 3 5 8 4" xfId="14264"/>
    <cellStyle name="Comma 3 2 3 5 8 4 2" xfId="26993"/>
    <cellStyle name="Comma 3 2 3 5 8 4 3" xfId="39594"/>
    <cellStyle name="Comma 3 2 3 5 8 5" xfId="18533"/>
    <cellStyle name="Comma 3 2 3 5 8 5 2" xfId="31194"/>
    <cellStyle name="Comma 3 2 3 5 8 5 3" xfId="43794"/>
    <cellStyle name="Comma 3 2 3 5 8 6" xfId="22793"/>
    <cellStyle name="Comma 3 2 3 5 8 7" xfId="35394"/>
    <cellStyle name="Comma 3 2 3 5 9" xfId="10189"/>
    <cellStyle name="Comma 3 2 3 5 9 2" xfId="11604"/>
    <cellStyle name="Comma 3 2 3 5 9 2 2" xfId="15804"/>
    <cellStyle name="Comma 3 2 3 5 9 2 2 2" xfId="28533"/>
    <cellStyle name="Comma 3 2 3 5 9 2 2 3" xfId="41134"/>
    <cellStyle name="Comma 3 2 3 5 9 2 3" xfId="20073"/>
    <cellStyle name="Comma 3 2 3 5 9 2 3 2" xfId="32734"/>
    <cellStyle name="Comma 3 2 3 5 9 2 3 3" xfId="45334"/>
    <cellStyle name="Comma 3 2 3 5 9 2 4" xfId="24333"/>
    <cellStyle name="Comma 3 2 3 5 9 2 5" xfId="36934"/>
    <cellStyle name="Comma 3 2 3 5 9 3" xfId="13004"/>
    <cellStyle name="Comma 3 2 3 5 9 3 2" xfId="17204"/>
    <cellStyle name="Comma 3 2 3 5 9 3 2 2" xfId="29933"/>
    <cellStyle name="Comma 3 2 3 5 9 3 2 3" xfId="42534"/>
    <cellStyle name="Comma 3 2 3 5 9 3 3" xfId="21473"/>
    <cellStyle name="Comma 3 2 3 5 9 3 3 2" xfId="34134"/>
    <cellStyle name="Comma 3 2 3 5 9 3 3 3" xfId="46734"/>
    <cellStyle name="Comma 3 2 3 5 9 3 4" xfId="25733"/>
    <cellStyle name="Comma 3 2 3 5 9 3 5" xfId="38334"/>
    <cellStyle name="Comma 3 2 3 5 9 4" xfId="14404"/>
    <cellStyle name="Comma 3 2 3 5 9 4 2" xfId="27133"/>
    <cellStyle name="Comma 3 2 3 5 9 4 3" xfId="39734"/>
    <cellStyle name="Comma 3 2 3 5 9 5" xfId="18673"/>
    <cellStyle name="Comma 3 2 3 5 9 5 2" xfId="31334"/>
    <cellStyle name="Comma 3 2 3 5 9 5 3" xfId="43934"/>
    <cellStyle name="Comma 3 2 3 5 9 6" xfId="22933"/>
    <cellStyle name="Comma 3 2 3 5 9 7" xfId="35534"/>
    <cellStyle name="Comma 3 2 3 6" xfId="7106"/>
    <cellStyle name="Comma 3 2 3 6 10" xfId="10349"/>
    <cellStyle name="Comma 3 2 3 6 10 2" xfId="11764"/>
    <cellStyle name="Comma 3 2 3 6 10 2 2" xfId="15964"/>
    <cellStyle name="Comma 3 2 3 6 10 2 2 2" xfId="28693"/>
    <cellStyle name="Comma 3 2 3 6 10 2 2 3" xfId="41294"/>
    <cellStyle name="Comma 3 2 3 6 10 2 3" xfId="20233"/>
    <cellStyle name="Comma 3 2 3 6 10 2 3 2" xfId="32894"/>
    <cellStyle name="Comma 3 2 3 6 10 2 3 3" xfId="45494"/>
    <cellStyle name="Comma 3 2 3 6 10 2 4" xfId="24493"/>
    <cellStyle name="Comma 3 2 3 6 10 2 5" xfId="37094"/>
    <cellStyle name="Comma 3 2 3 6 10 3" xfId="13164"/>
    <cellStyle name="Comma 3 2 3 6 10 3 2" xfId="17364"/>
    <cellStyle name="Comma 3 2 3 6 10 3 2 2" xfId="30093"/>
    <cellStyle name="Comma 3 2 3 6 10 3 2 3" xfId="42694"/>
    <cellStyle name="Comma 3 2 3 6 10 3 3" xfId="21633"/>
    <cellStyle name="Comma 3 2 3 6 10 3 3 2" xfId="34294"/>
    <cellStyle name="Comma 3 2 3 6 10 3 3 3" xfId="46894"/>
    <cellStyle name="Comma 3 2 3 6 10 3 4" xfId="25893"/>
    <cellStyle name="Comma 3 2 3 6 10 3 5" xfId="38494"/>
    <cellStyle name="Comma 3 2 3 6 10 4" xfId="14564"/>
    <cellStyle name="Comma 3 2 3 6 10 4 2" xfId="27293"/>
    <cellStyle name="Comma 3 2 3 6 10 4 3" xfId="39894"/>
    <cellStyle name="Comma 3 2 3 6 10 5" xfId="18833"/>
    <cellStyle name="Comma 3 2 3 6 10 5 2" xfId="31494"/>
    <cellStyle name="Comma 3 2 3 6 10 5 3" xfId="44094"/>
    <cellStyle name="Comma 3 2 3 6 10 6" xfId="23093"/>
    <cellStyle name="Comma 3 2 3 6 10 7" xfId="35694"/>
    <cellStyle name="Comma 3 2 3 6 11" xfId="10490"/>
    <cellStyle name="Comma 3 2 3 6 11 2" xfId="14704"/>
    <cellStyle name="Comma 3 2 3 6 11 2 2" xfId="27433"/>
    <cellStyle name="Comma 3 2 3 6 11 2 3" xfId="40034"/>
    <cellStyle name="Comma 3 2 3 6 11 3" xfId="18973"/>
    <cellStyle name="Comma 3 2 3 6 11 3 2" xfId="31634"/>
    <cellStyle name="Comma 3 2 3 6 11 3 3" xfId="44234"/>
    <cellStyle name="Comma 3 2 3 6 11 4" xfId="23233"/>
    <cellStyle name="Comma 3 2 3 6 11 5" xfId="35834"/>
    <cellStyle name="Comma 3 2 3 6 12" xfId="11904"/>
    <cellStyle name="Comma 3 2 3 6 12 2" xfId="16104"/>
    <cellStyle name="Comma 3 2 3 6 12 2 2" xfId="28833"/>
    <cellStyle name="Comma 3 2 3 6 12 2 3" xfId="41434"/>
    <cellStyle name="Comma 3 2 3 6 12 3" xfId="20373"/>
    <cellStyle name="Comma 3 2 3 6 12 3 2" xfId="33034"/>
    <cellStyle name="Comma 3 2 3 6 12 3 3" xfId="45634"/>
    <cellStyle name="Comma 3 2 3 6 12 4" xfId="24633"/>
    <cellStyle name="Comma 3 2 3 6 12 5" xfId="37234"/>
    <cellStyle name="Comma 3 2 3 6 13" xfId="13304"/>
    <cellStyle name="Comma 3 2 3 6 13 2" xfId="26033"/>
    <cellStyle name="Comma 3 2 3 6 13 3" xfId="38634"/>
    <cellStyle name="Comma 3 2 3 6 14" xfId="17573"/>
    <cellStyle name="Comma 3 2 3 6 14 2" xfId="30234"/>
    <cellStyle name="Comma 3 2 3 6 14 3" xfId="42834"/>
    <cellStyle name="Comma 3 2 3 6 15" xfId="21833"/>
    <cellStyle name="Comma 3 2 3 6 16" xfId="34434"/>
    <cellStyle name="Comma 3 2 3 6 2" xfId="7246"/>
    <cellStyle name="Comma 3 2 3 6 2 2" xfId="10630"/>
    <cellStyle name="Comma 3 2 3 6 2 2 2" xfId="14844"/>
    <cellStyle name="Comma 3 2 3 6 2 2 2 2" xfId="27573"/>
    <cellStyle name="Comma 3 2 3 6 2 2 2 3" xfId="40174"/>
    <cellStyle name="Comma 3 2 3 6 2 2 3" xfId="19113"/>
    <cellStyle name="Comma 3 2 3 6 2 2 3 2" xfId="31774"/>
    <cellStyle name="Comma 3 2 3 6 2 2 3 3" xfId="44374"/>
    <cellStyle name="Comma 3 2 3 6 2 2 4" xfId="23373"/>
    <cellStyle name="Comma 3 2 3 6 2 2 5" xfId="35974"/>
    <cellStyle name="Comma 3 2 3 6 2 3" xfId="12044"/>
    <cellStyle name="Comma 3 2 3 6 2 3 2" xfId="16244"/>
    <cellStyle name="Comma 3 2 3 6 2 3 2 2" xfId="28973"/>
    <cellStyle name="Comma 3 2 3 6 2 3 2 3" xfId="41574"/>
    <cellStyle name="Comma 3 2 3 6 2 3 3" xfId="20513"/>
    <cellStyle name="Comma 3 2 3 6 2 3 3 2" xfId="33174"/>
    <cellStyle name="Comma 3 2 3 6 2 3 3 3" xfId="45774"/>
    <cellStyle name="Comma 3 2 3 6 2 3 4" xfId="24773"/>
    <cellStyle name="Comma 3 2 3 6 2 3 5" xfId="37374"/>
    <cellStyle name="Comma 3 2 3 6 2 4" xfId="13444"/>
    <cellStyle name="Comma 3 2 3 6 2 4 2" xfId="26173"/>
    <cellStyle name="Comma 3 2 3 6 2 4 3" xfId="38774"/>
    <cellStyle name="Comma 3 2 3 6 2 5" xfId="17713"/>
    <cellStyle name="Comma 3 2 3 6 2 5 2" xfId="30374"/>
    <cellStyle name="Comma 3 2 3 6 2 5 3" xfId="42974"/>
    <cellStyle name="Comma 3 2 3 6 2 6" xfId="21973"/>
    <cellStyle name="Comma 3 2 3 6 2 7" xfId="34574"/>
    <cellStyle name="Comma 3 2 3 6 3" xfId="7386"/>
    <cellStyle name="Comma 3 2 3 6 3 2" xfId="10770"/>
    <cellStyle name="Comma 3 2 3 6 3 2 2" xfId="14984"/>
    <cellStyle name="Comma 3 2 3 6 3 2 2 2" xfId="27713"/>
    <cellStyle name="Comma 3 2 3 6 3 2 2 3" xfId="40314"/>
    <cellStyle name="Comma 3 2 3 6 3 2 3" xfId="19253"/>
    <cellStyle name="Comma 3 2 3 6 3 2 3 2" xfId="31914"/>
    <cellStyle name="Comma 3 2 3 6 3 2 3 3" xfId="44514"/>
    <cellStyle name="Comma 3 2 3 6 3 2 4" xfId="23513"/>
    <cellStyle name="Comma 3 2 3 6 3 2 5" xfId="36114"/>
    <cellStyle name="Comma 3 2 3 6 3 3" xfId="12184"/>
    <cellStyle name="Comma 3 2 3 6 3 3 2" xfId="16384"/>
    <cellStyle name="Comma 3 2 3 6 3 3 2 2" xfId="29113"/>
    <cellStyle name="Comma 3 2 3 6 3 3 2 3" xfId="41714"/>
    <cellStyle name="Comma 3 2 3 6 3 3 3" xfId="20653"/>
    <cellStyle name="Comma 3 2 3 6 3 3 3 2" xfId="33314"/>
    <cellStyle name="Comma 3 2 3 6 3 3 3 3" xfId="45914"/>
    <cellStyle name="Comma 3 2 3 6 3 3 4" xfId="24913"/>
    <cellStyle name="Comma 3 2 3 6 3 3 5" xfId="37514"/>
    <cellStyle name="Comma 3 2 3 6 3 4" xfId="13584"/>
    <cellStyle name="Comma 3 2 3 6 3 4 2" xfId="26313"/>
    <cellStyle name="Comma 3 2 3 6 3 4 3" xfId="38914"/>
    <cellStyle name="Comma 3 2 3 6 3 5" xfId="17853"/>
    <cellStyle name="Comma 3 2 3 6 3 5 2" xfId="30514"/>
    <cellStyle name="Comma 3 2 3 6 3 5 3" xfId="43114"/>
    <cellStyle name="Comma 3 2 3 6 3 6" xfId="22113"/>
    <cellStyle name="Comma 3 2 3 6 3 7" xfId="34714"/>
    <cellStyle name="Comma 3 2 3 6 4" xfId="9399"/>
    <cellStyle name="Comma 3 2 3 6 4 2" xfId="10917"/>
    <cellStyle name="Comma 3 2 3 6 4 2 2" xfId="15124"/>
    <cellStyle name="Comma 3 2 3 6 4 2 2 2" xfId="27853"/>
    <cellStyle name="Comma 3 2 3 6 4 2 2 3" xfId="40454"/>
    <cellStyle name="Comma 3 2 3 6 4 2 3" xfId="19393"/>
    <cellStyle name="Comma 3 2 3 6 4 2 3 2" xfId="32054"/>
    <cellStyle name="Comma 3 2 3 6 4 2 3 3" xfId="44654"/>
    <cellStyle name="Comma 3 2 3 6 4 2 4" xfId="23653"/>
    <cellStyle name="Comma 3 2 3 6 4 2 5" xfId="36254"/>
    <cellStyle name="Comma 3 2 3 6 4 3" xfId="12324"/>
    <cellStyle name="Comma 3 2 3 6 4 3 2" xfId="16524"/>
    <cellStyle name="Comma 3 2 3 6 4 3 2 2" xfId="29253"/>
    <cellStyle name="Comma 3 2 3 6 4 3 2 3" xfId="41854"/>
    <cellStyle name="Comma 3 2 3 6 4 3 3" xfId="20793"/>
    <cellStyle name="Comma 3 2 3 6 4 3 3 2" xfId="33454"/>
    <cellStyle name="Comma 3 2 3 6 4 3 3 3" xfId="46054"/>
    <cellStyle name="Comma 3 2 3 6 4 3 4" xfId="25053"/>
    <cellStyle name="Comma 3 2 3 6 4 3 5" xfId="37654"/>
    <cellStyle name="Comma 3 2 3 6 4 4" xfId="13724"/>
    <cellStyle name="Comma 3 2 3 6 4 4 2" xfId="26453"/>
    <cellStyle name="Comma 3 2 3 6 4 4 3" xfId="39054"/>
    <cellStyle name="Comma 3 2 3 6 4 5" xfId="17993"/>
    <cellStyle name="Comma 3 2 3 6 4 5 2" xfId="30654"/>
    <cellStyle name="Comma 3 2 3 6 4 5 3" xfId="43254"/>
    <cellStyle name="Comma 3 2 3 6 4 6" xfId="22253"/>
    <cellStyle name="Comma 3 2 3 6 4 7" xfId="34854"/>
    <cellStyle name="Comma 3 2 3 6 5" xfId="9595"/>
    <cellStyle name="Comma 3 2 3 6 5 2" xfId="11061"/>
    <cellStyle name="Comma 3 2 3 6 5 2 2" xfId="15264"/>
    <cellStyle name="Comma 3 2 3 6 5 2 2 2" xfId="27993"/>
    <cellStyle name="Comma 3 2 3 6 5 2 2 3" xfId="40594"/>
    <cellStyle name="Comma 3 2 3 6 5 2 3" xfId="19533"/>
    <cellStyle name="Comma 3 2 3 6 5 2 3 2" xfId="32194"/>
    <cellStyle name="Comma 3 2 3 6 5 2 3 3" xfId="44794"/>
    <cellStyle name="Comma 3 2 3 6 5 2 4" xfId="23793"/>
    <cellStyle name="Comma 3 2 3 6 5 2 5" xfId="36394"/>
    <cellStyle name="Comma 3 2 3 6 5 3" xfId="12464"/>
    <cellStyle name="Comma 3 2 3 6 5 3 2" xfId="16664"/>
    <cellStyle name="Comma 3 2 3 6 5 3 2 2" xfId="29393"/>
    <cellStyle name="Comma 3 2 3 6 5 3 2 3" xfId="41994"/>
    <cellStyle name="Comma 3 2 3 6 5 3 3" xfId="20933"/>
    <cellStyle name="Comma 3 2 3 6 5 3 3 2" xfId="33594"/>
    <cellStyle name="Comma 3 2 3 6 5 3 3 3" xfId="46194"/>
    <cellStyle name="Comma 3 2 3 6 5 3 4" xfId="25193"/>
    <cellStyle name="Comma 3 2 3 6 5 3 5" xfId="37794"/>
    <cellStyle name="Comma 3 2 3 6 5 4" xfId="13864"/>
    <cellStyle name="Comma 3 2 3 6 5 4 2" xfId="26593"/>
    <cellStyle name="Comma 3 2 3 6 5 4 3" xfId="39194"/>
    <cellStyle name="Comma 3 2 3 6 5 5" xfId="18133"/>
    <cellStyle name="Comma 3 2 3 6 5 5 2" xfId="30794"/>
    <cellStyle name="Comma 3 2 3 6 5 5 3" xfId="43394"/>
    <cellStyle name="Comma 3 2 3 6 5 6" xfId="22393"/>
    <cellStyle name="Comma 3 2 3 6 5 7" xfId="34994"/>
    <cellStyle name="Comma 3 2 3 6 6" xfId="9735"/>
    <cellStyle name="Comma 3 2 3 6 6 2" xfId="11201"/>
    <cellStyle name="Comma 3 2 3 6 6 2 2" xfId="15404"/>
    <cellStyle name="Comma 3 2 3 6 6 2 2 2" xfId="28133"/>
    <cellStyle name="Comma 3 2 3 6 6 2 2 3" xfId="40734"/>
    <cellStyle name="Comma 3 2 3 6 6 2 3" xfId="19673"/>
    <cellStyle name="Comma 3 2 3 6 6 2 3 2" xfId="32334"/>
    <cellStyle name="Comma 3 2 3 6 6 2 3 3" xfId="44934"/>
    <cellStyle name="Comma 3 2 3 6 6 2 4" xfId="23933"/>
    <cellStyle name="Comma 3 2 3 6 6 2 5" xfId="36534"/>
    <cellStyle name="Comma 3 2 3 6 6 3" xfId="12604"/>
    <cellStyle name="Comma 3 2 3 6 6 3 2" xfId="16804"/>
    <cellStyle name="Comma 3 2 3 6 6 3 2 2" xfId="29533"/>
    <cellStyle name="Comma 3 2 3 6 6 3 2 3" xfId="42134"/>
    <cellStyle name="Comma 3 2 3 6 6 3 3" xfId="21073"/>
    <cellStyle name="Comma 3 2 3 6 6 3 3 2" xfId="33734"/>
    <cellStyle name="Comma 3 2 3 6 6 3 3 3" xfId="46334"/>
    <cellStyle name="Comma 3 2 3 6 6 3 4" xfId="25333"/>
    <cellStyle name="Comma 3 2 3 6 6 3 5" xfId="37934"/>
    <cellStyle name="Comma 3 2 3 6 6 4" xfId="14004"/>
    <cellStyle name="Comma 3 2 3 6 6 4 2" xfId="26733"/>
    <cellStyle name="Comma 3 2 3 6 6 4 3" xfId="39334"/>
    <cellStyle name="Comma 3 2 3 6 6 5" xfId="18273"/>
    <cellStyle name="Comma 3 2 3 6 6 5 2" xfId="30934"/>
    <cellStyle name="Comma 3 2 3 6 6 5 3" xfId="43534"/>
    <cellStyle name="Comma 3 2 3 6 6 6" xfId="22533"/>
    <cellStyle name="Comma 3 2 3 6 6 7" xfId="35134"/>
    <cellStyle name="Comma 3 2 3 6 7" xfId="9875"/>
    <cellStyle name="Comma 3 2 3 6 7 2" xfId="11341"/>
    <cellStyle name="Comma 3 2 3 6 7 2 2" xfId="15544"/>
    <cellStyle name="Comma 3 2 3 6 7 2 2 2" xfId="28273"/>
    <cellStyle name="Comma 3 2 3 6 7 2 2 3" xfId="40874"/>
    <cellStyle name="Comma 3 2 3 6 7 2 3" xfId="19813"/>
    <cellStyle name="Comma 3 2 3 6 7 2 3 2" xfId="32474"/>
    <cellStyle name="Comma 3 2 3 6 7 2 3 3" xfId="45074"/>
    <cellStyle name="Comma 3 2 3 6 7 2 4" xfId="24073"/>
    <cellStyle name="Comma 3 2 3 6 7 2 5" xfId="36674"/>
    <cellStyle name="Comma 3 2 3 6 7 3" xfId="12744"/>
    <cellStyle name="Comma 3 2 3 6 7 3 2" xfId="16944"/>
    <cellStyle name="Comma 3 2 3 6 7 3 2 2" xfId="29673"/>
    <cellStyle name="Comma 3 2 3 6 7 3 2 3" xfId="42274"/>
    <cellStyle name="Comma 3 2 3 6 7 3 3" xfId="21213"/>
    <cellStyle name="Comma 3 2 3 6 7 3 3 2" xfId="33874"/>
    <cellStyle name="Comma 3 2 3 6 7 3 3 3" xfId="46474"/>
    <cellStyle name="Comma 3 2 3 6 7 3 4" xfId="25473"/>
    <cellStyle name="Comma 3 2 3 6 7 3 5" xfId="38074"/>
    <cellStyle name="Comma 3 2 3 6 7 4" xfId="14144"/>
    <cellStyle name="Comma 3 2 3 6 7 4 2" xfId="26873"/>
    <cellStyle name="Comma 3 2 3 6 7 4 3" xfId="39474"/>
    <cellStyle name="Comma 3 2 3 6 7 5" xfId="18413"/>
    <cellStyle name="Comma 3 2 3 6 7 5 2" xfId="31074"/>
    <cellStyle name="Comma 3 2 3 6 7 5 3" xfId="43674"/>
    <cellStyle name="Comma 3 2 3 6 7 6" xfId="22673"/>
    <cellStyle name="Comma 3 2 3 6 7 7" xfId="35274"/>
    <cellStyle name="Comma 3 2 3 6 8" xfId="10015"/>
    <cellStyle name="Comma 3 2 3 6 8 2" xfId="11481"/>
    <cellStyle name="Comma 3 2 3 6 8 2 2" xfId="15684"/>
    <cellStyle name="Comma 3 2 3 6 8 2 2 2" xfId="28413"/>
    <cellStyle name="Comma 3 2 3 6 8 2 2 3" xfId="41014"/>
    <cellStyle name="Comma 3 2 3 6 8 2 3" xfId="19953"/>
    <cellStyle name="Comma 3 2 3 6 8 2 3 2" xfId="32614"/>
    <cellStyle name="Comma 3 2 3 6 8 2 3 3" xfId="45214"/>
    <cellStyle name="Comma 3 2 3 6 8 2 4" xfId="24213"/>
    <cellStyle name="Comma 3 2 3 6 8 2 5" xfId="36814"/>
    <cellStyle name="Comma 3 2 3 6 8 3" xfId="12884"/>
    <cellStyle name="Comma 3 2 3 6 8 3 2" xfId="17084"/>
    <cellStyle name="Comma 3 2 3 6 8 3 2 2" xfId="29813"/>
    <cellStyle name="Comma 3 2 3 6 8 3 2 3" xfId="42414"/>
    <cellStyle name="Comma 3 2 3 6 8 3 3" xfId="21353"/>
    <cellStyle name="Comma 3 2 3 6 8 3 3 2" xfId="34014"/>
    <cellStyle name="Comma 3 2 3 6 8 3 3 3" xfId="46614"/>
    <cellStyle name="Comma 3 2 3 6 8 3 4" xfId="25613"/>
    <cellStyle name="Comma 3 2 3 6 8 3 5" xfId="38214"/>
    <cellStyle name="Comma 3 2 3 6 8 4" xfId="14284"/>
    <cellStyle name="Comma 3 2 3 6 8 4 2" xfId="27013"/>
    <cellStyle name="Comma 3 2 3 6 8 4 3" xfId="39614"/>
    <cellStyle name="Comma 3 2 3 6 8 5" xfId="18553"/>
    <cellStyle name="Comma 3 2 3 6 8 5 2" xfId="31214"/>
    <cellStyle name="Comma 3 2 3 6 8 5 3" xfId="43814"/>
    <cellStyle name="Comma 3 2 3 6 8 6" xfId="22813"/>
    <cellStyle name="Comma 3 2 3 6 8 7" xfId="35414"/>
    <cellStyle name="Comma 3 2 3 6 9" xfId="10209"/>
    <cellStyle name="Comma 3 2 3 6 9 2" xfId="11624"/>
    <cellStyle name="Comma 3 2 3 6 9 2 2" xfId="15824"/>
    <cellStyle name="Comma 3 2 3 6 9 2 2 2" xfId="28553"/>
    <cellStyle name="Comma 3 2 3 6 9 2 2 3" xfId="41154"/>
    <cellStyle name="Comma 3 2 3 6 9 2 3" xfId="20093"/>
    <cellStyle name="Comma 3 2 3 6 9 2 3 2" xfId="32754"/>
    <cellStyle name="Comma 3 2 3 6 9 2 3 3" xfId="45354"/>
    <cellStyle name="Comma 3 2 3 6 9 2 4" xfId="24353"/>
    <cellStyle name="Comma 3 2 3 6 9 2 5" xfId="36954"/>
    <cellStyle name="Comma 3 2 3 6 9 3" xfId="13024"/>
    <cellStyle name="Comma 3 2 3 6 9 3 2" xfId="17224"/>
    <cellStyle name="Comma 3 2 3 6 9 3 2 2" xfId="29953"/>
    <cellStyle name="Comma 3 2 3 6 9 3 2 3" xfId="42554"/>
    <cellStyle name="Comma 3 2 3 6 9 3 3" xfId="21493"/>
    <cellStyle name="Comma 3 2 3 6 9 3 3 2" xfId="34154"/>
    <cellStyle name="Comma 3 2 3 6 9 3 3 3" xfId="46754"/>
    <cellStyle name="Comma 3 2 3 6 9 3 4" xfId="25753"/>
    <cellStyle name="Comma 3 2 3 6 9 3 5" xfId="38354"/>
    <cellStyle name="Comma 3 2 3 6 9 4" xfId="14424"/>
    <cellStyle name="Comma 3 2 3 6 9 4 2" xfId="27153"/>
    <cellStyle name="Comma 3 2 3 6 9 4 3" xfId="39754"/>
    <cellStyle name="Comma 3 2 3 6 9 5" xfId="18693"/>
    <cellStyle name="Comma 3 2 3 6 9 5 2" xfId="31354"/>
    <cellStyle name="Comma 3 2 3 6 9 5 3" xfId="43954"/>
    <cellStyle name="Comma 3 2 3 6 9 6" xfId="22953"/>
    <cellStyle name="Comma 3 2 3 6 9 7" xfId="35554"/>
    <cellStyle name="Comma 3 2 3 7" xfId="7126"/>
    <cellStyle name="Comma 3 2 3 7 10" xfId="10369"/>
    <cellStyle name="Comma 3 2 3 7 10 2" xfId="11784"/>
    <cellStyle name="Comma 3 2 3 7 10 2 2" xfId="15984"/>
    <cellStyle name="Comma 3 2 3 7 10 2 2 2" xfId="28713"/>
    <cellStyle name="Comma 3 2 3 7 10 2 2 3" xfId="41314"/>
    <cellStyle name="Comma 3 2 3 7 10 2 3" xfId="20253"/>
    <cellStyle name="Comma 3 2 3 7 10 2 3 2" xfId="32914"/>
    <cellStyle name="Comma 3 2 3 7 10 2 3 3" xfId="45514"/>
    <cellStyle name="Comma 3 2 3 7 10 2 4" xfId="24513"/>
    <cellStyle name="Comma 3 2 3 7 10 2 5" xfId="37114"/>
    <cellStyle name="Comma 3 2 3 7 10 3" xfId="13184"/>
    <cellStyle name="Comma 3 2 3 7 10 3 2" xfId="17384"/>
    <cellStyle name="Comma 3 2 3 7 10 3 2 2" xfId="30113"/>
    <cellStyle name="Comma 3 2 3 7 10 3 2 3" xfId="42714"/>
    <cellStyle name="Comma 3 2 3 7 10 3 3" xfId="21653"/>
    <cellStyle name="Comma 3 2 3 7 10 3 3 2" xfId="34314"/>
    <cellStyle name="Comma 3 2 3 7 10 3 3 3" xfId="46914"/>
    <cellStyle name="Comma 3 2 3 7 10 3 4" xfId="25913"/>
    <cellStyle name="Comma 3 2 3 7 10 3 5" xfId="38514"/>
    <cellStyle name="Comma 3 2 3 7 10 4" xfId="14584"/>
    <cellStyle name="Comma 3 2 3 7 10 4 2" xfId="27313"/>
    <cellStyle name="Comma 3 2 3 7 10 4 3" xfId="39914"/>
    <cellStyle name="Comma 3 2 3 7 10 5" xfId="18853"/>
    <cellStyle name="Comma 3 2 3 7 10 5 2" xfId="31514"/>
    <cellStyle name="Comma 3 2 3 7 10 5 3" xfId="44114"/>
    <cellStyle name="Comma 3 2 3 7 10 6" xfId="23113"/>
    <cellStyle name="Comma 3 2 3 7 10 7" xfId="35714"/>
    <cellStyle name="Comma 3 2 3 7 11" xfId="10510"/>
    <cellStyle name="Comma 3 2 3 7 11 2" xfId="14724"/>
    <cellStyle name="Comma 3 2 3 7 11 2 2" xfId="27453"/>
    <cellStyle name="Comma 3 2 3 7 11 2 3" xfId="40054"/>
    <cellStyle name="Comma 3 2 3 7 11 3" xfId="18993"/>
    <cellStyle name="Comma 3 2 3 7 11 3 2" xfId="31654"/>
    <cellStyle name="Comma 3 2 3 7 11 3 3" xfId="44254"/>
    <cellStyle name="Comma 3 2 3 7 11 4" xfId="23253"/>
    <cellStyle name="Comma 3 2 3 7 11 5" xfId="35854"/>
    <cellStyle name="Comma 3 2 3 7 12" xfId="11924"/>
    <cellStyle name="Comma 3 2 3 7 12 2" xfId="16124"/>
    <cellStyle name="Comma 3 2 3 7 12 2 2" xfId="28853"/>
    <cellStyle name="Comma 3 2 3 7 12 2 3" xfId="41454"/>
    <cellStyle name="Comma 3 2 3 7 12 3" xfId="20393"/>
    <cellStyle name="Comma 3 2 3 7 12 3 2" xfId="33054"/>
    <cellStyle name="Comma 3 2 3 7 12 3 3" xfId="45654"/>
    <cellStyle name="Comma 3 2 3 7 12 4" xfId="24653"/>
    <cellStyle name="Comma 3 2 3 7 12 5" xfId="37254"/>
    <cellStyle name="Comma 3 2 3 7 13" xfId="13324"/>
    <cellStyle name="Comma 3 2 3 7 13 2" xfId="26053"/>
    <cellStyle name="Comma 3 2 3 7 13 3" xfId="38654"/>
    <cellStyle name="Comma 3 2 3 7 14" xfId="17593"/>
    <cellStyle name="Comma 3 2 3 7 14 2" xfId="30254"/>
    <cellStyle name="Comma 3 2 3 7 14 3" xfId="42854"/>
    <cellStyle name="Comma 3 2 3 7 15" xfId="21853"/>
    <cellStyle name="Comma 3 2 3 7 16" xfId="34454"/>
    <cellStyle name="Comma 3 2 3 7 2" xfId="7266"/>
    <cellStyle name="Comma 3 2 3 7 2 2" xfId="10650"/>
    <cellStyle name="Comma 3 2 3 7 2 2 2" xfId="14864"/>
    <cellStyle name="Comma 3 2 3 7 2 2 2 2" xfId="27593"/>
    <cellStyle name="Comma 3 2 3 7 2 2 2 3" xfId="40194"/>
    <cellStyle name="Comma 3 2 3 7 2 2 3" xfId="19133"/>
    <cellStyle name="Comma 3 2 3 7 2 2 3 2" xfId="31794"/>
    <cellStyle name="Comma 3 2 3 7 2 2 3 3" xfId="44394"/>
    <cellStyle name="Comma 3 2 3 7 2 2 4" xfId="23393"/>
    <cellStyle name="Comma 3 2 3 7 2 2 5" xfId="35994"/>
    <cellStyle name="Comma 3 2 3 7 2 3" xfId="12064"/>
    <cellStyle name="Comma 3 2 3 7 2 3 2" xfId="16264"/>
    <cellStyle name="Comma 3 2 3 7 2 3 2 2" xfId="28993"/>
    <cellStyle name="Comma 3 2 3 7 2 3 2 3" xfId="41594"/>
    <cellStyle name="Comma 3 2 3 7 2 3 3" xfId="20533"/>
    <cellStyle name="Comma 3 2 3 7 2 3 3 2" xfId="33194"/>
    <cellStyle name="Comma 3 2 3 7 2 3 3 3" xfId="45794"/>
    <cellStyle name="Comma 3 2 3 7 2 3 4" xfId="24793"/>
    <cellStyle name="Comma 3 2 3 7 2 3 5" xfId="37394"/>
    <cellStyle name="Comma 3 2 3 7 2 4" xfId="13464"/>
    <cellStyle name="Comma 3 2 3 7 2 4 2" xfId="26193"/>
    <cellStyle name="Comma 3 2 3 7 2 4 3" xfId="38794"/>
    <cellStyle name="Comma 3 2 3 7 2 5" xfId="17733"/>
    <cellStyle name="Comma 3 2 3 7 2 5 2" xfId="30394"/>
    <cellStyle name="Comma 3 2 3 7 2 5 3" xfId="42994"/>
    <cellStyle name="Comma 3 2 3 7 2 6" xfId="21993"/>
    <cellStyle name="Comma 3 2 3 7 2 7" xfId="34594"/>
    <cellStyle name="Comma 3 2 3 7 3" xfId="7406"/>
    <cellStyle name="Comma 3 2 3 7 3 2" xfId="10790"/>
    <cellStyle name="Comma 3 2 3 7 3 2 2" xfId="15004"/>
    <cellStyle name="Comma 3 2 3 7 3 2 2 2" xfId="27733"/>
    <cellStyle name="Comma 3 2 3 7 3 2 2 3" xfId="40334"/>
    <cellStyle name="Comma 3 2 3 7 3 2 3" xfId="19273"/>
    <cellStyle name="Comma 3 2 3 7 3 2 3 2" xfId="31934"/>
    <cellStyle name="Comma 3 2 3 7 3 2 3 3" xfId="44534"/>
    <cellStyle name="Comma 3 2 3 7 3 2 4" xfId="23533"/>
    <cellStyle name="Comma 3 2 3 7 3 2 5" xfId="36134"/>
    <cellStyle name="Comma 3 2 3 7 3 3" xfId="12204"/>
    <cellStyle name="Comma 3 2 3 7 3 3 2" xfId="16404"/>
    <cellStyle name="Comma 3 2 3 7 3 3 2 2" xfId="29133"/>
    <cellStyle name="Comma 3 2 3 7 3 3 2 3" xfId="41734"/>
    <cellStyle name="Comma 3 2 3 7 3 3 3" xfId="20673"/>
    <cellStyle name="Comma 3 2 3 7 3 3 3 2" xfId="33334"/>
    <cellStyle name="Comma 3 2 3 7 3 3 3 3" xfId="45934"/>
    <cellStyle name="Comma 3 2 3 7 3 3 4" xfId="24933"/>
    <cellStyle name="Comma 3 2 3 7 3 3 5" xfId="37534"/>
    <cellStyle name="Comma 3 2 3 7 3 4" xfId="13604"/>
    <cellStyle name="Comma 3 2 3 7 3 4 2" xfId="26333"/>
    <cellStyle name="Comma 3 2 3 7 3 4 3" xfId="38934"/>
    <cellStyle name="Comma 3 2 3 7 3 5" xfId="17873"/>
    <cellStyle name="Comma 3 2 3 7 3 5 2" xfId="30534"/>
    <cellStyle name="Comma 3 2 3 7 3 5 3" xfId="43134"/>
    <cellStyle name="Comma 3 2 3 7 3 6" xfId="22133"/>
    <cellStyle name="Comma 3 2 3 7 3 7" xfId="34734"/>
    <cellStyle name="Comma 3 2 3 7 4" xfId="9419"/>
    <cellStyle name="Comma 3 2 3 7 4 2" xfId="10937"/>
    <cellStyle name="Comma 3 2 3 7 4 2 2" xfId="15144"/>
    <cellStyle name="Comma 3 2 3 7 4 2 2 2" xfId="27873"/>
    <cellStyle name="Comma 3 2 3 7 4 2 2 3" xfId="40474"/>
    <cellStyle name="Comma 3 2 3 7 4 2 3" xfId="19413"/>
    <cellStyle name="Comma 3 2 3 7 4 2 3 2" xfId="32074"/>
    <cellStyle name="Comma 3 2 3 7 4 2 3 3" xfId="44674"/>
    <cellStyle name="Comma 3 2 3 7 4 2 4" xfId="23673"/>
    <cellStyle name="Comma 3 2 3 7 4 2 5" xfId="36274"/>
    <cellStyle name="Comma 3 2 3 7 4 3" xfId="12344"/>
    <cellStyle name="Comma 3 2 3 7 4 3 2" xfId="16544"/>
    <cellStyle name="Comma 3 2 3 7 4 3 2 2" xfId="29273"/>
    <cellStyle name="Comma 3 2 3 7 4 3 2 3" xfId="41874"/>
    <cellStyle name="Comma 3 2 3 7 4 3 3" xfId="20813"/>
    <cellStyle name="Comma 3 2 3 7 4 3 3 2" xfId="33474"/>
    <cellStyle name="Comma 3 2 3 7 4 3 3 3" xfId="46074"/>
    <cellStyle name="Comma 3 2 3 7 4 3 4" xfId="25073"/>
    <cellStyle name="Comma 3 2 3 7 4 3 5" xfId="37674"/>
    <cellStyle name="Comma 3 2 3 7 4 4" xfId="13744"/>
    <cellStyle name="Comma 3 2 3 7 4 4 2" xfId="26473"/>
    <cellStyle name="Comma 3 2 3 7 4 4 3" xfId="39074"/>
    <cellStyle name="Comma 3 2 3 7 4 5" xfId="18013"/>
    <cellStyle name="Comma 3 2 3 7 4 5 2" xfId="30674"/>
    <cellStyle name="Comma 3 2 3 7 4 5 3" xfId="43274"/>
    <cellStyle name="Comma 3 2 3 7 4 6" xfId="22273"/>
    <cellStyle name="Comma 3 2 3 7 4 7" xfId="34874"/>
    <cellStyle name="Comma 3 2 3 7 5" xfId="9615"/>
    <cellStyle name="Comma 3 2 3 7 5 2" xfId="11081"/>
    <cellStyle name="Comma 3 2 3 7 5 2 2" xfId="15284"/>
    <cellStyle name="Comma 3 2 3 7 5 2 2 2" xfId="28013"/>
    <cellStyle name="Comma 3 2 3 7 5 2 2 3" xfId="40614"/>
    <cellStyle name="Comma 3 2 3 7 5 2 3" xfId="19553"/>
    <cellStyle name="Comma 3 2 3 7 5 2 3 2" xfId="32214"/>
    <cellStyle name="Comma 3 2 3 7 5 2 3 3" xfId="44814"/>
    <cellStyle name="Comma 3 2 3 7 5 2 4" xfId="23813"/>
    <cellStyle name="Comma 3 2 3 7 5 2 5" xfId="36414"/>
    <cellStyle name="Comma 3 2 3 7 5 3" xfId="12484"/>
    <cellStyle name="Comma 3 2 3 7 5 3 2" xfId="16684"/>
    <cellStyle name="Comma 3 2 3 7 5 3 2 2" xfId="29413"/>
    <cellStyle name="Comma 3 2 3 7 5 3 2 3" xfId="42014"/>
    <cellStyle name="Comma 3 2 3 7 5 3 3" xfId="20953"/>
    <cellStyle name="Comma 3 2 3 7 5 3 3 2" xfId="33614"/>
    <cellStyle name="Comma 3 2 3 7 5 3 3 3" xfId="46214"/>
    <cellStyle name="Comma 3 2 3 7 5 3 4" xfId="25213"/>
    <cellStyle name="Comma 3 2 3 7 5 3 5" xfId="37814"/>
    <cellStyle name="Comma 3 2 3 7 5 4" xfId="13884"/>
    <cellStyle name="Comma 3 2 3 7 5 4 2" xfId="26613"/>
    <cellStyle name="Comma 3 2 3 7 5 4 3" xfId="39214"/>
    <cellStyle name="Comma 3 2 3 7 5 5" xfId="18153"/>
    <cellStyle name="Comma 3 2 3 7 5 5 2" xfId="30814"/>
    <cellStyle name="Comma 3 2 3 7 5 5 3" xfId="43414"/>
    <cellStyle name="Comma 3 2 3 7 5 6" xfId="22413"/>
    <cellStyle name="Comma 3 2 3 7 5 7" xfId="35014"/>
    <cellStyle name="Comma 3 2 3 7 6" xfId="9755"/>
    <cellStyle name="Comma 3 2 3 7 6 2" xfId="11221"/>
    <cellStyle name="Comma 3 2 3 7 6 2 2" xfId="15424"/>
    <cellStyle name="Comma 3 2 3 7 6 2 2 2" xfId="28153"/>
    <cellStyle name="Comma 3 2 3 7 6 2 2 3" xfId="40754"/>
    <cellStyle name="Comma 3 2 3 7 6 2 3" xfId="19693"/>
    <cellStyle name="Comma 3 2 3 7 6 2 3 2" xfId="32354"/>
    <cellStyle name="Comma 3 2 3 7 6 2 3 3" xfId="44954"/>
    <cellStyle name="Comma 3 2 3 7 6 2 4" xfId="23953"/>
    <cellStyle name="Comma 3 2 3 7 6 2 5" xfId="36554"/>
    <cellStyle name="Comma 3 2 3 7 6 3" xfId="12624"/>
    <cellStyle name="Comma 3 2 3 7 6 3 2" xfId="16824"/>
    <cellStyle name="Comma 3 2 3 7 6 3 2 2" xfId="29553"/>
    <cellStyle name="Comma 3 2 3 7 6 3 2 3" xfId="42154"/>
    <cellStyle name="Comma 3 2 3 7 6 3 3" xfId="21093"/>
    <cellStyle name="Comma 3 2 3 7 6 3 3 2" xfId="33754"/>
    <cellStyle name="Comma 3 2 3 7 6 3 3 3" xfId="46354"/>
    <cellStyle name="Comma 3 2 3 7 6 3 4" xfId="25353"/>
    <cellStyle name="Comma 3 2 3 7 6 3 5" xfId="37954"/>
    <cellStyle name="Comma 3 2 3 7 6 4" xfId="14024"/>
    <cellStyle name="Comma 3 2 3 7 6 4 2" xfId="26753"/>
    <cellStyle name="Comma 3 2 3 7 6 4 3" xfId="39354"/>
    <cellStyle name="Comma 3 2 3 7 6 5" xfId="18293"/>
    <cellStyle name="Comma 3 2 3 7 6 5 2" xfId="30954"/>
    <cellStyle name="Comma 3 2 3 7 6 5 3" xfId="43554"/>
    <cellStyle name="Comma 3 2 3 7 6 6" xfId="22553"/>
    <cellStyle name="Comma 3 2 3 7 6 7" xfId="35154"/>
    <cellStyle name="Comma 3 2 3 7 7" xfId="9895"/>
    <cellStyle name="Comma 3 2 3 7 7 2" xfId="11361"/>
    <cellStyle name="Comma 3 2 3 7 7 2 2" xfId="15564"/>
    <cellStyle name="Comma 3 2 3 7 7 2 2 2" xfId="28293"/>
    <cellStyle name="Comma 3 2 3 7 7 2 2 3" xfId="40894"/>
    <cellStyle name="Comma 3 2 3 7 7 2 3" xfId="19833"/>
    <cellStyle name="Comma 3 2 3 7 7 2 3 2" xfId="32494"/>
    <cellStyle name="Comma 3 2 3 7 7 2 3 3" xfId="45094"/>
    <cellStyle name="Comma 3 2 3 7 7 2 4" xfId="24093"/>
    <cellStyle name="Comma 3 2 3 7 7 2 5" xfId="36694"/>
    <cellStyle name="Comma 3 2 3 7 7 3" xfId="12764"/>
    <cellStyle name="Comma 3 2 3 7 7 3 2" xfId="16964"/>
    <cellStyle name="Comma 3 2 3 7 7 3 2 2" xfId="29693"/>
    <cellStyle name="Comma 3 2 3 7 7 3 2 3" xfId="42294"/>
    <cellStyle name="Comma 3 2 3 7 7 3 3" xfId="21233"/>
    <cellStyle name="Comma 3 2 3 7 7 3 3 2" xfId="33894"/>
    <cellStyle name="Comma 3 2 3 7 7 3 3 3" xfId="46494"/>
    <cellStyle name="Comma 3 2 3 7 7 3 4" xfId="25493"/>
    <cellStyle name="Comma 3 2 3 7 7 3 5" xfId="38094"/>
    <cellStyle name="Comma 3 2 3 7 7 4" xfId="14164"/>
    <cellStyle name="Comma 3 2 3 7 7 4 2" xfId="26893"/>
    <cellStyle name="Comma 3 2 3 7 7 4 3" xfId="39494"/>
    <cellStyle name="Comma 3 2 3 7 7 5" xfId="18433"/>
    <cellStyle name="Comma 3 2 3 7 7 5 2" xfId="31094"/>
    <cellStyle name="Comma 3 2 3 7 7 5 3" xfId="43694"/>
    <cellStyle name="Comma 3 2 3 7 7 6" xfId="22693"/>
    <cellStyle name="Comma 3 2 3 7 7 7" xfId="35294"/>
    <cellStyle name="Comma 3 2 3 7 8" xfId="10035"/>
    <cellStyle name="Comma 3 2 3 7 8 2" xfId="11501"/>
    <cellStyle name="Comma 3 2 3 7 8 2 2" xfId="15704"/>
    <cellStyle name="Comma 3 2 3 7 8 2 2 2" xfId="28433"/>
    <cellStyle name="Comma 3 2 3 7 8 2 2 3" xfId="41034"/>
    <cellStyle name="Comma 3 2 3 7 8 2 3" xfId="19973"/>
    <cellStyle name="Comma 3 2 3 7 8 2 3 2" xfId="32634"/>
    <cellStyle name="Comma 3 2 3 7 8 2 3 3" xfId="45234"/>
    <cellStyle name="Comma 3 2 3 7 8 2 4" xfId="24233"/>
    <cellStyle name="Comma 3 2 3 7 8 2 5" xfId="36834"/>
    <cellStyle name="Comma 3 2 3 7 8 3" xfId="12904"/>
    <cellStyle name="Comma 3 2 3 7 8 3 2" xfId="17104"/>
    <cellStyle name="Comma 3 2 3 7 8 3 2 2" xfId="29833"/>
    <cellStyle name="Comma 3 2 3 7 8 3 2 3" xfId="42434"/>
    <cellStyle name="Comma 3 2 3 7 8 3 3" xfId="21373"/>
    <cellStyle name="Comma 3 2 3 7 8 3 3 2" xfId="34034"/>
    <cellStyle name="Comma 3 2 3 7 8 3 3 3" xfId="46634"/>
    <cellStyle name="Comma 3 2 3 7 8 3 4" xfId="25633"/>
    <cellStyle name="Comma 3 2 3 7 8 3 5" xfId="38234"/>
    <cellStyle name="Comma 3 2 3 7 8 4" xfId="14304"/>
    <cellStyle name="Comma 3 2 3 7 8 4 2" xfId="27033"/>
    <cellStyle name="Comma 3 2 3 7 8 4 3" xfId="39634"/>
    <cellStyle name="Comma 3 2 3 7 8 5" xfId="18573"/>
    <cellStyle name="Comma 3 2 3 7 8 5 2" xfId="31234"/>
    <cellStyle name="Comma 3 2 3 7 8 5 3" xfId="43834"/>
    <cellStyle name="Comma 3 2 3 7 8 6" xfId="22833"/>
    <cellStyle name="Comma 3 2 3 7 8 7" xfId="35434"/>
    <cellStyle name="Comma 3 2 3 7 9" xfId="10229"/>
    <cellStyle name="Comma 3 2 3 7 9 2" xfId="11644"/>
    <cellStyle name="Comma 3 2 3 7 9 2 2" xfId="15844"/>
    <cellStyle name="Comma 3 2 3 7 9 2 2 2" xfId="28573"/>
    <cellStyle name="Comma 3 2 3 7 9 2 2 3" xfId="41174"/>
    <cellStyle name="Comma 3 2 3 7 9 2 3" xfId="20113"/>
    <cellStyle name="Comma 3 2 3 7 9 2 3 2" xfId="32774"/>
    <cellStyle name="Comma 3 2 3 7 9 2 3 3" xfId="45374"/>
    <cellStyle name="Comma 3 2 3 7 9 2 4" xfId="24373"/>
    <cellStyle name="Comma 3 2 3 7 9 2 5" xfId="36974"/>
    <cellStyle name="Comma 3 2 3 7 9 3" xfId="13044"/>
    <cellStyle name="Comma 3 2 3 7 9 3 2" xfId="17244"/>
    <cellStyle name="Comma 3 2 3 7 9 3 2 2" xfId="29973"/>
    <cellStyle name="Comma 3 2 3 7 9 3 2 3" xfId="42574"/>
    <cellStyle name="Comma 3 2 3 7 9 3 3" xfId="21513"/>
    <cellStyle name="Comma 3 2 3 7 9 3 3 2" xfId="34174"/>
    <cellStyle name="Comma 3 2 3 7 9 3 3 3" xfId="46774"/>
    <cellStyle name="Comma 3 2 3 7 9 3 4" xfId="25773"/>
    <cellStyle name="Comma 3 2 3 7 9 3 5" xfId="38374"/>
    <cellStyle name="Comma 3 2 3 7 9 4" xfId="14444"/>
    <cellStyle name="Comma 3 2 3 7 9 4 2" xfId="27173"/>
    <cellStyle name="Comma 3 2 3 7 9 4 3" xfId="39774"/>
    <cellStyle name="Comma 3 2 3 7 9 5" xfId="18713"/>
    <cellStyle name="Comma 3 2 3 7 9 5 2" xfId="31374"/>
    <cellStyle name="Comma 3 2 3 7 9 5 3" xfId="43974"/>
    <cellStyle name="Comma 3 2 3 7 9 6" xfId="22973"/>
    <cellStyle name="Comma 3 2 3 7 9 7" xfId="35574"/>
    <cellStyle name="Comma 3 2 3 8" xfId="7146"/>
    <cellStyle name="Comma 3 2 3 8 2" xfId="10530"/>
    <cellStyle name="Comma 3 2 3 8 2 2" xfId="14744"/>
    <cellStyle name="Comma 3 2 3 8 2 2 2" xfId="27473"/>
    <cellStyle name="Comma 3 2 3 8 2 2 3" xfId="40074"/>
    <cellStyle name="Comma 3 2 3 8 2 3" xfId="19013"/>
    <cellStyle name="Comma 3 2 3 8 2 3 2" xfId="31674"/>
    <cellStyle name="Comma 3 2 3 8 2 3 3" xfId="44274"/>
    <cellStyle name="Comma 3 2 3 8 2 4" xfId="23273"/>
    <cellStyle name="Comma 3 2 3 8 2 5" xfId="35874"/>
    <cellStyle name="Comma 3 2 3 8 3" xfId="11944"/>
    <cellStyle name="Comma 3 2 3 8 3 2" xfId="16144"/>
    <cellStyle name="Comma 3 2 3 8 3 2 2" xfId="28873"/>
    <cellStyle name="Comma 3 2 3 8 3 2 3" xfId="41474"/>
    <cellStyle name="Comma 3 2 3 8 3 3" xfId="20413"/>
    <cellStyle name="Comma 3 2 3 8 3 3 2" xfId="33074"/>
    <cellStyle name="Comma 3 2 3 8 3 3 3" xfId="45674"/>
    <cellStyle name="Comma 3 2 3 8 3 4" xfId="24673"/>
    <cellStyle name="Comma 3 2 3 8 3 5" xfId="37274"/>
    <cellStyle name="Comma 3 2 3 8 4" xfId="13344"/>
    <cellStyle name="Comma 3 2 3 8 4 2" xfId="26073"/>
    <cellStyle name="Comma 3 2 3 8 4 3" xfId="38674"/>
    <cellStyle name="Comma 3 2 3 8 5" xfId="17613"/>
    <cellStyle name="Comma 3 2 3 8 5 2" xfId="30274"/>
    <cellStyle name="Comma 3 2 3 8 5 3" xfId="42874"/>
    <cellStyle name="Comma 3 2 3 8 6" xfId="21873"/>
    <cellStyle name="Comma 3 2 3 8 7" xfId="34474"/>
    <cellStyle name="Comma 3 2 3 9" xfId="7286"/>
    <cellStyle name="Comma 3 2 3 9 2" xfId="10670"/>
    <cellStyle name="Comma 3 2 3 9 2 2" xfId="14884"/>
    <cellStyle name="Comma 3 2 3 9 2 2 2" xfId="27613"/>
    <cellStyle name="Comma 3 2 3 9 2 2 3" xfId="40214"/>
    <cellStyle name="Comma 3 2 3 9 2 3" xfId="19153"/>
    <cellStyle name="Comma 3 2 3 9 2 3 2" xfId="31814"/>
    <cellStyle name="Comma 3 2 3 9 2 3 3" xfId="44414"/>
    <cellStyle name="Comma 3 2 3 9 2 4" xfId="23413"/>
    <cellStyle name="Comma 3 2 3 9 2 5" xfId="36014"/>
    <cellStyle name="Comma 3 2 3 9 3" xfId="12084"/>
    <cellStyle name="Comma 3 2 3 9 3 2" xfId="16284"/>
    <cellStyle name="Comma 3 2 3 9 3 2 2" xfId="29013"/>
    <cellStyle name="Comma 3 2 3 9 3 2 3" xfId="41614"/>
    <cellStyle name="Comma 3 2 3 9 3 3" xfId="20553"/>
    <cellStyle name="Comma 3 2 3 9 3 3 2" xfId="33214"/>
    <cellStyle name="Comma 3 2 3 9 3 3 3" xfId="45814"/>
    <cellStyle name="Comma 3 2 3 9 3 4" xfId="24813"/>
    <cellStyle name="Comma 3 2 3 9 3 5" xfId="37414"/>
    <cellStyle name="Comma 3 2 3 9 4" xfId="13484"/>
    <cellStyle name="Comma 3 2 3 9 4 2" xfId="26213"/>
    <cellStyle name="Comma 3 2 3 9 4 3" xfId="38814"/>
    <cellStyle name="Comma 3 2 3 9 5" xfId="17753"/>
    <cellStyle name="Comma 3 2 3 9 5 2" xfId="30414"/>
    <cellStyle name="Comma 3 2 3 9 5 3" xfId="43014"/>
    <cellStyle name="Comma 3 2 3 9 6" xfId="22013"/>
    <cellStyle name="Comma 3 2 3 9 7" xfId="34614"/>
    <cellStyle name="Comma 3 2 4" xfId="7010"/>
    <cellStyle name="Comma 3 2 4 10" xfId="9303"/>
    <cellStyle name="Comma 3 2 4 10 2" xfId="10821"/>
    <cellStyle name="Comma 3 2 4 10 2 2" xfId="15028"/>
    <cellStyle name="Comma 3 2 4 10 2 2 2" xfId="27757"/>
    <cellStyle name="Comma 3 2 4 10 2 2 3" xfId="40358"/>
    <cellStyle name="Comma 3 2 4 10 2 3" xfId="19297"/>
    <cellStyle name="Comma 3 2 4 10 2 3 2" xfId="31958"/>
    <cellStyle name="Comma 3 2 4 10 2 3 3" xfId="44558"/>
    <cellStyle name="Comma 3 2 4 10 2 4" xfId="23557"/>
    <cellStyle name="Comma 3 2 4 10 2 5" xfId="36158"/>
    <cellStyle name="Comma 3 2 4 10 3" xfId="12228"/>
    <cellStyle name="Comma 3 2 4 10 3 2" xfId="16428"/>
    <cellStyle name="Comma 3 2 4 10 3 2 2" xfId="29157"/>
    <cellStyle name="Comma 3 2 4 10 3 2 3" xfId="41758"/>
    <cellStyle name="Comma 3 2 4 10 3 3" xfId="20697"/>
    <cellStyle name="Comma 3 2 4 10 3 3 2" xfId="33358"/>
    <cellStyle name="Comma 3 2 4 10 3 3 3" xfId="45958"/>
    <cellStyle name="Comma 3 2 4 10 3 4" xfId="24957"/>
    <cellStyle name="Comma 3 2 4 10 3 5" xfId="37558"/>
    <cellStyle name="Comma 3 2 4 10 4" xfId="13628"/>
    <cellStyle name="Comma 3 2 4 10 4 2" xfId="26357"/>
    <cellStyle name="Comma 3 2 4 10 4 3" xfId="38958"/>
    <cellStyle name="Comma 3 2 4 10 5" xfId="17897"/>
    <cellStyle name="Comma 3 2 4 10 5 2" xfId="30558"/>
    <cellStyle name="Comma 3 2 4 10 5 3" xfId="43158"/>
    <cellStyle name="Comma 3 2 4 10 6" xfId="22157"/>
    <cellStyle name="Comma 3 2 4 10 7" xfId="34758"/>
    <cellStyle name="Comma 3 2 4 11" xfId="9499"/>
    <cellStyle name="Comma 3 2 4 11 2" xfId="10965"/>
    <cellStyle name="Comma 3 2 4 11 2 2" xfId="15168"/>
    <cellStyle name="Comma 3 2 4 11 2 2 2" xfId="27897"/>
    <cellStyle name="Comma 3 2 4 11 2 2 3" xfId="40498"/>
    <cellStyle name="Comma 3 2 4 11 2 3" xfId="19437"/>
    <cellStyle name="Comma 3 2 4 11 2 3 2" xfId="32098"/>
    <cellStyle name="Comma 3 2 4 11 2 3 3" xfId="44698"/>
    <cellStyle name="Comma 3 2 4 11 2 4" xfId="23697"/>
    <cellStyle name="Comma 3 2 4 11 2 5" xfId="36298"/>
    <cellStyle name="Comma 3 2 4 11 3" xfId="12368"/>
    <cellStyle name="Comma 3 2 4 11 3 2" xfId="16568"/>
    <cellStyle name="Comma 3 2 4 11 3 2 2" xfId="29297"/>
    <cellStyle name="Comma 3 2 4 11 3 2 3" xfId="41898"/>
    <cellStyle name="Comma 3 2 4 11 3 3" xfId="20837"/>
    <cellStyle name="Comma 3 2 4 11 3 3 2" xfId="33498"/>
    <cellStyle name="Comma 3 2 4 11 3 3 3" xfId="46098"/>
    <cellStyle name="Comma 3 2 4 11 3 4" xfId="25097"/>
    <cellStyle name="Comma 3 2 4 11 3 5" xfId="37698"/>
    <cellStyle name="Comma 3 2 4 11 4" xfId="13768"/>
    <cellStyle name="Comma 3 2 4 11 4 2" xfId="26497"/>
    <cellStyle name="Comma 3 2 4 11 4 3" xfId="39098"/>
    <cellStyle name="Comma 3 2 4 11 5" xfId="18037"/>
    <cellStyle name="Comma 3 2 4 11 5 2" xfId="30698"/>
    <cellStyle name="Comma 3 2 4 11 5 3" xfId="43298"/>
    <cellStyle name="Comma 3 2 4 11 6" xfId="22297"/>
    <cellStyle name="Comma 3 2 4 11 7" xfId="34898"/>
    <cellStyle name="Comma 3 2 4 12" xfId="9639"/>
    <cellStyle name="Comma 3 2 4 12 2" xfId="11105"/>
    <cellStyle name="Comma 3 2 4 12 2 2" xfId="15308"/>
    <cellStyle name="Comma 3 2 4 12 2 2 2" xfId="28037"/>
    <cellStyle name="Comma 3 2 4 12 2 2 3" xfId="40638"/>
    <cellStyle name="Comma 3 2 4 12 2 3" xfId="19577"/>
    <cellStyle name="Comma 3 2 4 12 2 3 2" xfId="32238"/>
    <cellStyle name="Comma 3 2 4 12 2 3 3" xfId="44838"/>
    <cellStyle name="Comma 3 2 4 12 2 4" xfId="23837"/>
    <cellStyle name="Comma 3 2 4 12 2 5" xfId="36438"/>
    <cellStyle name="Comma 3 2 4 12 3" xfId="12508"/>
    <cellStyle name="Comma 3 2 4 12 3 2" xfId="16708"/>
    <cellStyle name="Comma 3 2 4 12 3 2 2" xfId="29437"/>
    <cellStyle name="Comma 3 2 4 12 3 2 3" xfId="42038"/>
    <cellStyle name="Comma 3 2 4 12 3 3" xfId="20977"/>
    <cellStyle name="Comma 3 2 4 12 3 3 2" xfId="33638"/>
    <cellStyle name="Comma 3 2 4 12 3 3 3" xfId="46238"/>
    <cellStyle name="Comma 3 2 4 12 3 4" xfId="25237"/>
    <cellStyle name="Comma 3 2 4 12 3 5" xfId="37838"/>
    <cellStyle name="Comma 3 2 4 12 4" xfId="13908"/>
    <cellStyle name="Comma 3 2 4 12 4 2" xfId="26637"/>
    <cellStyle name="Comma 3 2 4 12 4 3" xfId="39238"/>
    <cellStyle name="Comma 3 2 4 12 5" xfId="18177"/>
    <cellStyle name="Comma 3 2 4 12 5 2" xfId="30838"/>
    <cellStyle name="Comma 3 2 4 12 5 3" xfId="43438"/>
    <cellStyle name="Comma 3 2 4 12 6" xfId="22437"/>
    <cellStyle name="Comma 3 2 4 12 7" xfId="35038"/>
    <cellStyle name="Comma 3 2 4 13" xfId="9779"/>
    <cellStyle name="Comma 3 2 4 13 2" xfId="11245"/>
    <cellStyle name="Comma 3 2 4 13 2 2" xfId="15448"/>
    <cellStyle name="Comma 3 2 4 13 2 2 2" xfId="28177"/>
    <cellStyle name="Comma 3 2 4 13 2 2 3" xfId="40778"/>
    <cellStyle name="Comma 3 2 4 13 2 3" xfId="19717"/>
    <cellStyle name="Comma 3 2 4 13 2 3 2" xfId="32378"/>
    <cellStyle name="Comma 3 2 4 13 2 3 3" xfId="44978"/>
    <cellStyle name="Comma 3 2 4 13 2 4" xfId="23977"/>
    <cellStyle name="Comma 3 2 4 13 2 5" xfId="36578"/>
    <cellStyle name="Comma 3 2 4 13 3" xfId="12648"/>
    <cellStyle name="Comma 3 2 4 13 3 2" xfId="16848"/>
    <cellStyle name="Comma 3 2 4 13 3 2 2" xfId="29577"/>
    <cellStyle name="Comma 3 2 4 13 3 2 3" xfId="42178"/>
    <cellStyle name="Comma 3 2 4 13 3 3" xfId="21117"/>
    <cellStyle name="Comma 3 2 4 13 3 3 2" xfId="33778"/>
    <cellStyle name="Comma 3 2 4 13 3 3 3" xfId="46378"/>
    <cellStyle name="Comma 3 2 4 13 3 4" xfId="25377"/>
    <cellStyle name="Comma 3 2 4 13 3 5" xfId="37978"/>
    <cellStyle name="Comma 3 2 4 13 4" xfId="14048"/>
    <cellStyle name="Comma 3 2 4 13 4 2" xfId="26777"/>
    <cellStyle name="Comma 3 2 4 13 4 3" xfId="39378"/>
    <cellStyle name="Comma 3 2 4 13 5" xfId="18317"/>
    <cellStyle name="Comma 3 2 4 13 5 2" xfId="30978"/>
    <cellStyle name="Comma 3 2 4 13 5 3" xfId="43578"/>
    <cellStyle name="Comma 3 2 4 13 6" xfId="22577"/>
    <cellStyle name="Comma 3 2 4 13 7" xfId="35178"/>
    <cellStyle name="Comma 3 2 4 14" xfId="9919"/>
    <cellStyle name="Comma 3 2 4 14 2" xfId="11385"/>
    <cellStyle name="Comma 3 2 4 14 2 2" xfId="15588"/>
    <cellStyle name="Comma 3 2 4 14 2 2 2" xfId="28317"/>
    <cellStyle name="Comma 3 2 4 14 2 2 3" xfId="40918"/>
    <cellStyle name="Comma 3 2 4 14 2 3" xfId="19857"/>
    <cellStyle name="Comma 3 2 4 14 2 3 2" xfId="32518"/>
    <cellStyle name="Comma 3 2 4 14 2 3 3" xfId="45118"/>
    <cellStyle name="Comma 3 2 4 14 2 4" xfId="24117"/>
    <cellStyle name="Comma 3 2 4 14 2 5" xfId="36718"/>
    <cellStyle name="Comma 3 2 4 14 3" xfId="12788"/>
    <cellStyle name="Comma 3 2 4 14 3 2" xfId="16988"/>
    <cellStyle name="Comma 3 2 4 14 3 2 2" xfId="29717"/>
    <cellStyle name="Comma 3 2 4 14 3 2 3" xfId="42318"/>
    <cellStyle name="Comma 3 2 4 14 3 3" xfId="21257"/>
    <cellStyle name="Comma 3 2 4 14 3 3 2" xfId="33918"/>
    <cellStyle name="Comma 3 2 4 14 3 3 3" xfId="46518"/>
    <cellStyle name="Comma 3 2 4 14 3 4" xfId="25517"/>
    <cellStyle name="Comma 3 2 4 14 3 5" xfId="38118"/>
    <cellStyle name="Comma 3 2 4 14 4" xfId="14188"/>
    <cellStyle name="Comma 3 2 4 14 4 2" xfId="26917"/>
    <cellStyle name="Comma 3 2 4 14 4 3" xfId="39518"/>
    <cellStyle name="Comma 3 2 4 14 5" xfId="18457"/>
    <cellStyle name="Comma 3 2 4 14 5 2" xfId="31118"/>
    <cellStyle name="Comma 3 2 4 14 5 3" xfId="43718"/>
    <cellStyle name="Comma 3 2 4 14 6" xfId="22717"/>
    <cellStyle name="Comma 3 2 4 14 7" xfId="35318"/>
    <cellStyle name="Comma 3 2 4 15" xfId="10113"/>
    <cellStyle name="Comma 3 2 4 15 2" xfId="11528"/>
    <cellStyle name="Comma 3 2 4 15 2 2" xfId="15728"/>
    <cellStyle name="Comma 3 2 4 15 2 2 2" xfId="28457"/>
    <cellStyle name="Comma 3 2 4 15 2 2 3" xfId="41058"/>
    <cellStyle name="Comma 3 2 4 15 2 3" xfId="19997"/>
    <cellStyle name="Comma 3 2 4 15 2 3 2" xfId="32658"/>
    <cellStyle name="Comma 3 2 4 15 2 3 3" xfId="45258"/>
    <cellStyle name="Comma 3 2 4 15 2 4" xfId="24257"/>
    <cellStyle name="Comma 3 2 4 15 2 5" xfId="36858"/>
    <cellStyle name="Comma 3 2 4 15 3" xfId="12928"/>
    <cellStyle name="Comma 3 2 4 15 3 2" xfId="17128"/>
    <cellStyle name="Comma 3 2 4 15 3 2 2" xfId="29857"/>
    <cellStyle name="Comma 3 2 4 15 3 2 3" xfId="42458"/>
    <cellStyle name="Comma 3 2 4 15 3 3" xfId="21397"/>
    <cellStyle name="Comma 3 2 4 15 3 3 2" xfId="34058"/>
    <cellStyle name="Comma 3 2 4 15 3 3 3" xfId="46658"/>
    <cellStyle name="Comma 3 2 4 15 3 4" xfId="25657"/>
    <cellStyle name="Comma 3 2 4 15 3 5" xfId="38258"/>
    <cellStyle name="Comma 3 2 4 15 4" xfId="14328"/>
    <cellStyle name="Comma 3 2 4 15 4 2" xfId="27057"/>
    <cellStyle name="Comma 3 2 4 15 4 3" xfId="39658"/>
    <cellStyle name="Comma 3 2 4 15 5" xfId="18597"/>
    <cellStyle name="Comma 3 2 4 15 5 2" xfId="31258"/>
    <cellStyle name="Comma 3 2 4 15 5 3" xfId="43858"/>
    <cellStyle name="Comma 3 2 4 15 6" xfId="22857"/>
    <cellStyle name="Comma 3 2 4 15 7" xfId="35458"/>
    <cellStyle name="Comma 3 2 4 16" xfId="10253"/>
    <cellStyle name="Comma 3 2 4 16 2" xfId="11668"/>
    <cellStyle name="Comma 3 2 4 16 2 2" xfId="15868"/>
    <cellStyle name="Comma 3 2 4 16 2 2 2" xfId="28597"/>
    <cellStyle name="Comma 3 2 4 16 2 2 3" xfId="41198"/>
    <cellStyle name="Comma 3 2 4 16 2 3" xfId="20137"/>
    <cellStyle name="Comma 3 2 4 16 2 3 2" xfId="32798"/>
    <cellStyle name="Comma 3 2 4 16 2 3 3" xfId="45398"/>
    <cellStyle name="Comma 3 2 4 16 2 4" xfId="24397"/>
    <cellStyle name="Comma 3 2 4 16 2 5" xfId="36998"/>
    <cellStyle name="Comma 3 2 4 16 3" xfId="13068"/>
    <cellStyle name="Comma 3 2 4 16 3 2" xfId="17268"/>
    <cellStyle name="Comma 3 2 4 16 3 2 2" xfId="29997"/>
    <cellStyle name="Comma 3 2 4 16 3 2 3" xfId="42598"/>
    <cellStyle name="Comma 3 2 4 16 3 3" xfId="21537"/>
    <cellStyle name="Comma 3 2 4 16 3 3 2" xfId="34198"/>
    <cellStyle name="Comma 3 2 4 16 3 3 3" xfId="46798"/>
    <cellStyle name="Comma 3 2 4 16 3 4" xfId="25797"/>
    <cellStyle name="Comma 3 2 4 16 3 5" xfId="38398"/>
    <cellStyle name="Comma 3 2 4 16 4" xfId="14468"/>
    <cellStyle name="Comma 3 2 4 16 4 2" xfId="27197"/>
    <cellStyle name="Comma 3 2 4 16 4 3" xfId="39798"/>
    <cellStyle name="Comma 3 2 4 16 5" xfId="18737"/>
    <cellStyle name="Comma 3 2 4 16 5 2" xfId="31398"/>
    <cellStyle name="Comma 3 2 4 16 5 3" xfId="43998"/>
    <cellStyle name="Comma 3 2 4 16 6" xfId="22997"/>
    <cellStyle name="Comma 3 2 4 16 7" xfId="35598"/>
    <cellStyle name="Comma 3 2 4 17" xfId="10394"/>
    <cellStyle name="Comma 3 2 4 17 2" xfId="14608"/>
    <cellStyle name="Comma 3 2 4 17 2 2" xfId="27337"/>
    <cellStyle name="Comma 3 2 4 17 2 3" xfId="39938"/>
    <cellStyle name="Comma 3 2 4 17 3" xfId="18877"/>
    <cellStyle name="Comma 3 2 4 17 3 2" xfId="31538"/>
    <cellStyle name="Comma 3 2 4 17 3 3" xfId="44138"/>
    <cellStyle name="Comma 3 2 4 17 4" xfId="23137"/>
    <cellStyle name="Comma 3 2 4 17 5" xfId="35738"/>
    <cellStyle name="Comma 3 2 4 18" xfId="11808"/>
    <cellStyle name="Comma 3 2 4 18 2" xfId="16008"/>
    <cellStyle name="Comma 3 2 4 18 2 2" xfId="28737"/>
    <cellStyle name="Comma 3 2 4 18 2 3" xfId="41338"/>
    <cellStyle name="Comma 3 2 4 18 3" xfId="20277"/>
    <cellStyle name="Comma 3 2 4 18 3 2" xfId="32938"/>
    <cellStyle name="Comma 3 2 4 18 3 3" xfId="45538"/>
    <cellStyle name="Comma 3 2 4 18 4" xfId="24537"/>
    <cellStyle name="Comma 3 2 4 18 5" xfId="37138"/>
    <cellStyle name="Comma 3 2 4 19" xfId="13208"/>
    <cellStyle name="Comma 3 2 4 19 2" xfId="25937"/>
    <cellStyle name="Comma 3 2 4 19 3" xfId="38538"/>
    <cellStyle name="Comma 3 2 4 2" xfId="7030"/>
    <cellStyle name="Comma 3 2 4 2 10" xfId="10273"/>
    <cellStyle name="Comma 3 2 4 2 10 2" xfId="11688"/>
    <cellStyle name="Comma 3 2 4 2 10 2 2" xfId="15888"/>
    <cellStyle name="Comma 3 2 4 2 10 2 2 2" xfId="28617"/>
    <cellStyle name="Comma 3 2 4 2 10 2 2 3" xfId="41218"/>
    <cellStyle name="Comma 3 2 4 2 10 2 3" xfId="20157"/>
    <cellStyle name="Comma 3 2 4 2 10 2 3 2" xfId="32818"/>
    <cellStyle name="Comma 3 2 4 2 10 2 3 3" xfId="45418"/>
    <cellStyle name="Comma 3 2 4 2 10 2 4" xfId="24417"/>
    <cellStyle name="Comma 3 2 4 2 10 2 5" xfId="37018"/>
    <cellStyle name="Comma 3 2 4 2 10 3" xfId="13088"/>
    <cellStyle name="Comma 3 2 4 2 10 3 2" xfId="17288"/>
    <cellStyle name="Comma 3 2 4 2 10 3 2 2" xfId="30017"/>
    <cellStyle name="Comma 3 2 4 2 10 3 2 3" xfId="42618"/>
    <cellStyle name="Comma 3 2 4 2 10 3 3" xfId="21557"/>
    <cellStyle name="Comma 3 2 4 2 10 3 3 2" xfId="34218"/>
    <cellStyle name="Comma 3 2 4 2 10 3 3 3" xfId="46818"/>
    <cellStyle name="Comma 3 2 4 2 10 3 4" xfId="25817"/>
    <cellStyle name="Comma 3 2 4 2 10 3 5" xfId="38418"/>
    <cellStyle name="Comma 3 2 4 2 10 4" xfId="14488"/>
    <cellStyle name="Comma 3 2 4 2 10 4 2" xfId="27217"/>
    <cellStyle name="Comma 3 2 4 2 10 4 3" xfId="39818"/>
    <cellStyle name="Comma 3 2 4 2 10 5" xfId="18757"/>
    <cellStyle name="Comma 3 2 4 2 10 5 2" xfId="31418"/>
    <cellStyle name="Comma 3 2 4 2 10 5 3" xfId="44018"/>
    <cellStyle name="Comma 3 2 4 2 10 6" xfId="23017"/>
    <cellStyle name="Comma 3 2 4 2 10 7" xfId="35618"/>
    <cellStyle name="Comma 3 2 4 2 11" xfId="10414"/>
    <cellStyle name="Comma 3 2 4 2 11 2" xfId="14628"/>
    <cellStyle name="Comma 3 2 4 2 11 2 2" xfId="27357"/>
    <cellStyle name="Comma 3 2 4 2 11 2 3" xfId="39958"/>
    <cellStyle name="Comma 3 2 4 2 11 3" xfId="18897"/>
    <cellStyle name="Comma 3 2 4 2 11 3 2" xfId="31558"/>
    <cellStyle name="Comma 3 2 4 2 11 3 3" xfId="44158"/>
    <cellStyle name="Comma 3 2 4 2 11 4" xfId="23157"/>
    <cellStyle name="Comma 3 2 4 2 11 5" xfId="35758"/>
    <cellStyle name="Comma 3 2 4 2 12" xfId="11828"/>
    <cellStyle name="Comma 3 2 4 2 12 2" xfId="16028"/>
    <cellStyle name="Comma 3 2 4 2 12 2 2" xfId="28757"/>
    <cellStyle name="Comma 3 2 4 2 12 2 3" xfId="41358"/>
    <cellStyle name="Comma 3 2 4 2 12 3" xfId="20297"/>
    <cellStyle name="Comma 3 2 4 2 12 3 2" xfId="32958"/>
    <cellStyle name="Comma 3 2 4 2 12 3 3" xfId="45558"/>
    <cellStyle name="Comma 3 2 4 2 12 4" xfId="24557"/>
    <cellStyle name="Comma 3 2 4 2 12 5" xfId="37158"/>
    <cellStyle name="Comma 3 2 4 2 13" xfId="13228"/>
    <cellStyle name="Comma 3 2 4 2 13 2" xfId="25957"/>
    <cellStyle name="Comma 3 2 4 2 13 3" xfId="38558"/>
    <cellStyle name="Comma 3 2 4 2 14" xfId="17497"/>
    <cellStyle name="Comma 3 2 4 2 14 2" xfId="30158"/>
    <cellStyle name="Comma 3 2 4 2 14 3" xfId="42758"/>
    <cellStyle name="Comma 3 2 4 2 15" xfId="21757"/>
    <cellStyle name="Comma 3 2 4 2 16" xfId="34358"/>
    <cellStyle name="Comma 3 2 4 2 2" xfId="7170"/>
    <cellStyle name="Comma 3 2 4 2 2 2" xfId="10554"/>
    <cellStyle name="Comma 3 2 4 2 2 2 2" xfId="14768"/>
    <cellStyle name="Comma 3 2 4 2 2 2 2 2" xfId="27497"/>
    <cellStyle name="Comma 3 2 4 2 2 2 2 3" xfId="40098"/>
    <cellStyle name="Comma 3 2 4 2 2 2 3" xfId="19037"/>
    <cellStyle name="Comma 3 2 4 2 2 2 3 2" xfId="31698"/>
    <cellStyle name="Comma 3 2 4 2 2 2 3 3" xfId="44298"/>
    <cellStyle name="Comma 3 2 4 2 2 2 4" xfId="23297"/>
    <cellStyle name="Comma 3 2 4 2 2 2 5" xfId="35898"/>
    <cellStyle name="Comma 3 2 4 2 2 3" xfId="11968"/>
    <cellStyle name="Comma 3 2 4 2 2 3 2" xfId="16168"/>
    <cellStyle name="Comma 3 2 4 2 2 3 2 2" xfId="28897"/>
    <cellStyle name="Comma 3 2 4 2 2 3 2 3" xfId="41498"/>
    <cellStyle name="Comma 3 2 4 2 2 3 3" xfId="20437"/>
    <cellStyle name="Comma 3 2 4 2 2 3 3 2" xfId="33098"/>
    <cellStyle name="Comma 3 2 4 2 2 3 3 3" xfId="45698"/>
    <cellStyle name="Comma 3 2 4 2 2 3 4" xfId="24697"/>
    <cellStyle name="Comma 3 2 4 2 2 3 5" xfId="37298"/>
    <cellStyle name="Comma 3 2 4 2 2 4" xfId="13368"/>
    <cellStyle name="Comma 3 2 4 2 2 4 2" xfId="26097"/>
    <cellStyle name="Comma 3 2 4 2 2 4 3" xfId="38698"/>
    <cellStyle name="Comma 3 2 4 2 2 5" xfId="17637"/>
    <cellStyle name="Comma 3 2 4 2 2 5 2" xfId="30298"/>
    <cellStyle name="Comma 3 2 4 2 2 5 3" xfId="42898"/>
    <cellStyle name="Comma 3 2 4 2 2 6" xfId="21897"/>
    <cellStyle name="Comma 3 2 4 2 2 7" xfId="34498"/>
    <cellStyle name="Comma 3 2 4 2 3" xfId="7310"/>
    <cellStyle name="Comma 3 2 4 2 3 2" xfId="10694"/>
    <cellStyle name="Comma 3 2 4 2 3 2 2" xfId="14908"/>
    <cellStyle name="Comma 3 2 4 2 3 2 2 2" xfId="27637"/>
    <cellStyle name="Comma 3 2 4 2 3 2 2 3" xfId="40238"/>
    <cellStyle name="Comma 3 2 4 2 3 2 3" xfId="19177"/>
    <cellStyle name="Comma 3 2 4 2 3 2 3 2" xfId="31838"/>
    <cellStyle name="Comma 3 2 4 2 3 2 3 3" xfId="44438"/>
    <cellStyle name="Comma 3 2 4 2 3 2 4" xfId="23437"/>
    <cellStyle name="Comma 3 2 4 2 3 2 5" xfId="36038"/>
    <cellStyle name="Comma 3 2 4 2 3 3" xfId="12108"/>
    <cellStyle name="Comma 3 2 4 2 3 3 2" xfId="16308"/>
    <cellStyle name="Comma 3 2 4 2 3 3 2 2" xfId="29037"/>
    <cellStyle name="Comma 3 2 4 2 3 3 2 3" xfId="41638"/>
    <cellStyle name="Comma 3 2 4 2 3 3 3" xfId="20577"/>
    <cellStyle name="Comma 3 2 4 2 3 3 3 2" xfId="33238"/>
    <cellStyle name="Comma 3 2 4 2 3 3 3 3" xfId="45838"/>
    <cellStyle name="Comma 3 2 4 2 3 3 4" xfId="24837"/>
    <cellStyle name="Comma 3 2 4 2 3 3 5" xfId="37438"/>
    <cellStyle name="Comma 3 2 4 2 3 4" xfId="13508"/>
    <cellStyle name="Comma 3 2 4 2 3 4 2" xfId="26237"/>
    <cellStyle name="Comma 3 2 4 2 3 4 3" xfId="38838"/>
    <cellStyle name="Comma 3 2 4 2 3 5" xfId="17777"/>
    <cellStyle name="Comma 3 2 4 2 3 5 2" xfId="30438"/>
    <cellStyle name="Comma 3 2 4 2 3 5 3" xfId="43038"/>
    <cellStyle name="Comma 3 2 4 2 3 6" xfId="22037"/>
    <cellStyle name="Comma 3 2 4 2 3 7" xfId="34638"/>
    <cellStyle name="Comma 3 2 4 2 4" xfId="9323"/>
    <cellStyle name="Comma 3 2 4 2 4 2" xfId="10841"/>
    <cellStyle name="Comma 3 2 4 2 4 2 2" xfId="15048"/>
    <cellStyle name="Comma 3 2 4 2 4 2 2 2" xfId="27777"/>
    <cellStyle name="Comma 3 2 4 2 4 2 2 3" xfId="40378"/>
    <cellStyle name="Comma 3 2 4 2 4 2 3" xfId="19317"/>
    <cellStyle name="Comma 3 2 4 2 4 2 3 2" xfId="31978"/>
    <cellStyle name="Comma 3 2 4 2 4 2 3 3" xfId="44578"/>
    <cellStyle name="Comma 3 2 4 2 4 2 4" xfId="23577"/>
    <cellStyle name="Comma 3 2 4 2 4 2 5" xfId="36178"/>
    <cellStyle name="Comma 3 2 4 2 4 3" xfId="12248"/>
    <cellStyle name="Comma 3 2 4 2 4 3 2" xfId="16448"/>
    <cellStyle name="Comma 3 2 4 2 4 3 2 2" xfId="29177"/>
    <cellStyle name="Comma 3 2 4 2 4 3 2 3" xfId="41778"/>
    <cellStyle name="Comma 3 2 4 2 4 3 3" xfId="20717"/>
    <cellStyle name="Comma 3 2 4 2 4 3 3 2" xfId="33378"/>
    <cellStyle name="Comma 3 2 4 2 4 3 3 3" xfId="45978"/>
    <cellStyle name="Comma 3 2 4 2 4 3 4" xfId="24977"/>
    <cellStyle name="Comma 3 2 4 2 4 3 5" xfId="37578"/>
    <cellStyle name="Comma 3 2 4 2 4 4" xfId="13648"/>
    <cellStyle name="Comma 3 2 4 2 4 4 2" xfId="26377"/>
    <cellStyle name="Comma 3 2 4 2 4 4 3" xfId="38978"/>
    <cellStyle name="Comma 3 2 4 2 4 5" xfId="17917"/>
    <cellStyle name="Comma 3 2 4 2 4 5 2" xfId="30578"/>
    <cellStyle name="Comma 3 2 4 2 4 5 3" xfId="43178"/>
    <cellStyle name="Comma 3 2 4 2 4 6" xfId="22177"/>
    <cellStyle name="Comma 3 2 4 2 4 7" xfId="34778"/>
    <cellStyle name="Comma 3 2 4 2 5" xfId="9519"/>
    <cellStyle name="Comma 3 2 4 2 5 2" xfId="10985"/>
    <cellStyle name="Comma 3 2 4 2 5 2 2" xfId="15188"/>
    <cellStyle name="Comma 3 2 4 2 5 2 2 2" xfId="27917"/>
    <cellStyle name="Comma 3 2 4 2 5 2 2 3" xfId="40518"/>
    <cellStyle name="Comma 3 2 4 2 5 2 3" xfId="19457"/>
    <cellStyle name="Comma 3 2 4 2 5 2 3 2" xfId="32118"/>
    <cellStyle name="Comma 3 2 4 2 5 2 3 3" xfId="44718"/>
    <cellStyle name="Comma 3 2 4 2 5 2 4" xfId="23717"/>
    <cellStyle name="Comma 3 2 4 2 5 2 5" xfId="36318"/>
    <cellStyle name="Comma 3 2 4 2 5 3" xfId="12388"/>
    <cellStyle name="Comma 3 2 4 2 5 3 2" xfId="16588"/>
    <cellStyle name="Comma 3 2 4 2 5 3 2 2" xfId="29317"/>
    <cellStyle name="Comma 3 2 4 2 5 3 2 3" xfId="41918"/>
    <cellStyle name="Comma 3 2 4 2 5 3 3" xfId="20857"/>
    <cellStyle name="Comma 3 2 4 2 5 3 3 2" xfId="33518"/>
    <cellStyle name="Comma 3 2 4 2 5 3 3 3" xfId="46118"/>
    <cellStyle name="Comma 3 2 4 2 5 3 4" xfId="25117"/>
    <cellStyle name="Comma 3 2 4 2 5 3 5" xfId="37718"/>
    <cellStyle name="Comma 3 2 4 2 5 4" xfId="13788"/>
    <cellStyle name="Comma 3 2 4 2 5 4 2" xfId="26517"/>
    <cellStyle name="Comma 3 2 4 2 5 4 3" xfId="39118"/>
    <cellStyle name="Comma 3 2 4 2 5 5" xfId="18057"/>
    <cellStyle name="Comma 3 2 4 2 5 5 2" xfId="30718"/>
    <cellStyle name="Comma 3 2 4 2 5 5 3" xfId="43318"/>
    <cellStyle name="Comma 3 2 4 2 5 6" xfId="22317"/>
    <cellStyle name="Comma 3 2 4 2 5 7" xfId="34918"/>
    <cellStyle name="Comma 3 2 4 2 6" xfId="9659"/>
    <cellStyle name="Comma 3 2 4 2 6 2" xfId="11125"/>
    <cellStyle name="Comma 3 2 4 2 6 2 2" xfId="15328"/>
    <cellStyle name="Comma 3 2 4 2 6 2 2 2" xfId="28057"/>
    <cellStyle name="Comma 3 2 4 2 6 2 2 3" xfId="40658"/>
    <cellStyle name="Comma 3 2 4 2 6 2 3" xfId="19597"/>
    <cellStyle name="Comma 3 2 4 2 6 2 3 2" xfId="32258"/>
    <cellStyle name="Comma 3 2 4 2 6 2 3 3" xfId="44858"/>
    <cellStyle name="Comma 3 2 4 2 6 2 4" xfId="23857"/>
    <cellStyle name="Comma 3 2 4 2 6 2 5" xfId="36458"/>
    <cellStyle name="Comma 3 2 4 2 6 3" xfId="12528"/>
    <cellStyle name="Comma 3 2 4 2 6 3 2" xfId="16728"/>
    <cellStyle name="Comma 3 2 4 2 6 3 2 2" xfId="29457"/>
    <cellStyle name="Comma 3 2 4 2 6 3 2 3" xfId="42058"/>
    <cellStyle name="Comma 3 2 4 2 6 3 3" xfId="20997"/>
    <cellStyle name="Comma 3 2 4 2 6 3 3 2" xfId="33658"/>
    <cellStyle name="Comma 3 2 4 2 6 3 3 3" xfId="46258"/>
    <cellStyle name="Comma 3 2 4 2 6 3 4" xfId="25257"/>
    <cellStyle name="Comma 3 2 4 2 6 3 5" xfId="37858"/>
    <cellStyle name="Comma 3 2 4 2 6 4" xfId="13928"/>
    <cellStyle name="Comma 3 2 4 2 6 4 2" xfId="26657"/>
    <cellStyle name="Comma 3 2 4 2 6 4 3" xfId="39258"/>
    <cellStyle name="Comma 3 2 4 2 6 5" xfId="18197"/>
    <cellStyle name="Comma 3 2 4 2 6 5 2" xfId="30858"/>
    <cellStyle name="Comma 3 2 4 2 6 5 3" xfId="43458"/>
    <cellStyle name="Comma 3 2 4 2 6 6" xfId="22457"/>
    <cellStyle name="Comma 3 2 4 2 6 7" xfId="35058"/>
    <cellStyle name="Comma 3 2 4 2 7" xfId="9799"/>
    <cellStyle name="Comma 3 2 4 2 7 2" xfId="11265"/>
    <cellStyle name="Comma 3 2 4 2 7 2 2" xfId="15468"/>
    <cellStyle name="Comma 3 2 4 2 7 2 2 2" xfId="28197"/>
    <cellStyle name="Comma 3 2 4 2 7 2 2 3" xfId="40798"/>
    <cellStyle name="Comma 3 2 4 2 7 2 3" xfId="19737"/>
    <cellStyle name="Comma 3 2 4 2 7 2 3 2" xfId="32398"/>
    <cellStyle name="Comma 3 2 4 2 7 2 3 3" xfId="44998"/>
    <cellStyle name="Comma 3 2 4 2 7 2 4" xfId="23997"/>
    <cellStyle name="Comma 3 2 4 2 7 2 5" xfId="36598"/>
    <cellStyle name="Comma 3 2 4 2 7 3" xfId="12668"/>
    <cellStyle name="Comma 3 2 4 2 7 3 2" xfId="16868"/>
    <cellStyle name="Comma 3 2 4 2 7 3 2 2" xfId="29597"/>
    <cellStyle name="Comma 3 2 4 2 7 3 2 3" xfId="42198"/>
    <cellStyle name="Comma 3 2 4 2 7 3 3" xfId="21137"/>
    <cellStyle name="Comma 3 2 4 2 7 3 3 2" xfId="33798"/>
    <cellStyle name="Comma 3 2 4 2 7 3 3 3" xfId="46398"/>
    <cellStyle name="Comma 3 2 4 2 7 3 4" xfId="25397"/>
    <cellStyle name="Comma 3 2 4 2 7 3 5" xfId="37998"/>
    <cellStyle name="Comma 3 2 4 2 7 4" xfId="14068"/>
    <cellStyle name="Comma 3 2 4 2 7 4 2" xfId="26797"/>
    <cellStyle name="Comma 3 2 4 2 7 4 3" xfId="39398"/>
    <cellStyle name="Comma 3 2 4 2 7 5" xfId="18337"/>
    <cellStyle name="Comma 3 2 4 2 7 5 2" xfId="30998"/>
    <cellStyle name="Comma 3 2 4 2 7 5 3" xfId="43598"/>
    <cellStyle name="Comma 3 2 4 2 7 6" xfId="22597"/>
    <cellStyle name="Comma 3 2 4 2 7 7" xfId="35198"/>
    <cellStyle name="Comma 3 2 4 2 8" xfId="9939"/>
    <cellStyle name="Comma 3 2 4 2 8 2" xfId="11405"/>
    <cellStyle name="Comma 3 2 4 2 8 2 2" xfId="15608"/>
    <cellStyle name="Comma 3 2 4 2 8 2 2 2" xfId="28337"/>
    <cellStyle name="Comma 3 2 4 2 8 2 2 3" xfId="40938"/>
    <cellStyle name="Comma 3 2 4 2 8 2 3" xfId="19877"/>
    <cellStyle name="Comma 3 2 4 2 8 2 3 2" xfId="32538"/>
    <cellStyle name="Comma 3 2 4 2 8 2 3 3" xfId="45138"/>
    <cellStyle name="Comma 3 2 4 2 8 2 4" xfId="24137"/>
    <cellStyle name="Comma 3 2 4 2 8 2 5" xfId="36738"/>
    <cellStyle name="Comma 3 2 4 2 8 3" xfId="12808"/>
    <cellStyle name="Comma 3 2 4 2 8 3 2" xfId="17008"/>
    <cellStyle name="Comma 3 2 4 2 8 3 2 2" xfId="29737"/>
    <cellStyle name="Comma 3 2 4 2 8 3 2 3" xfId="42338"/>
    <cellStyle name="Comma 3 2 4 2 8 3 3" xfId="21277"/>
    <cellStyle name="Comma 3 2 4 2 8 3 3 2" xfId="33938"/>
    <cellStyle name="Comma 3 2 4 2 8 3 3 3" xfId="46538"/>
    <cellStyle name="Comma 3 2 4 2 8 3 4" xfId="25537"/>
    <cellStyle name="Comma 3 2 4 2 8 3 5" xfId="38138"/>
    <cellStyle name="Comma 3 2 4 2 8 4" xfId="14208"/>
    <cellStyle name="Comma 3 2 4 2 8 4 2" xfId="26937"/>
    <cellStyle name="Comma 3 2 4 2 8 4 3" xfId="39538"/>
    <cellStyle name="Comma 3 2 4 2 8 5" xfId="18477"/>
    <cellStyle name="Comma 3 2 4 2 8 5 2" xfId="31138"/>
    <cellStyle name="Comma 3 2 4 2 8 5 3" xfId="43738"/>
    <cellStyle name="Comma 3 2 4 2 8 6" xfId="22737"/>
    <cellStyle name="Comma 3 2 4 2 8 7" xfId="35338"/>
    <cellStyle name="Comma 3 2 4 2 9" xfId="10133"/>
    <cellStyle name="Comma 3 2 4 2 9 2" xfId="11548"/>
    <cellStyle name="Comma 3 2 4 2 9 2 2" xfId="15748"/>
    <cellStyle name="Comma 3 2 4 2 9 2 2 2" xfId="28477"/>
    <cellStyle name="Comma 3 2 4 2 9 2 2 3" xfId="41078"/>
    <cellStyle name="Comma 3 2 4 2 9 2 3" xfId="20017"/>
    <cellStyle name="Comma 3 2 4 2 9 2 3 2" xfId="32678"/>
    <cellStyle name="Comma 3 2 4 2 9 2 3 3" xfId="45278"/>
    <cellStyle name="Comma 3 2 4 2 9 2 4" xfId="24277"/>
    <cellStyle name="Comma 3 2 4 2 9 2 5" xfId="36878"/>
    <cellStyle name="Comma 3 2 4 2 9 3" xfId="12948"/>
    <cellStyle name="Comma 3 2 4 2 9 3 2" xfId="17148"/>
    <cellStyle name="Comma 3 2 4 2 9 3 2 2" xfId="29877"/>
    <cellStyle name="Comma 3 2 4 2 9 3 2 3" xfId="42478"/>
    <cellStyle name="Comma 3 2 4 2 9 3 3" xfId="21417"/>
    <cellStyle name="Comma 3 2 4 2 9 3 3 2" xfId="34078"/>
    <cellStyle name="Comma 3 2 4 2 9 3 3 3" xfId="46678"/>
    <cellStyle name="Comma 3 2 4 2 9 3 4" xfId="25677"/>
    <cellStyle name="Comma 3 2 4 2 9 3 5" xfId="38278"/>
    <cellStyle name="Comma 3 2 4 2 9 4" xfId="14348"/>
    <cellStyle name="Comma 3 2 4 2 9 4 2" xfId="27077"/>
    <cellStyle name="Comma 3 2 4 2 9 4 3" xfId="39678"/>
    <cellStyle name="Comma 3 2 4 2 9 5" xfId="18617"/>
    <cellStyle name="Comma 3 2 4 2 9 5 2" xfId="31278"/>
    <cellStyle name="Comma 3 2 4 2 9 5 3" xfId="43878"/>
    <cellStyle name="Comma 3 2 4 2 9 6" xfId="22877"/>
    <cellStyle name="Comma 3 2 4 2 9 7" xfId="35478"/>
    <cellStyle name="Comma 3 2 4 20" xfId="17477"/>
    <cellStyle name="Comma 3 2 4 20 2" xfId="30138"/>
    <cellStyle name="Comma 3 2 4 20 3" xfId="42738"/>
    <cellStyle name="Comma 3 2 4 21" xfId="21737"/>
    <cellStyle name="Comma 3 2 4 22" xfId="34338"/>
    <cellStyle name="Comma 3 2 4 3" xfId="7050"/>
    <cellStyle name="Comma 3 2 4 3 10" xfId="10293"/>
    <cellStyle name="Comma 3 2 4 3 10 2" xfId="11708"/>
    <cellStyle name="Comma 3 2 4 3 10 2 2" xfId="15908"/>
    <cellStyle name="Comma 3 2 4 3 10 2 2 2" xfId="28637"/>
    <cellStyle name="Comma 3 2 4 3 10 2 2 3" xfId="41238"/>
    <cellStyle name="Comma 3 2 4 3 10 2 3" xfId="20177"/>
    <cellStyle name="Comma 3 2 4 3 10 2 3 2" xfId="32838"/>
    <cellStyle name="Comma 3 2 4 3 10 2 3 3" xfId="45438"/>
    <cellStyle name="Comma 3 2 4 3 10 2 4" xfId="24437"/>
    <cellStyle name="Comma 3 2 4 3 10 2 5" xfId="37038"/>
    <cellStyle name="Comma 3 2 4 3 10 3" xfId="13108"/>
    <cellStyle name="Comma 3 2 4 3 10 3 2" xfId="17308"/>
    <cellStyle name="Comma 3 2 4 3 10 3 2 2" xfId="30037"/>
    <cellStyle name="Comma 3 2 4 3 10 3 2 3" xfId="42638"/>
    <cellStyle name="Comma 3 2 4 3 10 3 3" xfId="21577"/>
    <cellStyle name="Comma 3 2 4 3 10 3 3 2" xfId="34238"/>
    <cellStyle name="Comma 3 2 4 3 10 3 3 3" xfId="46838"/>
    <cellStyle name="Comma 3 2 4 3 10 3 4" xfId="25837"/>
    <cellStyle name="Comma 3 2 4 3 10 3 5" xfId="38438"/>
    <cellStyle name="Comma 3 2 4 3 10 4" xfId="14508"/>
    <cellStyle name="Comma 3 2 4 3 10 4 2" xfId="27237"/>
    <cellStyle name="Comma 3 2 4 3 10 4 3" xfId="39838"/>
    <cellStyle name="Comma 3 2 4 3 10 5" xfId="18777"/>
    <cellStyle name="Comma 3 2 4 3 10 5 2" xfId="31438"/>
    <cellStyle name="Comma 3 2 4 3 10 5 3" xfId="44038"/>
    <cellStyle name="Comma 3 2 4 3 10 6" xfId="23037"/>
    <cellStyle name="Comma 3 2 4 3 10 7" xfId="35638"/>
    <cellStyle name="Comma 3 2 4 3 11" xfId="10434"/>
    <cellStyle name="Comma 3 2 4 3 11 2" xfId="14648"/>
    <cellStyle name="Comma 3 2 4 3 11 2 2" xfId="27377"/>
    <cellStyle name="Comma 3 2 4 3 11 2 3" xfId="39978"/>
    <cellStyle name="Comma 3 2 4 3 11 3" xfId="18917"/>
    <cellStyle name="Comma 3 2 4 3 11 3 2" xfId="31578"/>
    <cellStyle name="Comma 3 2 4 3 11 3 3" xfId="44178"/>
    <cellStyle name="Comma 3 2 4 3 11 4" xfId="23177"/>
    <cellStyle name="Comma 3 2 4 3 11 5" xfId="35778"/>
    <cellStyle name="Comma 3 2 4 3 12" xfId="11848"/>
    <cellStyle name="Comma 3 2 4 3 12 2" xfId="16048"/>
    <cellStyle name="Comma 3 2 4 3 12 2 2" xfId="28777"/>
    <cellStyle name="Comma 3 2 4 3 12 2 3" xfId="41378"/>
    <cellStyle name="Comma 3 2 4 3 12 3" xfId="20317"/>
    <cellStyle name="Comma 3 2 4 3 12 3 2" xfId="32978"/>
    <cellStyle name="Comma 3 2 4 3 12 3 3" xfId="45578"/>
    <cellStyle name="Comma 3 2 4 3 12 4" xfId="24577"/>
    <cellStyle name="Comma 3 2 4 3 12 5" xfId="37178"/>
    <cellStyle name="Comma 3 2 4 3 13" xfId="13248"/>
    <cellStyle name="Comma 3 2 4 3 13 2" xfId="25977"/>
    <cellStyle name="Comma 3 2 4 3 13 3" xfId="38578"/>
    <cellStyle name="Comma 3 2 4 3 14" xfId="17517"/>
    <cellStyle name="Comma 3 2 4 3 14 2" xfId="30178"/>
    <cellStyle name="Comma 3 2 4 3 14 3" xfId="42778"/>
    <cellStyle name="Comma 3 2 4 3 15" xfId="21777"/>
    <cellStyle name="Comma 3 2 4 3 16" xfId="34378"/>
    <cellStyle name="Comma 3 2 4 3 2" xfId="7190"/>
    <cellStyle name="Comma 3 2 4 3 2 2" xfId="10574"/>
    <cellStyle name="Comma 3 2 4 3 2 2 2" xfId="14788"/>
    <cellStyle name="Comma 3 2 4 3 2 2 2 2" xfId="27517"/>
    <cellStyle name="Comma 3 2 4 3 2 2 2 3" xfId="40118"/>
    <cellStyle name="Comma 3 2 4 3 2 2 3" xfId="19057"/>
    <cellStyle name="Comma 3 2 4 3 2 2 3 2" xfId="31718"/>
    <cellStyle name="Comma 3 2 4 3 2 2 3 3" xfId="44318"/>
    <cellStyle name="Comma 3 2 4 3 2 2 4" xfId="23317"/>
    <cellStyle name="Comma 3 2 4 3 2 2 5" xfId="35918"/>
    <cellStyle name="Comma 3 2 4 3 2 3" xfId="11988"/>
    <cellStyle name="Comma 3 2 4 3 2 3 2" xfId="16188"/>
    <cellStyle name="Comma 3 2 4 3 2 3 2 2" xfId="28917"/>
    <cellStyle name="Comma 3 2 4 3 2 3 2 3" xfId="41518"/>
    <cellStyle name="Comma 3 2 4 3 2 3 3" xfId="20457"/>
    <cellStyle name="Comma 3 2 4 3 2 3 3 2" xfId="33118"/>
    <cellStyle name="Comma 3 2 4 3 2 3 3 3" xfId="45718"/>
    <cellStyle name="Comma 3 2 4 3 2 3 4" xfId="24717"/>
    <cellStyle name="Comma 3 2 4 3 2 3 5" xfId="37318"/>
    <cellStyle name="Comma 3 2 4 3 2 4" xfId="13388"/>
    <cellStyle name="Comma 3 2 4 3 2 4 2" xfId="26117"/>
    <cellStyle name="Comma 3 2 4 3 2 4 3" xfId="38718"/>
    <cellStyle name="Comma 3 2 4 3 2 5" xfId="17657"/>
    <cellStyle name="Comma 3 2 4 3 2 5 2" xfId="30318"/>
    <cellStyle name="Comma 3 2 4 3 2 5 3" xfId="42918"/>
    <cellStyle name="Comma 3 2 4 3 2 6" xfId="21917"/>
    <cellStyle name="Comma 3 2 4 3 2 7" xfId="34518"/>
    <cellStyle name="Comma 3 2 4 3 3" xfId="7330"/>
    <cellStyle name="Comma 3 2 4 3 3 2" xfId="10714"/>
    <cellStyle name="Comma 3 2 4 3 3 2 2" xfId="14928"/>
    <cellStyle name="Comma 3 2 4 3 3 2 2 2" xfId="27657"/>
    <cellStyle name="Comma 3 2 4 3 3 2 2 3" xfId="40258"/>
    <cellStyle name="Comma 3 2 4 3 3 2 3" xfId="19197"/>
    <cellStyle name="Comma 3 2 4 3 3 2 3 2" xfId="31858"/>
    <cellStyle name="Comma 3 2 4 3 3 2 3 3" xfId="44458"/>
    <cellStyle name="Comma 3 2 4 3 3 2 4" xfId="23457"/>
    <cellStyle name="Comma 3 2 4 3 3 2 5" xfId="36058"/>
    <cellStyle name="Comma 3 2 4 3 3 3" xfId="12128"/>
    <cellStyle name="Comma 3 2 4 3 3 3 2" xfId="16328"/>
    <cellStyle name="Comma 3 2 4 3 3 3 2 2" xfId="29057"/>
    <cellStyle name="Comma 3 2 4 3 3 3 2 3" xfId="41658"/>
    <cellStyle name="Comma 3 2 4 3 3 3 3" xfId="20597"/>
    <cellStyle name="Comma 3 2 4 3 3 3 3 2" xfId="33258"/>
    <cellStyle name="Comma 3 2 4 3 3 3 3 3" xfId="45858"/>
    <cellStyle name="Comma 3 2 4 3 3 3 4" xfId="24857"/>
    <cellStyle name="Comma 3 2 4 3 3 3 5" xfId="37458"/>
    <cellStyle name="Comma 3 2 4 3 3 4" xfId="13528"/>
    <cellStyle name="Comma 3 2 4 3 3 4 2" xfId="26257"/>
    <cellStyle name="Comma 3 2 4 3 3 4 3" xfId="38858"/>
    <cellStyle name="Comma 3 2 4 3 3 5" xfId="17797"/>
    <cellStyle name="Comma 3 2 4 3 3 5 2" xfId="30458"/>
    <cellStyle name="Comma 3 2 4 3 3 5 3" xfId="43058"/>
    <cellStyle name="Comma 3 2 4 3 3 6" xfId="22057"/>
    <cellStyle name="Comma 3 2 4 3 3 7" xfId="34658"/>
    <cellStyle name="Comma 3 2 4 3 4" xfId="9343"/>
    <cellStyle name="Comma 3 2 4 3 4 2" xfId="10861"/>
    <cellStyle name="Comma 3 2 4 3 4 2 2" xfId="15068"/>
    <cellStyle name="Comma 3 2 4 3 4 2 2 2" xfId="27797"/>
    <cellStyle name="Comma 3 2 4 3 4 2 2 3" xfId="40398"/>
    <cellStyle name="Comma 3 2 4 3 4 2 3" xfId="19337"/>
    <cellStyle name="Comma 3 2 4 3 4 2 3 2" xfId="31998"/>
    <cellStyle name="Comma 3 2 4 3 4 2 3 3" xfId="44598"/>
    <cellStyle name="Comma 3 2 4 3 4 2 4" xfId="23597"/>
    <cellStyle name="Comma 3 2 4 3 4 2 5" xfId="36198"/>
    <cellStyle name="Comma 3 2 4 3 4 3" xfId="12268"/>
    <cellStyle name="Comma 3 2 4 3 4 3 2" xfId="16468"/>
    <cellStyle name="Comma 3 2 4 3 4 3 2 2" xfId="29197"/>
    <cellStyle name="Comma 3 2 4 3 4 3 2 3" xfId="41798"/>
    <cellStyle name="Comma 3 2 4 3 4 3 3" xfId="20737"/>
    <cellStyle name="Comma 3 2 4 3 4 3 3 2" xfId="33398"/>
    <cellStyle name="Comma 3 2 4 3 4 3 3 3" xfId="45998"/>
    <cellStyle name="Comma 3 2 4 3 4 3 4" xfId="24997"/>
    <cellStyle name="Comma 3 2 4 3 4 3 5" xfId="37598"/>
    <cellStyle name="Comma 3 2 4 3 4 4" xfId="13668"/>
    <cellStyle name="Comma 3 2 4 3 4 4 2" xfId="26397"/>
    <cellStyle name="Comma 3 2 4 3 4 4 3" xfId="38998"/>
    <cellStyle name="Comma 3 2 4 3 4 5" xfId="17937"/>
    <cellStyle name="Comma 3 2 4 3 4 5 2" xfId="30598"/>
    <cellStyle name="Comma 3 2 4 3 4 5 3" xfId="43198"/>
    <cellStyle name="Comma 3 2 4 3 4 6" xfId="22197"/>
    <cellStyle name="Comma 3 2 4 3 4 7" xfId="34798"/>
    <cellStyle name="Comma 3 2 4 3 5" xfId="9539"/>
    <cellStyle name="Comma 3 2 4 3 5 2" xfId="11005"/>
    <cellStyle name="Comma 3 2 4 3 5 2 2" xfId="15208"/>
    <cellStyle name="Comma 3 2 4 3 5 2 2 2" xfId="27937"/>
    <cellStyle name="Comma 3 2 4 3 5 2 2 3" xfId="40538"/>
    <cellStyle name="Comma 3 2 4 3 5 2 3" xfId="19477"/>
    <cellStyle name="Comma 3 2 4 3 5 2 3 2" xfId="32138"/>
    <cellStyle name="Comma 3 2 4 3 5 2 3 3" xfId="44738"/>
    <cellStyle name="Comma 3 2 4 3 5 2 4" xfId="23737"/>
    <cellStyle name="Comma 3 2 4 3 5 2 5" xfId="36338"/>
    <cellStyle name="Comma 3 2 4 3 5 3" xfId="12408"/>
    <cellStyle name="Comma 3 2 4 3 5 3 2" xfId="16608"/>
    <cellStyle name="Comma 3 2 4 3 5 3 2 2" xfId="29337"/>
    <cellStyle name="Comma 3 2 4 3 5 3 2 3" xfId="41938"/>
    <cellStyle name="Comma 3 2 4 3 5 3 3" xfId="20877"/>
    <cellStyle name="Comma 3 2 4 3 5 3 3 2" xfId="33538"/>
    <cellStyle name="Comma 3 2 4 3 5 3 3 3" xfId="46138"/>
    <cellStyle name="Comma 3 2 4 3 5 3 4" xfId="25137"/>
    <cellStyle name="Comma 3 2 4 3 5 3 5" xfId="37738"/>
    <cellStyle name="Comma 3 2 4 3 5 4" xfId="13808"/>
    <cellStyle name="Comma 3 2 4 3 5 4 2" xfId="26537"/>
    <cellStyle name="Comma 3 2 4 3 5 4 3" xfId="39138"/>
    <cellStyle name="Comma 3 2 4 3 5 5" xfId="18077"/>
    <cellStyle name="Comma 3 2 4 3 5 5 2" xfId="30738"/>
    <cellStyle name="Comma 3 2 4 3 5 5 3" xfId="43338"/>
    <cellStyle name="Comma 3 2 4 3 5 6" xfId="22337"/>
    <cellStyle name="Comma 3 2 4 3 5 7" xfId="34938"/>
    <cellStyle name="Comma 3 2 4 3 6" xfId="9679"/>
    <cellStyle name="Comma 3 2 4 3 6 2" xfId="11145"/>
    <cellStyle name="Comma 3 2 4 3 6 2 2" xfId="15348"/>
    <cellStyle name="Comma 3 2 4 3 6 2 2 2" xfId="28077"/>
    <cellStyle name="Comma 3 2 4 3 6 2 2 3" xfId="40678"/>
    <cellStyle name="Comma 3 2 4 3 6 2 3" xfId="19617"/>
    <cellStyle name="Comma 3 2 4 3 6 2 3 2" xfId="32278"/>
    <cellStyle name="Comma 3 2 4 3 6 2 3 3" xfId="44878"/>
    <cellStyle name="Comma 3 2 4 3 6 2 4" xfId="23877"/>
    <cellStyle name="Comma 3 2 4 3 6 2 5" xfId="36478"/>
    <cellStyle name="Comma 3 2 4 3 6 3" xfId="12548"/>
    <cellStyle name="Comma 3 2 4 3 6 3 2" xfId="16748"/>
    <cellStyle name="Comma 3 2 4 3 6 3 2 2" xfId="29477"/>
    <cellStyle name="Comma 3 2 4 3 6 3 2 3" xfId="42078"/>
    <cellStyle name="Comma 3 2 4 3 6 3 3" xfId="21017"/>
    <cellStyle name="Comma 3 2 4 3 6 3 3 2" xfId="33678"/>
    <cellStyle name="Comma 3 2 4 3 6 3 3 3" xfId="46278"/>
    <cellStyle name="Comma 3 2 4 3 6 3 4" xfId="25277"/>
    <cellStyle name="Comma 3 2 4 3 6 3 5" xfId="37878"/>
    <cellStyle name="Comma 3 2 4 3 6 4" xfId="13948"/>
    <cellStyle name="Comma 3 2 4 3 6 4 2" xfId="26677"/>
    <cellStyle name="Comma 3 2 4 3 6 4 3" xfId="39278"/>
    <cellStyle name="Comma 3 2 4 3 6 5" xfId="18217"/>
    <cellStyle name="Comma 3 2 4 3 6 5 2" xfId="30878"/>
    <cellStyle name="Comma 3 2 4 3 6 5 3" xfId="43478"/>
    <cellStyle name="Comma 3 2 4 3 6 6" xfId="22477"/>
    <cellStyle name="Comma 3 2 4 3 6 7" xfId="35078"/>
    <cellStyle name="Comma 3 2 4 3 7" xfId="9819"/>
    <cellStyle name="Comma 3 2 4 3 7 2" xfId="11285"/>
    <cellStyle name="Comma 3 2 4 3 7 2 2" xfId="15488"/>
    <cellStyle name="Comma 3 2 4 3 7 2 2 2" xfId="28217"/>
    <cellStyle name="Comma 3 2 4 3 7 2 2 3" xfId="40818"/>
    <cellStyle name="Comma 3 2 4 3 7 2 3" xfId="19757"/>
    <cellStyle name="Comma 3 2 4 3 7 2 3 2" xfId="32418"/>
    <cellStyle name="Comma 3 2 4 3 7 2 3 3" xfId="45018"/>
    <cellStyle name="Comma 3 2 4 3 7 2 4" xfId="24017"/>
    <cellStyle name="Comma 3 2 4 3 7 2 5" xfId="36618"/>
    <cellStyle name="Comma 3 2 4 3 7 3" xfId="12688"/>
    <cellStyle name="Comma 3 2 4 3 7 3 2" xfId="16888"/>
    <cellStyle name="Comma 3 2 4 3 7 3 2 2" xfId="29617"/>
    <cellStyle name="Comma 3 2 4 3 7 3 2 3" xfId="42218"/>
    <cellStyle name="Comma 3 2 4 3 7 3 3" xfId="21157"/>
    <cellStyle name="Comma 3 2 4 3 7 3 3 2" xfId="33818"/>
    <cellStyle name="Comma 3 2 4 3 7 3 3 3" xfId="46418"/>
    <cellStyle name="Comma 3 2 4 3 7 3 4" xfId="25417"/>
    <cellStyle name="Comma 3 2 4 3 7 3 5" xfId="38018"/>
    <cellStyle name="Comma 3 2 4 3 7 4" xfId="14088"/>
    <cellStyle name="Comma 3 2 4 3 7 4 2" xfId="26817"/>
    <cellStyle name="Comma 3 2 4 3 7 4 3" xfId="39418"/>
    <cellStyle name="Comma 3 2 4 3 7 5" xfId="18357"/>
    <cellStyle name="Comma 3 2 4 3 7 5 2" xfId="31018"/>
    <cellStyle name="Comma 3 2 4 3 7 5 3" xfId="43618"/>
    <cellStyle name="Comma 3 2 4 3 7 6" xfId="22617"/>
    <cellStyle name="Comma 3 2 4 3 7 7" xfId="35218"/>
    <cellStyle name="Comma 3 2 4 3 8" xfId="9959"/>
    <cellStyle name="Comma 3 2 4 3 8 2" xfId="11425"/>
    <cellStyle name="Comma 3 2 4 3 8 2 2" xfId="15628"/>
    <cellStyle name="Comma 3 2 4 3 8 2 2 2" xfId="28357"/>
    <cellStyle name="Comma 3 2 4 3 8 2 2 3" xfId="40958"/>
    <cellStyle name="Comma 3 2 4 3 8 2 3" xfId="19897"/>
    <cellStyle name="Comma 3 2 4 3 8 2 3 2" xfId="32558"/>
    <cellStyle name="Comma 3 2 4 3 8 2 3 3" xfId="45158"/>
    <cellStyle name="Comma 3 2 4 3 8 2 4" xfId="24157"/>
    <cellStyle name="Comma 3 2 4 3 8 2 5" xfId="36758"/>
    <cellStyle name="Comma 3 2 4 3 8 3" xfId="12828"/>
    <cellStyle name="Comma 3 2 4 3 8 3 2" xfId="17028"/>
    <cellStyle name="Comma 3 2 4 3 8 3 2 2" xfId="29757"/>
    <cellStyle name="Comma 3 2 4 3 8 3 2 3" xfId="42358"/>
    <cellStyle name="Comma 3 2 4 3 8 3 3" xfId="21297"/>
    <cellStyle name="Comma 3 2 4 3 8 3 3 2" xfId="33958"/>
    <cellStyle name="Comma 3 2 4 3 8 3 3 3" xfId="46558"/>
    <cellStyle name="Comma 3 2 4 3 8 3 4" xfId="25557"/>
    <cellStyle name="Comma 3 2 4 3 8 3 5" xfId="38158"/>
    <cellStyle name="Comma 3 2 4 3 8 4" xfId="14228"/>
    <cellStyle name="Comma 3 2 4 3 8 4 2" xfId="26957"/>
    <cellStyle name="Comma 3 2 4 3 8 4 3" xfId="39558"/>
    <cellStyle name="Comma 3 2 4 3 8 5" xfId="18497"/>
    <cellStyle name="Comma 3 2 4 3 8 5 2" xfId="31158"/>
    <cellStyle name="Comma 3 2 4 3 8 5 3" xfId="43758"/>
    <cellStyle name="Comma 3 2 4 3 8 6" xfId="22757"/>
    <cellStyle name="Comma 3 2 4 3 8 7" xfId="35358"/>
    <cellStyle name="Comma 3 2 4 3 9" xfId="10153"/>
    <cellStyle name="Comma 3 2 4 3 9 2" xfId="11568"/>
    <cellStyle name="Comma 3 2 4 3 9 2 2" xfId="15768"/>
    <cellStyle name="Comma 3 2 4 3 9 2 2 2" xfId="28497"/>
    <cellStyle name="Comma 3 2 4 3 9 2 2 3" xfId="41098"/>
    <cellStyle name="Comma 3 2 4 3 9 2 3" xfId="20037"/>
    <cellStyle name="Comma 3 2 4 3 9 2 3 2" xfId="32698"/>
    <cellStyle name="Comma 3 2 4 3 9 2 3 3" xfId="45298"/>
    <cellStyle name="Comma 3 2 4 3 9 2 4" xfId="24297"/>
    <cellStyle name="Comma 3 2 4 3 9 2 5" xfId="36898"/>
    <cellStyle name="Comma 3 2 4 3 9 3" xfId="12968"/>
    <cellStyle name="Comma 3 2 4 3 9 3 2" xfId="17168"/>
    <cellStyle name="Comma 3 2 4 3 9 3 2 2" xfId="29897"/>
    <cellStyle name="Comma 3 2 4 3 9 3 2 3" xfId="42498"/>
    <cellStyle name="Comma 3 2 4 3 9 3 3" xfId="21437"/>
    <cellStyle name="Comma 3 2 4 3 9 3 3 2" xfId="34098"/>
    <cellStyle name="Comma 3 2 4 3 9 3 3 3" xfId="46698"/>
    <cellStyle name="Comma 3 2 4 3 9 3 4" xfId="25697"/>
    <cellStyle name="Comma 3 2 4 3 9 3 5" xfId="38298"/>
    <cellStyle name="Comma 3 2 4 3 9 4" xfId="14368"/>
    <cellStyle name="Comma 3 2 4 3 9 4 2" xfId="27097"/>
    <cellStyle name="Comma 3 2 4 3 9 4 3" xfId="39698"/>
    <cellStyle name="Comma 3 2 4 3 9 5" xfId="18637"/>
    <cellStyle name="Comma 3 2 4 3 9 5 2" xfId="31298"/>
    <cellStyle name="Comma 3 2 4 3 9 5 3" xfId="43898"/>
    <cellStyle name="Comma 3 2 4 3 9 6" xfId="22897"/>
    <cellStyle name="Comma 3 2 4 3 9 7" xfId="35498"/>
    <cellStyle name="Comma 3 2 4 4" xfId="7070"/>
    <cellStyle name="Comma 3 2 4 4 10" xfId="10313"/>
    <cellStyle name="Comma 3 2 4 4 10 2" xfId="11728"/>
    <cellStyle name="Comma 3 2 4 4 10 2 2" xfId="15928"/>
    <cellStyle name="Comma 3 2 4 4 10 2 2 2" xfId="28657"/>
    <cellStyle name="Comma 3 2 4 4 10 2 2 3" xfId="41258"/>
    <cellStyle name="Comma 3 2 4 4 10 2 3" xfId="20197"/>
    <cellStyle name="Comma 3 2 4 4 10 2 3 2" xfId="32858"/>
    <cellStyle name="Comma 3 2 4 4 10 2 3 3" xfId="45458"/>
    <cellStyle name="Comma 3 2 4 4 10 2 4" xfId="24457"/>
    <cellStyle name="Comma 3 2 4 4 10 2 5" xfId="37058"/>
    <cellStyle name="Comma 3 2 4 4 10 3" xfId="13128"/>
    <cellStyle name="Comma 3 2 4 4 10 3 2" xfId="17328"/>
    <cellStyle name="Comma 3 2 4 4 10 3 2 2" xfId="30057"/>
    <cellStyle name="Comma 3 2 4 4 10 3 2 3" xfId="42658"/>
    <cellStyle name="Comma 3 2 4 4 10 3 3" xfId="21597"/>
    <cellStyle name="Comma 3 2 4 4 10 3 3 2" xfId="34258"/>
    <cellStyle name="Comma 3 2 4 4 10 3 3 3" xfId="46858"/>
    <cellStyle name="Comma 3 2 4 4 10 3 4" xfId="25857"/>
    <cellStyle name="Comma 3 2 4 4 10 3 5" xfId="38458"/>
    <cellStyle name="Comma 3 2 4 4 10 4" xfId="14528"/>
    <cellStyle name="Comma 3 2 4 4 10 4 2" xfId="27257"/>
    <cellStyle name="Comma 3 2 4 4 10 4 3" xfId="39858"/>
    <cellStyle name="Comma 3 2 4 4 10 5" xfId="18797"/>
    <cellStyle name="Comma 3 2 4 4 10 5 2" xfId="31458"/>
    <cellStyle name="Comma 3 2 4 4 10 5 3" xfId="44058"/>
    <cellStyle name="Comma 3 2 4 4 10 6" xfId="23057"/>
    <cellStyle name="Comma 3 2 4 4 10 7" xfId="35658"/>
    <cellStyle name="Comma 3 2 4 4 11" xfId="10454"/>
    <cellStyle name="Comma 3 2 4 4 11 2" xfId="14668"/>
    <cellStyle name="Comma 3 2 4 4 11 2 2" xfId="27397"/>
    <cellStyle name="Comma 3 2 4 4 11 2 3" xfId="39998"/>
    <cellStyle name="Comma 3 2 4 4 11 3" xfId="18937"/>
    <cellStyle name="Comma 3 2 4 4 11 3 2" xfId="31598"/>
    <cellStyle name="Comma 3 2 4 4 11 3 3" xfId="44198"/>
    <cellStyle name="Comma 3 2 4 4 11 4" xfId="23197"/>
    <cellStyle name="Comma 3 2 4 4 11 5" xfId="35798"/>
    <cellStyle name="Comma 3 2 4 4 12" xfId="11868"/>
    <cellStyle name="Comma 3 2 4 4 12 2" xfId="16068"/>
    <cellStyle name="Comma 3 2 4 4 12 2 2" xfId="28797"/>
    <cellStyle name="Comma 3 2 4 4 12 2 3" xfId="41398"/>
    <cellStyle name="Comma 3 2 4 4 12 3" xfId="20337"/>
    <cellStyle name="Comma 3 2 4 4 12 3 2" xfId="32998"/>
    <cellStyle name="Comma 3 2 4 4 12 3 3" xfId="45598"/>
    <cellStyle name="Comma 3 2 4 4 12 4" xfId="24597"/>
    <cellStyle name="Comma 3 2 4 4 12 5" xfId="37198"/>
    <cellStyle name="Comma 3 2 4 4 13" xfId="13268"/>
    <cellStyle name="Comma 3 2 4 4 13 2" xfId="25997"/>
    <cellStyle name="Comma 3 2 4 4 13 3" xfId="38598"/>
    <cellStyle name="Comma 3 2 4 4 14" xfId="17537"/>
    <cellStyle name="Comma 3 2 4 4 14 2" xfId="30198"/>
    <cellStyle name="Comma 3 2 4 4 14 3" xfId="42798"/>
    <cellStyle name="Comma 3 2 4 4 15" xfId="21797"/>
    <cellStyle name="Comma 3 2 4 4 16" xfId="34398"/>
    <cellStyle name="Comma 3 2 4 4 2" xfId="7210"/>
    <cellStyle name="Comma 3 2 4 4 2 2" xfId="10594"/>
    <cellStyle name="Comma 3 2 4 4 2 2 2" xfId="14808"/>
    <cellStyle name="Comma 3 2 4 4 2 2 2 2" xfId="27537"/>
    <cellStyle name="Comma 3 2 4 4 2 2 2 3" xfId="40138"/>
    <cellStyle name="Comma 3 2 4 4 2 2 3" xfId="19077"/>
    <cellStyle name="Comma 3 2 4 4 2 2 3 2" xfId="31738"/>
    <cellStyle name="Comma 3 2 4 4 2 2 3 3" xfId="44338"/>
    <cellStyle name="Comma 3 2 4 4 2 2 4" xfId="23337"/>
    <cellStyle name="Comma 3 2 4 4 2 2 5" xfId="35938"/>
    <cellStyle name="Comma 3 2 4 4 2 3" xfId="12008"/>
    <cellStyle name="Comma 3 2 4 4 2 3 2" xfId="16208"/>
    <cellStyle name="Comma 3 2 4 4 2 3 2 2" xfId="28937"/>
    <cellStyle name="Comma 3 2 4 4 2 3 2 3" xfId="41538"/>
    <cellStyle name="Comma 3 2 4 4 2 3 3" xfId="20477"/>
    <cellStyle name="Comma 3 2 4 4 2 3 3 2" xfId="33138"/>
    <cellStyle name="Comma 3 2 4 4 2 3 3 3" xfId="45738"/>
    <cellStyle name="Comma 3 2 4 4 2 3 4" xfId="24737"/>
    <cellStyle name="Comma 3 2 4 4 2 3 5" xfId="37338"/>
    <cellStyle name="Comma 3 2 4 4 2 4" xfId="13408"/>
    <cellStyle name="Comma 3 2 4 4 2 4 2" xfId="26137"/>
    <cellStyle name="Comma 3 2 4 4 2 4 3" xfId="38738"/>
    <cellStyle name="Comma 3 2 4 4 2 5" xfId="17677"/>
    <cellStyle name="Comma 3 2 4 4 2 5 2" xfId="30338"/>
    <cellStyle name="Comma 3 2 4 4 2 5 3" xfId="42938"/>
    <cellStyle name="Comma 3 2 4 4 2 6" xfId="21937"/>
    <cellStyle name="Comma 3 2 4 4 2 7" xfId="34538"/>
    <cellStyle name="Comma 3 2 4 4 3" xfId="7350"/>
    <cellStyle name="Comma 3 2 4 4 3 2" xfId="10734"/>
    <cellStyle name="Comma 3 2 4 4 3 2 2" xfId="14948"/>
    <cellStyle name="Comma 3 2 4 4 3 2 2 2" xfId="27677"/>
    <cellStyle name="Comma 3 2 4 4 3 2 2 3" xfId="40278"/>
    <cellStyle name="Comma 3 2 4 4 3 2 3" xfId="19217"/>
    <cellStyle name="Comma 3 2 4 4 3 2 3 2" xfId="31878"/>
    <cellStyle name="Comma 3 2 4 4 3 2 3 3" xfId="44478"/>
    <cellStyle name="Comma 3 2 4 4 3 2 4" xfId="23477"/>
    <cellStyle name="Comma 3 2 4 4 3 2 5" xfId="36078"/>
    <cellStyle name="Comma 3 2 4 4 3 3" xfId="12148"/>
    <cellStyle name="Comma 3 2 4 4 3 3 2" xfId="16348"/>
    <cellStyle name="Comma 3 2 4 4 3 3 2 2" xfId="29077"/>
    <cellStyle name="Comma 3 2 4 4 3 3 2 3" xfId="41678"/>
    <cellStyle name="Comma 3 2 4 4 3 3 3" xfId="20617"/>
    <cellStyle name="Comma 3 2 4 4 3 3 3 2" xfId="33278"/>
    <cellStyle name="Comma 3 2 4 4 3 3 3 3" xfId="45878"/>
    <cellStyle name="Comma 3 2 4 4 3 3 4" xfId="24877"/>
    <cellStyle name="Comma 3 2 4 4 3 3 5" xfId="37478"/>
    <cellStyle name="Comma 3 2 4 4 3 4" xfId="13548"/>
    <cellStyle name="Comma 3 2 4 4 3 4 2" xfId="26277"/>
    <cellStyle name="Comma 3 2 4 4 3 4 3" xfId="38878"/>
    <cellStyle name="Comma 3 2 4 4 3 5" xfId="17817"/>
    <cellStyle name="Comma 3 2 4 4 3 5 2" xfId="30478"/>
    <cellStyle name="Comma 3 2 4 4 3 5 3" xfId="43078"/>
    <cellStyle name="Comma 3 2 4 4 3 6" xfId="22077"/>
    <cellStyle name="Comma 3 2 4 4 3 7" xfId="34678"/>
    <cellStyle name="Comma 3 2 4 4 4" xfId="9363"/>
    <cellStyle name="Comma 3 2 4 4 4 2" xfId="10881"/>
    <cellStyle name="Comma 3 2 4 4 4 2 2" xfId="15088"/>
    <cellStyle name="Comma 3 2 4 4 4 2 2 2" xfId="27817"/>
    <cellStyle name="Comma 3 2 4 4 4 2 2 3" xfId="40418"/>
    <cellStyle name="Comma 3 2 4 4 4 2 3" xfId="19357"/>
    <cellStyle name="Comma 3 2 4 4 4 2 3 2" xfId="32018"/>
    <cellStyle name="Comma 3 2 4 4 4 2 3 3" xfId="44618"/>
    <cellStyle name="Comma 3 2 4 4 4 2 4" xfId="23617"/>
    <cellStyle name="Comma 3 2 4 4 4 2 5" xfId="36218"/>
    <cellStyle name="Comma 3 2 4 4 4 3" xfId="12288"/>
    <cellStyle name="Comma 3 2 4 4 4 3 2" xfId="16488"/>
    <cellStyle name="Comma 3 2 4 4 4 3 2 2" xfId="29217"/>
    <cellStyle name="Comma 3 2 4 4 4 3 2 3" xfId="41818"/>
    <cellStyle name="Comma 3 2 4 4 4 3 3" xfId="20757"/>
    <cellStyle name="Comma 3 2 4 4 4 3 3 2" xfId="33418"/>
    <cellStyle name="Comma 3 2 4 4 4 3 3 3" xfId="46018"/>
    <cellStyle name="Comma 3 2 4 4 4 3 4" xfId="25017"/>
    <cellStyle name="Comma 3 2 4 4 4 3 5" xfId="37618"/>
    <cellStyle name="Comma 3 2 4 4 4 4" xfId="13688"/>
    <cellStyle name="Comma 3 2 4 4 4 4 2" xfId="26417"/>
    <cellStyle name="Comma 3 2 4 4 4 4 3" xfId="39018"/>
    <cellStyle name="Comma 3 2 4 4 4 5" xfId="17957"/>
    <cellStyle name="Comma 3 2 4 4 4 5 2" xfId="30618"/>
    <cellStyle name="Comma 3 2 4 4 4 5 3" xfId="43218"/>
    <cellStyle name="Comma 3 2 4 4 4 6" xfId="22217"/>
    <cellStyle name="Comma 3 2 4 4 4 7" xfId="34818"/>
    <cellStyle name="Comma 3 2 4 4 5" xfId="9559"/>
    <cellStyle name="Comma 3 2 4 4 5 2" xfId="11025"/>
    <cellStyle name="Comma 3 2 4 4 5 2 2" xfId="15228"/>
    <cellStyle name="Comma 3 2 4 4 5 2 2 2" xfId="27957"/>
    <cellStyle name="Comma 3 2 4 4 5 2 2 3" xfId="40558"/>
    <cellStyle name="Comma 3 2 4 4 5 2 3" xfId="19497"/>
    <cellStyle name="Comma 3 2 4 4 5 2 3 2" xfId="32158"/>
    <cellStyle name="Comma 3 2 4 4 5 2 3 3" xfId="44758"/>
    <cellStyle name="Comma 3 2 4 4 5 2 4" xfId="23757"/>
    <cellStyle name="Comma 3 2 4 4 5 2 5" xfId="36358"/>
    <cellStyle name="Comma 3 2 4 4 5 3" xfId="12428"/>
    <cellStyle name="Comma 3 2 4 4 5 3 2" xfId="16628"/>
    <cellStyle name="Comma 3 2 4 4 5 3 2 2" xfId="29357"/>
    <cellStyle name="Comma 3 2 4 4 5 3 2 3" xfId="41958"/>
    <cellStyle name="Comma 3 2 4 4 5 3 3" xfId="20897"/>
    <cellStyle name="Comma 3 2 4 4 5 3 3 2" xfId="33558"/>
    <cellStyle name="Comma 3 2 4 4 5 3 3 3" xfId="46158"/>
    <cellStyle name="Comma 3 2 4 4 5 3 4" xfId="25157"/>
    <cellStyle name="Comma 3 2 4 4 5 3 5" xfId="37758"/>
    <cellStyle name="Comma 3 2 4 4 5 4" xfId="13828"/>
    <cellStyle name="Comma 3 2 4 4 5 4 2" xfId="26557"/>
    <cellStyle name="Comma 3 2 4 4 5 4 3" xfId="39158"/>
    <cellStyle name="Comma 3 2 4 4 5 5" xfId="18097"/>
    <cellStyle name="Comma 3 2 4 4 5 5 2" xfId="30758"/>
    <cellStyle name="Comma 3 2 4 4 5 5 3" xfId="43358"/>
    <cellStyle name="Comma 3 2 4 4 5 6" xfId="22357"/>
    <cellStyle name="Comma 3 2 4 4 5 7" xfId="34958"/>
    <cellStyle name="Comma 3 2 4 4 6" xfId="9699"/>
    <cellStyle name="Comma 3 2 4 4 6 2" xfId="11165"/>
    <cellStyle name="Comma 3 2 4 4 6 2 2" xfId="15368"/>
    <cellStyle name="Comma 3 2 4 4 6 2 2 2" xfId="28097"/>
    <cellStyle name="Comma 3 2 4 4 6 2 2 3" xfId="40698"/>
    <cellStyle name="Comma 3 2 4 4 6 2 3" xfId="19637"/>
    <cellStyle name="Comma 3 2 4 4 6 2 3 2" xfId="32298"/>
    <cellStyle name="Comma 3 2 4 4 6 2 3 3" xfId="44898"/>
    <cellStyle name="Comma 3 2 4 4 6 2 4" xfId="23897"/>
    <cellStyle name="Comma 3 2 4 4 6 2 5" xfId="36498"/>
    <cellStyle name="Comma 3 2 4 4 6 3" xfId="12568"/>
    <cellStyle name="Comma 3 2 4 4 6 3 2" xfId="16768"/>
    <cellStyle name="Comma 3 2 4 4 6 3 2 2" xfId="29497"/>
    <cellStyle name="Comma 3 2 4 4 6 3 2 3" xfId="42098"/>
    <cellStyle name="Comma 3 2 4 4 6 3 3" xfId="21037"/>
    <cellStyle name="Comma 3 2 4 4 6 3 3 2" xfId="33698"/>
    <cellStyle name="Comma 3 2 4 4 6 3 3 3" xfId="46298"/>
    <cellStyle name="Comma 3 2 4 4 6 3 4" xfId="25297"/>
    <cellStyle name="Comma 3 2 4 4 6 3 5" xfId="37898"/>
    <cellStyle name="Comma 3 2 4 4 6 4" xfId="13968"/>
    <cellStyle name="Comma 3 2 4 4 6 4 2" xfId="26697"/>
    <cellStyle name="Comma 3 2 4 4 6 4 3" xfId="39298"/>
    <cellStyle name="Comma 3 2 4 4 6 5" xfId="18237"/>
    <cellStyle name="Comma 3 2 4 4 6 5 2" xfId="30898"/>
    <cellStyle name="Comma 3 2 4 4 6 5 3" xfId="43498"/>
    <cellStyle name="Comma 3 2 4 4 6 6" xfId="22497"/>
    <cellStyle name="Comma 3 2 4 4 6 7" xfId="35098"/>
    <cellStyle name="Comma 3 2 4 4 7" xfId="9839"/>
    <cellStyle name="Comma 3 2 4 4 7 2" xfId="11305"/>
    <cellStyle name="Comma 3 2 4 4 7 2 2" xfId="15508"/>
    <cellStyle name="Comma 3 2 4 4 7 2 2 2" xfId="28237"/>
    <cellStyle name="Comma 3 2 4 4 7 2 2 3" xfId="40838"/>
    <cellStyle name="Comma 3 2 4 4 7 2 3" xfId="19777"/>
    <cellStyle name="Comma 3 2 4 4 7 2 3 2" xfId="32438"/>
    <cellStyle name="Comma 3 2 4 4 7 2 3 3" xfId="45038"/>
    <cellStyle name="Comma 3 2 4 4 7 2 4" xfId="24037"/>
    <cellStyle name="Comma 3 2 4 4 7 2 5" xfId="36638"/>
    <cellStyle name="Comma 3 2 4 4 7 3" xfId="12708"/>
    <cellStyle name="Comma 3 2 4 4 7 3 2" xfId="16908"/>
    <cellStyle name="Comma 3 2 4 4 7 3 2 2" xfId="29637"/>
    <cellStyle name="Comma 3 2 4 4 7 3 2 3" xfId="42238"/>
    <cellStyle name="Comma 3 2 4 4 7 3 3" xfId="21177"/>
    <cellStyle name="Comma 3 2 4 4 7 3 3 2" xfId="33838"/>
    <cellStyle name="Comma 3 2 4 4 7 3 3 3" xfId="46438"/>
    <cellStyle name="Comma 3 2 4 4 7 3 4" xfId="25437"/>
    <cellStyle name="Comma 3 2 4 4 7 3 5" xfId="38038"/>
    <cellStyle name="Comma 3 2 4 4 7 4" xfId="14108"/>
    <cellStyle name="Comma 3 2 4 4 7 4 2" xfId="26837"/>
    <cellStyle name="Comma 3 2 4 4 7 4 3" xfId="39438"/>
    <cellStyle name="Comma 3 2 4 4 7 5" xfId="18377"/>
    <cellStyle name="Comma 3 2 4 4 7 5 2" xfId="31038"/>
    <cellStyle name="Comma 3 2 4 4 7 5 3" xfId="43638"/>
    <cellStyle name="Comma 3 2 4 4 7 6" xfId="22637"/>
    <cellStyle name="Comma 3 2 4 4 7 7" xfId="35238"/>
    <cellStyle name="Comma 3 2 4 4 8" xfId="9979"/>
    <cellStyle name="Comma 3 2 4 4 8 2" xfId="11445"/>
    <cellStyle name="Comma 3 2 4 4 8 2 2" xfId="15648"/>
    <cellStyle name="Comma 3 2 4 4 8 2 2 2" xfId="28377"/>
    <cellStyle name="Comma 3 2 4 4 8 2 2 3" xfId="40978"/>
    <cellStyle name="Comma 3 2 4 4 8 2 3" xfId="19917"/>
    <cellStyle name="Comma 3 2 4 4 8 2 3 2" xfId="32578"/>
    <cellStyle name="Comma 3 2 4 4 8 2 3 3" xfId="45178"/>
    <cellStyle name="Comma 3 2 4 4 8 2 4" xfId="24177"/>
    <cellStyle name="Comma 3 2 4 4 8 2 5" xfId="36778"/>
    <cellStyle name="Comma 3 2 4 4 8 3" xfId="12848"/>
    <cellStyle name="Comma 3 2 4 4 8 3 2" xfId="17048"/>
    <cellStyle name="Comma 3 2 4 4 8 3 2 2" xfId="29777"/>
    <cellStyle name="Comma 3 2 4 4 8 3 2 3" xfId="42378"/>
    <cellStyle name="Comma 3 2 4 4 8 3 3" xfId="21317"/>
    <cellStyle name="Comma 3 2 4 4 8 3 3 2" xfId="33978"/>
    <cellStyle name="Comma 3 2 4 4 8 3 3 3" xfId="46578"/>
    <cellStyle name="Comma 3 2 4 4 8 3 4" xfId="25577"/>
    <cellStyle name="Comma 3 2 4 4 8 3 5" xfId="38178"/>
    <cellStyle name="Comma 3 2 4 4 8 4" xfId="14248"/>
    <cellStyle name="Comma 3 2 4 4 8 4 2" xfId="26977"/>
    <cellStyle name="Comma 3 2 4 4 8 4 3" xfId="39578"/>
    <cellStyle name="Comma 3 2 4 4 8 5" xfId="18517"/>
    <cellStyle name="Comma 3 2 4 4 8 5 2" xfId="31178"/>
    <cellStyle name="Comma 3 2 4 4 8 5 3" xfId="43778"/>
    <cellStyle name="Comma 3 2 4 4 8 6" xfId="22777"/>
    <cellStyle name="Comma 3 2 4 4 8 7" xfId="35378"/>
    <cellStyle name="Comma 3 2 4 4 9" xfId="10173"/>
    <cellStyle name="Comma 3 2 4 4 9 2" xfId="11588"/>
    <cellStyle name="Comma 3 2 4 4 9 2 2" xfId="15788"/>
    <cellStyle name="Comma 3 2 4 4 9 2 2 2" xfId="28517"/>
    <cellStyle name="Comma 3 2 4 4 9 2 2 3" xfId="41118"/>
    <cellStyle name="Comma 3 2 4 4 9 2 3" xfId="20057"/>
    <cellStyle name="Comma 3 2 4 4 9 2 3 2" xfId="32718"/>
    <cellStyle name="Comma 3 2 4 4 9 2 3 3" xfId="45318"/>
    <cellStyle name="Comma 3 2 4 4 9 2 4" xfId="24317"/>
    <cellStyle name="Comma 3 2 4 4 9 2 5" xfId="36918"/>
    <cellStyle name="Comma 3 2 4 4 9 3" xfId="12988"/>
    <cellStyle name="Comma 3 2 4 4 9 3 2" xfId="17188"/>
    <cellStyle name="Comma 3 2 4 4 9 3 2 2" xfId="29917"/>
    <cellStyle name="Comma 3 2 4 4 9 3 2 3" xfId="42518"/>
    <cellStyle name="Comma 3 2 4 4 9 3 3" xfId="21457"/>
    <cellStyle name="Comma 3 2 4 4 9 3 3 2" xfId="34118"/>
    <cellStyle name="Comma 3 2 4 4 9 3 3 3" xfId="46718"/>
    <cellStyle name="Comma 3 2 4 4 9 3 4" xfId="25717"/>
    <cellStyle name="Comma 3 2 4 4 9 3 5" xfId="38318"/>
    <cellStyle name="Comma 3 2 4 4 9 4" xfId="14388"/>
    <cellStyle name="Comma 3 2 4 4 9 4 2" xfId="27117"/>
    <cellStyle name="Comma 3 2 4 4 9 4 3" xfId="39718"/>
    <cellStyle name="Comma 3 2 4 4 9 5" xfId="18657"/>
    <cellStyle name="Comma 3 2 4 4 9 5 2" xfId="31318"/>
    <cellStyle name="Comma 3 2 4 4 9 5 3" xfId="43918"/>
    <cellStyle name="Comma 3 2 4 4 9 6" xfId="22917"/>
    <cellStyle name="Comma 3 2 4 4 9 7" xfId="35518"/>
    <cellStyle name="Comma 3 2 4 5" xfId="7090"/>
    <cellStyle name="Comma 3 2 4 5 10" xfId="10333"/>
    <cellStyle name="Comma 3 2 4 5 10 2" xfId="11748"/>
    <cellStyle name="Comma 3 2 4 5 10 2 2" xfId="15948"/>
    <cellStyle name="Comma 3 2 4 5 10 2 2 2" xfId="28677"/>
    <cellStyle name="Comma 3 2 4 5 10 2 2 3" xfId="41278"/>
    <cellStyle name="Comma 3 2 4 5 10 2 3" xfId="20217"/>
    <cellStyle name="Comma 3 2 4 5 10 2 3 2" xfId="32878"/>
    <cellStyle name="Comma 3 2 4 5 10 2 3 3" xfId="45478"/>
    <cellStyle name="Comma 3 2 4 5 10 2 4" xfId="24477"/>
    <cellStyle name="Comma 3 2 4 5 10 2 5" xfId="37078"/>
    <cellStyle name="Comma 3 2 4 5 10 3" xfId="13148"/>
    <cellStyle name="Comma 3 2 4 5 10 3 2" xfId="17348"/>
    <cellStyle name="Comma 3 2 4 5 10 3 2 2" xfId="30077"/>
    <cellStyle name="Comma 3 2 4 5 10 3 2 3" xfId="42678"/>
    <cellStyle name="Comma 3 2 4 5 10 3 3" xfId="21617"/>
    <cellStyle name="Comma 3 2 4 5 10 3 3 2" xfId="34278"/>
    <cellStyle name="Comma 3 2 4 5 10 3 3 3" xfId="46878"/>
    <cellStyle name="Comma 3 2 4 5 10 3 4" xfId="25877"/>
    <cellStyle name="Comma 3 2 4 5 10 3 5" xfId="38478"/>
    <cellStyle name="Comma 3 2 4 5 10 4" xfId="14548"/>
    <cellStyle name="Comma 3 2 4 5 10 4 2" xfId="27277"/>
    <cellStyle name="Comma 3 2 4 5 10 4 3" xfId="39878"/>
    <cellStyle name="Comma 3 2 4 5 10 5" xfId="18817"/>
    <cellStyle name="Comma 3 2 4 5 10 5 2" xfId="31478"/>
    <cellStyle name="Comma 3 2 4 5 10 5 3" xfId="44078"/>
    <cellStyle name="Comma 3 2 4 5 10 6" xfId="23077"/>
    <cellStyle name="Comma 3 2 4 5 10 7" xfId="35678"/>
    <cellStyle name="Comma 3 2 4 5 11" xfId="10474"/>
    <cellStyle name="Comma 3 2 4 5 11 2" xfId="14688"/>
    <cellStyle name="Comma 3 2 4 5 11 2 2" xfId="27417"/>
    <cellStyle name="Comma 3 2 4 5 11 2 3" xfId="40018"/>
    <cellStyle name="Comma 3 2 4 5 11 3" xfId="18957"/>
    <cellStyle name="Comma 3 2 4 5 11 3 2" xfId="31618"/>
    <cellStyle name="Comma 3 2 4 5 11 3 3" xfId="44218"/>
    <cellStyle name="Comma 3 2 4 5 11 4" xfId="23217"/>
    <cellStyle name="Comma 3 2 4 5 11 5" xfId="35818"/>
    <cellStyle name="Comma 3 2 4 5 12" xfId="11888"/>
    <cellStyle name="Comma 3 2 4 5 12 2" xfId="16088"/>
    <cellStyle name="Comma 3 2 4 5 12 2 2" xfId="28817"/>
    <cellStyle name="Comma 3 2 4 5 12 2 3" xfId="41418"/>
    <cellStyle name="Comma 3 2 4 5 12 3" xfId="20357"/>
    <cellStyle name="Comma 3 2 4 5 12 3 2" xfId="33018"/>
    <cellStyle name="Comma 3 2 4 5 12 3 3" xfId="45618"/>
    <cellStyle name="Comma 3 2 4 5 12 4" xfId="24617"/>
    <cellStyle name="Comma 3 2 4 5 12 5" xfId="37218"/>
    <cellStyle name="Comma 3 2 4 5 13" xfId="13288"/>
    <cellStyle name="Comma 3 2 4 5 13 2" xfId="26017"/>
    <cellStyle name="Comma 3 2 4 5 13 3" xfId="38618"/>
    <cellStyle name="Comma 3 2 4 5 14" xfId="17557"/>
    <cellStyle name="Comma 3 2 4 5 14 2" xfId="30218"/>
    <cellStyle name="Comma 3 2 4 5 14 3" xfId="42818"/>
    <cellStyle name="Comma 3 2 4 5 15" xfId="21817"/>
    <cellStyle name="Comma 3 2 4 5 16" xfId="34418"/>
    <cellStyle name="Comma 3 2 4 5 2" xfId="7230"/>
    <cellStyle name="Comma 3 2 4 5 2 2" xfId="10614"/>
    <cellStyle name="Comma 3 2 4 5 2 2 2" xfId="14828"/>
    <cellStyle name="Comma 3 2 4 5 2 2 2 2" xfId="27557"/>
    <cellStyle name="Comma 3 2 4 5 2 2 2 3" xfId="40158"/>
    <cellStyle name="Comma 3 2 4 5 2 2 3" xfId="19097"/>
    <cellStyle name="Comma 3 2 4 5 2 2 3 2" xfId="31758"/>
    <cellStyle name="Comma 3 2 4 5 2 2 3 3" xfId="44358"/>
    <cellStyle name="Comma 3 2 4 5 2 2 4" xfId="23357"/>
    <cellStyle name="Comma 3 2 4 5 2 2 5" xfId="35958"/>
    <cellStyle name="Comma 3 2 4 5 2 3" xfId="12028"/>
    <cellStyle name="Comma 3 2 4 5 2 3 2" xfId="16228"/>
    <cellStyle name="Comma 3 2 4 5 2 3 2 2" xfId="28957"/>
    <cellStyle name="Comma 3 2 4 5 2 3 2 3" xfId="41558"/>
    <cellStyle name="Comma 3 2 4 5 2 3 3" xfId="20497"/>
    <cellStyle name="Comma 3 2 4 5 2 3 3 2" xfId="33158"/>
    <cellStyle name="Comma 3 2 4 5 2 3 3 3" xfId="45758"/>
    <cellStyle name="Comma 3 2 4 5 2 3 4" xfId="24757"/>
    <cellStyle name="Comma 3 2 4 5 2 3 5" xfId="37358"/>
    <cellStyle name="Comma 3 2 4 5 2 4" xfId="13428"/>
    <cellStyle name="Comma 3 2 4 5 2 4 2" xfId="26157"/>
    <cellStyle name="Comma 3 2 4 5 2 4 3" xfId="38758"/>
    <cellStyle name="Comma 3 2 4 5 2 5" xfId="17697"/>
    <cellStyle name="Comma 3 2 4 5 2 5 2" xfId="30358"/>
    <cellStyle name="Comma 3 2 4 5 2 5 3" xfId="42958"/>
    <cellStyle name="Comma 3 2 4 5 2 6" xfId="21957"/>
    <cellStyle name="Comma 3 2 4 5 2 7" xfId="34558"/>
    <cellStyle name="Comma 3 2 4 5 3" xfId="7370"/>
    <cellStyle name="Comma 3 2 4 5 3 2" xfId="10754"/>
    <cellStyle name="Comma 3 2 4 5 3 2 2" xfId="14968"/>
    <cellStyle name="Comma 3 2 4 5 3 2 2 2" xfId="27697"/>
    <cellStyle name="Comma 3 2 4 5 3 2 2 3" xfId="40298"/>
    <cellStyle name="Comma 3 2 4 5 3 2 3" xfId="19237"/>
    <cellStyle name="Comma 3 2 4 5 3 2 3 2" xfId="31898"/>
    <cellStyle name="Comma 3 2 4 5 3 2 3 3" xfId="44498"/>
    <cellStyle name="Comma 3 2 4 5 3 2 4" xfId="23497"/>
    <cellStyle name="Comma 3 2 4 5 3 2 5" xfId="36098"/>
    <cellStyle name="Comma 3 2 4 5 3 3" xfId="12168"/>
    <cellStyle name="Comma 3 2 4 5 3 3 2" xfId="16368"/>
    <cellStyle name="Comma 3 2 4 5 3 3 2 2" xfId="29097"/>
    <cellStyle name="Comma 3 2 4 5 3 3 2 3" xfId="41698"/>
    <cellStyle name="Comma 3 2 4 5 3 3 3" xfId="20637"/>
    <cellStyle name="Comma 3 2 4 5 3 3 3 2" xfId="33298"/>
    <cellStyle name="Comma 3 2 4 5 3 3 3 3" xfId="45898"/>
    <cellStyle name="Comma 3 2 4 5 3 3 4" xfId="24897"/>
    <cellStyle name="Comma 3 2 4 5 3 3 5" xfId="37498"/>
    <cellStyle name="Comma 3 2 4 5 3 4" xfId="13568"/>
    <cellStyle name="Comma 3 2 4 5 3 4 2" xfId="26297"/>
    <cellStyle name="Comma 3 2 4 5 3 4 3" xfId="38898"/>
    <cellStyle name="Comma 3 2 4 5 3 5" xfId="17837"/>
    <cellStyle name="Comma 3 2 4 5 3 5 2" xfId="30498"/>
    <cellStyle name="Comma 3 2 4 5 3 5 3" xfId="43098"/>
    <cellStyle name="Comma 3 2 4 5 3 6" xfId="22097"/>
    <cellStyle name="Comma 3 2 4 5 3 7" xfId="34698"/>
    <cellStyle name="Comma 3 2 4 5 4" xfId="9383"/>
    <cellStyle name="Comma 3 2 4 5 4 2" xfId="10901"/>
    <cellStyle name="Comma 3 2 4 5 4 2 2" xfId="15108"/>
    <cellStyle name="Comma 3 2 4 5 4 2 2 2" xfId="27837"/>
    <cellStyle name="Comma 3 2 4 5 4 2 2 3" xfId="40438"/>
    <cellStyle name="Comma 3 2 4 5 4 2 3" xfId="19377"/>
    <cellStyle name="Comma 3 2 4 5 4 2 3 2" xfId="32038"/>
    <cellStyle name="Comma 3 2 4 5 4 2 3 3" xfId="44638"/>
    <cellStyle name="Comma 3 2 4 5 4 2 4" xfId="23637"/>
    <cellStyle name="Comma 3 2 4 5 4 2 5" xfId="36238"/>
    <cellStyle name="Comma 3 2 4 5 4 3" xfId="12308"/>
    <cellStyle name="Comma 3 2 4 5 4 3 2" xfId="16508"/>
    <cellStyle name="Comma 3 2 4 5 4 3 2 2" xfId="29237"/>
    <cellStyle name="Comma 3 2 4 5 4 3 2 3" xfId="41838"/>
    <cellStyle name="Comma 3 2 4 5 4 3 3" xfId="20777"/>
    <cellStyle name="Comma 3 2 4 5 4 3 3 2" xfId="33438"/>
    <cellStyle name="Comma 3 2 4 5 4 3 3 3" xfId="46038"/>
    <cellStyle name="Comma 3 2 4 5 4 3 4" xfId="25037"/>
    <cellStyle name="Comma 3 2 4 5 4 3 5" xfId="37638"/>
    <cellStyle name="Comma 3 2 4 5 4 4" xfId="13708"/>
    <cellStyle name="Comma 3 2 4 5 4 4 2" xfId="26437"/>
    <cellStyle name="Comma 3 2 4 5 4 4 3" xfId="39038"/>
    <cellStyle name="Comma 3 2 4 5 4 5" xfId="17977"/>
    <cellStyle name="Comma 3 2 4 5 4 5 2" xfId="30638"/>
    <cellStyle name="Comma 3 2 4 5 4 5 3" xfId="43238"/>
    <cellStyle name="Comma 3 2 4 5 4 6" xfId="22237"/>
    <cellStyle name="Comma 3 2 4 5 4 7" xfId="34838"/>
    <cellStyle name="Comma 3 2 4 5 5" xfId="9579"/>
    <cellStyle name="Comma 3 2 4 5 5 2" xfId="11045"/>
    <cellStyle name="Comma 3 2 4 5 5 2 2" xfId="15248"/>
    <cellStyle name="Comma 3 2 4 5 5 2 2 2" xfId="27977"/>
    <cellStyle name="Comma 3 2 4 5 5 2 2 3" xfId="40578"/>
    <cellStyle name="Comma 3 2 4 5 5 2 3" xfId="19517"/>
    <cellStyle name="Comma 3 2 4 5 5 2 3 2" xfId="32178"/>
    <cellStyle name="Comma 3 2 4 5 5 2 3 3" xfId="44778"/>
    <cellStyle name="Comma 3 2 4 5 5 2 4" xfId="23777"/>
    <cellStyle name="Comma 3 2 4 5 5 2 5" xfId="36378"/>
    <cellStyle name="Comma 3 2 4 5 5 3" xfId="12448"/>
    <cellStyle name="Comma 3 2 4 5 5 3 2" xfId="16648"/>
    <cellStyle name="Comma 3 2 4 5 5 3 2 2" xfId="29377"/>
    <cellStyle name="Comma 3 2 4 5 5 3 2 3" xfId="41978"/>
    <cellStyle name="Comma 3 2 4 5 5 3 3" xfId="20917"/>
    <cellStyle name="Comma 3 2 4 5 5 3 3 2" xfId="33578"/>
    <cellStyle name="Comma 3 2 4 5 5 3 3 3" xfId="46178"/>
    <cellStyle name="Comma 3 2 4 5 5 3 4" xfId="25177"/>
    <cellStyle name="Comma 3 2 4 5 5 3 5" xfId="37778"/>
    <cellStyle name="Comma 3 2 4 5 5 4" xfId="13848"/>
    <cellStyle name="Comma 3 2 4 5 5 4 2" xfId="26577"/>
    <cellStyle name="Comma 3 2 4 5 5 4 3" xfId="39178"/>
    <cellStyle name="Comma 3 2 4 5 5 5" xfId="18117"/>
    <cellStyle name="Comma 3 2 4 5 5 5 2" xfId="30778"/>
    <cellStyle name="Comma 3 2 4 5 5 5 3" xfId="43378"/>
    <cellStyle name="Comma 3 2 4 5 5 6" xfId="22377"/>
    <cellStyle name="Comma 3 2 4 5 5 7" xfId="34978"/>
    <cellStyle name="Comma 3 2 4 5 6" xfId="9719"/>
    <cellStyle name="Comma 3 2 4 5 6 2" xfId="11185"/>
    <cellStyle name="Comma 3 2 4 5 6 2 2" xfId="15388"/>
    <cellStyle name="Comma 3 2 4 5 6 2 2 2" xfId="28117"/>
    <cellStyle name="Comma 3 2 4 5 6 2 2 3" xfId="40718"/>
    <cellStyle name="Comma 3 2 4 5 6 2 3" xfId="19657"/>
    <cellStyle name="Comma 3 2 4 5 6 2 3 2" xfId="32318"/>
    <cellStyle name="Comma 3 2 4 5 6 2 3 3" xfId="44918"/>
    <cellStyle name="Comma 3 2 4 5 6 2 4" xfId="23917"/>
    <cellStyle name="Comma 3 2 4 5 6 2 5" xfId="36518"/>
    <cellStyle name="Comma 3 2 4 5 6 3" xfId="12588"/>
    <cellStyle name="Comma 3 2 4 5 6 3 2" xfId="16788"/>
    <cellStyle name="Comma 3 2 4 5 6 3 2 2" xfId="29517"/>
    <cellStyle name="Comma 3 2 4 5 6 3 2 3" xfId="42118"/>
    <cellStyle name="Comma 3 2 4 5 6 3 3" xfId="21057"/>
    <cellStyle name="Comma 3 2 4 5 6 3 3 2" xfId="33718"/>
    <cellStyle name="Comma 3 2 4 5 6 3 3 3" xfId="46318"/>
    <cellStyle name="Comma 3 2 4 5 6 3 4" xfId="25317"/>
    <cellStyle name="Comma 3 2 4 5 6 3 5" xfId="37918"/>
    <cellStyle name="Comma 3 2 4 5 6 4" xfId="13988"/>
    <cellStyle name="Comma 3 2 4 5 6 4 2" xfId="26717"/>
    <cellStyle name="Comma 3 2 4 5 6 4 3" xfId="39318"/>
    <cellStyle name="Comma 3 2 4 5 6 5" xfId="18257"/>
    <cellStyle name="Comma 3 2 4 5 6 5 2" xfId="30918"/>
    <cellStyle name="Comma 3 2 4 5 6 5 3" xfId="43518"/>
    <cellStyle name="Comma 3 2 4 5 6 6" xfId="22517"/>
    <cellStyle name="Comma 3 2 4 5 6 7" xfId="35118"/>
    <cellStyle name="Comma 3 2 4 5 7" xfId="9859"/>
    <cellStyle name="Comma 3 2 4 5 7 2" xfId="11325"/>
    <cellStyle name="Comma 3 2 4 5 7 2 2" xfId="15528"/>
    <cellStyle name="Comma 3 2 4 5 7 2 2 2" xfId="28257"/>
    <cellStyle name="Comma 3 2 4 5 7 2 2 3" xfId="40858"/>
    <cellStyle name="Comma 3 2 4 5 7 2 3" xfId="19797"/>
    <cellStyle name="Comma 3 2 4 5 7 2 3 2" xfId="32458"/>
    <cellStyle name="Comma 3 2 4 5 7 2 3 3" xfId="45058"/>
    <cellStyle name="Comma 3 2 4 5 7 2 4" xfId="24057"/>
    <cellStyle name="Comma 3 2 4 5 7 2 5" xfId="36658"/>
    <cellStyle name="Comma 3 2 4 5 7 3" xfId="12728"/>
    <cellStyle name="Comma 3 2 4 5 7 3 2" xfId="16928"/>
    <cellStyle name="Comma 3 2 4 5 7 3 2 2" xfId="29657"/>
    <cellStyle name="Comma 3 2 4 5 7 3 2 3" xfId="42258"/>
    <cellStyle name="Comma 3 2 4 5 7 3 3" xfId="21197"/>
    <cellStyle name="Comma 3 2 4 5 7 3 3 2" xfId="33858"/>
    <cellStyle name="Comma 3 2 4 5 7 3 3 3" xfId="46458"/>
    <cellStyle name="Comma 3 2 4 5 7 3 4" xfId="25457"/>
    <cellStyle name="Comma 3 2 4 5 7 3 5" xfId="38058"/>
    <cellStyle name="Comma 3 2 4 5 7 4" xfId="14128"/>
    <cellStyle name="Comma 3 2 4 5 7 4 2" xfId="26857"/>
    <cellStyle name="Comma 3 2 4 5 7 4 3" xfId="39458"/>
    <cellStyle name="Comma 3 2 4 5 7 5" xfId="18397"/>
    <cellStyle name="Comma 3 2 4 5 7 5 2" xfId="31058"/>
    <cellStyle name="Comma 3 2 4 5 7 5 3" xfId="43658"/>
    <cellStyle name="Comma 3 2 4 5 7 6" xfId="22657"/>
    <cellStyle name="Comma 3 2 4 5 7 7" xfId="35258"/>
    <cellStyle name="Comma 3 2 4 5 8" xfId="9999"/>
    <cellStyle name="Comma 3 2 4 5 8 2" xfId="11465"/>
    <cellStyle name="Comma 3 2 4 5 8 2 2" xfId="15668"/>
    <cellStyle name="Comma 3 2 4 5 8 2 2 2" xfId="28397"/>
    <cellStyle name="Comma 3 2 4 5 8 2 2 3" xfId="40998"/>
    <cellStyle name="Comma 3 2 4 5 8 2 3" xfId="19937"/>
    <cellStyle name="Comma 3 2 4 5 8 2 3 2" xfId="32598"/>
    <cellStyle name="Comma 3 2 4 5 8 2 3 3" xfId="45198"/>
    <cellStyle name="Comma 3 2 4 5 8 2 4" xfId="24197"/>
    <cellStyle name="Comma 3 2 4 5 8 2 5" xfId="36798"/>
    <cellStyle name="Comma 3 2 4 5 8 3" xfId="12868"/>
    <cellStyle name="Comma 3 2 4 5 8 3 2" xfId="17068"/>
    <cellStyle name="Comma 3 2 4 5 8 3 2 2" xfId="29797"/>
    <cellStyle name="Comma 3 2 4 5 8 3 2 3" xfId="42398"/>
    <cellStyle name="Comma 3 2 4 5 8 3 3" xfId="21337"/>
    <cellStyle name="Comma 3 2 4 5 8 3 3 2" xfId="33998"/>
    <cellStyle name="Comma 3 2 4 5 8 3 3 3" xfId="46598"/>
    <cellStyle name="Comma 3 2 4 5 8 3 4" xfId="25597"/>
    <cellStyle name="Comma 3 2 4 5 8 3 5" xfId="38198"/>
    <cellStyle name="Comma 3 2 4 5 8 4" xfId="14268"/>
    <cellStyle name="Comma 3 2 4 5 8 4 2" xfId="26997"/>
    <cellStyle name="Comma 3 2 4 5 8 4 3" xfId="39598"/>
    <cellStyle name="Comma 3 2 4 5 8 5" xfId="18537"/>
    <cellStyle name="Comma 3 2 4 5 8 5 2" xfId="31198"/>
    <cellStyle name="Comma 3 2 4 5 8 5 3" xfId="43798"/>
    <cellStyle name="Comma 3 2 4 5 8 6" xfId="22797"/>
    <cellStyle name="Comma 3 2 4 5 8 7" xfId="35398"/>
    <cellStyle name="Comma 3 2 4 5 9" xfId="10193"/>
    <cellStyle name="Comma 3 2 4 5 9 2" xfId="11608"/>
    <cellStyle name="Comma 3 2 4 5 9 2 2" xfId="15808"/>
    <cellStyle name="Comma 3 2 4 5 9 2 2 2" xfId="28537"/>
    <cellStyle name="Comma 3 2 4 5 9 2 2 3" xfId="41138"/>
    <cellStyle name="Comma 3 2 4 5 9 2 3" xfId="20077"/>
    <cellStyle name="Comma 3 2 4 5 9 2 3 2" xfId="32738"/>
    <cellStyle name="Comma 3 2 4 5 9 2 3 3" xfId="45338"/>
    <cellStyle name="Comma 3 2 4 5 9 2 4" xfId="24337"/>
    <cellStyle name="Comma 3 2 4 5 9 2 5" xfId="36938"/>
    <cellStyle name="Comma 3 2 4 5 9 3" xfId="13008"/>
    <cellStyle name="Comma 3 2 4 5 9 3 2" xfId="17208"/>
    <cellStyle name="Comma 3 2 4 5 9 3 2 2" xfId="29937"/>
    <cellStyle name="Comma 3 2 4 5 9 3 2 3" xfId="42538"/>
    <cellStyle name="Comma 3 2 4 5 9 3 3" xfId="21477"/>
    <cellStyle name="Comma 3 2 4 5 9 3 3 2" xfId="34138"/>
    <cellStyle name="Comma 3 2 4 5 9 3 3 3" xfId="46738"/>
    <cellStyle name="Comma 3 2 4 5 9 3 4" xfId="25737"/>
    <cellStyle name="Comma 3 2 4 5 9 3 5" xfId="38338"/>
    <cellStyle name="Comma 3 2 4 5 9 4" xfId="14408"/>
    <cellStyle name="Comma 3 2 4 5 9 4 2" xfId="27137"/>
    <cellStyle name="Comma 3 2 4 5 9 4 3" xfId="39738"/>
    <cellStyle name="Comma 3 2 4 5 9 5" xfId="18677"/>
    <cellStyle name="Comma 3 2 4 5 9 5 2" xfId="31338"/>
    <cellStyle name="Comma 3 2 4 5 9 5 3" xfId="43938"/>
    <cellStyle name="Comma 3 2 4 5 9 6" xfId="22937"/>
    <cellStyle name="Comma 3 2 4 5 9 7" xfId="35538"/>
    <cellStyle name="Comma 3 2 4 6" xfId="7110"/>
    <cellStyle name="Comma 3 2 4 6 10" xfId="10353"/>
    <cellStyle name="Comma 3 2 4 6 10 2" xfId="11768"/>
    <cellStyle name="Comma 3 2 4 6 10 2 2" xfId="15968"/>
    <cellStyle name="Comma 3 2 4 6 10 2 2 2" xfId="28697"/>
    <cellStyle name="Comma 3 2 4 6 10 2 2 3" xfId="41298"/>
    <cellStyle name="Comma 3 2 4 6 10 2 3" xfId="20237"/>
    <cellStyle name="Comma 3 2 4 6 10 2 3 2" xfId="32898"/>
    <cellStyle name="Comma 3 2 4 6 10 2 3 3" xfId="45498"/>
    <cellStyle name="Comma 3 2 4 6 10 2 4" xfId="24497"/>
    <cellStyle name="Comma 3 2 4 6 10 2 5" xfId="37098"/>
    <cellStyle name="Comma 3 2 4 6 10 3" xfId="13168"/>
    <cellStyle name="Comma 3 2 4 6 10 3 2" xfId="17368"/>
    <cellStyle name="Comma 3 2 4 6 10 3 2 2" xfId="30097"/>
    <cellStyle name="Comma 3 2 4 6 10 3 2 3" xfId="42698"/>
    <cellStyle name="Comma 3 2 4 6 10 3 3" xfId="21637"/>
    <cellStyle name="Comma 3 2 4 6 10 3 3 2" xfId="34298"/>
    <cellStyle name="Comma 3 2 4 6 10 3 3 3" xfId="46898"/>
    <cellStyle name="Comma 3 2 4 6 10 3 4" xfId="25897"/>
    <cellStyle name="Comma 3 2 4 6 10 3 5" xfId="38498"/>
    <cellStyle name="Comma 3 2 4 6 10 4" xfId="14568"/>
    <cellStyle name="Comma 3 2 4 6 10 4 2" xfId="27297"/>
    <cellStyle name="Comma 3 2 4 6 10 4 3" xfId="39898"/>
    <cellStyle name="Comma 3 2 4 6 10 5" xfId="18837"/>
    <cellStyle name="Comma 3 2 4 6 10 5 2" xfId="31498"/>
    <cellStyle name="Comma 3 2 4 6 10 5 3" xfId="44098"/>
    <cellStyle name="Comma 3 2 4 6 10 6" xfId="23097"/>
    <cellStyle name="Comma 3 2 4 6 10 7" xfId="35698"/>
    <cellStyle name="Comma 3 2 4 6 11" xfId="10494"/>
    <cellStyle name="Comma 3 2 4 6 11 2" xfId="14708"/>
    <cellStyle name="Comma 3 2 4 6 11 2 2" xfId="27437"/>
    <cellStyle name="Comma 3 2 4 6 11 2 3" xfId="40038"/>
    <cellStyle name="Comma 3 2 4 6 11 3" xfId="18977"/>
    <cellStyle name="Comma 3 2 4 6 11 3 2" xfId="31638"/>
    <cellStyle name="Comma 3 2 4 6 11 3 3" xfId="44238"/>
    <cellStyle name="Comma 3 2 4 6 11 4" xfId="23237"/>
    <cellStyle name="Comma 3 2 4 6 11 5" xfId="35838"/>
    <cellStyle name="Comma 3 2 4 6 12" xfId="11908"/>
    <cellStyle name="Comma 3 2 4 6 12 2" xfId="16108"/>
    <cellStyle name="Comma 3 2 4 6 12 2 2" xfId="28837"/>
    <cellStyle name="Comma 3 2 4 6 12 2 3" xfId="41438"/>
    <cellStyle name="Comma 3 2 4 6 12 3" xfId="20377"/>
    <cellStyle name="Comma 3 2 4 6 12 3 2" xfId="33038"/>
    <cellStyle name="Comma 3 2 4 6 12 3 3" xfId="45638"/>
    <cellStyle name="Comma 3 2 4 6 12 4" xfId="24637"/>
    <cellStyle name="Comma 3 2 4 6 12 5" xfId="37238"/>
    <cellStyle name="Comma 3 2 4 6 13" xfId="13308"/>
    <cellStyle name="Comma 3 2 4 6 13 2" xfId="26037"/>
    <cellStyle name="Comma 3 2 4 6 13 3" xfId="38638"/>
    <cellStyle name="Comma 3 2 4 6 14" xfId="17577"/>
    <cellStyle name="Comma 3 2 4 6 14 2" xfId="30238"/>
    <cellStyle name="Comma 3 2 4 6 14 3" xfId="42838"/>
    <cellStyle name="Comma 3 2 4 6 15" xfId="21837"/>
    <cellStyle name="Comma 3 2 4 6 16" xfId="34438"/>
    <cellStyle name="Comma 3 2 4 6 2" xfId="7250"/>
    <cellStyle name="Comma 3 2 4 6 2 2" xfId="10634"/>
    <cellStyle name="Comma 3 2 4 6 2 2 2" xfId="14848"/>
    <cellStyle name="Comma 3 2 4 6 2 2 2 2" xfId="27577"/>
    <cellStyle name="Comma 3 2 4 6 2 2 2 3" xfId="40178"/>
    <cellStyle name="Comma 3 2 4 6 2 2 3" xfId="19117"/>
    <cellStyle name="Comma 3 2 4 6 2 2 3 2" xfId="31778"/>
    <cellStyle name="Comma 3 2 4 6 2 2 3 3" xfId="44378"/>
    <cellStyle name="Comma 3 2 4 6 2 2 4" xfId="23377"/>
    <cellStyle name="Comma 3 2 4 6 2 2 5" xfId="35978"/>
    <cellStyle name="Comma 3 2 4 6 2 3" xfId="12048"/>
    <cellStyle name="Comma 3 2 4 6 2 3 2" xfId="16248"/>
    <cellStyle name="Comma 3 2 4 6 2 3 2 2" xfId="28977"/>
    <cellStyle name="Comma 3 2 4 6 2 3 2 3" xfId="41578"/>
    <cellStyle name="Comma 3 2 4 6 2 3 3" xfId="20517"/>
    <cellStyle name="Comma 3 2 4 6 2 3 3 2" xfId="33178"/>
    <cellStyle name="Comma 3 2 4 6 2 3 3 3" xfId="45778"/>
    <cellStyle name="Comma 3 2 4 6 2 3 4" xfId="24777"/>
    <cellStyle name="Comma 3 2 4 6 2 3 5" xfId="37378"/>
    <cellStyle name="Comma 3 2 4 6 2 4" xfId="13448"/>
    <cellStyle name="Comma 3 2 4 6 2 4 2" xfId="26177"/>
    <cellStyle name="Comma 3 2 4 6 2 4 3" xfId="38778"/>
    <cellStyle name="Comma 3 2 4 6 2 5" xfId="17717"/>
    <cellStyle name="Comma 3 2 4 6 2 5 2" xfId="30378"/>
    <cellStyle name="Comma 3 2 4 6 2 5 3" xfId="42978"/>
    <cellStyle name="Comma 3 2 4 6 2 6" xfId="21977"/>
    <cellStyle name="Comma 3 2 4 6 2 7" xfId="34578"/>
    <cellStyle name="Comma 3 2 4 6 3" xfId="7390"/>
    <cellStyle name="Comma 3 2 4 6 3 2" xfId="10774"/>
    <cellStyle name="Comma 3 2 4 6 3 2 2" xfId="14988"/>
    <cellStyle name="Comma 3 2 4 6 3 2 2 2" xfId="27717"/>
    <cellStyle name="Comma 3 2 4 6 3 2 2 3" xfId="40318"/>
    <cellStyle name="Comma 3 2 4 6 3 2 3" xfId="19257"/>
    <cellStyle name="Comma 3 2 4 6 3 2 3 2" xfId="31918"/>
    <cellStyle name="Comma 3 2 4 6 3 2 3 3" xfId="44518"/>
    <cellStyle name="Comma 3 2 4 6 3 2 4" xfId="23517"/>
    <cellStyle name="Comma 3 2 4 6 3 2 5" xfId="36118"/>
    <cellStyle name="Comma 3 2 4 6 3 3" xfId="12188"/>
    <cellStyle name="Comma 3 2 4 6 3 3 2" xfId="16388"/>
    <cellStyle name="Comma 3 2 4 6 3 3 2 2" xfId="29117"/>
    <cellStyle name="Comma 3 2 4 6 3 3 2 3" xfId="41718"/>
    <cellStyle name="Comma 3 2 4 6 3 3 3" xfId="20657"/>
    <cellStyle name="Comma 3 2 4 6 3 3 3 2" xfId="33318"/>
    <cellStyle name="Comma 3 2 4 6 3 3 3 3" xfId="45918"/>
    <cellStyle name="Comma 3 2 4 6 3 3 4" xfId="24917"/>
    <cellStyle name="Comma 3 2 4 6 3 3 5" xfId="37518"/>
    <cellStyle name="Comma 3 2 4 6 3 4" xfId="13588"/>
    <cellStyle name="Comma 3 2 4 6 3 4 2" xfId="26317"/>
    <cellStyle name="Comma 3 2 4 6 3 4 3" xfId="38918"/>
    <cellStyle name="Comma 3 2 4 6 3 5" xfId="17857"/>
    <cellStyle name="Comma 3 2 4 6 3 5 2" xfId="30518"/>
    <cellStyle name="Comma 3 2 4 6 3 5 3" xfId="43118"/>
    <cellStyle name="Comma 3 2 4 6 3 6" xfId="22117"/>
    <cellStyle name="Comma 3 2 4 6 3 7" xfId="34718"/>
    <cellStyle name="Comma 3 2 4 6 4" xfId="9403"/>
    <cellStyle name="Comma 3 2 4 6 4 2" xfId="10921"/>
    <cellStyle name="Comma 3 2 4 6 4 2 2" xfId="15128"/>
    <cellStyle name="Comma 3 2 4 6 4 2 2 2" xfId="27857"/>
    <cellStyle name="Comma 3 2 4 6 4 2 2 3" xfId="40458"/>
    <cellStyle name="Comma 3 2 4 6 4 2 3" xfId="19397"/>
    <cellStyle name="Comma 3 2 4 6 4 2 3 2" xfId="32058"/>
    <cellStyle name="Comma 3 2 4 6 4 2 3 3" xfId="44658"/>
    <cellStyle name="Comma 3 2 4 6 4 2 4" xfId="23657"/>
    <cellStyle name="Comma 3 2 4 6 4 2 5" xfId="36258"/>
    <cellStyle name="Comma 3 2 4 6 4 3" xfId="12328"/>
    <cellStyle name="Comma 3 2 4 6 4 3 2" xfId="16528"/>
    <cellStyle name="Comma 3 2 4 6 4 3 2 2" xfId="29257"/>
    <cellStyle name="Comma 3 2 4 6 4 3 2 3" xfId="41858"/>
    <cellStyle name="Comma 3 2 4 6 4 3 3" xfId="20797"/>
    <cellStyle name="Comma 3 2 4 6 4 3 3 2" xfId="33458"/>
    <cellStyle name="Comma 3 2 4 6 4 3 3 3" xfId="46058"/>
    <cellStyle name="Comma 3 2 4 6 4 3 4" xfId="25057"/>
    <cellStyle name="Comma 3 2 4 6 4 3 5" xfId="37658"/>
    <cellStyle name="Comma 3 2 4 6 4 4" xfId="13728"/>
    <cellStyle name="Comma 3 2 4 6 4 4 2" xfId="26457"/>
    <cellStyle name="Comma 3 2 4 6 4 4 3" xfId="39058"/>
    <cellStyle name="Comma 3 2 4 6 4 5" xfId="17997"/>
    <cellStyle name="Comma 3 2 4 6 4 5 2" xfId="30658"/>
    <cellStyle name="Comma 3 2 4 6 4 5 3" xfId="43258"/>
    <cellStyle name="Comma 3 2 4 6 4 6" xfId="22257"/>
    <cellStyle name="Comma 3 2 4 6 4 7" xfId="34858"/>
    <cellStyle name="Comma 3 2 4 6 5" xfId="9599"/>
    <cellStyle name="Comma 3 2 4 6 5 2" xfId="11065"/>
    <cellStyle name="Comma 3 2 4 6 5 2 2" xfId="15268"/>
    <cellStyle name="Comma 3 2 4 6 5 2 2 2" xfId="27997"/>
    <cellStyle name="Comma 3 2 4 6 5 2 2 3" xfId="40598"/>
    <cellStyle name="Comma 3 2 4 6 5 2 3" xfId="19537"/>
    <cellStyle name="Comma 3 2 4 6 5 2 3 2" xfId="32198"/>
    <cellStyle name="Comma 3 2 4 6 5 2 3 3" xfId="44798"/>
    <cellStyle name="Comma 3 2 4 6 5 2 4" xfId="23797"/>
    <cellStyle name="Comma 3 2 4 6 5 2 5" xfId="36398"/>
    <cellStyle name="Comma 3 2 4 6 5 3" xfId="12468"/>
    <cellStyle name="Comma 3 2 4 6 5 3 2" xfId="16668"/>
    <cellStyle name="Comma 3 2 4 6 5 3 2 2" xfId="29397"/>
    <cellStyle name="Comma 3 2 4 6 5 3 2 3" xfId="41998"/>
    <cellStyle name="Comma 3 2 4 6 5 3 3" xfId="20937"/>
    <cellStyle name="Comma 3 2 4 6 5 3 3 2" xfId="33598"/>
    <cellStyle name="Comma 3 2 4 6 5 3 3 3" xfId="46198"/>
    <cellStyle name="Comma 3 2 4 6 5 3 4" xfId="25197"/>
    <cellStyle name="Comma 3 2 4 6 5 3 5" xfId="37798"/>
    <cellStyle name="Comma 3 2 4 6 5 4" xfId="13868"/>
    <cellStyle name="Comma 3 2 4 6 5 4 2" xfId="26597"/>
    <cellStyle name="Comma 3 2 4 6 5 4 3" xfId="39198"/>
    <cellStyle name="Comma 3 2 4 6 5 5" xfId="18137"/>
    <cellStyle name="Comma 3 2 4 6 5 5 2" xfId="30798"/>
    <cellStyle name="Comma 3 2 4 6 5 5 3" xfId="43398"/>
    <cellStyle name="Comma 3 2 4 6 5 6" xfId="22397"/>
    <cellStyle name="Comma 3 2 4 6 5 7" xfId="34998"/>
    <cellStyle name="Comma 3 2 4 6 6" xfId="9739"/>
    <cellStyle name="Comma 3 2 4 6 6 2" xfId="11205"/>
    <cellStyle name="Comma 3 2 4 6 6 2 2" xfId="15408"/>
    <cellStyle name="Comma 3 2 4 6 6 2 2 2" xfId="28137"/>
    <cellStyle name="Comma 3 2 4 6 6 2 2 3" xfId="40738"/>
    <cellStyle name="Comma 3 2 4 6 6 2 3" xfId="19677"/>
    <cellStyle name="Comma 3 2 4 6 6 2 3 2" xfId="32338"/>
    <cellStyle name="Comma 3 2 4 6 6 2 3 3" xfId="44938"/>
    <cellStyle name="Comma 3 2 4 6 6 2 4" xfId="23937"/>
    <cellStyle name="Comma 3 2 4 6 6 2 5" xfId="36538"/>
    <cellStyle name="Comma 3 2 4 6 6 3" xfId="12608"/>
    <cellStyle name="Comma 3 2 4 6 6 3 2" xfId="16808"/>
    <cellStyle name="Comma 3 2 4 6 6 3 2 2" xfId="29537"/>
    <cellStyle name="Comma 3 2 4 6 6 3 2 3" xfId="42138"/>
    <cellStyle name="Comma 3 2 4 6 6 3 3" xfId="21077"/>
    <cellStyle name="Comma 3 2 4 6 6 3 3 2" xfId="33738"/>
    <cellStyle name="Comma 3 2 4 6 6 3 3 3" xfId="46338"/>
    <cellStyle name="Comma 3 2 4 6 6 3 4" xfId="25337"/>
    <cellStyle name="Comma 3 2 4 6 6 3 5" xfId="37938"/>
    <cellStyle name="Comma 3 2 4 6 6 4" xfId="14008"/>
    <cellStyle name="Comma 3 2 4 6 6 4 2" xfId="26737"/>
    <cellStyle name="Comma 3 2 4 6 6 4 3" xfId="39338"/>
    <cellStyle name="Comma 3 2 4 6 6 5" xfId="18277"/>
    <cellStyle name="Comma 3 2 4 6 6 5 2" xfId="30938"/>
    <cellStyle name="Comma 3 2 4 6 6 5 3" xfId="43538"/>
    <cellStyle name="Comma 3 2 4 6 6 6" xfId="22537"/>
    <cellStyle name="Comma 3 2 4 6 6 7" xfId="35138"/>
    <cellStyle name="Comma 3 2 4 6 7" xfId="9879"/>
    <cellStyle name="Comma 3 2 4 6 7 2" xfId="11345"/>
    <cellStyle name="Comma 3 2 4 6 7 2 2" xfId="15548"/>
    <cellStyle name="Comma 3 2 4 6 7 2 2 2" xfId="28277"/>
    <cellStyle name="Comma 3 2 4 6 7 2 2 3" xfId="40878"/>
    <cellStyle name="Comma 3 2 4 6 7 2 3" xfId="19817"/>
    <cellStyle name="Comma 3 2 4 6 7 2 3 2" xfId="32478"/>
    <cellStyle name="Comma 3 2 4 6 7 2 3 3" xfId="45078"/>
    <cellStyle name="Comma 3 2 4 6 7 2 4" xfId="24077"/>
    <cellStyle name="Comma 3 2 4 6 7 2 5" xfId="36678"/>
    <cellStyle name="Comma 3 2 4 6 7 3" xfId="12748"/>
    <cellStyle name="Comma 3 2 4 6 7 3 2" xfId="16948"/>
    <cellStyle name="Comma 3 2 4 6 7 3 2 2" xfId="29677"/>
    <cellStyle name="Comma 3 2 4 6 7 3 2 3" xfId="42278"/>
    <cellStyle name="Comma 3 2 4 6 7 3 3" xfId="21217"/>
    <cellStyle name="Comma 3 2 4 6 7 3 3 2" xfId="33878"/>
    <cellStyle name="Comma 3 2 4 6 7 3 3 3" xfId="46478"/>
    <cellStyle name="Comma 3 2 4 6 7 3 4" xfId="25477"/>
    <cellStyle name="Comma 3 2 4 6 7 3 5" xfId="38078"/>
    <cellStyle name="Comma 3 2 4 6 7 4" xfId="14148"/>
    <cellStyle name="Comma 3 2 4 6 7 4 2" xfId="26877"/>
    <cellStyle name="Comma 3 2 4 6 7 4 3" xfId="39478"/>
    <cellStyle name="Comma 3 2 4 6 7 5" xfId="18417"/>
    <cellStyle name="Comma 3 2 4 6 7 5 2" xfId="31078"/>
    <cellStyle name="Comma 3 2 4 6 7 5 3" xfId="43678"/>
    <cellStyle name="Comma 3 2 4 6 7 6" xfId="22677"/>
    <cellStyle name="Comma 3 2 4 6 7 7" xfId="35278"/>
    <cellStyle name="Comma 3 2 4 6 8" xfId="10019"/>
    <cellStyle name="Comma 3 2 4 6 8 2" xfId="11485"/>
    <cellStyle name="Comma 3 2 4 6 8 2 2" xfId="15688"/>
    <cellStyle name="Comma 3 2 4 6 8 2 2 2" xfId="28417"/>
    <cellStyle name="Comma 3 2 4 6 8 2 2 3" xfId="41018"/>
    <cellStyle name="Comma 3 2 4 6 8 2 3" xfId="19957"/>
    <cellStyle name="Comma 3 2 4 6 8 2 3 2" xfId="32618"/>
    <cellStyle name="Comma 3 2 4 6 8 2 3 3" xfId="45218"/>
    <cellStyle name="Comma 3 2 4 6 8 2 4" xfId="24217"/>
    <cellStyle name="Comma 3 2 4 6 8 2 5" xfId="36818"/>
    <cellStyle name="Comma 3 2 4 6 8 3" xfId="12888"/>
    <cellStyle name="Comma 3 2 4 6 8 3 2" xfId="17088"/>
    <cellStyle name="Comma 3 2 4 6 8 3 2 2" xfId="29817"/>
    <cellStyle name="Comma 3 2 4 6 8 3 2 3" xfId="42418"/>
    <cellStyle name="Comma 3 2 4 6 8 3 3" xfId="21357"/>
    <cellStyle name="Comma 3 2 4 6 8 3 3 2" xfId="34018"/>
    <cellStyle name="Comma 3 2 4 6 8 3 3 3" xfId="46618"/>
    <cellStyle name="Comma 3 2 4 6 8 3 4" xfId="25617"/>
    <cellStyle name="Comma 3 2 4 6 8 3 5" xfId="38218"/>
    <cellStyle name="Comma 3 2 4 6 8 4" xfId="14288"/>
    <cellStyle name="Comma 3 2 4 6 8 4 2" xfId="27017"/>
    <cellStyle name="Comma 3 2 4 6 8 4 3" xfId="39618"/>
    <cellStyle name="Comma 3 2 4 6 8 5" xfId="18557"/>
    <cellStyle name="Comma 3 2 4 6 8 5 2" xfId="31218"/>
    <cellStyle name="Comma 3 2 4 6 8 5 3" xfId="43818"/>
    <cellStyle name="Comma 3 2 4 6 8 6" xfId="22817"/>
    <cellStyle name="Comma 3 2 4 6 8 7" xfId="35418"/>
    <cellStyle name="Comma 3 2 4 6 9" xfId="10213"/>
    <cellStyle name="Comma 3 2 4 6 9 2" xfId="11628"/>
    <cellStyle name="Comma 3 2 4 6 9 2 2" xfId="15828"/>
    <cellStyle name="Comma 3 2 4 6 9 2 2 2" xfId="28557"/>
    <cellStyle name="Comma 3 2 4 6 9 2 2 3" xfId="41158"/>
    <cellStyle name="Comma 3 2 4 6 9 2 3" xfId="20097"/>
    <cellStyle name="Comma 3 2 4 6 9 2 3 2" xfId="32758"/>
    <cellStyle name="Comma 3 2 4 6 9 2 3 3" xfId="45358"/>
    <cellStyle name="Comma 3 2 4 6 9 2 4" xfId="24357"/>
    <cellStyle name="Comma 3 2 4 6 9 2 5" xfId="36958"/>
    <cellStyle name="Comma 3 2 4 6 9 3" xfId="13028"/>
    <cellStyle name="Comma 3 2 4 6 9 3 2" xfId="17228"/>
    <cellStyle name="Comma 3 2 4 6 9 3 2 2" xfId="29957"/>
    <cellStyle name="Comma 3 2 4 6 9 3 2 3" xfId="42558"/>
    <cellStyle name="Comma 3 2 4 6 9 3 3" xfId="21497"/>
    <cellStyle name="Comma 3 2 4 6 9 3 3 2" xfId="34158"/>
    <cellStyle name="Comma 3 2 4 6 9 3 3 3" xfId="46758"/>
    <cellStyle name="Comma 3 2 4 6 9 3 4" xfId="25757"/>
    <cellStyle name="Comma 3 2 4 6 9 3 5" xfId="38358"/>
    <cellStyle name="Comma 3 2 4 6 9 4" xfId="14428"/>
    <cellStyle name="Comma 3 2 4 6 9 4 2" xfId="27157"/>
    <cellStyle name="Comma 3 2 4 6 9 4 3" xfId="39758"/>
    <cellStyle name="Comma 3 2 4 6 9 5" xfId="18697"/>
    <cellStyle name="Comma 3 2 4 6 9 5 2" xfId="31358"/>
    <cellStyle name="Comma 3 2 4 6 9 5 3" xfId="43958"/>
    <cellStyle name="Comma 3 2 4 6 9 6" xfId="22957"/>
    <cellStyle name="Comma 3 2 4 6 9 7" xfId="35558"/>
    <cellStyle name="Comma 3 2 4 7" xfId="7130"/>
    <cellStyle name="Comma 3 2 4 7 10" xfId="10373"/>
    <cellStyle name="Comma 3 2 4 7 10 2" xfId="11788"/>
    <cellStyle name="Comma 3 2 4 7 10 2 2" xfId="15988"/>
    <cellStyle name="Comma 3 2 4 7 10 2 2 2" xfId="28717"/>
    <cellStyle name="Comma 3 2 4 7 10 2 2 3" xfId="41318"/>
    <cellStyle name="Comma 3 2 4 7 10 2 3" xfId="20257"/>
    <cellStyle name="Comma 3 2 4 7 10 2 3 2" xfId="32918"/>
    <cellStyle name="Comma 3 2 4 7 10 2 3 3" xfId="45518"/>
    <cellStyle name="Comma 3 2 4 7 10 2 4" xfId="24517"/>
    <cellStyle name="Comma 3 2 4 7 10 2 5" xfId="37118"/>
    <cellStyle name="Comma 3 2 4 7 10 3" xfId="13188"/>
    <cellStyle name="Comma 3 2 4 7 10 3 2" xfId="17388"/>
    <cellStyle name="Comma 3 2 4 7 10 3 2 2" xfId="30117"/>
    <cellStyle name="Comma 3 2 4 7 10 3 2 3" xfId="42718"/>
    <cellStyle name="Comma 3 2 4 7 10 3 3" xfId="21657"/>
    <cellStyle name="Comma 3 2 4 7 10 3 3 2" xfId="34318"/>
    <cellStyle name="Comma 3 2 4 7 10 3 3 3" xfId="46918"/>
    <cellStyle name="Comma 3 2 4 7 10 3 4" xfId="25917"/>
    <cellStyle name="Comma 3 2 4 7 10 3 5" xfId="38518"/>
    <cellStyle name="Comma 3 2 4 7 10 4" xfId="14588"/>
    <cellStyle name="Comma 3 2 4 7 10 4 2" xfId="27317"/>
    <cellStyle name="Comma 3 2 4 7 10 4 3" xfId="39918"/>
    <cellStyle name="Comma 3 2 4 7 10 5" xfId="18857"/>
    <cellStyle name="Comma 3 2 4 7 10 5 2" xfId="31518"/>
    <cellStyle name="Comma 3 2 4 7 10 5 3" xfId="44118"/>
    <cellStyle name="Comma 3 2 4 7 10 6" xfId="23117"/>
    <cellStyle name="Comma 3 2 4 7 10 7" xfId="35718"/>
    <cellStyle name="Comma 3 2 4 7 11" xfId="10514"/>
    <cellStyle name="Comma 3 2 4 7 11 2" xfId="14728"/>
    <cellStyle name="Comma 3 2 4 7 11 2 2" xfId="27457"/>
    <cellStyle name="Comma 3 2 4 7 11 2 3" xfId="40058"/>
    <cellStyle name="Comma 3 2 4 7 11 3" xfId="18997"/>
    <cellStyle name="Comma 3 2 4 7 11 3 2" xfId="31658"/>
    <cellStyle name="Comma 3 2 4 7 11 3 3" xfId="44258"/>
    <cellStyle name="Comma 3 2 4 7 11 4" xfId="23257"/>
    <cellStyle name="Comma 3 2 4 7 11 5" xfId="35858"/>
    <cellStyle name="Comma 3 2 4 7 12" xfId="11928"/>
    <cellStyle name="Comma 3 2 4 7 12 2" xfId="16128"/>
    <cellStyle name="Comma 3 2 4 7 12 2 2" xfId="28857"/>
    <cellStyle name="Comma 3 2 4 7 12 2 3" xfId="41458"/>
    <cellStyle name="Comma 3 2 4 7 12 3" xfId="20397"/>
    <cellStyle name="Comma 3 2 4 7 12 3 2" xfId="33058"/>
    <cellStyle name="Comma 3 2 4 7 12 3 3" xfId="45658"/>
    <cellStyle name="Comma 3 2 4 7 12 4" xfId="24657"/>
    <cellStyle name="Comma 3 2 4 7 12 5" xfId="37258"/>
    <cellStyle name="Comma 3 2 4 7 13" xfId="13328"/>
    <cellStyle name="Comma 3 2 4 7 13 2" xfId="26057"/>
    <cellStyle name="Comma 3 2 4 7 13 3" xfId="38658"/>
    <cellStyle name="Comma 3 2 4 7 14" xfId="17597"/>
    <cellStyle name="Comma 3 2 4 7 14 2" xfId="30258"/>
    <cellStyle name="Comma 3 2 4 7 14 3" xfId="42858"/>
    <cellStyle name="Comma 3 2 4 7 15" xfId="21857"/>
    <cellStyle name="Comma 3 2 4 7 16" xfId="34458"/>
    <cellStyle name="Comma 3 2 4 7 2" xfId="7270"/>
    <cellStyle name="Comma 3 2 4 7 2 2" xfId="10654"/>
    <cellStyle name="Comma 3 2 4 7 2 2 2" xfId="14868"/>
    <cellStyle name="Comma 3 2 4 7 2 2 2 2" xfId="27597"/>
    <cellStyle name="Comma 3 2 4 7 2 2 2 3" xfId="40198"/>
    <cellStyle name="Comma 3 2 4 7 2 2 3" xfId="19137"/>
    <cellStyle name="Comma 3 2 4 7 2 2 3 2" xfId="31798"/>
    <cellStyle name="Comma 3 2 4 7 2 2 3 3" xfId="44398"/>
    <cellStyle name="Comma 3 2 4 7 2 2 4" xfId="23397"/>
    <cellStyle name="Comma 3 2 4 7 2 2 5" xfId="35998"/>
    <cellStyle name="Comma 3 2 4 7 2 3" xfId="12068"/>
    <cellStyle name="Comma 3 2 4 7 2 3 2" xfId="16268"/>
    <cellStyle name="Comma 3 2 4 7 2 3 2 2" xfId="28997"/>
    <cellStyle name="Comma 3 2 4 7 2 3 2 3" xfId="41598"/>
    <cellStyle name="Comma 3 2 4 7 2 3 3" xfId="20537"/>
    <cellStyle name="Comma 3 2 4 7 2 3 3 2" xfId="33198"/>
    <cellStyle name="Comma 3 2 4 7 2 3 3 3" xfId="45798"/>
    <cellStyle name="Comma 3 2 4 7 2 3 4" xfId="24797"/>
    <cellStyle name="Comma 3 2 4 7 2 3 5" xfId="37398"/>
    <cellStyle name="Comma 3 2 4 7 2 4" xfId="13468"/>
    <cellStyle name="Comma 3 2 4 7 2 4 2" xfId="26197"/>
    <cellStyle name="Comma 3 2 4 7 2 4 3" xfId="38798"/>
    <cellStyle name="Comma 3 2 4 7 2 5" xfId="17737"/>
    <cellStyle name="Comma 3 2 4 7 2 5 2" xfId="30398"/>
    <cellStyle name="Comma 3 2 4 7 2 5 3" xfId="42998"/>
    <cellStyle name="Comma 3 2 4 7 2 6" xfId="21997"/>
    <cellStyle name="Comma 3 2 4 7 2 7" xfId="34598"/>
    <cellStyle name="Comma 3 2 4 7 3" xfId="7410"/>
    <cellStyle name="Comma 3 2 4 7 3 2" xfId="10794"/>
    <cellStyle name="Comma 3 2 4 7 3 2 2" xfId="15008"/>
    <cellStyle name="Comma 3 2 4 7 3 2 2 2" xfId="27737"/>
    <cellStyle name="Comma 3 2 4 7 3 2 2 3" xfId="40338"/>
    <cellStyle name="Comma 3 2 4 7 3 2 3" xfId="19277"/>
    <cellStyle name="Comma 3 2 4 7 3 2 3 2" xfId="31938"/>
    <cellStyle name="Comma 3 2 4 7 3 2 3 3" xfId="44538"/>
    <cellStyle name="Comma 3 2 4 7 3 2 4" xfId="23537"/>
    <cellStyle name="Comma 3 2 4 7 3 2 5" xfId="36138"/>
    <cellStyle name="Comma 3 2 4 7 3 3" xfId="12208"/>
    <cellStyle name="Comma 3 2 4 7 3 3 2" xfId="16408"/>
    <cellStyle name="Comma 3 2 4 7 3 3 2 2" xfId="29137"/>
    <cellStyle name="Comma 3 2 4 7 3 3 2 3" xfId="41738"/>
    <cellStyle name="Comma 3 2 4 7 3 3 3" xfId="20677"/>
    <cellStyle name="Comma 3 2 4 7 3 3 3 2" xfId="33338"/>
    <cellStyle name="Comma 3 2 4 7 3 3 3 3" xfId="45938"/>
    <cellStyle name="Comma 3 2 4 7 3 3 4" xfId="24937"/>
    <cellStyle name="Comma 3 2 4 7 3 3 5" xfId="37538"/>
    <cellStyle name="Comma 3 2 4 7 3 4" xfId="13608"/>
    <cellStyle name="Comma 3 2 4 7 3 4 2" xfId="26337"/>
    <cellStyle name="Comma 3 2 4 7 3 4 3" xfId="38938"/>
    <cellStyle name="Comma 3 2 4 7 3 5" xfId="17877"/>
    <cellStyle name="Comma 3 2 4 7 3 5 2" xfId="30538"/>
    <cellStyle name="Comma 3 2 4 7 3 5 3" xfId="43138"/>
    <cellStyle name="Comma 3 2 4 7 3 6" xfId="22137"/>
    <cellStyle name="Comma 3 2 4 7 3 7" xfId="34738"/>
    <cellStyle name="Comma 3 2 4 7 4" xfId="9423"/>
    <cellStyle name="Comma 3 2 4 7 4 2" xfId="10941"/>
    <cellStyle name="Comma 3 2 4 7 4 2 2" xfId="15148"/>
    <cellStyle name="Comma 3 2 4 7 4 2 2 2" xfId="27877"/>
    <cellStyle name="Comma 3 2 4 7 4 2 2 3" xfId="40478"/>
    <cellStyle name="Comma 3 2 4 7 4 2 3" xfId="19417"/>
    <cellStyle name="Comma 3 2 4 7 4 2 3 2" xfId="32078"/>
    <cellStyle name="Comma 3 2 4 7 4 2 3 3" xfId="44678"/>
    <cellStyle name="Comma 3 2 4 7 4 2 4" xfId="23677"/>
    <cellStyle name="Comma 3 2 4 7 4 2 5" xfId="36278"/>
    <cellStyle name="Comma 3 2 4 7 4 3" xfId="12348"/>
    <cellStyle name="Comma 3 2 4 7 4 3 2" xfId="16548"/>
    <cellStyle name="Comma 3 2 4 7 4 3 2 2" xfId="29277"/>
    <cellStyle name="Comma 3 2 4 7 4 3 2 3" xfId="41878"/>
    <cellStyle name="Comma 3 2 4 7 4 3 3" xfId="20817"/>
    <cellStyle name="Comma 3 2 4 7 4 3 3 2" xfId="33478"/>
    <cellStyle name="Comma 3 2 4 7 4 3 3 3" xfId="46078"/>
    <cellStyle name="Comma 3 2 4 7 4 3 4" xfId="25077"/>
    <cellStyle name="Comma 3 2 4 7 4 3 5" xfId="37678"/>
    <cellStyle name="Comma 3 2 4 7 4 4" xfId="13748"/>
    <cellStyle name="Comma 3 2 4 7 4 4 2" xfId="26477"/>
    <cellStyle name="Comma 3 2 4 7 4 4 3" xfId="39078"/>
    <cellStyle name="Comma 3 2 4 7 4 5" xfId="18017"/>
    <cellStyle name="Comma 3 2 4 7 4 5 2" xfId="30678"/>
    <cellStyle name="Comma 3 2 4 7 4 5 3" xfId="43278"/>
    <cellStyle name="Comma 3 2 4 7 4 6" xfId="22277"/>
    <cellStyle name="Comma 3 2 4 7 4 7" xfId="34878"/>
    <cellStyle name="Comma 3 2 4 7 5" xfId="9619"/>
    <cellStyle name="Comma 3 2 4 7 5 2" xfId="11085"/>
    <cellStyle name="Comma 3 2 4 7 5 2 2" xfId="15288"/>
    <cellStyle name="Comma 3 2 4 7 5 2 2 2" xfId="28017"/>
    <cellStyle name="Comma 3 2 4 7 5 2 2 3" xfId="40618"/>
    <cellStyle name="Comma 3 2 4 7 5 2 3" xfId="19557"/>
    <cellStyle name="Comma 3 2 4 7 5 2 3 2" xfId="32218"/>
    <cellStyle name="Comma 3 2 4 7 5 2 3 3" xfId="44818"/>
    <cellStyle name="Comma 3 2 4 7 5 2 4" xfId="23817"/>
    <cellStyle name="Comma 3 2 4 7 5 2 5" xfId="36418"/>
    <cellStyle name="Comma 3 2 4 7 5 3" xfId="12488"/>
    <cellStyle name="Comma 3 2 4 7 5 3 2" xfId="16688"/>
    <cellStyle name="Comma 3 2 4 7 5 3 2 2" xfId="29417"/>
    <cellStyle name="Comma 3 2 4 7 5 3 2 3" xfId="42018"/>
    <cellStyle name="Comma 3 2 4 7 5 3 3" xfId="20957"/>
    <cellStyle name="Comma 3 2 4 7 5 3 3 2" xfId="33618"/>
    <cellStyle name="Comma 3 2 4 7 5 3 3 3" xfId="46218"/>
    <cellStyle name="Comma 3 2 4 7 5 3 4" xfId="25217"/>
    <cellStyle name="Comma 3 2 4 7 5 3 5" xfId="37818"/>
    <cellStyle name="Comma 3 2 4 7 5 4" xfId="13888"/>
    <cellStyle name="Comma 3 2 4 7 5 4 2" xfId="26617"/>
    <cellStyle name="Comma 3 2 4 7 5 4 3" xfId="39218"/>
    <cellStyle name="Comma 3 2 4 7 5 5" xfId="18157"/>
    <cellStyle name="Comma 3 2 4 7 5 5 2" xfId="30818"/>
    <cellStyle name="Comma 3 2 4 7 5 5 3" xfId="43418"/>
    <cellStyle name="Comma 3 2 4 7 5 6" xfId="22417"/>
    <cellStyle name="Comma 3 2 4 7 5 7" xfId="35018"/>
    <cellStyle name="Comma 3 2 4 7 6" xfId="9759"/>
    <cellStyle name="Comma 3 2 4 7 6 2" xfId="11225"/>
    <cellStyle name="Comma 3 2 4 7 6 2 2" xfId="15428"/>
    <cellStyle name="Comma 3 2 4 7 6 2 2 2" xfId="28157"/>
    <cellStyle name="Comma 3 2 4 7 6 2 2 3" xfId="40758"/>
    <cellStyle name="Comma 3 2 4 7 6 2 3" xfId="19697"/>
    <cellStyle name="Comma 3 2 4 7 6 2 3 2" xfId="32358"/>
    <cellStyle name="Comma 3 2 4 7 6 2 3 3" xfId="44958"/>
    <cellStyle name="Comma 3 2 4 7 6 2 4" xfId="23957"/>
    <cellStyle name="Comma 3 2 4 7 6 2 5" xfId="36558"/>
    <cellStyle name="Comma 3 2 4 7 6 3" xfId="12628"/>
    <cellStyle name="Comma 3 2 4 7 6 3 2" xfId="16828"/>
    <cellStyle name="Comma 3 2 4 7 6 3 2 2" xfId="29557"/>
    <cellStyle name="Comma 3 2 4 7 6 3 2 3" xfId="42158"/>
    <cellStyle name="Comma 3 2 4 7 6 3 3" xfId="21097"/>
    <cellStyle name="Comma 3 2 4 7 6 3 3 2" xfId="33758"/>
    <cellStyle name="Comma 3 2 4 7 6 3 3 3" xfId="46358"/>
    <cellStyle name="Comma 3 2 4 7 6 3 4" xfId="25357"/>
    <cellStyle name="Comma 3 2 4 7 6 3 5" xfId="37958"/>
    <cellStyle name="Comma 3 2 4 7 6 4" xfId="14028"/>
    <cellStyle name="Comma 3 2 4 7 6 4 2" xfId="26757"/>
    <cellStyle name="Comma 3 2 4 7 6 4 3" xfId="39358"/>
    <cellStyle name="Comma 3 2 4 7 6 5" xfId="18297"/>
    <cellStyle name="Comma 3 2 4 7 6 5 2" xfId="30958"/>
    <cellStyle name="Comma 3 2 4 7 6 5 3" xfId="43558"/>
    <cellStyle name="Comma 3 2 4 7 6 6" xfId="22557"/>
    <cellStyle name="Comma 3 2 4 7 6 7" xfId="35158"/>
    <cellStyle name="Comma 3 2 4 7 7" xfId="9899"/>
    <cellStyle name="Comma 3 2 4 7 7 2" xfId="11365"/>
    <cellStyle name="Comma 3 2 4 7 7 2 2" xfId="15568"/>
    <cellStyle name="Comma 3 2 4 7 7 2 2 2" xfId="28297"/>
    <cellStyle name="Comma 3 2 4 7 7 2 2 3" xfId="40898"/>
    <cellStyle name="Comma 3 2 4 7 7 2 3" xfId="19837"/>
    <cellStyle name="Comma 3 2 4 7 7 2 3 2" xfId="32498"/>
    <cellStyle name="Comma 3 2 4 7 7 2 3 3" xfId="45098"/>
    <cellStyle name="Comma 3 2 4 7 7 2 4" xfId="24097"/>
    <cellStyle name="Comma 3 2 4 7 7 2 5" xfId="36698"/>
    <cellStyle name="Comma 3 2 4 7 7 3" xfId="12768"/>
    <cellStyle name="Comma 3 2 4 7 7 3 2" xfId="16968"/>
    <cellStyle name="Comma 3 2 4 7 7 3 2 2" xfId="29697"/>
    <cellStyle name="Comma 3 2 4 7 7 3 2 3" xfId="42298"/>
    <cellStyle name="Comma 3 2 4 7 7 3 3" xfId="21237"/>
    <cellStyle name="Comma 3 2 4 7 7 3 3 2" xfId="33898"/>
    <cellStyle name="Comma 3 2 4 7 7 3 3 3" xfId="46498"/>
    <cellStyle name="Comma 3 2 4 7 7 3 4" xfId="25497"/>
    <cellStyle name="Comma 3 2 4 7 7 3 5" xfId="38098"/>
    <cellStyle name="Comma 3 2 4 7 7 4" xfId="14168"/>
    <cellStyle name="Comma 3 2 4 7 7 4 2" xfId="26897"/>
    <cellStyle name="Comma 3 2 4 7 7 4 3" xfId="39498"/>
    <cellStyle name="Comma 3 2 4 7 7 5" xfId="18437"/>
    <cellStyle name="Comma 3 2 4 7 7 5 2" xfId="31098"/>
    <cellStyle name="Comma 3 2 4 7 7 5 3" xfId="43698"/>
    <cellStyle name="Comma 3 2 4 7 7 6" xfId="22697"/>
    <cellStyle name="Comma 3 2 4 7 7 7" xfId="35298"/>
    <cellStyle name="Comma 3 2 4 7 8" xfId="10039"/>
    <cellStyle name="Comma 3 2 4 7 8 2" xfId="11505"/>
    <cellStyle name="Comma 3 2 4 7 8 2 2" xfId="15708"/>
    <cellStyle name="Comma 3 2 4 7 8 2 2 2" xfId="28437"/>
    <cellStyle name="Comma 3 2 4 7 8 2 2 3" xfId="41038"/>
    <cellStyle name="Comma 3 2 4 7 8 2 3" xfId="19977"/>
    <cellStyle name="Comma 3 2 4 7 8 2 3 2" xfId="32638"/>
    <cellStyle name="Comma 3 2 4 7 8 2 3 3" xfId="45238"/>
    <cellStyle name="Comma 3 2 4 7 8 2 4" xfId="24237"/>
    <cellStyle name="Comma 3 2 4 7 8 2 5" xfId="36838"/>
    <cellStyle name="Comma 3 2 4 7 8 3" xfId="12908"/>
    <cellStyle name="Comma 3 2 4 7 8 3 2" xfId="17108"/>
    <cellStyle name="Comma 3 2 4 7 8 3 2 2" xfId="29837"/>
    <cellStyle name="Comma 3 2 4 7 8 3 2 3" xfId="42438"/>
    <cellStyle name="Comma 3 2 4 7 8 3 3" xfId="21377"/>
    <cellStyle name="Comma 3 2 4 7 8 3 3 2" xfId="34038"/>
    <cellStyle name="Comma 3 2 4 7 8 3 3 3" xfId="46638"/>
    <cellStyle name="Comma 3 2 4 7 8 3 4" xfId="25637"/>
    <cellStyle name="Comma 3 2 4 7 8 3 5" xfId="38238"/>
    <cellStyle name="Comma 3 2 4 7 8 4" xfId="14308"/>
    <cellStyle name="Comma 3 2 4 7 8 4 2" xfId="27037"/>
    <cellStyle name="Comma 3 2 4 7 8 4 3" xfId="39638"/>
    <cellStyle name="Comma 3 2 4 7 8 5" xfId="18577"/>
    <cellStyle name="Comma 3 2 4 7 8 5 2" xfId="31238"/>
    <cellStyle name="Comma 3 2 4 7 8 5 3" xfId="43838"/>
    <cellStyle name="Comma 3 2 4 7 8 6" xfId="22837"/>
    <cellStyle name="Comma 3 2 4 7 8 7" xfId="35438"/>
    <cellStyle name="Comma 3 2 4 7 9" xfId="10233"/>
    <cellStyle name="Comma 3 2 4 7 9 2" xfId="11648"/>
    <cellStyle name="Comma 3 2 4 7 9 2 2" xfId="15848"/>
    <cellStyle name="Comma 3 2 4 7 9 2 2 2" xfId="28577"/>
    <cellStyle name="Comma 3 2 4 7 9 2 2 3" xfId="41178"/>
    <cellStyle name="Comma 3 2 4 7 9 2 3" xfId="20117"/>
    <cellStyle name="Comma 3 2 4 7 9 2 3 2" xfId="32778"/>
    <cellStyle name="Comma 3 2 4 7 9 2 3 3" xfId="45378"/>
    <cellStyle name="Comma 3 2 4 7 9 2 4" xfId="24377"/>
    <cellStyle name="Comma 3 2 4 7 9 2 5" xfId="36978"/>
    <cellStyle name="Comma 3 2 4 7 9 3" xfId="13048"/>
    <cellStyle name="Comma 3 2 4 7 9 3 2" xfId="17248"/>
    <cellStyle name="Comma 3 2 4 7 9 3 2 2" xfId="29977"/>
    <cellStyle name="Comma 3 2 4 7 9 3 2 3" xfId="42578"/>
    <cellStyle name="Comma 3 2 4 7 9 3 3" xfId="21517"/>
    <cellStyle name="Comma 3 2 4 7 9 3 3 2" xfId="34178"/>
    <cellStyle name="Comma 3 2 4 7 9 3 3 3" xfId="46778"/>
    <cellStyle name="Comma 3 2 4 7 9 3 4" xfId="25777"/>
    <cellStyle name="Comma 3 2 4 7 9 3 5" xfId="38378"/>
    <cellStyle name="Comma 3 2 4 7 9 4" xfId="14448"/>
    <cellStyle name="Comma 3 2 4 7 9 4 2" xfId="27177"/>
    <cellStyle name="Comma 3 2 4 7 9 4 3" xfId="39778"/>
    <cellStyle name="Comma 3 2 4 7 9 5" xfId="18717"/>
    <cellStyle name="Comma 3 2 4 7 9 5 2" xfId="31378"/>
    <cellStyle name="Comma 3 2 4 7 9 5 3" xfId="43978"/>
    <cellStyle name="Comma 3 2 4 7 9 6" xfId="22977"/>
    <cellStyle name="Comma 3 2 4 7 9 7" xfId="35578"/>
    <cellStyle name="Comma 3 2 4 8" xfId="7150"/>
    <cellStyle name="Comma 3 2 4 8 2" xfId="10534"/>
    <cellStyle name="Comma 3 2 4 8 2 2" xfId="14748"/>
    <cellStyle name="Comma 3 2 4 8 2 2 2" xfId="27477"/>
    <cellStyle name="Comma 3 2 4 8 2 2 3" xfId="40078"/>
    <cellStyle name="Comma 3 2 4 8 2 3" xfId="19017"/>
    <cellStyle name="Comma 3 2 4 8 2 3 2" xfId="31678"/>
    <cellStyle name="Comma 3 2 4 8 2 3 3" xfId="44278"/>
    <cellStyle name="Comma 3 2 4 8 2 4" xfId="23277"/>
    <cellStyle name="Comma 3 2 4 8 2 5" xfId="35878"/>
    <cellStyle name="Comma 3 2 4 8 3" xfId="11948"/>
    <cellStyle name="Comma 3 2 4 8 3 2" xfId="16148"/>
    <cellStyle name="Comma 3 2 4 8 3 2 2" xfId="28877"/>
    <cellStyle name="Comma 3 2 4 8 3 2 3" xfId="41478"/>
    <cellStyle name="Comma 3 2 4 8 3 3" xfId="20417"/>
    <cellStyle name="Comma 3 2 4 8 3 3 2" xfId="33078"/>
    <cellStyle name="Comma 3 2 4 8 3 3 3" xfId="45678"/>
    <cellStyle name="Comma 3 2 4 8 3 4" xfId="24677"/>
    <cellStyle name="Comma 3 2 4 8 3 5" xfId="37278"/>
    <cellStyle name="Comma 3 2 4 8 4" xfId="13348"/>
    <cellStyle name="Comma 3 2 4 8 4 2" xfId="26077"/>
    <cellStyle name="Comma 3 2 4 8 4 3" xfId="38678"/>
    <cellStyle name="Comma 3 2 4 8 5" xfId="17617"/>
    <cellStyle name="Comma 3 2 4 8 5 2" xfId="30278"/>
    <cellStyle name="Comma 3 2 4 8 5 3" xfId="42878"/>
    <cellStyle name="Comma 3 2 4 8 6" xfId="21877"/>
    <cellStyle name="Comma 3 2 4 8 7" xfId="34478"/>
    <cellStyle name="Comma 3 2 4 9" xfId="7290"/>
    <cellStyle name="Comma 3 2 4 9 2" xfId="10674"/>
    <cellStyle name="Comma 3 2 4 9 2 2" xfId="14888"/>
    <cellStyle name="Comma 3 2 4 9 2 2 2" xfId="27617"/>
    <cellStyle name="Comma 3 2 4 9 2 2 3" xfId="40218"/>
    <cellStyle name="Comma 3 2 4 9 2 3" xfId="19157"/>
    <cellStyle name="Comma 3 2 4 9 2 3 2" xfId="31818"/>
    <cellStyle name="Comma 3 2 4 9 2 3 3" xfId="44418"/>
    <cellStyle name="Comma 3 2 4 9 2 4" xfId="23417"/>
    <cellStyle name="Comma 3 2 4 9 2 5" xfId="36018"/>
    <cellStyle name="Comma 3 2 4 9 3" xfId="12088"/>
    <cellStyle name="Comma 3 2 4 9 3 2" xfId="16288"/>
    <cellStyle name="Comma 3 2 4 9 3 2 2" xfId="29017"/>
    <cellStyle name="Comma 3 2 4 9 3 2 3" xfId="41618"/>
    <cellStyle name="Comma 3 2 4 9 3 3" xfId="20557"/>
    <cellStyle name="Comma 3 2 4 9 3 3 2" xfId="33218"/>
    <cellStyle name="Comma 3 2 4 9 3 3 3" xfId="45818"/>
    <cellStyle name="Comma 3 2 4 9 3 4" xfId="24817"/>
    <cellStyle name="Comma 3 2 4 9 3 5" xfId="37418"/>
    <cellStyle name="Comma 3 2 4 9 4" xfId="13488"/>
    <cellStyle name="Comma 3 2 4 9 4 2" xfId="26217"/>
    <cellStyle name="Comma 3 2 4 9 4 3" xfId="38818"/>
    <cellStyle name="Comma 3 2 4 9 5" xfId="17757"/>
    <cellStyle name="Comma 3 2 4 9 5 2" xfId="30418"/>
    <cellStyle name="Comma 3 2 4 9 5 3" xfId="43018"/>
    <cellStyle name="Comma 3 2 4 9 6" xfId="22017"/>
    <cellStyle name="Comma 3 2 4 9 7" xfId="34618"/>
    <cellStyle name="Comma 3 2 5" xfId="7014"/>
    <cellStyle name="Comma 3 2 5 10" xfId="9307"/>
    <cellStyle name="Comma 3 2 5 10 2" xfId="10825"/>
    <cellStyle name="Comma 3 2 5 10 2 2" xfId="15032"/>
    <cellStyle name="Comma 3 2 5 10 2 2 2" xfId="27761"/>
    <cellStyle name="Comma 3 2 5 10 2 2 3" xfId="40362"/>
    <cellStyle name="Comma 3 2 5 10 2 3" xfId="19301"/>
    <cellStyle name="Comma 3 2 5 10 2 3 2" xfId="31962"/>
    <cellStyle name="Comma 3 2 5 10 2 3 3" xfId="44562"/>
    <cellStyle name="Comma 3 2 5 10 2 4" xfId="23561"/>
    <cellStyle name="Comma 3 2 5 10 2 5" xfId="36162"/>
    <cellStyle name="Comma 3 2 5 10 3" xfId="12232"/>
    <cellStyle name="Comma 3 2 5 10 3 2" xfId="16432"/>
    <cellStyle name="Comma 3 2 5 10 3 2 2" xfId="29161"/>
    <cellStyle name="Comma 3 2 5 10 3 2 3" xfId="41762"/>
    <cellStyle name="Comma 3 2 5 10 3 3" xfId="20701"/>
    <cellStyle name="Comma 3 2 5 10 3 3 2" xfId="33362"/>
    <cellStyle name="Comma 3 2 5 10 3 3 3" xfId="45962"/>
    <cellStyle name="Comma 3 2 5 10 3 4" xfId="24961"/>
    <cellStyle name="Comma 3 2 5 10 3 5" xfId="37562"/>
    <cellStyle name="Comma 3 2 5 10 4" xfId="13632"/>
    <cellStyle name="Comma 3 2 5 10 4 2" xfId="26361"/>
    <cellStyle name="Comma 3 2 5 10 4 3" xfId="38962"/>
    <cellStyle name="Comma 3 2 5 10 5" xfId="17901"/>
    <cellStyle name="Comma 3 2 5 10 5 2" xfId="30562"/>
    <cellStyle name="Comma 3 2 5 10 5 3" xfId="43162"/>
    <cellStyle name="Comma 3 2 5 10 6" xfId="22161"/>
    <cellStyle name="Comma 3 2 5 10 7" xfId="34762"/>
    <cellStyle name="Comma 3 2 5 11" xfId="9503"/>
    <cellStyle name="Comma 3 2 5 11 2" xfId="10969"/>
    <cellStyle name="Comma 3 2 5 11 2 2" xfId="15172"/>
    <cellStyle name="Comma 3 2 5 11 2 2 2" xfId="27901"/>
    <cellStyle name="Comma 3 2 5 11 2 2 3" xfId="40502"/>
    <cellStyle name="Comma 3 2 5 11 2 3" xfId="19441"/>
    <cellStyle name="Comma 3 2 5 11 2 3 2" xfId="32102"/>
    <cellStyle name="Comma 3 2 5 11 2 3 3" xfId="44702"/>
    <cellStyle name="Comma 3 2 5 11 2 4" xfId="23701"/>
    <cellStyle name="Comma 3 2 5 11 2 5" xfId="36302"/>
    <cellStyle name="Comma 3 2 5 11 3" xfId="12372"/>
    <cellStyle name="Comma 3 2 5 11 3 2" xfId="16572"/>
    <cellStyle name="Comma 3 2 5 11 3 2 2" xfId="29301"/>
    <cellStyle name="Comma 3 2 5 11 3 2 3" xfId="41902"/>
    <cellStyle name="Comma 3 2 5 11 3 3" xfId="20841"/>
    <cellStyle name="Comma 3 2 5 11 3 3 2" xfId="33502"/>
    <cellStyle name="Comma 3 2 5 11 3 3 3" xfId="46102"/>
    <cellStyle name="Comma 3 2 5 11 3 4" xfId="25101"/>
    <cellStyle name="Comma 3 2 5 11 3 5" xfId="37702"/>
    <cellStyle name="Comma 3 2 5 11 4" xfId="13772"/>
    <cellStyle name="Comma 3 2 5 11 4 2" xfId="26501"/>
    <cellStyle name="Comma 3 2 5 11 4 3" xfId="39102"/>
    <cellStyle name="Comma 3 2 5 11 5" xfId="18041"/>
    <cellStyle name="Comma 3 2 5 11 5 2" xfId="30702"/>
    <cellStyle name="Comma 3 2 5 11 5 3" xfId="43302"/>
    <cellStyle name="Comma 3 2 5 11 6" xfId="22301"/>
    <cellStyle name="Comma 3 2 5 11 7" xfId="34902"/>
    <cellStyle name="Comma 3 2 5 12" xfId="9643"/>
    <cellStyle name="Comma 3 2 5 12 2" xfId="11109"/>
    <cellStyle name="Comma 3 2 5 12 2 2" xfId="15312"/>
    <cellStyle name="Comma 3 2 5 12 2 2 2" xfId="28041"/>
    <cellStyle name="Comma 3 2 5 12 2 2 3" xfId="40642"/>
    <cellStyle name="Comma 3 2 5 12 2 3" xfId="19581"/>
    <cellStyle name="Comma 3 2 5 12 2 3 2" xfId="32242"/>
    <cellStyle name="Comma 3 2 5 12 2 3 3" xfId="44842"/>
    <cellStyle name="Comma 3 2 5 12 2 4" xfId="23841"/>
    <cellStyle name="Comma 3 2 5 12 2 5" xfId="36442"/>
    <cellStyle name="Comma 3 2 5 12 3" xfId="12512"/>
    <cellStyle name="Comma 3 2 5 12 3 2" xfId="16712"/>
    <cellStyle name="Comma 3 2 5 12 3 2 2" xfId="29441"/>
    <cellStyle name="Comma 3 2 5 12 3 2 3" xfId="42042"/>
    <cellStyle name="Comma 3 2 5 12 3 3" xfId="20981"/>
    <cellStyle name="Comma 3 2 5 12 3 3 2" xfId="33642"/>
    <cellStyle name="Comma 3 2 5 12 3 3 3" xfId="46242"/>
    <cellStyle name="Comma 3 2 5 12 3 4" xfId="25241"/>
    <cellStyle name="Comma 3 2 5 12 3 5" xfId="37842"/>
    <cellStyle name="Comma 3 2 5 12 4" xfId="13912"/>
    <cellStyle name="Comma 3 2 5 12 4 2" xfId="26641"/>
    <cellStyle name="Comma 3 2 5 12 4 3" xfId="39242"/>
    <cellStyle name="Comma 3 2 5 12 5" xfId="18181"/>
    <cellStyle name="Comma 3 2 5 12 5 2" xfId="30842"/>
    <cellStyle name="Comma 3 2 5 12 5 3" xfId="43442"/>
    <cellStyle name="Comma 3 2 5 12 6" xfId="22441"/>
    <cellStyle name="Comma 3 2 5 12 7" xfId="35042"/>
    <cellStyle name="Comma 3 2 5 13" xfId="9783"/>
    <cellStyle name="Comma 3 2 5 13 2" xfId="11249"/>
    <cellStyle name="Comma 3 2 5 13 2 2" xfId="15452"/>
    <cellStyle name="Comma 3 2 5 13 2 2 2" xfId="28181"/>
    <cellStyle name="Comma 3 2 5 13 2 2 3" xfId="40782"/>
    <cellStyle name="Comma 3 2 5 13 2 3" xfId="19721"/>
    <cellStyle name="Comma 3 2 5 13 2 3 2" xfId="32382"/>
    <cellStyle name="Comma 3 2 5 13 2 3 3" xfId="44982"/>
    <cellStyle name="Comma 3 2 5 13 2 4" xfId="23981"/>
    <cellStyle name="Comma 3 2 5 13 2 5" xfId="36582"/>
    <cellStyle name="Comma 3 2 5 13 3" xfId="12652"/>
    <cellStyle name="Comma 3 2 5 13 3 2" xfId="16852"/>
    <cellStyle name="Comma 3 2 5 13 3 2 2" xfId="29581"/>
    <cellStyle name="Comma 3 2 5 13 3 2 3" xfId="42182"/>
    <cellStyle name="Comma 3 2 5 13 3 3" xfId="21121"/>
    <cellStyle name="Comma 3 2 5 13 3 3 2" xfId="33782"/>
    <cellStyle name="Comma 3 2 5 13 3 3 3" xfId="46382"/>
    <cellStyle name="Comma 3 2 5 13 3 4" xfId="25381"/>
    <cellStyle name="Comma 3 2 5 13 3 5" xfId="37982"/>
    <cellStyle name="Comma 3 2 5 13 4" xfId="14052"/>
    <cellStyle name="Comma 3 2 5 13 4 2" xfId="26781"/>
    <cellStyle name="Comma 3 2 5 13 4 3" xfId="39382"/>
    <cellStyle name="Comma 3 2 5 13 5" xfId="18321"/>
    <cellStyle name="Comma 3 2 5 13 5 2" xfId="30982"/>
    <cellStyle name="Comma 3 2 5 13 5 3" xfId="43582"/>
    <cellStyle name="Comma 3 2 5 13 6" xfId="22581"/>
    <cellStyle name="Comma 3 2 5 13 7" xfId="35182"/>
    <cellStyle name="Comma 3 2 5 14" xfId="9923"/>
    <cellStyle name="Comma 3 2 5 14 2" xfId="11389"/>
    <cellStyle name="Comma 3 2 5 14 2 2" xfId="15592"/>
    <cellStyle name="Comma 3 2 5 14 2 2 2" xfId="28321"/>
    <cellStyle name="Comma 3 2 5 14 2 2 3" xfId="40922"/>
    <cellStyle name="Comma 3 2 5 14 2 3" xfId="19861"/>
    <cellStyle name="Comma 3 2 5 14 2 3 2" xfId="32522"/>
    <cellStyle name="Comma 3 2 5 14 2 3 3" xfId="45122"/>
    <cellStyle name="Comma 3 2 5 14 2 4" xfId="24121"/>
    <cellStyle name="Comma 3 2 5 14 2 5" xfId="36722"/>
    <cellStyle name="Comma 3 2 5 14 3" xfId="12792"/>
    <cellStyle name="Comma 3 2 5 14 3 2" xfId="16992"/>
    <cellStyle name="Comma 3 2 5 14 3 2 2" xfId="29721"/>
    <cellStyle name="Comma 3 2 5 14 3 2 3" xfId="42322"/>
    <cellStyle name="Comma 3 2 5 14 3 3" xfId="21261"/>
    <cellStyle name="Comma 3 2 5 14 3 3 2" xfId="33922"/>
    <cellStyle name="Comma 3 2 5 14 3 3 3" xfId="46522"/>
    <cellStyle name="Comma 3 2 5 14 3 4" xfId="25521"/>
    <cellStyle name="Comma 3 2 5 14 3 5" xfId="38122"/>
    <cellStyle name="Comma 3 2 5 14 4" xfId="14192"/>
    <cellStyle name="Comma 3 2 5 14 4 2" xfId="26921"/>
    <cellStyle name="Comma 3 2 5 14 4 3" xfId="39522"/>
    <cellStyle name="Comma 3 2 5 14 5" xfId="18461"/>
    <cellStyle name="Comma 3 2 5 14 5 2" xfId="31122"/>
    <cellStyle name="Comma 3 2 5 14 5 3" xfId="43722"/>
    <cellStyle name="Comma 3 2 5 14 6" xfId="22721"/>
    <cellStyle name="Comma 3 2 5 14 7" xfId="35322"/>
    <cellStyle name="Comma 3 2 5 15" xfId="10117"/>
    <cellStyle name="Comma 3 2 5 15 2" xfId="11532"/>
    <cellStyle name="Comma 3 2 5 15 2 2" xfId="15732"/>
    <cellStyle name="Comma 3 2 5 15 2 2 2" xfId="28461"/>
    <cellStyle name="Comma 3 2 5 15 2 2 3" xfId="41062"/>
    <cellStyle name="Comma 3 2 5 15 2 3" xfId="20001"/>
    <cellStyle name="Comma 3 2 5 15 2 3 2" xfId="32662"/>
    <cellStyle name="Comma 3 2 5 15 2 3 3" xfId="45262"/>
    <cellStyle name="Comma 3 2 5 15 2 4" xfId="24261"/>
    <cellStyle name="Comma 3 2 5 15 2 5" xfId="36862"/>
    <cellStyle name="Comma 3 2 5 15 3" xfId="12932"/>
    <cellStyle name="Comma 3 2 5 15 3 2" xfId="17132"/>
    <cellStyle name="Comma 3 2 5 15 3 2 2" xfId="29861"/>
    <cellStyle name="Comma 3 2 5 15 3 2 3" xfId="42462"/>
    <cellStyle name="Comma 3 2 5 15 3 3" xfId="21401"/>
    <cellStyle name="Comma 3 2 5 15 3 3 2" xfId="34062"/>
    <cellStyle name="Comma 3 2 5 15 3 3 3" xfId="46662"/>
    <cellStyle name="Comma 3 2 5 15 3 4" xfId="25661"/>
    <cellStyle name="Comma 3 2 5 15 3 5" xfId="38262"/>
    <cellStyle name="Comma 3 2 5 15 4" xfId="14332"/>
    <cellStyle name="Comma 3 2 5 15 4 2" xfId="27061"/>
    <cellStyle name="Comma 3 2 5 15 4 3" xfId="39662"/>
    <cellStyle name="Comma 3 2 5 15 5" xfId="18601"/>
    <cellStyle name="Comma 3 2 5 15 5 2" xfId="31262"/>
    <cellStyle name="Comma 3 2 5 15 5 3" xfId="43862"/>
    <cellStyle name="Comma 3 2 5 15 6" xfId="22861"/>
    <cellStyle name="Comma 3 2 5 15 7" xfId="35462"/>
    <cellStyle name="Comma 3 2 5 16" xfId="10257"/>
    <cellStyle name="Comma 3 2 5 16 2" xfId="11672"/>
    <cellStyle name="Comma 3 2 5 16 2 2" xfId="15872"/>
    <cellStyle name="Comma 3 2 5 16 2 2 2" xfId="28601"/>
    <cellStyle name="Comma 3 2 5 16 2 2 3" xfId="41202"/>
    <cellStyle name="Comma 3 2 5 16 2 3" xfId="20141"/>
    <cellStyle name="Comma 3 2 5 16 2 3 2" xfId="32802"/>
    <cellStyle name="Comma 3 2 5 16 2 3 3" xfId="45402"/>
    <cellStyle name="Comma 3 2 5 16 2 4" xfId="24401"/>
    <cellStyle name="Comma 3 2 5 16 2 5" xfId="37002"/>
    <cellStyle name="Comma 3 2 5 16 3" xfId="13072"/>
    <cellStyle name="Comma 3 2 5 16 3 2" xfId="17272"/>
    <cellStyle name="Comma 3 2 5 16 3 2 2" xfId="30001"/>
    <cellStyle name="Comma 3 2 5 16 3 2 3" xfId="42602"/>
    <cellStyle name="Comma 3 2 5 16 3 3" xfId="21541"/>
    <cellStyle name="Comma 3 2 5 16 3 3 2" xfId="34202"/>
    <cellStyle name="Comma 3 2 5 16 3 3 3" xfId="46802"/>
    <cellStyle name="Comma 3 2 5 16 3 4" xfId="25801"/>
    <cellStyle name="Comma 3 2 5 16 3 5" xfId="38402"/>
    <cellStyle name="Comma 3 2 5 16 4" xfId="14472"/>
    <cellStyle name="Comma 3 2 5 16 4 2" xfId="27201"/>
    <cellStyle name="Comma 3 2 5 16 4 3" xfId="39802"/>
    <cellStyle name="Comma 3 2 5 16 5" xfId="18741"/>
    <cellStyle name="Comma 3 2 5 16 5 2" xfId="31402"/>
    <cellStyle name="Comma 3 2 5 16 5 3" xfId="44002"/>
    <cellStyle name="Comma 3 2 5 16 6" xfId="23001"/>
    <cellStyle name="Comma 3 2 5 16 7" xfId="35602"/>
    <cellStyle name="Comma 3 2 5 17" xfId="10398"/>
    <cellStyle name="Comma 3 2 5 17 2" xfId="14612"/>
    <cellStyle name="Comma 3 2 5 17 2 2" xfId="27341"/>
    <cellStyle name="Comma 3 2 5 17 2 3" xfId="39942"/>
    <cellStyle name="Comma 3 2 5 17 3" xfId="18881"/>
    <cellStyle name="Comma 3 2 5 17 3 2" xfId="31542"/>
    <cellStyle name="Comma 3 2 5 17 3 3" xfId="44142"/>
    <cellStyle name="Comma 3 2 5 17 4" xfId="23141"/>
    <cellStyle name="Comma 3 2 5 17 5" xfId="35742"/>
    <cellStyle name="Comma 3 2 5 18" xfId="11812"/>
    <cellStyle name="Comma 3 2 5 18 2" xfId="16012"/>
    <cellStyle name="Comma 3 2 5 18 2 2" xfId="28741"/>
    <cellStyle name="Comma 3 2 5 18 2 3" xfId="41342"/>
    <cellStyle name="Comma 3 2 5 18 3" xfId="20281"/>
    <cellStyle name="Comma 3 2 5 18 3 2" xfId="32942"/>
    <cellStyle name="Comma 3 2 5 18 3 3" xfId="45542"/>
    <cellStyle name="Comma 3 2 5 18 4" xfId="24541"/>
    <cellStyle name="Comma 3 2 5 18 5" xfId="37142"/>
    <cellStyle name="Comma 3 2 5 19" xfId="13212"/>
    <cellStyle name="Comma 3 2 5 19 2" xfId="25941"/>
    <cellStyle name="Comma 3 2 5 19 3" xfId="38542"/>
    <cellStyle name="Comma 3 2 5 2" xfId="7034"/>
    <cellStyle name="Comma 3 2 5 2 10" xfId="10277"/>
    <cellStyle name="Comma 3 2 5 2 10 2" xfId="11692"/>
    <cellStyle name="Comma 3 2 5 2 10 2 2" xfId="15892"/>
    <cellStyle name="Comma 3 2 5 2 10 2 2 2" xfId="28621"/>
    <cellStyle name="Comma 3 2 5 2 10 2 2 3" xfId="41222"/>
    <cellStyle name="Comma 3 2 5 2 10 2 3" xfId="20161"/>
    <cellStyle name="Comma 3 2 5 2 10 2 3 2" xfId="32822"/>
    <cellStyle name="Comma 3 2 5 2 10 2 3 3" xfId="45422"/>
    <cellStyle name="Comma 3 2 5 2 10 2 4" xfId="24421"/>
    <cellStyle name="Comma 3 2 5 2 10 2 5" xfId="37022"/>
    <cellStyle name="Comma 3 2 5 2 10 3" xfId="13092"/>
    <cellStyle name="Comma 3 2 5 2 10 3 2" xfId="17292"/>
    <cellStyle name="Comma 3 2 5 2 10 3 2 2" xfId="30021"/>
    <cellStyle name="Comma 3 2 5 2 10 3 2 3" xfId="42622"/>
    <cellStyle name="Comma 3 2 5 2 10 3 3" xfId="21561"/>
    <cellStyle name="Comma 3 2 5 2 10 3 3 2" xfId="34222"/>
    <cellStyle name="Comma 3 2 5 2 10 3 3 3" xfId="46822"/>
    <cellStyle name="Comma 3 2 5 2 10 3 4" xfId="25821"/>
    <cellStyle name="Comma 3 2 5 2 10 3 5" xfId="38422"/>
    <cellStyle name="Comma 3 2 5 2 10 4" xfId="14492"/>
    <cellStyle name="Comma 3 2 5 2 10 4 2" xfId="27221"/>
    <cellStyle name="Comma 3 2 5 2 10 4 3" xfId="39822"/>
    <cellStyle name="Comma 3 2 5 2 10 5" xfId="18761"/>
    <cellStyle name="Comma 3 2 5 2 10 5 2" xfId="31422"/>
    <cellStyle name="Comma 3 2 5 2 10 5 3" xfId="44022"/>
    <cellStyle name="Comma 3 2 5 2 10 6" xfId="23021"/>
    <cellStyle name="Comma 3 2 5 2 10 7" xfId="35622"/>
    <cellStyle name="Comma 3 2 5 2 11" xfId="10418"/>
    <cellStyle name="Comma 3 2 5 2 11 2" xfId="14632"/>
    <cellStyle name="Comma 3 2 5 2 11 2 2" xfId="27361"/>
    <cellStyle name="Comma 3 2 5 2 11 2 3" xfId="39962"/>
    <cellStyle name="Comma 3 2 5 2 11 3" xfId="18901"/>
    <cellStyle name="Comma 3 2 5 2 11 3 2" xfId="31562"/>
    <cellStyle name="Comma 3 2 5 2 11 3 3" xfId="44162"/>
    <cellStyle name="Comma 3 2 5 2 11 4" xfId="23161"/>
    <cellStyle name="Comma 3 2 5 2 11 5" xfId="35762"/>
    <cellStyle name="Comma 3 2 5 2 12" xfId="11832"/>
    <cellStyle name="Comma 3 2 5 2 12 2" xfId="16032"/>
    <cellStyle name="Comma 3 2 5 2 12 2 2" xfId="28761"/>
    <cellStyle name="Comma 3 2 5 2 12 2 3" xfId="41362"/>
    <cellStyle name="Comma 3 2 5 2 12 3" xfId="20301"/>
    <cellStyle name="Comma 3 2 5 2 12 3 2" xfId="32962"/>
    <cellStyle name="Comma 3 2 5 2 12 3 3" xfId="45562"/>
    <cellStyle name="Comma 3 2 5 2 12 4" xfId="24561"/>
    <cellStyle name="Comma 3 2 5 2 12 5" xfId="37162"/>
    <cellStyle name="Comma 3 2 5 2 13" xfId="13232"/>
    <cellStyle name="Comma 3 2 5 2 13 2" xfId="25961"/>
    <cellStyle name="Comma 3 2 5 2 13 3" xfId="38562"/>
    <cellStyle name="Comma 3 2 5 2 14" xfId="17501"/>
    <cellStyle name="Comma 3 2 5 2 14 2" xfId="30162"/>
    <cellStyle name="Comma 3 2 5 2 14 3" xfId="42762"/>
    <cellStyle name="Comma 3 2 5 2 15" xfId="21761"/>
    <cellStyle name="Comma 3 2 5 2 16" xfId="34362"/>
    <cellStyle name="Comma 3 2 5 2 2" xfId="7174"/>
    <cellStyle name="Comma 3 2 5 2 2 2" xfId="10558"/>
    <cellStyle name="Comma 3 2 5 2 2 2 2" xfId="14772"/>
    <cellStyle name="Comma 3 2 5 2 2 2 2 2" xfId="27501"/>
    <cellStyle name="Comma 3 2 5 2 2 2 2 3" xfId="40102"/>
    <cellStyle name="Comma 3 2 5 2 2 2 3" xfId="19041"/>
    <cellStyle name="Comma 3 2 5 2 2 2 3 2" xfId="31702"/>
    <cellStyle name="Comma 3 2 5 2 2 2 3 3" xfId="44302"/>
    <cellStyle name="Comma 3 2 5 2 2 2 4" xfId="23301"/>
    <cellStyle name="Comma 3 2 5 2 2 2 5" xfId="35902"/>
    <cellStyle name="Comma 3 2 5 2 2 3" xfId="11972"/>
    <cellStyle name="Comma 3 2 5 2 2 3 2" xfId="16172"/>
    <cellStyle name="Comma 3 2 5 2 2 3 2 2" xfId="28901"/>
    <cellStyle name="Comma 3 2 5 2 2 3 2 3" xfId="41502"/>
    <cellStyle name="Comma 3 2 5 2 2 3 3" xfId="20441"/>
    <cellStyle name="Comma 3 2 5 2 2 3 3 2" xfId="33102"/>
    <cellStyle name="Comma 3 2 5 2 2 3 3 3" xfId="45702"/>
    <cellStyle name="Comma 3 2 5 2 2 3 4" xfId="24701"/>
    <cellStyle name="Comma 3 2 5 2 2 3 5" xfId="37302"/>
    <cellStyle name="Comma 3 2 5 2 2 4" xfId="13372"/>
    <cellStyle name="Comma 3 2 5 2 2 4 2" xfId="26101"/>
    <cellStyle name="Comma 3 2 5 2 2 4 3" xfId="38702"/>
    <cellStyle name="Comma 3 2 5 2 2 5" xfId="17641"/>
    <cellStyle name="Comma 3 2 5 2 2 5 2" xfId="30302"/>
    <cellStyle name="Comma 3 2 5 2 2 5 3" xfId="42902"/>
    <cellStyle name="Comma 3 2 5 2 2 6" xfId="21901"/>
    <cellStyle name="Comma 3 2 5 2 2 7" xfId="34502"/>
    <cellStyle name="Comma 3 2 5 2 3" xfId="7314"/>
    <cellStyle name="Comma 3 2 5 2 3 2" xfId="10698"/>
    <cellStyle name="Comma 3 2 5 2 3 2 2" xfId="14912"/>
    <cellStyle name="Comma 3 2 5 2 3 2 2 2" xfId="27641"/>
    <cellStyle name="Comma 3 2 5 2 3 2 2 3" xfId="40242"/>
    <cellStyle name="Comma 3 2 5 2 3 2 3" xfId="19181"/>
    <cellStyle name="Comma 3 2 5 2 3 2 3 2" xfId="31842"/>
    <cellStyle name="Comma 3 2 5 2 3 2 3 3" xfId="44442"/>
    <cellStyle name="Comma 3 2 5 2 3 2 4" xfId="23441"/>
    <cellStyle name="Comma 3 2 5 2 3 2 5" xfId="36042"/>
    <cellStyle name="Comma 3 2 5 2 3 3" xfId="12112"/>
    <cellStyle name="Comma 3 2 5 2 3 3 2" xfId="16312"/>
    <cellStyle name="Comma 3 2 5 2 3 3 2 2" xfId="29041"/>
    <cellStyle name="Comma 3 2 5 2 3 3 2 3" xfId="41642"/>
    <cellStyle name="Comma 3 2 5 2 3 3 3" xfId="20581"/>
    <cellStyle name="Comma 3 2 5 2 3 3 3 2" xfId="33242"/>
    <cellStyle name="Comma 3 2 5 2 3 3 3 3" xfId="45842"/>
    <cellStyle name="Comma 3 2 5 2 3 3 4" xfId="24841"/>
    <cellStyle name="Comma 3 2 5 2 3 3 5" xfId="37442"/>
    <cellStyle name="Comma 3 2 5 2 3 4" xfId="13512"/>
    <cellStyle name="Comma 3 2 5 2 3 4 2" xfId="26241"/>
    <cellStyle name="Comma 3 2 5 2 3 4 3" xfId="38842"/>
    <cellStyle name="Comma 3 2 5 2 3 5" xfId="17781"/>
    <cellStyle name="Comma 3 2 5 2 3 5 2" xfId="30442"/>
    <cellStyle name="Comma 3 2 5 2 3 5 3" xfId="43042"/>
    <cellStyle name="Comma 3 2 5 2 3 6" xfId="22041"/>
    <cellStyle name="Comma 3 2 5 2 3 7" xfId="34642"/>
    <cellStyle name="Comma 3 2 5 2 4" xfId="9327"/>
    <cellStyle name="Comma 3 2 5 2 4 2" xfId="10845"/>
    <cellStyle name="Comma 3 2 5 2 4 2 2" xfId="15052"/>
    <cellStyle name="Comma 3 2 5 2 4 2 2 2" xfId="27781"/>
    <cellStyle name="Comma 3 2 5 2 4 2 2 3" xfId="40382"/>
    <cellStyle name="Comma 3 2 5 2 4 2 3" xfId="19321"/>
    <cellStyle name="Comma 3 2 5 2 4 2 3 2" xfId="31982"/>
    <cellStyle name="Comma 3 2 5 2 4 2 3 3" xfId="44582"/>
    <cellStyle name="Comma 3 2 5 2 4 2 4" xfId="23581"/>
    <cellStyle name="Comma 3 2 5 2 4 2 5" xfId="36182"/>
    <cellStyle name="Comma 3 2 5 2 4 3" xfId="12252"/>
    <cellStyle name="Comma 3 2 5 2 4 3 2" xfId="16452"/>
    <cellStyle name="Comma 3 2 5 2 4 3 2 2" xfId="29181"/>
    <cellStyle name="Comma 3 2 5 2 4 3 2 3" xfId="41782"/>
    <cellStyle name="Comma 3 2 5 2 4 3 3" xfId="20721"/>
    <cellStyle name="Comma 3 2 5 2 4 3 3 2" xfId="33382"/>
    <cellStyle name="Comma 3 2 5 2 4 3 3 3" xfId="45982"/>
    <cellStyle name="Comma 3 2 5 2 4 3 4" xfId="24981"/>
    <cellStyle name="Comma 3 2 5 2 4 3 5" xfId="37582"/>
    <cellStyle name="Comma 3 2 5 2 4 4" xfId="13652"/>
    <cellStyle name="Comma 3 2 5 2 4 4 2" xfId="26381"/>
    <cellStyle name="Comma 3 2 5 2 4 4 3" xfId="38982"/>
    <cellStyle name="Comma 3 2 5 2 4 5" xfId="17921"/>
    <cellStyle name="Comma 3 2 5 2 4 5 2" xfId="30582"/>
    <cellStyle name="Comma 3 2 5 2 4 5 3" xfId="43182"/>
    <cellStyle name="Comma 3 2 5 2 4 6" xfId="22181"/>
    <cellStyle name="Comma 3 2 5 2 4 7" xfId="34782"/>
    <cellStyle name="Comma 3 2 5 2 5" xfId="9523"/>
    <cellStyle name="Comma 3 2 5 2 5 2" xfId="10989"/>
    <cellStyle name="Comma 3 2 5 2 5 2 2" xfId="15192"/>
    <cellStyle name="Comma 3 2 5 2 5 2 2 2" xfId="27921"/>
    <cellStyle name="Comma 3 2 5 2 5 2 2 3" xfId="40522"/>
    <cellStyle name="Comma 3 2 5 2 5 2 3" xfId="19461"/>
    <cellStyle name="Comma 3 2 5 2 5 2 3 2" xfId="32122"/>
    <cellStyle name="Comma 3 2 5 2 5 2 3 3" xfId="44722"/>
    <cellStyle name="Comma 3 2 5 2 5 2 4" xfId="23721"/>
    <cellStyle name="Comma 3 2 5 2 5 2 5" xfId="36322"/>
    <cellStyle name="Comma 3 2 5 2 5 3" xfId="12392"/>
    <cellStyle name="Comma 3 2 5 2 5 3 2" xfId="16592"/>
    <cellStyle name="Comma 3 2 5 2 5 3 2 2" xfId="29321"/>
    <cellStyle name="Comma 3 2 5 2 5 3 2 3" xfId="41922"/>
    <cellStyle name="Comma 3 2 5 2 5 3 3" xfId="20861"/>
    <cellStyle name="Comma 3 2 5 2 5 3 3 2" xfId="33522"/>
    <cellStyle name="Comma 3 2 5 2 5 3 3 3" xfId="46122"/>
    <cellStyle name="Comma 3 2 5 2 5 3 4" xfId="25121"/>
    <cellStyle name="Comma 3 2 5 2 5 3 5" xfId="37722"/>
    <cellStyle name="Comma 3 2 5 2 5 4" xfId="13792"/>
    <cellStyle name="Comma 3 2 5 2 5 4 2" xfId="26521"/>
    <cellStyle name="Comma 3 2 5 2 5 4 3" xfId="39122"/>
    <cellStyle name="Comma 3 2 5 2 5 5" xfId="18061"/>
    <cellStyle name="Comma 3 2 5 2 5 5 2" xfId="30722"/>
    <cellStyle name="Comma 3 2 5 2 5 5 3" xfId="43322"/>
    <cellStyle name="Comma 3 2 5 2 5 6" xfId="22321"/>
    <cellStyle name="Comma 3 2 5 2 5 7" xfId="34922"/>
    <cellStyle name="Comma 3 2 5 2 6" xfId="9663"/>
    <cellStyle name="Comma 3 2 5 2 6 2" xfId="11129"/>
    <cellStyle name="Comma 3 2 5 2 6 2 2" xfId="15332"/>
    <cellStyle name="Comma 3 2 5 2 6 2 2 2" xfId="28061"/>
    <cellStyle name="Comma 3 2 5 2 6 2 2 3" xfId="40662"/>
    <cellStyle name="Comma 3 2 5 2 6 2 3" xfId="19601"/>
    <cellStyle name="Comma 3 2 5 2 6 2 3 2" xfId="32262"/>
    <cellStyle name="Comma 3 2 5 2 6 2 3 3" xfId="44862"/>
    <cellStyle name="Comma 3 2 5 2 6 2 4" xfId="23861"/>
    <cellStyle name="Comma 3 2 5 2 6 2 5" xfId="36462"/>
    <cellStyle name="Comma 3 2 5 2 6 3" xfId="12532"/>
    <cellStyle name="Comma 3 2 5 2 6 3 2" xfId="16732"/>
    <cellStyle name="Comma 3 2 5 2 6 3 2 2" xfId="29461"/>
    <cellStyle name="Comma 3 2 5 2 6 3 2 3" xfId="42062"/>
    <cellStyle name="Comma 3 2 5 2 6 3 3" xfId="21001"/>
    <cellStyle name="Comma 3 2 5 2 6 3 3 2" xfId="33662"/>
    <cellStyle name="Comma 3 2 5 2 6 3 3 3" xfId="46262"/>
    <cellStyle name="Comma 3 2 5 2 6 3 4" xfId="25261"/>
    <cellStyle name="Comma 3 2 5 2 6 3 5" xfId="37862"/>
    <cellStyle name="Comma 3 2 5 2 6 4" xfId="13932"/>
    <cellStyle name="Comma 3 2 5 2 6 4 2" xfId="26661"/>
    <cellStyle name="Comma 3 2 5 2 6 4 3" xfId="39262"/>
    <cellStyle name="Comma 3 2 5 2 6 5" xfId="18201"/>
    <cellStyle name="Comma 3 2 5 2 6 5 2" xfId="30862"/>
    <cellStyle name="Comma 3 2 5 2 6 5 3" xfId="43462"/>
    <cellStyle name="Comma 3 2 5 2 6 6" xfId="22461"/>
    <cellStyle name="Comma 3 2 5 2 6 7" xfId="35062"/>
    <cellStyle name="Comma 3 2 5 2 7" xfId="9803"/>
    <cellStyle name="Comma 3 2 5 2 7 2" xfId="11269"/>
    <cellStyle name="Comma 3 2 5 2 7 2 2" xfId="15472"/>
    <cellStyle name="Comma 3 2 5 2 7 2 2 2" xfId="28201"/>
    <cellStyle name="Comma 3 2 5 2 7 2 2 3" xfId="40802"/>
    <cellStyle name="Comma 3 2 5 2 7 2 3" xfId="19741"/>
    <cellStyle name="Comma 3 2 5 2 7 2 3 2" xfId="32402"/>
    <cellStyle name="Comma 3 2 5 2 7 2 3 3" xfId="45002"/>
    <cellStyle name="Comma 3 2 5 2 7 2 4" xfId="24001"/>
    <cellStyle name="Comma 3 2 5 2 7 2 5" xfId="36602"/>
    <cellStyle name="Comma 3 2 5 2 7 3" xfId="12672"/>
    <cellStyle name="Comma 3 2 5 2 7 3 2" xfId="16872"/>
    <cellStyle name="Comma 3 2 5 2 7 3 2 2" xfId="29601"/>
    <cellStyle name="Comma 3 2 5 2 7 3 2 3" xfId="42202"/>
    <cellStyle name="Comma 3 2 5 2 7 3 3" xfId="21141"/>
    <cellStyle name="Comma 3 2 5 2 7 3 3 2" xfId="33802"/>
    <cellStyle name="Comma 3 2 5 2 7 3 3 3" xfId="46402"/>
    <cellStyle name="Comma 3 2 5 2 7 3 4" xfId="25401"/>
    <cellStyle name="Comma 3 2 5 2 7 3 5" xfId="38002"/>
    <cellStyle name="Comma 3 2 5 2 7 4" xfId="14072"/>
    <cellStyle name="Comma 3 2 5 2 7 4 2" xfId="26801"/>
    <cellStyle name="Comma 3 2 5 2 7 4 3" xfId="39402"/>
    <cellStyle name="Comma 3 2 5 2 7 5" xfId="18341"/>
    <cellStyle name="Comma 3 2 5 2 7 5 2" xfId="31002"/>
    <cellStyle name="Comma 3 2 5 2 7 5 3" xfId="43602"/>
    <cellStyle name="Comma 3 2 5 2 7 6" xfId="22601"/>
    <cellStyle name="Comma 3 2 5 2 7 7" xfId="35202"/>
    <cellStyle name="Comma 3 2 5 2 8" xfId="9943"/>
    <cellStyle name="Comma 3 2 5 2 8 2" xfId="11409"/>
    <cellStyle name="Comma 3 2 5 2 8 2 2" xfId="15612"/>
    <cellStyle name="Comma 3 2 5 2 8 2 2 2" xfId="28341"/>
    <cellStyle name="Comma 3 2 5 2 8 2 2 3" xfId="40942"/>
    <cellStyle name="Comma 3 2 5 2 8 2 3" xfId="19881"/>
    <cellStyle name="Comma 3 2 5 2 8 2 3 2" xfId="32542"/>
    <cellStyle name="Comma 3 2 5 2 8 2 3 3" xfId="45142"/>
    <cellStyle name="Comma 3 2 5 2 8 2 4" xfId="24141"/>
    <cellStyle name="Comma 3 2 5 2 8 2 5" xfId="36742"/>
    <cellStyle name="Comma 3 2 5 2 8 3" xfId="12812"/>
    <cellStyle name="Comma 3 2 5 2 8 3 2" xfId="17012"/>
    <cellStyle name="Comma 3 2 5 2 8 3 2 2" xfId="29741"/>
    <cellStyle name="Comma 3 2 5 2 8 3 2 3" xfId="42342"/>
    <cellStyle name="Comma 3 2 5 2 8 3 3" xfId="21281"/>
    <cellStyle name="Comma 3 2 5 2 8 3 3 2" xfId="33942"/>
    <cellStyle name="Comma 3 2 5 2 8 3 3 3" xfId="46542"/>
    <cellStyle name="Comma 3 2 5 2 8 3 4" xfId="25541"/>
    <cellStyle name="Comma 3 2 5 2 8 3 5" xfId="38142"/>
    <cellStyle name="Comma 3 2 5 2 8 4" xfId="14212"/>
    <cellStyle name="Comma 3 2 5 2 8 4 2" xfId="26941"/>
    <cellStyle name="Comma 3 2 5 2 8 4 3" xfId="39542"/>
    <cellStyle name="Comma 3 2 5 2 8 5" xfId="18481"/>
    <cellStyle name="Comma 3 2 5 2 8 5 2" xfId="31142"/>
    <cellStyle name="Comma 3 2 5 2 8 5 3" xfId="43742"/>
    <cellStyle name="Comma 3 2 5 2 8 6" xfId="22741"/>
    <cellStyle name="Comma 3 2 5 2 8 7" xfId="35342"/>
    <cellStyle name="Comma 3 2 5 2 9" xfId="10137"/>
    <cellStyle name="Comma 3 2 5 2 9 2" xfId="11552"/>
    <cellStyle name="Comma 3 2 5 2 9 2 2" xfId="15752"/>
    <cellStyle name="Comma 3 2 5 2 9 2 2 2" xfId="28481"/>
    <cellStyle name="Comma 3 2 5 2 9 2 2 3" xfId="41082"/>
    <cellStyle name="Comma 3 2 5 2 9 2 3" xfId="20021"/>
    <cellStyle name="Comma 3 2 5 2 9 2 3 2" xfId="32682"/>
    <cellStyle name="Comma 3 2 5 2 9 2 3 3" xfId="45282"/>
    <cellStyle name="Comma 3 2 5 2 9 2 4" xfId="24281"/>
    <cellStyle name="Comma 3 2 5 2 9 2 5" xfId="36882"/>
    <cellStyle name="Comma 3 2 5 2 9 3" xfId="12952"/>
    <cellStyle name="Comma 3 2 5 2 9 3 2" xfId="17152"/>
    <cellStyle name="Comma 3 2 5 2 9 3 2 2" xfId="29881"/>
    <cellStyle name="Comma 3 2 5 2 9 3 2 3" xfId="42482"/>
    <cellStyle name="Comma 3 2 5 2 9 3 3" xfId="21421"/>
    <cellStyle name="Comma 3 2 5 2 9 3 3 2" xfId="34082"/>
    <cellStyle name="Comma 3 2 5 2 9 3 3 3" xfId="46682"/>
    <cellStyle name="Comma 3 2 5 2 9 3 4" xfId="25681"/>
    <cellStyle name="Comma 3 2 5 2 9 3 5" xfId="38282"/>
    <cellStyle name="Comma 3 2 5 2 9 4" xfId="14352"/>
    <cellStyle name="Comma 3 2 5 2 9 4 2" xfId="27081"/>
    <cellStyle name="Comma 3 2 5 2 9 4 3" xfId="39682"/>
    <cellStyle name="Comma 3 2 5 2 9 5" xfId="18621"/>
    <cellStyle name="Comma 3 2 5 2 9 5 2" xfId="31282"/>
    <cellStyle name="Comma 3 2 5 2 9 5 3" xfId="43882"/>
    <cellStyle name="Comma 3 2 5 2 9 6" xfId="22881"/>
    <cellStyle name="Comma 3 2 5 2 9 7" xfId="35482"/>
    <cellStyle name="Comma 3 2 5 20" xfId="17481"/>
    <cellStyle name="Comma 3 2 5 20 2" xfId="30142"/>
    <cellStyle name="Comma 3 2 5 20 3" xfId="42742"/>
    <cellStyle name="Comma 3 2 5 21" xfId="21741"/>
    <cellStyle name="Comma 3 2 5 22" xfId="34342"/>
    <cellStyle name="Comma 3 2 5 3" xfId="7054"/>
    <cellStyle name="Comma 3 2 5 3 10" xfId="10297"/>
    <cellStyle name="Comma 3 2 5 3 10 2" xfId="11712"/>
    <cellStyle name="Comma 3 2 5 3 10 2 2" xfId="15912"/>
    <cellStyle name="Comma 3 2 5 3 10 2 2 2" xfId="28641"/>
    <cellStyle name="Comma 3 2 5 3 10 2 2 3" xfId="41242"/>
    <cellStyle name="Comma 3 2 5 3 10 2 3" xfId="20181"/>
    <cellStyle name="Comma 3 2 5 3 10 2 3 2" xfId="32842"/>
    <cellStyle name="Comma 3 2 5 3 10 2 3 3" xfId="45442"/>
    <cellStyle name="Comma 3 2 5 3 10 2 4" xfId="24441"/>
    <cellStyle name="Comma 3 2 5 3 10 2 5" xfId="37042"/>
    <cellStyle name="Comma 3 2 5 3 10 3" xfId="13112"/>
    <cellStyle name="Comma 3 2 5 3 10 3 2" xfId="17312"/>
    <cellStyle name="Comma 3 2 5 3 10 3 2 2" xfId="30041"/>
    <cellStyle name="Comma 3 2 5 3 10 3 2 3" xfId="42642"/>
    <cellStyle name="Comma 3 2 5 3 10 3 3" xfId="21581"/>
    <cellStyle name="Comma 3 2 5 3 10 3 3 2" xfId="34242"/>
    <cellStyle name="Comma 3 2 5 3 10 3 3 3" xfId="46842"/>
    <cellStyle name="Comma 3 2 5 3 10 3 4" xfId="25841"/>
    <cellStyle name="Comma 3 2 5 3 10 3 5" xfId="38442"/>
    <cellStyle name="Comma 3 2 5 3 10 4" xfId="14512"/>
    <cellStyle name="Comma 3 2 5 3 10 4 2" xfId="27241"/>
    <cellStyle name="Comma 3 2 5 3 10 4 3" xfId="39842"/>
    <cellStyle name="Comma 3 2 5 3 10 5" xfId="18781"/>
    <cellStyle name="Comma 3 2 5 3 10 5 2" xfId="31442"/>
    <cellStyle name="Comma 3 2 5 3 10 5 3" xfId="44042"/>
    <cellStyle name="Comma 3 2 5 3 10 6" xfId="23041"/>
    <cellStyle name="Comma 3 2 5 3 10 7" xfId="35642"/>
    <cellStyle name="Comma 3 2 5 3 11" xfId="10438"/>
    <cellStyle name="Comma 3 2 5 3 11 2" xfId="14652"/>
    <cellStyle name="Comma 3 2 5 3 11 2 2" xfId="27381"/>
    <cellStyle name="Comma 3 2 5 3 11 2 3" xfId="39982"/>
    <cellStyle name="Comma 3 2 5 3 11 3" xfId="18921"/>
    <cellStyle name="Comma 3 2 5 3 11 3 2" xfId="31582"/>
    <cellStyle name="Comma 3 2 5 3 11 3 3" xfId="44182"/>
    <cellStyle name="Comma 3 2 5 3 11 4" xfId="23181"/>
    <cellStyle name="Comma 3 2 5 3 11 5" xfId="35782"/>
    <cellStyle name="Comma 3 2 5 3 12" xfId="11852"/>
    <cellStyle name="Comma 3 2 5 3 12 2" xfId="16052"/>
    <cellStyle name="Comma 3 2 5 3 12 2 2" xfId="28781"/>
    <cellStyle name="Comma 3 2 5 3 12 2 3" xfId="41382"/>
    <cellStyle name="Comma 3 2 5 3 12 3" xfId="20321"/>
    <cellStyle name="Comma 3 2 5 3 12 3 2" xfId="32982"/>
    <cellStyle name="Comma 3 2 5 3 12 3 3" xfId="45582"/>
    <cellStyle name="Comma 3 2 5 3 12 4" xfId="24581"/>
    <cellStyle name="Comma 3 2 5 3 12 5" xfId="37182"/>
    <cellStyle name="Comma 3 2 5 3 13" xfId="13252"/>
    <cellStyle name="Comma 3 2 5 3 13 2" xfId="25981"/>
    <cellStyle name="Comma 3 2 5 3 13 3" xfId="38582"/>
    <cellStyle name="Comma 3 2 5 3 14" xfId="17521"/>
    <cellStyle name="Comma 3 2 5 3 14 2" xfId="30182"/>
    <cellStyle name="Comma 3 2 5 3 14 3" xfId="42782"/>
    <cellStyle name="Comma 3 2 5 3 15" xfId="21781"/>
    <cellStyle name="Comma 3 2 5 3 16" xfId="34382"/>
    <cellStyle name="Comma 3 2 5 3 2" xfId="7194"/>
    <cellStyle name="Comma 3 2 5 3 2 2" xfId="10578"/>
    <cellStyle name="Comma 3 2 5 3 2 2 2" xfId="14792"/>
    <cellStyle name="Comma 3 2 5 3 2 2 2 2" xfId="27521"/>
    <cellStyle name="Comma 3 2 5 3 2 2 2 3" xfId="40122"/>
    <cellStyle name="Comma 3 2 5 3 2 2 3" xfId="19061"/>
    <cellStyle name="Comma 3 2 5 3 2 2 3 2" xfId="31722"/>
    <cellStyle name="Comma 3 2 5 3 2 2 3 3" xfId="44322"/>
    <cellStyle name="Comma 3 2 5 3 2 2 4" xfId="23321"/>
    <cellStyle name="Comma 3 2 5 3 2 2 5" xfId="35922"/>
    <cellStyle name="Comma 3 2 5 3 2 3" xfId="11992"/>
    <cellStyle name="Comma 3 2 5 3 2 3 2" xfId="16192"/>
    <cellStyle name="Comma 3 2 5 3 2 3 2 2" xfId="28921"/>
    <cellStyle name="Comma 3 2 5 3 2 3 2 3" xfId="41522"/>
    <cellStyle name="Comma 3 2 5 3 2 3 3" xfId="20461"/>
    <cellStyle name="Comma 3 2 5 3 2 3 3 2" xfId="33122"/>
    <cellStyle name="Comma 3 2 5 3 2 3 3 3" xfId="45722"/>
    <cellStyle name="Comma 3 2 5 3 2 3 4" xfId="24721"/>
    <cellStyle name="Comma 3 2 5 3 2 3 5" xfId="37322"/>
    <cellStyle name="Comma 3 2 5 3 2 4" xfId="13392"/>
    <cellStyle name="Comma 3 2 5 3 2 4 2" xfId="26121"/>
    <cellStyle name="Comma 3 2 5 3 2 4 3" xfId="38722"/>
    <cellStyle name="Comma 3 2 5 3 2 5" xfId="17661"/>
    <cellStyle name="Comma 3 2 5 3 2 5 2" xfId="30322"/>
    <cellStyle name="Comma 3 2 5 3 2 5 3" xfId="42922"/>
    <cellStyle name="Comma 3 2 5 3 2 6" xfId="21921"/>
    <cellStyle name="Comma 3 2 5 3 2 7" xfId="34522"/>
    <cellStyle name="Comma 3 2 5 3 3" xfId="7334"/>
    <cellStyle name="Comma 3 2 5 3 3 2" xfId="10718"/>
    <cellStyle name="Comma 3 2 5 3 3 2 2" xfId="14932"/>
    <cellStyle name="Comma 3 2 5 3 3 2 2 2" xfId="27661"/>
    <cellStyle name="Comma 3 2 5 3 3 2 2 3" xfId="40262"/>
    <cellStyle name="Comma 3 2 5 3 3 2 3" xfId="19201"/>
    <cellStyle name="Comma 3 2 5 3 3 2 3 2" xfId="31862"/>
    <cellStyle name="Comma 3 2 5 3 3 2 3 3" xfId="44462"/>
    <cellStyle name="Comma 3 2 5 3 3 2 4" xfId="23461"/>
    <cellStyle name="Comma 3 2 5 3 3 2 5" xfId="36062"/>
    <cellStyle name="Comma 3 2 5 3 3 3" xfId="12132"/>
    <cellStyle name="Comma 3 2 5 3 3 3 2" xfId="16332"/>
    <cellStyle name="Comma 3 2 5 3 3 3 2 2" xfId="29061"/>
    <cellStyle name="Comma 3 2 5 3 3 3 2 3" xfId="41662"/>
    <cellStyle name="Comma 3 2 5 3 3 3 3" xfId="20601"/>
    <cellStyle name="Comma 3 2 5 3 3 3 3 2" xfId="33262"/>
    <cellStyle name="Comma 3 2 5 3 3 3 3 3" xfId="45862"/>
    <cellStyle name="Comma 3 2 5 3 3 3 4" xfId="24861"/>
    <cellStyle name="Comma 3 2 5 3 3 3 5" xfId="37462"/>
    <cellStyle name="Comma 3 2 5 3 3 4" xfId="13532"/>
    <cellStyle name="Comma 3 2 5 3 3 4 2" xfId="26261"/>
    <cellStyle name="Comma 3 2 5 3 3 4 3" xfId="38862"/>
    <cellStyle name="Comma 3 2 5 3 3 5" xfId="17801"/>
    <cellStyle name="Comma 3 2 5 3 3 5 2" xfId="30462"/>
    <cellStyle name="Comma 3 2 5 3 3 5 3" xfId="43062"/>
    <cellStyle name="Comma 3 2 5 3 3 6" xfId="22061"/>
    <cellStyle name="Comma 3 2 5 3 3 7" xfId="34662"/>
    <cellStyle name="Comma 3 2 5 3 4" xfId="9347"/>
    <cellStyle name="Comma 3 2 5 3 4 2" xfId="10865"/>
    <cellStyle name="Comma 3 2 5 3 4 2 2" xfId="15072"/>
    <cellStyle name="Comma 3 2 5 3 4 2 2 2" xfId="27801"/>
    <cellStyle name="Comma 3 2 5 3 4 2 2 3" xfId="40402"/>
    <cellStyle name="Comma 3 2 5 3 4 2 3" xfId="19341"/>
    <cellStyle name="Comma 3 2 5 3 4 2 3 2" xfId="32002"/>
    <cellStyle name="Comma 3 2 5 3 4 2 3 3" xfId="44602"/>
    <cellStyle name="Comma 3 2 5 3 4 2 4" xfId="23601"/>
    <cellStyle name="Comma 3 2 5 3 4 2 5" xfId="36202"/>
    <cellStyle name="Comma 3 2 5 3 4 3" xfId="12272"/>
    <cellStyle name="Comma 3 2 5 3 4 3 2" xfId="16472"/>
    <cellStyle name="Comma 3 2 5 3 4 3 2 2" xfId="29201"/>
    <cellStyle name="Comma 3 2 5 3 4 3 2 3" xfId="41802"/>
    <cellStyle name="Comma 3 2 5 3 4 3 3" xfId="20741"/>
    <cellStyle name="Comma 3 2 5 3 4 3 3 2" xfId="33402"/>
    <cellStyle name="Comma 3 2 5 3 4 3 3 3" xfId="46002"/>
    <cellStyle name="Comma 3 2 5 3 4 3 4" xfId="25001"/>
    <cellStyle name="Comma 3 2 5 3 4 3 5" xfId="37602"/>
    <cellStyle name="Comma 3 2 5 3 4 4" xfId="13672"/>
    <cellStyle name="Comma 3 2 5 3 4 4 2" xfId="26401"/>
    <cellStyle name="Comma 3 2 5 3 4 4 3" xfId="39002"/>
    <cellStyle name="Comma 3 2 5 3 4 5" xfId="17941"/>
    <cellStyle name="Comma 3 2 5 3 4 5 2" xfId="30602"/>
    <cellStyle name="Comma 3 2 5 3 4 5 3" xfId="43202"/>
    <cellStyle name="Comma 3 2 5 3 4 6" xfId="22201"/>
    <cellStyle name="Comma 3 2 5 3 4 7" xfId="34802"/>
    <cellStyle name="Comma 3 2 5 3 5" xfId="9543"/>
    <cellStyle name="Comma 3 2 5 3 5 2" xfId="11009"/>
    <cellStyle name="Comma 3 2 5 3 5 2 2" xfId="15212"/>
    <cellStyle name="Comma 3 2 5 3 5 2 2 2" xfId="27941"/>
    <cellStyle name="Comma 3 2 5 3 5 2 2 3" xfId="40542"/>
    <cellStyle name="Comma 3 2 5 3 5 2 3" xfId="19481"/>
    <cellStyle name="Comma 3 2 5 3 5 2 3 2" xfId="32142"/>
    <cellStyle name="Comma 3 2 5 3 5 2 3 3" xfId="44742"/>
    <cellStyle name="Comma 3 2 5 3 5 2 4" xfId="23741"/>
    <cellStyle name="Comma 3 2 5 3 5 2 5" xfId="36342"/>
    <cellStyle name="Comma 3 2 5 3 5 3" xfId="12412"/>
    <cellStyle name="Comma 3 2 5 3 5 3 2" xfId="16612"/>
    <cellStyle name="Comma 3 2 5 3 5 3 2 2" xfId="29341"/>
    <cellStyle name="Comma 3 2 5 3 5 3 2 3" xfId="41942"/>
    <cellStyle name="Comma 3 2 5 3 5 3 3" xfId="20881"/>
    <cellStyle name="Comma 3 2 5 3 5 3 3 2" xfId="33542"/>
    <cellStyle name="Comma 3 2 5 3 5 3 3 3" xfId="46142"/>
    <cellStyle name="Comma 3 2 5 3 5 3 4" xfId="25141"/>
    <cellStyle name="Comma 3 2 5 3 5 3 5" xfId="37742"/>
    <cellStyle name="Comma 3 2 5 3 5 4" xfId="13812"/>
    <cellStyle name="Comma 3 2 5 3 5 4 2" xfId="26541"/>
    <cellStyle name="Comma 3 2 5 3 5 4 3" xfId="39142"/>
    <cellStyle name="Comma 3 2 5 3 5 5" xfId="18081"/>
    <cellStyle name="Comma 3 2 5 3 5 5 2" xfId="30742"/>
    <cellStyle name="Comma 3 2 5 3 5 5 3" xfId="43342"/>
    <cellStyle name="Comma 3 2 5 3 5 6" xfId="22341"/>
    <cellStyle name="Comma 3 2 5 3 5 7" xfId="34942"/>
    <cellStyle name="Comma 3 2 5 3 6" xfId="9683"/>
    <cellStyle name="Comma 3 2 5 3 6 2" xfId="11149"/>
    <cellStyle name="Comma 3 2 5 3 6 2 2" xfId="15352"/>
    <cellStyle name="Comma 3 2 5 3 6 2 2 2" xfId="28081"/>
    <cellStyle name="Comma 3 2 5 3 6 2 2 3" xfId="40682"/>
    <cellStyle name="Comma 3 2 5 3 6 2 3" xfId="19621"/>
    <cellStyle name="Comma 3 2 5 3 6 2 3 2" xfId="32282"/>
    <cellStyle name="Comma 3 2 5 3 6 2 3 3" xfId="44882"/>
    <cellStyle name="Comma 3 2 5 3 6 2 4" xfId="23881"/>
    <cellStyle name="Comma 3 2 5 3 6 2 5" xfId="36482"/>
    <cellStyle name="Comma 3 2 5 3 6 3" xfId="12552"/>
    <cellStyle name="Comma 3 2 5 3 6 3 2" xfId="16752"/>
    <cellStyle name="Comma 3 2 5 3 6 3 2 2" xfId="29481"/>
    <cellStyle name="Comma 3 2 5 3 6 3 2 3" xfId="42082"/>
    <cellStyle name="Comma 3 2 5 3 6 3 3" xfId="21021"/>
    <cellStyle name="Comma 3 2 5 3 6 3 3 2" xfId="33682"/>
    <cellStyle name="Comma 3 2 5 3 6 3 3 3" xfId="46282"/>
    <cellStyle name="Comma 3 2 5 3 6 3 4" xfId="25281"/>
    <cellStyle name="Comma 3 2 5 3 6 3 5" xfId="37882"/>
    <cellStyle name="Comma 3 2 5 3 6 4" xfId="13952"/>
    <cellStyle name="Comma 3 2 5 3 6 4 2" xfId="26681"/>
    <cellStyle name="Comma 3 2 5 3 6 4 3" xfId="39282"/>
    <cellStyle name="Comma 3 2 5 3 6 5" xfId="18221"/>
    <cellStyle name="Comma 3 2 5 3 6 5 2" xfId="30882"/>
    <cellStyle name="Comma 3 2 5 3 6 5 3" xfId="43482"/>
    <cellStyle name="Comma 3 2 5 3 6 6" xfId="22481"/>
    <cellStyle name="Comma 3 2 5 3 6 7" xfId="35082"/>
    <cellStyle name="Comma 3 2 5 3 7" xfId="9823"/>
    <cellStyle name="Comma 3 2 5 3 7 2" xfId="11289"/>
    <cellStyle name="Comma 3 2 5 3 7 2 2" xfId="15492"/>
    <cellStyle name="Comma 3 2 5 3 7 2 2 2" xfId="28221"/>
    <cellStyle name="Comma 3 2 5 3 7 2 2 3" xfId="40822"/>
    <cellStyle name="Comma 3 2 5 3 7 2 3" xfId="19761"/>
    <cellStyle name="Comma 3 2 5 3 7 2 3 2" xfId="32422"/>
    <cellStyle name="Comma 3 2 5 3 7 2 3 3" xfId="45022"/>
    <cellStyle name="Comma 3 2 5 3 7 2 4" xfId="24021"/>
    <cellStyle name="Comma 3 2 5 3 7 2 5" xfId="36622"/>
    <cellStyle name="Comma 3 2 5 3 7 3" xfId="12692"/>
    <cellStyle name="Comma 3 2 5 3 7 3 2" xfId="16892"/>
    <cellStyle name="Comma 3 2 5 3 7 3 2 2" xfId="29621"/>
    <cellStyle name="Comma 3 2 5 3 7 3 2 3" xfId="42222"/>
    <cellStyle name="Comma 3 2 5 3 7 3 3" xfId="21161"/>
    <cellStyle name="Comma 3 2 5 3 7 3 3 2" xfId="33822"/>
    <cellStyle name="Comma 3 2 5 3 7 3 3 3" xfId="46422"/>
    <cellStyle name="Comma 3 2 5 3 7 3 4" xfId="25421"/>
    <cellStyle name="Comma 3 2 5 3 7 3 5" xfId="38022"/>
    <cellStyle name="Comma 3 2 5 3 7 4" xfId="14092"/>
    <cellStyle name="Comma 3 2 5 3 7 4 2" xfId="26821"/>
    <cellStyle name="Comma 3 2 5 3 7 4 3" xfId="39422"/>
    <cellStyle name="Comma 3 2 5 3 7 5" xfId="18361"/>
    <cellStyle name="Comma 3 2 5 3 7 5 2" xfId="31022"/>
    <cellStyle name="Comma 3 2 5 3 7 5 3" xfId="43622"/>
    <cellStyle name="Comma 3 2 5 3 7 6" xfId="22621"/>
    <cellStyle name="Comma 3 2 5 3 7 7" xfId="35222"/>
    <cellStyle name="Comma 3 2 5 3 8" xfId="9963"/>
    <cellStyle name="Comma 3 2 5 3 8 2" xfId="11429"/>
    <cellStyle name="Comma 3 2 5 3 8 2 2" xfId="15632"/>
    <cellStyle name="Comma 3 2 5 3 8 2 2 2" xfId="28361"/>
    <cellStyle name="Comma 3 2 5 3 8 2 2 3" xfId="40962"/>
    <cellStyle name="Comma 3 2 5 3 8 2 3" xfId="19901"/>
    <cellStyle name="Comma 3 2 5 3 8 2 3 2" xfId="32562"/>
    <cellStyle name="Comma 3 2 5 3 8 2 3 3" xfId="45162"/>
    <cellStyle name="Comma 3 2 5 3 8 2 4" xfId="24161"/>
    <cellStyle name="Comma 3 2 5 3 8 2 5" xfId="36762"/>
    <cellStyle name="Comma 3 2 5 3 8 3" xfId="12832"/>
    <cellStyle name="Comma 3 2 5 3 8 3 2" xfId="17032"/>
    <cellStyle name="Comma 3 2 5 3 8 3 2 2" xfId="29761"/>
    <cellStyle name="Comma 3 2 5 3 8 3 2 3" xfId="42362"/>
    <cellStyle name="Comma 3 2 5 3 8 3 3" xfId="21301"/>
    <cellStyle name="Comma 3 2 5 3 8 3 3 2" xfId="33962"/>
    <cellStyle name="Comma 3 2 5 3 8 3 3 3" xfId="46562"/>
    <cellStyle name="Comma 3 2 5 3 8 3 4" xfId="25561"/>
    <cellStyle name="Comma 3 2 5 3 8 3 5" xfId="38162"/>
    <cellStyle name="Comma 3 2 5 3 8 4" xfId="14232"/>
    <cellStyle name="Comma 3 2 5 3 8 4 2" xfId="26961"/>
    <cellStyle name="Comma 3 2 5 3 8 4 3" xfId="39562"/>
    <cellStyle name="Comma 3 2 5 3 8 5" xfId="18501"/>
    <cellStyle name="Comma 3 2 5 3 8 5 2" xfId="31162"/>
    <cellStyle name="Comma 3 2 5 3 8 5 3" xfId="43762"/>
    <cellStyle name="Comma 3 2 5 3 8 6" xfId="22761"/>
    <cellStyle name="Comma 3 2 5 3 8 7" xfId="35362"/>
    <cellStyle name="Comma 3 2 5 3 9" xfId="10157"/>
    <cellStyle name="Comma 3 2 5 3 9 2" xfId="11572"/>
    <cellStyle name="Comma 3 2 5 3 9 2 2" xfId="15772"/>
    <cellStyle name="Comma 3 2 5 3 9 2 2 2" xfId="28501"/>
    <cellStyle name="Comma 3 2 5 3 9 2 2 3" xfId="41102"/>
    <cellStyle name="Comma 3 2 5 3 9 2 3" xfId="20041"/>
    <cellStyle name="Comma 3 2 5 3 9 2 3 2" xfId="32702"/>
    <cellStyle name="Comma 3 2 5 3 9 2 3 3" xfId="45302"/>
    <cellStyle name="Comma 3 2 5 3 9 2 4" xfId="24301"/>
    <cellStyle name="Comma 3 2 5 3 9 2 5" xfId="36902"/>
    <cellStyle name="Comma 3 2 5 3 9 3" xfId="12972"/>
    <cellStyle name="Comma 3 2 5 3 9 3 2" xfId="17172"/>
    <cellStyle name="Comma 3 2 5 3 9 3 2 2" xfId="29901"/>
    <cellStyle name="Comma 3 2 5 3 9 3 2 3" xfId="42502"/>
    <cellStyle name="Comma 3 2 5 3 9 3 3" xfId="21441"/>
    <cellStyle name="Comma 3 2 5 3 9 3 3 2" xfId="34102"/>
    <cellStyle name="Comma 3 2 5 3 9 3 3 3" xfId="46702"/>
    <cellStyle name="Comma 3 2 5 3 9 3 4" xfId="25701"/>
    <cellStyle name="Comma 3 2 5 3 9 3 5" xfId="38302"/>
    <cellStyle name="Comma 3 2 5 3 9 4" xfId="14372"/>
    <cellStyle name="Comma 3 2 5 3 9 4 2" xfId="27101"/>
    <cellStyle name="Comma 3 2 5 3 9 4 3" xfId="39702"/>
    <cellStyle name="Comma 3 2 5 3 9 5" xfId="18641"/>
    <cellStyle name="Comma 3 2 5 3 9 5 2" xfId="31302"/>
    <cellStyle name="Comma 3 2 5 3 9 5 3" xfId="43902"/>
    <cellStyle name="Comma 3 2 5 3 9 6" xfId="22901"/>
    <cellStyle name="Comma 3 2 5 3 9 7" xfId="35502"/>
    <cellStyle name="Comma 3 2 5 4" xfId="7074"/>
    <cellStyle name="Comma 3 2 5 4 10" xfId="10317"/>
    <cellStyle name="Comma 3 2 5 4 10 2" xfId="11732"/>
    <cellStyle name="Comma 3 2 5 4 10 2 2" xfId="15932"/>
    <cellStyle name="Comma 3 2 5 4 10 2 2 2" xfId="28661"/>
    <cellStyle name="Comma 3 2 5 4 10 2 2 3" xfId="41262"/>
    <cellStyle name="Comma 3 2 5 4 10 2 3" xfId="20201"/>
    <cellStyle name="Comma 3 2 5 4 10 2 3 2" xfId="32862"/>
    <cellStyle name="Comma 3 2 5 4 10 2 3 3" xfId="45462"/>
    <cellStyle name="Comma 3 2 5 4 10 2 4" xfId="24461"/>
    <cellStyle name="Comma 3 2 5 4 10 2 5" xfId="37062"/>
    <cellStyle name="Comma 3 2 5 4 10 3" xfId="13132"/>
    <cellStyle name="Comma 3 2 5 4 10 3 2" xfId="17332"/>
    <cellStyle name="Comma 3 2 5 4 10 3 2 2" xfId="30061"/>
    <cellStyle name="Comma 3 2 5 4 10 3 2 3" xfId="42662"/>
    <cellStyle name="Comma 3 2 5 4 10 3 3" xfId="21601"/>
    <cellStyle name="Comma 3 2 5 4 10 3 3 2" xfId="34262"/>
    <cellStyle name="Comma 3 2 5 4 10 3 3 3" xfId="46862"/>
    <cellStyle name="Comma 3 2 5 4 10 3 4" xfId="25861"/>
    <cellStyle name="Comma 3 2 5 4 10 3 5" xfId="38462"/>
    <cellStyle name="Comma 3 2 5 4 10 4" xfId="14532"/>
    <cellStyle name="Comma 3 2 5 4 10 4 2" xfId="27261"/>
    <cellStyle name="Comma 3 2 5 4 10 4 3" xfId="39862"/>
    <cellStyle name="Comma 3 2 5 4 10 5" xfId="18801"/>
    <cellStyle name="Comma 3 2 5 4 10 5 2" xfId="31462"/>
    <cellStyle name="Comma 3 2 5 4 10 5 3" xfId="44062"/>
    <cellStyle name="Comma 3 2 5 4 10 6" xfId="23061"/>
    <cellStyle name="Comma 3 2 5 4 10 7" xfId="35662"/>
    <cellStyle name="Comma 3 2 5 4 11" xfId="10458"/>
    <cellStyle name="Comma 3 2 5 4 11 2" xfId="14672"/>
    <cellStyle name="Comma 3 2 5 4 11 2 2" xfId="27401"/>
    <cellStyle name="Comma 3 2 5 4 11 2 3" xfId="40002"/>
    <cellStyle name="Comma 3 2 5 4 11 3" xfId="18941"/>
    <cellStyle name="Comma 3 2 5 4 11 3 2" xfId="31602"/>
    <cellStyle name="Comma 3 2 5 4 11 3 3" xfId="44202"/>
    <cellStyle name="Comma 3 2 5 4 11 4" xfId="23201"/>
    <cellStyle name="Comma 3 2 5 4 11 5" xfId="35802"/>
    <cellStyle name="Comma 3 2 5 4 12" xfId="11872"/>
    <cellStyle name="Comma 3 2 5 4 12 2" xfId="16072"/>
    <cellStyle name="Comma 3 2 5 4 12 2 2" xfId="28801"/>
    <cellStyle name="Comma 3 2 5 4 12 2 3" xfId="41402"/>
    <cellStyle name="Comma 3 2 5 4 12 3" xfId="20341"/>
    <cellStyle name="Comma 3 2 5 4 12 3 2" xfId="33002"/>
    <cellStyle name="Comma 3 2 5 4 12 3 3" xfId="45602"/>
    <cellStyle name="Comma 3 2 5 4 12 4" xfId="24601"/>
    <cellStyle name="Comma 3 2 5 4 12 5" xfId="37202"/>
    <cellStyle name="Comma 3 2 5 4 13" xfId="13272"/>
    <cellStyle name="Comma 3 2 5 4 13 2" xfId="26001"/>
    <cellStyle name="Comma 3 2 5 4 13 3" xfId="38602"/>
    <cellStyle name="Comma 3 2 5 4 14" xfId="17541"/>
    <cellStyle name="Comma 3 2 5 4 14 2" xfId="30202"/>
    <cellStyle name="Comma 3 2 5 4 14 3" xfId="42802"/>
    <cellStyle name="Comma 3 2 5 4 15" xfId="21801"/>
    <cellStyle name="Comma 3 2 5 4 16" xfId="34402"/>
    <cellStyle name="Comma 3 2 5 4 2" xfId="7214"/>
    <cellStyle name="Comma 3 2 5 4 2 2" xfId="10598"/>
    <cellStyle name="Comma 3 2 5 4 2 2 2" xfId="14812"/>
    <cellStyle name="Comma 3 2 5 4 2 2 2 2" xfId="27541"/>
    <cellStyle name="Comma 3 2 5 4 2 2 2 3" xfId="40142"/>
    <cellStyle name="Comma 3 2 5 4 2 2 3" xfId="19081"/>
    <cellStyle name="Comma 3 2 5 4 2 2 3 2" xfId="31742"/>
    <cellStyle name="Comma 3 2 5 4 2 2 3 3" xfId="44342"/>
    <cellStyle name="Comma 3 2 5 4 2 2 4" xfId="23341"/>
    <cellStyle name="Comma 3 2 5 4 2 2 5" xfId="35942"/>
    <cellStyle name="Comma 3 2 5 4 2 3" xfId="12012"/>
    <cellStyle name="Comma 3 2 5 4 2 3 2" xfId="16212"/>
    <cellStyle name="Comma 3 2 5 4 2 3 2 2" xfId="28941"/>
    <cellStyle name="Comma 3 2 5 4 2 3 2 3" xfId="41542"/>
    <cellStyle name="Comma 3 2 5 4 2 3 3" xfId="20481"/>
    <cellStyle name="Comma 3 2 5 4 2 3 3 2" xfId="33142"/>
    <cellStyle name="Comma 3 2 5 4 2 3 3 3" xfId="45742"/>
    <cellStyle name="Comma 3 2 5 4 2 3 4" xfId="24741"/>
    <cellStyle name="Comma 3 2 5 4 2 3 5" xfId="37342"/>
    <cellStyle name="Comma 3 2 5 4 2 4" xfId="13412"/>
    <cellStyle name="Comma 3 2 5 4 2 4 2" xfId="26141"/>
    <cellStyle name="Comma 3 2 5 4 2 4 3" xfId="38742"/>
    <cellStyle name="Comma 3 2 5 4 2 5" xfId="17681"/>
    <cellStyle name="Comma 3 2 5 4 2 5 2" xfId="30342"/>
    <cellStyle name="Comma 3 2 5 4 2 5 3" xfId="42942"/>
    <cellStyle name="Comma 3 2 5 4 2 6" xfId="21941"/>
    <cellStyle name="Comma 3 2 5 4 2 7" xfId="34542"/>
    <cellStyle name="Comma 3 2 5 4 3" xfId="7354"/>
    <cellStyle name="Comma 3 2 5 4 3 2" xfId="10738"/>
    <cellStyle name="Comma 3 2 5 4 3 2 2" xfId="14952"/>
    <cellStyle name="Comma 3 2 5 4 3 2 2 2" xfId="27681"/>
    <cellStyle name="Comma 3 2 5 4 3 2 2 3" xfId="40282"/>
    <cellStyle name="Comma 3 2 5 4 3 2 3" xfId="19221"/>
    <cellStyle name="Comma 3 2 5 4 3 2 3 2" xfId="31882"/>
    <cellStyle name="Comma 3 2 5 4 3 2 3 3" xfId="44482"/>
    <cellStyle name="Comma 3 2 5 4 3 2 4" xfId="23481"/>
    <cellStyle name="Comma 3 2 5 4 3 2 5" xfId="36082"/>
    <cellStyle name="Comma 3 2 5 4 3 3" xfId="12152"/>
    <cellStyle name="Comma 3 2 5 4 3 3 2" xfId="16352"/>
    <cellStyle name="Comma 3 2 5 4 3 3 2 2" xfId="29081"/>
    <cellStyle name="Comma 3 2 5 4 3 3 2 3" xfId="41682"/>
    <cellStyle name="Comma 3 2 5 4 3 3 3" xfId="20621"/>
    <cellStyle name="Comma 3 2 5 4 3 3 3 2" xfId="33282"/>
    <cellStyle name="Comma 3 2 5 4 3 3 3 3" xfId="45882"/>
    <cellStyle name="Comma 3 2 5 4 3 3 4" xfId="24881"/>
    <cellStyle name="Comma 3 2 5 4 3 3 5" xfId="37482"/>
    <cellStyle name="Comma 3 2 5 4 3 4" xfId="13552"/>
    <cellStyle name="Comma 3 2 5 4 3 4 2" xfId="26281"/>
    <cellStyle name="Comma 3 2 5 4 3 4 3" xfId="38882"/>
    <cellStyle name="Comma 3 2 5 4 3 5" xfId="17821"/>
    <cellStyle name="Comma 3 2 5 4 3 5 2" xfId="30482"/>
    <cellStyle name="Comma 3 2 5 4 3 5 3" xfId="43082"/>
    <cellStyle name="Comma 3 2 5 4 3 6" xfId="22081"/>
    <cellStyle name="Comma 3 2 5 4 3 7" xfId="34682"/>
    <cellStyle name="Comma 3 2 5 4 4" xfId="9367"/>
    <cellStyle name="Comma 3 2 5 4 4 2" xfId="10885"/>
    <cellStyle name="Comma 3 2 5 4 4 2 2" xfId="15092"/>
    <cellStyle name="Comma 3 2 5 4 4 2 2 2" xfId="27821"/>
    <cellStyle name="Comma 3 2 5 4 4 2 2 3" xfId="40422"/>
    <cellStyle name="Comma 3 2 5 4 4 2 3" xfId="19361"/>
    <cellStyle name="Comma 3 2 5 4 4 2 3 2" xfId="32022"/>
    <cellStyle name="Comma 3 2 5 4 4 2 3 3" xfId="44622"/>
    <cellStyle name="Comma 3 2 5 4 4 2 4" xfId="23621"/>
    <cellStyle name="Comma 3 2 5 4 4 2 5" xfId="36222"/>
    <cellStyle name="Comma 3 2 5 4 4 3" xfId="12292"/>
    <cellStyle name="Comma 3 2 5 4 4 3 2" xfId="16492"/>
    <cellStyle name="Comma 3 2 5 4 4 3 2 2" xfId="29221"/>
    <cellStyle name="Comma 3 2 5 4 4 3 2 3" xfId="41822"/>
    <cellStyle name="Comma 3 2 5 4 4 3 3" xfId="20761"/>
    <cellStyle name="Comma 3 2 5 4 4 3 3 2" xfId="33422"/>
    <cellStyle name="Comma 3 2 5 4 4 3 3 3" xfId="46022"/>
    <cellStyle name="Comma 3 2 5 4 4 3 4" xfId="25021"/>
    <cellStyle name="Comma 3 2 5 4 4 3 5" xfId="37622"/>
    <cellStyle name="Comma 3 2 5 4 4 4" xfId="13692"/>
    <cellStyle name="Comma 3 2 5 4 4 4 2" xfId="26421"/>
    <cellStyle name="Comma 3 2 5 4 4 4 3" xfId="39022"/>
    <cellStyle name="Comma 3 2 5 4 4 5" xfId="17961"/>
    <cellStyle name="Comma 3 2 5 4 4 5 2" xfId="30622"/>
    <cellStyle name="Comma 3 2 5 4 4 5 3" xfId="43222"/>
    <cellStyle name="Comma 3 2 5 4 4 6" xfId="22221"/>
    <cellStyle name="Comma 3 2 5 4 4 7" xfId="34822"/>
    <cellStyle name="Comma 3 2 5 4 5" xfId="9563"/>
    <cellStyle name="Comma 3 2 5 4 5 2" xfId="11029"/>
    <cellStyle name="Comma 3 2 5 4 5 2 2" xfId="15232"/>
    <cellStyle name="Comma 3 2 5 4 5 2 2 2" xfId="27961"/>
    <cellStyle name="Comma 3 2 5 4 5 2 2 3" xfId="40562"/>
    <cellStyle name="Comma 3 2 5 4 5 2 3" xfId="19501"/>
    <cellStyle name="Comma 3 2 5 4 5 2 3 2" xfId="32162"/>
    <cellStyle name="Comma 3 2 5 4 5 2 3 3" xfId="44762"/>
    <cellStyle name="Comma 3 2 5 4 5 2 4" xfId="23761"/>
    <cellStyle name="Comma 3 2 5 4 5 2 5" xfId="36362"/>
    <cellStyle name="Comma 3 2 5 4 5 3" xfId="12432"/>
    <cellStyle name="Comma 3 2 5 4 5 3 2" xfId="16632"/>
    <cellStyle name="Comma 3 2 5 4 5 3 2 2" xfId="29361"/>
    <cellStyle name="Comma 3 2 5 4 5 3 2 3" xfId="41962"/>
    <cellStyle name="Comma 3 2 5 4 5 3 3" xfId="20901"/>
    <cellStyle name="Comma 3 2 5 4 5 3 3 2" xfId="33562"/>
    <cellStyle name="Comma 3 2 5 4 5 3 3 3" xfId="46162"/>
    <cellStyle name="Comma 3 2 5 4 5 3 4" xfId="25161"/>
    <cellStyle name="Comma 3 2 5 4 5 3 5" xfId="37762"/>
    <cellStyle name="Comma 3 2 5 4 5 4" xfId="13832"/>
    <cellStyle name="Comma 3 2 5 4 5 4 2" xfId="26561"/>
    <cellStyle name="Comma 3 2 5 4 5 4 3" xfId="39162"/>
    <cellStyle name="Comma 3 2 5 4 5 5" xfId="18101"/>
    <cellStyle name="Comma 3 2 5 4 5 5 2" xfId="30762"/>
    <cellStyle name="Comma 3 2 5 4 5 5 3" xfId="43362"/>
    <cellStyle name="Comma 3 2 5 4 5 6" xfId="22361"/>
    <cellStyle name="Comma 3 2 5 4 5 7" xfId="34962"/>
    <cellStyle name="Comma 3 2 5 4 6" xfId="9703"/>
    <cellStyle name="Comma 3 2 5 4 6 2" xfId="11169"/>
    <cellStyle name="Comma 3 2 5 4 6 2 2" xfId="15372"/>
    <cellStyle name="Comma 3 2 5 4 6 2 2 2" xfId="28101"/>
    <cellStyle name="Comma 3 2 5 4 6 2 2 3" xfId="40702"/>
    <cellStyle name="Comma 3 2 5 4 6 2 3" xfId="19641"/>
    <cellStyle name="Comma 3 2 5 4 6 2 3 2" xfId="32302"/>
    <cellStyle name="Comma 3 2 5 4 6 2 3 3" xfId="44902"/>
    <cellStyle name="Comma 3 2 5 4 6 2 4" xfId="23901"/>
    <cellStyle name="Comma 3 2 5 4 6 2 5" xfId="36502"/>
    <cellStyle name="Comma 3 2 5 4 6 3" xfId="12572"/>
    <cellStyle name="Comma 3 2 5 4 6 3 2" xfId="16772"/>
    <cellStyle name="Comma 3 2 5 4 6 3 2 2" xfId="29501"/>
    <cellStyle name="Comma 3 2 5 4 6 3 2 3" xfId="42102"/>
    <cellStyle name="Comma 3 2 5 4 6 3 3" xfId="21041"/>
    <cellStyle name="Comma 3 2 5 4 6 3 3 2" xfId="33702"/>
    <cellStyle name="Comma 3 2 5 4 6 3 3 3" xfId="46302"/>
    <cellStyle name="Comma 3 2 5 4 6 3 4" xfId="25301"/>
    <cellStyle name="Comma 3 2 5 4 6 3 5" xfId="37902"/>
    <cellStyle name="Comma 3 2 5 4 6 4" xfId="13972"/>
    <cellStyle name="Comma 3 2 5 4 6 4 2" xfId="26701"/>
    <cellStyle name="Comma 3 2 5 4 6 4 3" xfId="39302"/>
    <cellStyle name="Comma 3 2 5 4 6 5" xfId="18241"/>
    <cellStyle name="Comma 3 2 5 4 6 5 2" xfId="30902"/>
    <cellStyle name="Comma 3 2 5 4 6 5 3" xfId="43502"/>
    <cellStyle name="Comma 3 2 5 4 6 6" xfId="22501"/>
    <cellStyle name="Comma 3 2 5 4 6 7" xfId="35102"/>
    <cellStyle name="Comma 3 2 5 4 7" xfId="9843"/>
    <cellStyle name="Comma 3 2 5 4 7 2" xfId="11309"/>
    <cellStyle name="Comma 3 2 5 4 7 2 2" xfId="15512"/>
    <cellStyle name="Comma 3 2 5 4 7 2 2 2" xfId="28241"/>
    <cellStyle name="Comma 3 2 5 4 7 2 2 3" xfId="40842"/>
    <cellStyle name="Comma 3 2 5 4 7 2 3" xfId="19781"/>
    <cellStyle name="Comma 3 2 5 4 7 2 3 2" xfId="32442"/>
    <cellStyle name="Comma 3 2 5 4 7 2 3 3" xfId="45042"/>
    <cellStyle name="Comma 3 2 5 4 7 2 4" xfId="24041"/>
    <cellStyle name="Comma 3 2 5 4 7 2 5" xfId="36642"/>
    <cellStyle name="Comma 3 2 5 4 7 3" xfId="12712"/>
    <cellStyle name="Comma 3 2 5 4 7 3 2" xfId="16912"/>
    <cellStyle name="Comma 3 2 5 4 7 3 2 2" xfId="29641"/>
    <cellStyle name="Comma 3 2 5 4 7 3 2 3" xfId="42242"/>
    <cellStyle name="Comma 3 2 5 4 7 3 3" xfId="21181"/>
    <cellStyle name="Comma 3 2 5 4 7 3 3 2" xfId="33842"/>
    <cellStyle name="Comma 3 2 5 4 7 3 3 3" xfId="46442"/>
    <cellStyle name="Comma 3 2 5 4 7 3 4" xfId="25441"/>
    <cellStyle name="Comma 3 2 5 4 7 3 5" xfId="38042"/>
    <cellStyle name="Comma 3 2 5 4 7 4" xfId="14112"/>
    <cellStyle name="Comma 3 2 5 4 7 4 2" xfId="26841"/>
    <cellStyle name="Comma 3 2 5 4 7 4 3" xfId="39442"/>
    <cellStyle name="Comma 3 2 5 4 7 5" xfId="18381"/>
    <cellStyle name="Comma 3 2 5 4 7 5 2" xfId="31042"/>
    <cellStyle name="Comma 3 2 5 4 7 5 3" xfId="43642"/>
    <cellStyle name="Comma 3 2 5 4 7 6" xfId="22641"/>
    <cellStyle name="Comma 3 2 5 4 7 7" xfId="35242"/>
    <cellStyle name="Comma 3 2 5 4 8" xfId="9983"/>
    <cellStyle name="Comma 3 2 5 4 8 2" xfId="11449"/>
    <cellStyle name="Comma 3 2 5 4 8 2 2" xfId="15652"/>
    <cellStyle name="Comma 3 2 5 4 8 2 2 2" xfId="28381"/>
    <cellStyle name="Comma 3 2 5 4 8 2 2 3" xfId="40982"/>
    <cellStyle name="Comma 3 2 5 4 8 2 3" xfId="19921"/>
    <cellStyle name="Comma 3 2 5 4 8 2 3 2" xfId="32582"/>
    <cellStyle name="Comma 3 2 5 4 8 2 3 3" xfId="45182"/>
    <cellStyle name="Comma 3 2 5 4 8 2 4" xfId="24181"/>
    <cellStyle name="Comma 3 2 5 4 8 2 5" xfId="36782"/>
    <cellStyle name="Comma 3 2 5 4 8 3" xfId="12852"/>
    <cellStyle name="Comma 3 2 5 4 8 3 2" xfId="17052"/>
    <cellStyle name="Comma 3 2 5 4 8 3 2 2" xfId="29781"/>
    <cellStyle name="Comma 3 2 5 4 8 3 2 3" xfId="42382"/>
    <cellStyle name="Comma 3 2 5 4 8 3 3" xfId="21321"/>
    <cellStyle name="Comma 3 2 5 4 8 3 3 2" xfId="33982"/>
    <cellStyle name="Comma 3 2 5 4 8 3 3 3" xfId="46582"/>
    <cellStyle name="Comma 3 2 5 4 8 3 4" xfId="25581"/>
    <cellStyle name="Comma 3 2 5 4 8 3 5" xfId="38182"/>
    <cellStyle name="Comma 3 2 5 4 8 4" xfId="14252"/>
    <cellStyle name="Comma 3 2 5 4 8 4 2" xfId="26981"/>
    <cellStyle name="Comma 3 2 5 4 8 4 3" xfId="39582"/>
    <cellStyle name="Comma 3 2 5 4 8 5" xfId="18521"/>
    <cellStyle name="Comma 3 2 5 4 8 5 2" xfId="31182"/>
    <cellStyle name="Comma 3 2 5 4 8 5 3" xfId="43782"/>
    <cellStyle name="Comma 3 2 5 4 8 6" xfId="22781"/>
    <cellStyle name="Comma 3 2 5 4 8 7" xfId="35382"/>
    <cellStyle name="Comma 3 2 5 4 9" xfId="10177"/>
    <cellStyle name="Comma 3 2 5 4 9 2" xfId="11592"/>
    <cellStyle name="Comma 3 2 5 4 9 2 2" xfId="15792"/>
    <cellStyle name="Comma 3 2 5 4 9 2 2 2" xfId="28521"/>
    <cellStyle name="Comma 3 2 5 4 9 2 2 3" xfId="41122"/>
    <cellStyle name="Comma 3 2 5 4 9 2 3" xfId="20061"/>
    <cellStyle name="Comma 3 2 5 4 9 2 3 2" xfId="32722"/>
    <cellStyle name="Comma 3 2 5 4 9 2 3 3" xfId="45322"/>
    <cellStyle name="Comma 3 2 5 4 9 2 4" xfId="24321"/>
    <cellStyle name="Comma 3 2 5 4 9 2 5" xfId="36922"/>
    <cellStyle name="Comma 3 2 5 4 9 3" xfId="12992"/>
    <cellStyle name="Comma 3 2 5 4 9 3 2" xfId="17192"/>
    <cellStyle name="Comma 3 2 5 4 9 3 2 2" xfId="29921"/>
    <cellStyle name="Comma 3 2 5 4 9 3 2 3" xfId="42522"/>
    <cellStyle name="Comma 3 2 5 4 9 3 3" xfId="21461"/>
    <cellStyle name="Comma 3 2 5 4 9 3 3 2" xfId="34122"/>
    <cellStyle name="Comma 3 2 5 4 9 3 3 3" xfId="46722"/>
    <cellStyle name="Comma 3 2 5 4 9 3 4" xfId="25721"/>
    <cellStyle name="Comma 3 2 5 4 9 3 5" xfId="38322"/>
    <cellStyle name="Comma 3 2 5 4 9 4" xfId="14392"/>
    <cellStyle name="Comma 3 2 5 4 9 4 2" xfId="27121"/>
    <cellStyle name="Comma 3 2 5 4 9 4 3" xfId="39722"/>
    <cellStyle name="Comma 3 2 5 4 9 5" xfId="18661"/>
    <cellStyle name="Comma 3 2 5 4 9 5 2" xfId="31322"/>
    <cellStyle name="Comma 3 2 5 4 9 5 3" xfId="43922"/>
    <cellStyle name="Comma 3 2 5 4 9 6" xfId="22921"/>
    <cellStyle name="Comma 3 2 5 4 9 7" xfId="35522"/>
    <cellStyle name="Comma 3 2 5 5" xfId="7094"/>
    <cellStyle name="Comma 3 2 5 5 10" xfId="10337"/>
    <cellStyle name="Comma 3 2 5 5 10 2" xfId="11752"/>
    <cellStyle name="Comma 3 2 5 5 10 2 2" xfId="15952"/>
    <cellStyle name="Comma 3 2 5 5 10 2 2 2" xfId="28681"/>
    <cellStyle name="Comma 3 2 5 5 10 2 2 3" xfId="41282"/>
    <cellStyle name="Comma 3 2 5 5 10 2 3" xfId="20221"/>
    <cellStyle name="Comma 3 2 5 5 10 2 3 2" xfId="32882"/>
    <cellStyle name="Comma 3 2 5 5 10 2 3 3" xfId="45482"/>
    <cellStyle name="Comma 3 2 5 5 10 2 4" xfId="24481"/>
    <cellStyle name="Comma 3 2 5 5 10 2 5" xfId="37082"/>
    <cellStyle name="Comma 3 2 5 5 10 3" xfId="13152"/>
    <cellStyle name="Comma 3 2 5 5 10 3 2" xfId="17352"/>
    <cellStyle name="Comma 3 2 5 5 10 3 2 2" xfId="30081"/>
    <cellStyle name="Comma 3 2 5 5 10 3 2 3" xfId="42682"/>
    <cellStyle name="Comma 3 2 5 5 10 3 3" xfId="21621"/>
    <cellStyle name="Comma 3 2 5 5 10 3 3 2" xfId="34282"/>
    <cellStyle name="Comma 3 2 5 5 10 3 3 3" xfId="46882"/>
    <cellStyle name="Comma 3 2 5 5 10 3 4" xfId="25881"/>
    <cellStyle name="Comma 3 2 5 5 10 3 5" xfId="38482"/>
    <cellStyle name="Comma 3 2 5 5 10 4" xfId="14552"/>
    <cellStyle name="Comma 3 2 5 5 10 4 2" xfId="27281"/>
    <cellStyle name="Comma 3 2 5 5 10 4 3" xfId="39882"/>
    <cellStyle name="Comma 3 2 5 5 10 5" xfId="18821"/>
    <cellStyle name="Comma 3 2 5 5 10 5 2" xfId="31482"/>
    <cellStyle name="Comma 3 2 5 5 10 5 3" xfId="44082"/>
    <cellStyle name="Comma 3 2 5 5 10 6" xfId="23081"/>
    <cellStyle name="Comma 3 2 5 5 10 7" xfId="35682"/>
    <cellStyle name="Comma 3 2 5 5 11" xfId="10478"/>
    <cellStyle name="Comma 3 2 5 5 11 2" xfId="14692"/>
    <cellStyle name="Comma 3 2 5 5 11 2 2" xfId="27421"/>
    <cellStyle name="Comma 3 2 5 5 11 2 3" xfId="40022"/>
    <cellStyle name="Comma 3 2 5 5 11 3" xfId="18961"/>
    <cellStyle name="Comma 3 2 5 5 11 3 2" xfId="31622"/>
    <cellStyle name="Comma 3 2 5 5 11 3 3" xfId="44222"/>
    <cellStyle name="Comma 3 2 5 5 11 4" xfId="23221"/>
    <cellStyle name="Comma 3 2 5 5 11 5" xfId="35822"/>
    <cellStyle name="Comma 3 2 5 5 12" xfId="11892"/>
    <cellStyle name="Comma 3 2 5 5 12 2" xfId="16092"/>
    <cellStyle name="Comma 3 2 5 5 12 2 2" xfId="28821"/>
    <cellStyle name="Comma 3 2 5 5 12 2 3" xfId="41422"/>
    <cellStyle name="Comma 3 2 5 5 12 3" xfId="20361"/>
    <cellStyle name="Comma 3 2 5 5 12 3 2" xfId="33022"/>
    <cellStyle name="Comma 3 2 5 5 12 3 3" xfId="45622"/>
    <cellStyle name="Comma 3 2 5 5 12 4" xfId="24621"/>
    <cellStyle name="Comma 3 2 5 5 12 5" xfId="37222"/>
    <cellStyle name="Comma 3 2 5 5 13" xfId="13292"/>
    <cellStyle name="Comma 3 2 5 5 13 2" xfId="26021"/>
    <cellStyle name="Comma 3 2 5 5 13 3" xfId="38622"/>
    <cellStyle name="Comma 3 2 5 5 14" xfId="17561"/>
    <cellStyle name="Comma 3 2 5 5 14 2" xfId="30222"/>
    <cellStyle name="Comma 3 2 5 5 14 3" xfId="42822"/>
    <cellStyle name="Comma 3 2 5 5 15" xfId="21821"/>
    <cellStyle name="Comma 3 2 5 5 16" xfId="34422"/>
    <cellStyle name="Comma 3 2 5 5 2" xfId="7234"/>
    <cellStyle name="Comma 3 2 5 5 2 2" xfId="10618"/>
    <cellStyle name="Comma 3 2 5 5 2 2 2" xfId="14832"/>
    <cellStyle name="Comma 3 2 5 5 2 2 2 2" xfId="27561"/>
    <cellStyle name="Comma 3 2 5 5 2 2 2 3" xfId="40162"/>
    <cellStyle name="Comma 3 2 5 5 2 2 3" xfId="19101"/>
    <cellStyle name="Comma 3 2 5 5 2 2 3 2" xfId="31762"/>
    <cellStyle name="Comma 3 2 5 5 2 2 3 3" xfId="44362"/>
    <cellStyle name="Comma 3 2 5 5 2 2 4" xfId="23361"/>
    <cellStyle name="Comma 3 2 5 5 2 2 5" xfId="35962"/>
    <cellStyle name="Comma 3 2 5 5 2 3" xfId="12032"/>
    <cellStyle name="Comma 3 2 5 5 2 3 2" xfId="16232"/>
    <cellStyle name="Comma 3 2 5 5 2 3 2 2" xfId="28961"/>
    <cellStyle name="Comma 3 2 5 5 2 3 2 3" xfId="41562"/>
    <cellStyle name="Comma 3 2 5 5 2 3 3" xfId="20501"/>
    <cellStyle name="Comma 3 2 5 5 2 3 3 2" xfId="33162"/>
    <cellStyle name="Comma 3 2 5 5 2 3 3 3" xfId="45762"/>
    <cellStyle name="Comma 3 2 5 5 2 3 4" xfId="24761"/>
    <cellStyle name="Comma 3 2 5 5 2 3 5" xfId="37362"/>
    <cellStyle name="Comma 3 2 5 5 2 4" xfId="13432"/>
    <cellStyle name="Comma 3 2 5 5 2 4 2" xfId="26161"/>
    <cellStyle name="Comma 3 2 5 5 2 4 3" xfId="38762"/>
    <cellStyle name="Comma 3 2 5 5 2 5" xfId="17701"/>
    <cellStyle name="Comma 3 2 5 5 2 5 2" xfId="30362"/>
    <cellStyle name="Comma 3 2 5 5 2 5 3" xfId="42962"/>
    <cellStyle name="Comma 3 2 5 5 2 6" xfId="21961"/>
    <cellStyle name="Comma 3 2 5 5 2 7" xfId="34562"/>
    <cellStyle name="Comma 3 2 5 5 3" xfId="7374"/>
    <cellStyle name="Comma 3 2 5 5 3 2" xfId="10758"/>
    <cellStyle name="Comma 3 2 5 5 3 2 2" xfId="14972"/>
    <cellStyle name="Comma 3 2 5 5 3 2 2 2" xfId="27701"/>
    <cellStyle name="Comma 3 2 5 5 3 2 2 3" xfId="40302"/>
    <cellStyle name="Comma 3 2 5 5 3 2 3" xfId="19241"/>
    <cellStyle name="Comma 3 2 5 5 3 2 3 2" xfId="31902"/>
    <cellStyle name="Comma 3 2 5 5 3 2 3 3" xfId="44502"/>
    <cellStyle name="Comma 3 2 5 5 3 2 4" xfId="23501"/>
    <cellStyle name="Comma 3 2 5 5 3 2 5" xfId="36102"/>
    <cellStyle name="Comma 3 2 5 5 3 3" xfId="12172"/>
    <cellStyle name="Comma 3 2 5 5 3 3 2" xfId="16372"/>
    <cellStyle name="Comma 3 2 5 5 3 3 2 2" xfId="29101"/>
    <cellStyle name="Comma 3 2 5 5 3 3 2 3" xfId="41702"/>
    <cellStyle name="Comma 3 2 5 5 3 3 3" xfId="20641"/>
    <cellStyle name="Comma 3 2 5 5 3 3 3 2" xfId="33302"/>
    <cellStyle name="Comma 3 2 5 5 3 3 3 3" xfId="45902"/>
    <cellStyle name="Comma 3 2 5 5 3 3 4" xfId="24901"/>
    <cellStyle name="Comma 3 2 5 5 3 3 5" xfId="37502"/>
    <cellStyle name="Comma 3 2 5 5 3 4" xfId="13572"/>
    <cellStyle name="Comma 3 2 5 5 3 4 2" xfId="26301"/>
    <cellStyle name="Comma 3 2 5 5 3 4 3" xfId="38902"/>
    <cellStyle name="Comma 3 2 5 5 3 5" xfId="17841"/>
    <cellStyle name="Comma 3 2 5 5 3 5 2" xfId="30502"/>
    <cellStyle name="Comma 3 2 5 5 3 5 3" xfId="43102"/>
    <cellStyle name="Comma 3 2 5 5 3 6" xfId="22101"/>
    <cellStyle name="Comma 3 2 5 5 3 7" xfId="34702"/>
    <cellStyle name="Comma 3 2 5 5 4" xfId="9387"/>
    <cellStyle name="Comma 3 2 5 5 4 2" xfId="10905"/>
    <cellStyle name="Comma 3 2 5 5 4 2 2" xfId="15112"/>
    <cellStyle name="Comma 3 2 5 5 4 2 2 2" xfId="27841"/>
    <cellStyle name="Comma 3 2 5 5 4 2 2 3" xfId="40442"/>
    <cellStyle name="Comma 3 2 5 5 4 2 3" xfId="19381"/>
    <cellStyle name="Comma 3 2 5 5 4 2 3 2" xfId="32042"/>
    <cellStyle name="Comma 3 2 5 5 4 2 3 3" xfId="44642"/>
    <cellStyle name="Comma 3 2 5 5 4 2 4" xfId="23641"/>
    <cellStyle name="Comma 3 2 5 5 4 2 5" xfId="36242"/>
    <cellStyle name="Comma 3 2 5 5 4 3" xfId="12312"/>
    <cellStyle name="Comma 3 2 5 5 4 3 2" xfId="16512"/>
    <cellStyle name="Comma 3 2 5 5 4 3 2 2" xfId="29241"/>
    <cellStyle name="Comma 3 2 5 5 4 3 2 3" xfId="41842"/>
    <cellStyle name="Comma 3 2 5 5 4 3 3" xfId="20781"/>
    <cellStyle name="Comma 3 2 5 5 4 3 3 2" xfId="33442"/>
    <cellStyle name="Comma 3 2 5 5 4 3 3 3" xfId="46042"/>
    <cellStyle name="Comma 3 2 5 5 4 3 4" xfId="25041"/>
    <cellStyle name="Comma 3 2 5 5 4 3 5" xfId="37642"/>
    <cellStyle name="Comma 3 2 5 5 4 4" xfId="13712"/>
    <cellStyle name="Comma 3 2 5 5 4 4 2" xfId="26441"/>
    <cellStyle name="Comma 3 2 5 5 4 4 3" xfId="39042"/>
    <cellStyle name="Comma 3 2 5 5 4 5" xfId="17981"/>
    <cellStyle name="Comma 3 2 5 5 4 5 2" xfId="30642"/>
    <cellStyle name="Comma 3 2 5 5 4 5 3" xfId="43242"/>
    <cellStyle name="Comma 3 2 5 5 4 6" xfId="22241"/>
    <cellStyle name="Comma 3 2 5 5 4 7" xfId="34842"/>
    <cellStyle name="Comma 3 2 5 5 5" xfId="9583"/>
    <cellStyle name="Comma 3 2 5 5 5 2" xfId="11049"/>
    <cellStyle name="Comma 3 2 5 5 5 2 2" xfId="15252"/>
    <cellStyle name="Comma 3 2 5 5 5 2 2 2" xfId="27981"/>
    <cellStyle name="Comma 3 2 5 5 5 2 2 3" xfId="40582"/>
    <cellStyle name="Comma 3 2 5 5 5 2 3" xfId="19521"/>
    <cellStyle name="Comma 3 2 5 5 5 2 3 2" xfId="32182"/>
    <cellStyle name="Comma 3 2 5 5 5 2 3 3" xfId="44782"/>
    <cellStyle name="Comma 3 2 5 5 5 2 4" xfId="23781"/>
    <cellStyle name="Comma 3 2 5 5 5 2 5" xfId="36382"/>
    <cellStyle name="Comma 3 2 5 5 5 3" xfId="12452"/>
    <cellStyle name="Comma 3 2 5 5 5 3 2" xfId="16652"/>
    <cellStyle name="Comma 3 2 5 5 5 3 2 2" xfId="29381"/>
    <cellStyle name="Comma 3 2 5 5 5 3 2 3" xfId="41982"/>
    <cellStyle name="Comma 3 2 5 5 5 3 3" xfId="20921"/>
    <cellStyle name="Comma 3 2 5 5 5 3 3 2" xfId="33582"/>
    <cellStyle name="Comma 3 2 5 5 5 3 3 3" xfId="46182"/>
    <cellStyle name="Comma 3 2 5 5 5 3 4" xfId="25181"/>
    <cellStyle name="Comma 3 2 5 5 5 3 5" xfId="37782"/>
    <cellStyle name="Comma 3 2 5 5 5 4" xfId="13852"/>
    <cellStyle name="Comma 3 2 5 5 5 4 2" xfId="26581"/>
    <cellStyle name="Comma 3 2 5 5 5 4 3" xfId="39182"/>
    <cellStyle name="Comma 3 2 5 5 5 5" xfId="18121"/>
    <cellStyle name="Comma 3 2 5 5 5 5 2" xfId="30782"/>
    <cellStyle name="Comma 3 2 5 5 5 5 3" xfId="43382"/>
    <cellStyle name="Comma 3 2 5 5 5 6" xfId="22381"/>
    <cellStyle name="Comma 3 2 5 5 5 7" xfId="34982"/>
    <cellStyle name="Comma 3 2 5 5 6" xfId="9723"/>
    <cellStyle name="Comma 3 2 5 5 6 2" xfId="11189"/>
    <cellStyle name="Comma 3 2 5 5 6 2 2" xfId="15392"/>
    <cellStyle name="Comma 3 2 5 5 6 2 2 2" xfId="28121"/>
    <cellStyle name="Comma 3 2 5 5 6 2 2 3" xfId="40722"/>
    <cellStyle name="Comma 3 2 5 5 6 2 3" xfId="19661"/>
    <cellStyle name="Comma 3 2 5 5 6 2 3 2" xfId="32322"/>
    <cellStyle name="Comma 3 2 5 5 6 2 3 3" xfId="44922"/>
    <cellStyle name="Comma 3 2 5 5 6 2 4" xfId="23921"/>
    <cellStyle name="Comma 3 2 5 5 6 2 5" xfId="36522"/>
    <cellStyle name="Comma 3 2 5 5 6 3" xfId="12592"/>
    <cellStyle name="Comma 3 2 5 5 6 3 2" xfId="16792"/>
    <cellStyle name="Comma 3 2 5 5 6 3 2 2" xfId="29521"/>
    <cellStyle name="Comma 3 2 5 5 6 3 2 3" xfId="42122"/>
    <cellStyle name="Comma 3 2 5 5 6 3 3" xfId="21061"/>
    <cellStyle name="Comma 3 2 5 5 6 3 3 2" xfId="33722"/>
    <cellStyle name="Comma 3 2 5 5 6 3 3 3" xfId="46322"/>
    <cellStyle name="Comma 3 2 5 5 6 3 4" xfId="25321"/>
    <cellStyle name="Comma 3 2 5 5 6 3 5" xfId="37922"/>
    <cellStyle name="Comma 3 2 5 5 6 4" xfId="13992"/>
    <cellStyle name="Comma 3 2 5 5 6 4 2" xfId="26721"/>
    <cellStyle name="Comma 3 2 5 5 6 4 3" xfId="39322"/>
    <cellStyle name="Comma 3 2 5 5 6 5" xfId="18261"/>
    <cellStyle name="Comma 3 2 5 5 6 5 2" xfId="30922"/>
    <cellStyle name="Comma 3 2 5 5 6 5 3" xfId="43522"/>
    <cellStyle name="Comma 3 2 5 5 6 6" xfId="22521"/>
    <cellStyle name="Comma 3 2 5 5 6 7" xfId="35122"/>
    <cellStyle name="Comma 3 2 5 5 7" xfId="9863"/>
    <cellStyle name="Comma 3 2 5 5 7 2" xfId="11329"/>
    <cellStyle name="Comma 3 2 5 5 7 2 2" xfId="15532"/>
    <cellStyle name="Comma 3 2 5 5 7 2 2 2" xfId="28261"/>
    <cellStyle name="Comma 3 2 5 5 7 2 2 3" xfId="40862"/>
    <cellStyle name="Comma 3 2 5 5 7 2 3" xfId="19801"/>
    <cellStyle name="Comma 3 2 5 5 7 2 3 2" xfId="32462"/>
    <cellStyle name="Comma 3 2 5 5 7 2 3 3" xfId="45062"/>
    <cellStyle name="Comma 3 2 5 5 7 2 4" xfId="24061"/>
    <cellStyle name="Comma 3 2 5 5 7 2 5" xfId="36662"/>
    <cellStyle name="Comma 3 2 5 5 7 3" xfId="12732"/>
    <cellStyle name="Comma 3 2 5 5 7 3 2" xfId="16932"/>
    <cellStyle name="Comma 3 2 5 5 7 3 2 2" xfId="29661"/>
    <cellStyle name="Comma 3 2 5 5 7 3 2 3" xfId="42262"/>
    <cellStyle name="Comma 3 2 5 5 7 3 3" xfId="21201"/>
    <cellStyle name="Comma 3 2 5 5 7 3 3 2" xfId="33862"/>
    <cellStyle name="Comma 3 2 5 5 7 3 3 3" xfId="46462"/>
    <cellStyle name="Comma 3 2 5 5 7 3 4" xfId="25461"/>
    <cellStyle name="Comma 3 2 5 5 7 3 5" xfId="38062"/>
    <cellStyle name="Comma 3 2 5 5 7 4" xfId="14132"/>
    <cellStyle name="Comma 3 2 5 5 7 4 2" xfId="26861"/>
    <cellStyle name="Comma 3 2 5 5 7 4 3" xfId="39462"/>
    <cellStyle name="Comma 3 2 5 5 7 5" xfId="18401"/>
    <cellStyle name="Comma 3 2 5 5 7 5 2" xfId="31062"/>
    <cellStyle name="Comma 3 2 5 5 7 5 3" xfId="43662"/>
    <cellStyle name="Comma 3 2 5 5 7 6" xfId="22661"/>
    <cellStyle name="Comma 3 2 5 5 7 7" xfId="35262"/>
    <cellStyle name="Comma 3 2 5 5 8" xfId="10003"/>
    <cellStyle name="Comma 3 2 5 5 8 2" xfId="11469"/>
    <cellStyle name="Comma 3 2 5 5 8 2 2" xfId="15672"/>
    <cellStyle name="Comma 3 2 5 5 8 2 2 2" xfId="28401"/>
    <cellStyle name="Comma 3 2 5 5 8 2 2 3" xfId="41002"/>
    <cellStyle name="Comma 3 2 5 5 8 2 3" xfId="19941"/>
    <cellStyle name="Comma 3 2 5 5 8 2 3 2" xfId="32602"/>
    <cellStyle name="Comma 3 2 5 5 8 2 3 3" xfId="45202"/>
    <cellStyle name="Comma 3 2 5 5 8 2 4" xfId="24201"/>
    <cellStyle name="Comma 3 2 5 5 8 2 5" xfId="36802"/>
    <cellStyle name="Comma 3 2 5 5 8 3" xfId="12872"/>
    <cellStyle name="Comma 3 2 5 5 8 3 2" xfId="17072"/>
    <cellStyle name="Comma 3 2 5 5 8 3 2 2" xfId="29801"/>
    <cellStyle name="Comma 3 2 5 5 8 3 2 3" xfId="42402"/>
    <cellStyle name="Comma 3 2 5 5 8 3 3" xfId="21341"/>
    <cellStyle name="Comma 3 2 5 5 8 3 3 2" xfId="34002"/>
    <cellStyle name="Comma 3 2 5 5 8 3 3 3" xfId="46602"/>
    <cellStyle name="Comma 3 2 5 5 8 3 4" xfId="25601"/>
    <cellStyle name="Comma 3 2 5 5 8 3 5" xfId="38202"/>
    <cellStyle name="Comma 3 2 5 5 8 4" xfId="14272"/>
    <cellStyle name="Comma 3 2 5 5 8 4 2" xfId="27001"/>
    <cellStyle name="Comma 3 2 5 5 8 4 3" xfId="39602"/>
    <cellStyle name="Comma 3 2 5 5 8 5" xfId="18541"/>
    <cellStyle name="Comma 3 2 5 5 8 5 2" xfId="31202"/>
    <cellStyle name="Comma 3 2 5 5 8 5 3" xfId="43802"/>
    <cellStyle name="Comma 3 2 5 5 8 6" xfId="22801"/>
    <cellStyle name="Comma 3 2 5 5 8 7" xfId="35402"/>
    <cellStyle name="Comma 3 2 5 5 9" xfId="10197"/>
    <cellStyle name="Comma 3 2 5 5 9 2" xfId="11612"/>
    <cellStyle name="Comma 3 2 5 5 9 2 2" xfId="15812"/>
    <cellStyle name="Comma 3 2 5 5 9 2 2 2" xfId="28541"/>
    <cellStyle name="Comma 3 2 5 5 9 2 2 3" xfId="41142"/>
    <cellStyle name="Comma 3 2 5 5 9 2 3" xfId="20081"/>
    <cellStyle name="Comma 3 2 5 5 9 2 3 2" xfId="32742"/>
    <cellStyle name="Comma 3 2 5 5 9 2 3 3" xfId="45342"/>
    <cellStyle name="Comma 3 2 5 5 9 2 4" xfId="24341"/>
    <cellStyle name="Comma 3 2 5 5 9 2 5" xfId="36942"/>
    <cellStyle name="Comma 3 2 5 5 9 3" xfId="13012"/>
    <cellStyle name="Comma 3 2 5 5 9 3 2" xfId="17212"/>
    <cellStyle name="Comma 3 2 5 5 9 3 2 2" xfId="29941"/>
    <cellStyle name="Comma 3 2 5 5 9 3 2 3" xfId="42542"/>
    <cellStyle name="Comma 3 2 5 5 9 3 3" xfId="21481"/>
    <cellStyle name="Comma 3 2 5 5 9 3 3 2" xfId="34142"/>
    <cellStyle name="Comma 3 2 5 5 9 3 3 3" xfId="46742"/>
    <cellStyle name="Comma 3 2 5 5 9 3 4" xfId="25741"/>
    <cellStyle name="Comma 3 2 5 5 9 3 5" xfId="38342"/>
    <cellStyle name="Comma 3 2 5 5 9 4" xfId="14412"/>
    <cellStyle name="Comma 3 2 5 5 9 4 2" xfId="27141"/>
    <cellStyle name="Comma 3 2 5 5 9 4 3" xfId="39742"/>
    <cellStyle name="Comma 3 2 5 5 9 5" xfId="18681"/>
    <cellStyle name="Comma 3 2 5 5 9 5 2" xfId="31342"/>
    <cellStyle name="Comma 3 2 5 5 9 5 3" xfId="43942"/>
    <cellStyle name="Comma 3 2 5 5 9 6" xfId="22941"/>
    <cellStyle name="Comma 3 2 5 5 9 7" xfId="35542"/>
    <cellStyle name="Comma 3 2 5 6" xfId="7114"/>
    <cellStyle name="Comma 3 2 5 6 10" xfId="10357"/>
    <cellStyle name="Comma 3 2 5 6 10 2" xfId="11772"/>
    <cellStyle name="Comma 3 2 5 6 10 2 2" xfId="15972"/>
    <cellStyle name="Comma 3 2 5 6 10 2 2 2" xfId="28701"/>
    <cellStyle name="Comma 3 2 5 6 10 2 2 3" xfId="41302"/>
    <cellStyle name="Comma 3 2 5 6 10 2 3" xfId="20241"/>
    <cellStyle name="Comma 3 2 5 6 10 2 3 2" xfId="32902"/>
    <cellStyle name="Comma 3 2 5 6 10 2 3 3" xfId="45502"/>
    <cellStyle name="Comma 3 2 5 6 10 2 4" xfId="24501"/>
    <cellStyle name="Comma 3 2 5 6 10 2 5" xfId="37102"/>
    <cellStyle name="Comma 3 2 5 6 10 3" xfId="13172"/>
    <cellStyle name="Comma 3 2 5 6 10 3 2" xfId="17372"/>
    <cellStyle name="Comma 3 2 5 6 10 3 2 2" xfId="30101"/>
    <cellStyle name="Comma 3 2 5 6 10 3 2 3" xfId="42702"/>
    <cellStyle name="Comma 3 2 5 6 10 3 3" xfId="21641"/>
    <cellStyle name="Comma 3 2 5 6 10 3 3 2" xfId="34302"/>
    <cellStyle name="Comma 3 2 5 6 10 3 3 3" xfId="46902"/>
    <cellStyle name="Comma 3 2 5 6 10 3 4" xfId="25901"/>
    <cellStyle name="Comma 3 2 5 6 10 3 5" xfId="38502"/>
    <cellStyle name="Comma 3 2 5 6 10 4" xfId="14572"/>
    <cellStyle name="Comma 3 2 5 6 10 4 2" xfId="27301"/>
    <cellStyle name="Comma 3 2 5 6 10 4 3" xfId="39902"/>
    <cellStyle name="Comma 3 2 5 6 10 5" xfId="18841"/>
    <cellStyle name="Comma 3 2 5 6 10 5 2" xfId="31502"/>
    <cellStyle name="Comma 3 2 5 6 10 5 3" xfId="44102"/>
    <cellStyle name="Comma 3 2 5 6 10 6" xfId="23101"/>
    <cellStyle name="Comma 3 2 5 6 10 7" xfId="35702"/>
    <cellStyle name="Comma 3 2 5 6 11" xfId="10498"/>
    <cellStyle name="Comma 3 2 5 6 11 2" xfId="14712"/>
    <cellStyle name="Comma 3 2 5 6 11 2 2" xfId="27441"/>
    <cellStyle name="Comma 3 2 5 6 11 2 3" xfId="40042"/>
    <cellStyle name="Comma 3 2 5 6 11 3" xfId="18981"/>
    <cellStyle name="Comma 3 2 5 6 11 3 2" xfId="31642"/>
    <cellStyle name="Comma 3 2 5 6 11 3 3" xfId="44242"/>
    <cellStyle name="Comma 3 2 5 6 11 4" xfId="23241"/>
    <cellStyle name="Comma 3 2 5 6 11 5" xfId="35842"/>
    <cellStyle name="Comma 3 2 5 6 12" xfId="11912"/>
    <cellStyle name="Comma 3 2 5 6 12 2" xfId="16112"/>
    <cellStyle name="Comma 3 2 5 6 12 2 2" xfId="28841"/>
    <cellStyle name="Comma 3 2 5 6 12 2 3" xfId="41442"/>
    <cellStyle name="Comma 3 2 5 6 12 3" xfId="20381"/>
    <cellStyle name="Comma 3 2 5 6 12 3 2" xfId="33042"/>
    <cellStyle name="Comma 3 2 5 6 12 3 3" xfId="45642"/>
    <cellStyle name="Comma 3 2 5 6 12 4" xfId="24641"/>
    <cellStyle name="Comma 3 2 5 6 12 5" xfId="37242"/>
    <cellStyle name="Comma 3 2 5 6 13" xfId="13312"/>
    <cellStyle name="Comma 3 2 5 6 13 2" xfId="26041"/>
    <cellStyle name="Comma 3 2 5 6 13 3" xfId="38642"/>
    <cellStyle name="Comma 3 2 5 6 14" xfId="17581"/>
    <cellStyle name="Comma 3 2 5 6 14 2" xfId="30242"/>
    <cellStyle name="Comma 3 2 5 6 14 3" xfId="42842"/>
    <cellStyle name="Comma 3 2 5 6 15" xfId="21841"/>
    <cellStyle name="Comma 3 2 5 6 16" xfId="34442"/>
    <cellStyle name="Comma 3 2 5 6 2" xfId="7254"/>
    <cellStyle name="Comma 3 2 5 6 2 2" xfId="10638"/>
    <cellStyle name="Comma 3 2 5 6 2 2 2" xfId="14852"/>
    <cellStyle name="Comma 3 2 5 6 2 2 2 2" xfId="27581"/>
    <cellStyle name="Comma 3 2 5 6 2 2 2 3" xfId="40182"/>
    <cellStyle name="Comma 3 2 5 6 2 2 3" xfId="19121"/>
    <cellStyle name="Comma 3 2 5 6 2 2 3 2" xfId="31782"/>
    <cellStyle name="Comma 3 2 5 6 2 2 3 3" xfId="44382"/>
    <cellStyle name="Comma 3 2 5 6 2 2 4" xfId="23381"/>
    <cellStyle name="Comma 3 2 5 6 2 2 5" xfId="35982"/>
    <cellStyle name="Comma 3 2 5 6 2 3" xfId="12052"/>
    <cellStyle name="Comma 3 2 5 6 2 3 2" xfId="16252"/>
    <cellStyle name="Comma 3 2 5 6 2 3 2 2" xfId="28981"/>
    <cellStyle name="Comma 3 2 5 6 2 3 2 3" xfId="41582"/>
    <cellStyle name="Comma 3 2 5 6 2 3 3" xfId="20521"/>
    <cellStyle name="Comma 3 2 5 6 2 3 3 2" xfId="33182"/>
    <cellStyle name="Comma 3 2 5 6 2 3 3 3" xfId="45782"/>
    <cellStyle name="Comma 3 2 5 6 2 3 4" xfId="24781"/>
    <cellStyle name="Comma 3 2 5 6 2 3 5" xfId="37382"/>
    <cellStyle name="Comma 3 2 5 6 2 4" xfId="13452"/>
    <cellStyle name="Comma 3 2 5 6 2 4 2" xfId="26181"/>
    <cellStyle name="Comma 3 2 5 6 2 4 3" xfId="38782"/>
    <cellStyle name="Comma 3 2 5 6 2 5" xfId="17721"/>
    <cellStyle name="Comma 3 2 5 6 2 5 2" xfId="30382"/>
    <cellStyle name="Comma 3 2 5 6 2 5 3" xfId="42982"/>
    <cellStyle name="Comma 3 2 5 6 2 6" xfId="21981"/>
    <cellStyle name="Comma 3 2 5 6 2 7" xfId="34582"/>
    <cellStyle name="Comma 3 2 5 6 3" xfId="7394"/>
    <cellStyle name="Comma 3 2 5 6 3 2" xfId="10778"/>
    <cellStyle name="Comma 3 2 5 6 3 2 2" xfId="14992"/>
    <cellStyle name="Comma 3 2 5 6 3 2 2 2" xfId="27721"/>
    <cellStyle name="Comma 3 2 5 6 3 2 2 3" xfId="40322"/>
    <cellStyle name="Comma 3 2 5 6 3 2 3" xfId="19261"/>
    <cellStyle name="Comma 3 2 5 6 3 2 3 2" xfId="31922"/>
    <cellStyle name="Comma 3 2 5 6 3 2 3 3" xfId="44522"/>
    <cellStyle name="Comma 3 2 5 6 3 2 4" xfId="23521"/>
    <cellStyle name="Comma 3 2 5 6 3 2 5" xfId="36122"/>
    <cellStyle name="Comma 3 2 5 6 3 3" xfId="12192"/>
    <cellStyle name="Comma 3 2 5 6 3 3 2" xfId="16392"/>
    <cellStyle name="Comma 3 2 5 6 3 3 2 2" xfId="29121"/>
    <cellStyle name="Comma 3 2 5 6 3 3 2 3" xfId="41722"/>
    <cellStyle name="Comma 3 2 5 6 3 3 3" xfId="20661"/>
    <cellStyle name="Comma 3 2 5 6 3 3 3 2" xfId="33322"/>
    <cellStyle name="Comma 3 2 5 6 3 3 3 3" xfId="45922"/>
    <cellStyle name="Comma 3 2 5 6 3 3 4" xfId="24921"/>
    <cellStyle name="Comma 3 2 5 6 3 3 5" xfId="37522"/>
    <cellStyle name="Comma 3 2 5 6 3 4" xfId="13592"/>
    <cellStyle name="Comma 3 2 5 6 3 4 2" xfId="26321"/>
    <cellStyle name="Comma 3 2 5 6 3 4 3" xfId="38922"/>
    <cellStyle name="Comma 3 2 5 6 3 5" xfId="17861"/>
    <cellStyle name="Comma 3 2 5 6 3 5 2" xfId="30522"/>
    <cellStyle name="Comma 3 2 5 6 3 5 3" xfId="43122"/>
    <cellStyle name="Comma 3 2 5 6 3 6" xfId="22121"/>
    <cellStyle name="Comma 3 2 5 6 3 7" xfId="34722"/>
    <cellStyle name="Comma 3 2 5 6 4" xfId="9407"/>
    <cellStyle name="Comma 3 2 5 6 4 2" xfId="10925"/>
    <cellStyle name="Comma 3 2 5 6 4 2 2" xfId="15132"/>
    <cellStyle name="Comma 3 2 5 6 4 2 2 2" xfId="27861"/>
    <cellStyle name="Comma 3 2 5 6 4 2 2 3" xfId="40462"/>
    <cellStyle name="Comma 3 2 5 6 4 2 3" xfId="19401"/>
    <cellStyle name="Comma 3 2 5 6 4 2 3 2" xfId="32062"/>
    <cellStyle name="Comma 3 2 5 6 4 2 3 3" xfId="44662"/>
    <cellStyle name="Comma 3 2 5 6 4 2 4" xfId="23661"/>
    <cellStyle name="Comma 3 2 5 6 4 2 5" xfId="36262"/>
    <cellStyle name="Comma 3 2 5 6 4 3" xfId="12332"/>
    <cellStyle name="Comma 3 2 5 6 4 3 2" xfId="16532"/>
    <cellStyle name="Comma 3 2 5 6 4 3 2 2" xfId="29261"/>
    <cellStyle name="Comma 3 2 5 6 4 3 2 3" xfId="41862"/>
    <cellStyle name="Comma 3 2 5 6 4 3 3" xfId="20801"/>
    <cellStyle name="Comma 3 2 5 6 4 3 3 2" xfId="33462"/>
    <cellStyle name="Comma 3 2 5 6 4 3 3 3" xfId="46062"/>
    <cellStyle name="Comma 3 2 5 6 4 3 4" xfId="25061"/>
    <cellStyle name="Comma 3 2 5 6 4 3 5" xfId="37662"/>
    <cellStyle name="Comma 3 2 5 6 4 4" xfId="13732"/>
    <cellStyle name="Comma 3 2 5 6 4 4 2" xfId="26461"/>
    <cellStyle name="Comma 3 2 5 6 4 4 3" xfId="39062"/>
    <cellStyle name="Comma 3 2 5 6 4 5" xfId="18001"/>
    <cellStyle name="Comma 3 2 5 6 4 5 2" xfId="30662"/>
    <cellStyle name="Comma 3 2 5 6 4 5 3" xfId="43262"/>
    <cellStyle name="Comma 3 2 5 6 4 6" xfId="22261"/>
    <cellStyle name="Comma 3 2 5 6 4 7" xfId="34862"/>
    <cellStyle name="Comma 3 2 5 6 5" xfId="9603"/>
    <cellStyle name="Comma 3 2 5 6 5 2" xfId="11069"/>
    <cellStyle name="Comma 3 2 5 6 5 2 2" xfId="15272"/>
    <cellStyle name="Comma 3 2 5 6 5 2 2 2" xfId="28001"/>
    <cellStyle name="Comma 3 2 5 6 5 2 2 3" xfId="40602"/>
    <cellStyle name="Comma 3 2 5 6 5 2 3" xfId="19541"/>
    <cellStyle name="Comma 3 2 5 6 5 2 3 2" xfId="32202"/>
    <cellStyle name="Comma 3 2 5 6 5 2 3 3" xfId="44802"/>
    <cellStyle name="Comma 3 2 5 6 5 2 4" xfId="23801"/>
    <cellStyle name="Comma 3 2 5 6 5 2 5" xfId="36402"/>
    <cellStyle name="Comma 3 2 5 6 5 3" xfId="12472"/>
    <cellStyle name="Comma 3 2 5 6 5 3 2" xfId="16672"/>
    <cellStyle name="Comma 3 2 5 6 5 3 2 2" xfId="29401"/>
    <cellStyle name="Comma 3 2 5 6 5 3 2 3" xfId="42002"/>
    <cellStyle name="Comma 3 2 5 6 5 3 3" xfId="20941"/>
    <cellStyle name="Comma 3 2 5 6 5 3 3 2" xfId="33602"/>
    <cellStyle name="Comma 3 2 5 6 5 3 3 3" xfId="46202"/>
    <cellStyle name="Comma 3 2 5 6 5 3 4" xfId="25201"/>
    <cellStyle name="Comma 3 2 5 6 5 3 5" xfId="37802"/>
    <cellStyle name="Comma 3 2 5 6 5 4" xfId="13872"/>
    <cellStyle name="Comma 3 2 5 6 5 4 2" xfId="26601"/>
    <cellStyle name="Comma 3 2 5 6 5 4 3" xfId="39202"/>
    <cellStyle name="Comma 3 2 5 6 5 5" xfId="18141"/>
    <cellStyle name="Comma 3 2 5 6 5 5 2" xfId="30802"/>
    <cellStyle name="Comma 3 2 5 6 5 5 3" xfId="43402"/>
    <cellStyle name="Comma 3 2 5 6 5 6" xfId="22401"/>
    <cellStyle name="Comma 3 2 5 6 5 7" xfId="35002"/>
    <cellStyle name="Comma 3 2 5 6 6" xfId="9743"/>
    <cellStyle name="Comma 3 2 5 6 6 2" xfId="11209"/>
    <cellStyle name="Comma 3 2 5 6 6 2 2" xfId="15412"/>
    <cellStyle name="Comma 3 2 5 6 6 2 2 2" xfId="28141"/>
    <cellStyle name="Comma 3 2 5 6 6 2 2 3" xfId="40742"/>
    <cellStyle name="Comma 3 2 5 6 6 2 3" xfId="19681"/>
    <cellStyle name="Comma 3 2 5 6 6 2 3 2" xfId="32342"/>
    <cellStyle name="Comma 3 2 5 6 6 2 3 3" xfId="44942"/>
    <cellStyle name="Comma 3 2 5 6 6 2 4" xfId="23941"/>
    <cellStyle name="Comma 3 2 5 6 6 2 5" xfId="36542"/>
    <cellStyle name="Comma 3 2 5 6 6 3" xfId="12612"/>
    <cellStyle name="Comma 3 2 5 6 6 3 2" xfId="16812"/>
    <cellStyle name="Comma 3 2 5 6 6 3 2 2" xfId="29541"/>
    <cellStyle name="Comma 3 2 5 6 6 3 2 3" xfId="42142"/>
    <cellStyle name="Comma 3 2 5 6 6 3 3" xfId="21081"/>
    <cellStyle name="Comma 3 2 5 6 6 3 3 2" xfId="33742"/>
    <cellStyle name="Comma 3 2 5 6 6 3 3 3" xfId="46342"/>
    <cellStyle name="Comma 3 2 5 6 6 3 4" xfId="25341"/>
    <cellStyle name="Comma 3 2 5 6 6 3 5" xfId="37942"/>
    <cellStyle name="Comma 3 2 5 6 6 4" xfId="14012"/>
    <cellStyle name="Comma 3 2 5 6 6 4 2" xfId="26741"/>
    <cellStyle name="Comma 3 2 5 6 6 4 3" xfId="39342"/>
    <cellStyle name="Comma 3 2 5 6 6 5" xfId="18281"/>
    <cellStyle name="Comma 3 2 5 6 6 5 2" xfId="30942"/>
    <cellStyle name="Comma 3 2 5 6 6 5 3" xfId="43542"/>
    <cellStyle name="Comma 3 2 5 6 6 6" xfId="22541"/>
    <cellStyle name="Comma 3 2 5 6 6 7" xfId="35142"/>
    <cellStyle name="Comma 3 2 5 6 7" xfId="9883"/>
    <cellStyle name="Comma 3 2 5 6 7 2" xfId="11349"/>
    <cellStyle name="Comma 3 2 5 6 7 2 2" xfId="15552"/>
    <cellStyle name="Comma 3 2 5 6 7 2 2 2" xfId="28281"/>
    <cellStyle name="Comma 3 2 5 6 7 2 2 3" xfId="40882"/>
    <cellStyle name="Comma 3 2 5 6 7 2 3" xfId="19821"/>
    <cellStyle name="Comma 3 2 5 6 7 2 3 2" xfId="32482"/>
    <cellStyle name="Comma 3 2 5 6 7 2 3 3" xfId="45082"/>
    <cellStyle name="Comma 3 2 5 6 7 2 4" xfId="24081"/>
    <cellStyle name="Comma 3 2 5 6 7 2 5" xfId="36682"/>
    <cellStyle name="Comma 3 2 5 6 7 3" xfId="12752"/>
    <cellStyle name="Comma 3 2 5 6 7 3 2" xfId="16952"/>
    <cellStyle name="Comma 3 2 5 6 7 3 2 2" xfId="29681"/>
    <cellStyle name="Comma 3 2 5 6 7 3 2 3" xfId="42282"/>
    <cellStyle name="Comma 3 2 5 6 7 3 3" xfId="21221"/>
    <cellStyle name="Comma 3 2 5 6 7 3 3 2" xfId="33882"/>
    <cellStyle name="Comma 3 2 5 6 7 3 3 3" xfId="46482"/>
    <cellStyle name="Comma 3 2 5 6 7 3 4" xfId="25481"/>
    <cellStyle name="Comma 3 2 5 6 7 3 5" xfId="38082"/>
    <cellStyle name="Comma 3 2 5 6 7 4" xfId="14152"/>
    <cellStyle name="Comma 3 2 5 6 7 4 2" xfId="26881"/>
    <cellStyle name="Comma 3 2 5 6 7 4 3" xfId="39482"/>
    <cellStyle name="Comma 3 2 5 6 7 5" xfId="18421"/>
    <cellStyle name="Comma 3 2 5 6 7 5 2" xfId="31082"/>
    <cellStyle name="Comma 3 2 5 6 7 5 3" xfId="43682"/>
    <cellStyle name="Comma 3 2 5 6 7 6" xfId="22681"/>
    <cellStyle name="Comma 3 2 5 6 7 7" xfId="35282"/>
    <cellStyle name="Comma 3 2 5 6 8" xfId="10023"/>
    <cellStyle name="Comma 3 2 5 6 8 2" xfId="11489"/>
    <cellStyle name="Comma 3 2 5 6 8 2 2" xfId="15692"/>
    <cellStyle name="Comma 3 2 5 6 8 2 2 2" xfId="28421"/>
    <cellStyle name="Comma 3 2 5 6 8 2 2 3" xfId="41022"/>
    <cellStyle name="Comma 3 2 5 6 8 2 3" xfId="19961"/>
    <cellStyle name="Comma 3 2 5 6 8 2 3 2" xfId="32622"/>
    <cellStyle name="Comma 3 2 5 6 8 2 3 3" xfId="45222"/>
    <cellStyle name="Comma 3 2 5 6 8 2 4" xfId="24221"/>
    <cellStyle name="Comma 3 2 5 6 8 2 5" xfId="36822"/>
    <cellStyle name="Comma 3 2 5 6 8 3" xfId="12892"/>
    <cellStyle name="Comma 3 2 5 6 8 3 2" xfId="17092"/>
    <cellStyle name="Comma 3 2 5 6 8 3 2 2" xfId="29821"/>
    <cellStyle name="Comma 3 2 5 6 8 3 2 3" xfId="42422"/>
    <cellStyle name="Comma 3 2 5 6 8 3 3" xfId="21361"/>
    <cellStyle name="Comma 3 2 5 6 8 3 3 2" xfId="34022"/>
    <cellStyle name="Comma 3 2 5 6 8 3 3 3" xfId="46622"/>
    <cellStyle name="Comma 3 2 5 6 8 3 4" xfId="25621"/>
    <cellStyle name="Comma 3 2 5 6 8 3 5" xfId="38222"/>
    <cellStyle name="Comma 3 2 5 6 8 4" xfId="14292"/>
    <cellStyle name="Comma 3 2 5 6 8 4 2" xfId="27021"/>
    <cellStyle name="Comma 3 2 5 6 8 4 3" xfId="39622"/>
    <cellStyle name="Comma 3 2 5 6 8 5" xfId="18561"/>
    <cellStyle name="Comma 3 2 5 6 8 5 2" xfId="31222"/>
    <cellStyle name="Comma 3 2 5 6 8 5 3" xfId="43822"/>
    <cellStyle name="Comma 3 2 5 6 8 6" xfId="22821"/>
    <cellStyle name="Comma 3 2 5 6 8 7" xfId="35422"/>
    <cellStyle name="Comma 3 2 5 6 9" xfId="10217"/>
    <cellStyle name="Comma 3 2 5 6 9 2" xfId="11632"/>
    <cellStyle name="Comma 3 2 5 6 9 2 2" xfId="15832"/>
    <cellStyle name="Comma 3 2 5 6 9 2 2 2" xfId="28561"/>
    <cellStyle name="Comma 3 2 5 6 9 2 2 3" xfId="41162"/>
    <cellStyle name="Comma 3 2 5 6 9 2 3" xfId="20101"/>
    <cellStyle name="Comma 3 2 5 6 9 2 3 2" xfId="32762"/>
    <cellStyle name="Comma 3 2 5 6 9 2 3 3" xfId="45362"/>
    <cellStyle name="Comma 3 2 5 6 9 2 4" xfId="24361"/>
    <cellStyle name="Comma 3 2 5 6 9 2 5" xfId="36962"/>
    <cellStyle name="Comma 3 2 5 6 9 3" xfId="13032"/>
    <cellStyle name="Comma 3 2 5 6 9 3 2" xfId="17232"/>
    <cellStyle name="Comma 3 2 5 6 9 3 2 2" xfId="29961"/>
    <cellStyle name="Comma 3 2 5 6 9 3 2 3" xfId="42562"/>
    <cellStyle name="Comma 3 2 5 6 9 3 3" xfId="21501"/>
    <cellStyle name="Comma 3 2 5 6 9 3 3 2" xfId="34162"/>
    <cellStyle name="Comma 3 2 5 6 9 3 3 3" xfId="46762"/>
    <cellStyle name="Comma 3 2 5 6 9 3 4" xfId="25761"/>
    <cellStyle name="Comma 3 2 5 6 9 3 5" xfId="38362"/>
    <cellStyle name="Comma 3 2 5 6 9 4" xfId="14432"/>
    <cellStyle name="Comma 3 2 5 6 9 4 2" xfId="27161"/>
    <cellStyle name="Comma 3 2 5 6 9 4 3" xfId="39762"/>
    <cellStyle name="Comma 3 2 5 6 9 5" xfId="18701"/>
    <cellStyle name="Comma 3 2 5 6 9 5 2" xfId="31362"/>
    <cellStyle name="Comma 3 2 5 6 9 5 3" xfId="43962"/>
    <cellStyle name="Comma 3 2 5 6 9 6" xfId="22961"/>
    <cellStyle name="Comma 3 2 5 6 9 7" xfId="35562"/>
    <cellStyle name="Comma 3 2 5 7" xfId="7134"/>
    <cellStyle name="Comma 3 2 5 7 10" xfId="10377"/>
    <cellStyle name="Comma 3 2 5 7 10 2" xfId="11792"/>
    <cellStyle name="Comma 3 2 5 7 10 2 2" xfId="15992"/>
    <cellStyle name="Comma 3 2 5 7 10 2 2 2" xfId="28721"/>
    <cellStyle name="Comma 3 2 5 7 10 2 2 3" xfId="41322"/>
    <cellStyle name="Comma 3 2 5 7 10 2 3" xfId="20261"/>
    <cellStyle name="Comma 3 2 5 7 10 2 3 2" xfId="32922"/>
    <cellStyle name="Comma 3 2 5 7 10 2 3 3" xfId="45522"/>
    <cellStyle name="Comma 3 2 5 7 10 2 4" xfId="24521"/>
    <cellStyle name="Comma 3 2 5 7 10 2 5" xfId="37122"/>
    <cellStyle name="Comma 3 2 5 7 10 3" xfId="13192"/>
    <cellStyle name="Comma 3 2 5 7 10 3 2" xfId="17392"/>
    <cellStyle name="Comma 3 2 5 7 10 3 2 2" xfId="30121"/>
    <cellStyle name="Comma 3 2 5 7 10 3 2 3" xfId="42722"/>
    <cellStyle name="Comma 3 2 5 7 10 3 3" xfId="21661"/>
    <cellStyle name="Comma 3 2 5 7 10 3 3 2" xfId="34322"/>
    <cellStyle name="Comma 3 2 5 7 10 3 3 3" xfId="46922"/>
    <cellStyle name="Comma 3 2 5 7 10 3 4" xfId="25921"/>
    <cellStyle name="Comma 3 2 5 7 10 3 5" xfId="38522"/>
    <cellStyle name="Comma 3 2 5 7 10 4" xfId="14592"/>
    <cellStyle name="Comma 3 2 5 7 10 4 2" xfId="27321"/>
    <cellStyle name="Comma 3 2 5 7 10 4 3" xfId="39922"/>
    <cellStyle name="Comma 3 2 5 7 10 5" xfId="18861"/>
    <cellStyle name="Comma 3 2 5 7 10 5 2" xfId="31522"/>
    <cellStyle name="Comma 3 2 5 7 10 5 3" xfId="44122"/>
    <cellStyle name="Comma 3 2 5 7 10 6" xfId="23121"/>
    <cellStyle name="Comma 3 2 5 7 10 7" xfId="35722"/>
    <cellStyle name="Comma 3 2 5 7 11" xfId="10518"/>
    <cellStyle name="Comma 3 2 5 7 11 2" xfId="14732"/>
    <cellStyle name="Comma 3 2 5 7 11 2 2" xfId="27461"/>
    <cellStyle name="Comma 3 2 5 7 11 2 3" xfId="40062"/>
    <cellStyle name="Comma 3 2 5 7 11 3" xfId="19001"/>
    <cellStyle name="Comma 3 2 5 7 11 3 2" xfId="31662"/>
    <cellStyle name="Comma 3 2 5 7 11 3 3" xfId="44262"/>
    <cellStyle name="Comma 3 2 5 7 11 4" xfId="23261"/>
    <cellStyle name="Comma 3 2 5 7 11 5" xfId="35862"/>
    <cellStyle name="Comma 3 2 5 7 12" xfId="11932"/>
    <cellStyle name="Comma 3 2 5 7 12 2" xfId="16132"/>
    <cellStyle name="Comma 3 2 5 7 12 2 2" xfId="28861"/>
    <cellStyle name="Comma 3 2 5 7 12 2 3" xfId="41462"/>
    <cellStyle name="Comma 3 2 5 7 12 3" xfId="20401"/>
    <cellStyle name="Comma 3 2 5 7 12 3 2" xfId="33062"/>
    <cellStyle name="Comma 3 2 5 7 12 3 3" xfId="45662"/>
    <cellStyle name="Comma 3 2 5 7 12 4" xfId="24661"/>
    <cellStyle name="Comma 3 2 5 7 12 5" xfId="37262"/>
    <cellStyle name="Comma 3 2 5 7 13" xfId="13332"/>
    <cellStyle name="Comma 3 2 5 7 13 2" xfId="26061"/>
    <cellStyle name="Comma 3 2 5 7 13 3" xfId="38662"/>
    <cellStyle name="Comma 3 2 5 7 14" xfId="17601"/>
    <cellStyle name="Comma 3 2 5 7 14 2" xfId="30262"/>
    <cellStyle name="Comma 3 2 5 7 14 3" xfId="42862"/>
    <cellStyle name="Comma 3 2 5 7 15" xfId="21861"/>
    <cellStyle name="Comma 3 2 5 7 16" xfId="34462"/>
    <cellStyle name="Comma 3 2 5 7 2" xfId="7274"/>
    <cellStyle name="Comma 3 2 5 7 2 2" xfId="10658"/>
    <cellStyle name="Comma 3 2 5 7 2 2 2" xfId="14872"/>
    <cellStyle name="Comma 3 2 5 7 2 2 2 2" xfId="27601"/>
    <cellStyle name="Comma 3 2 5 7 2 2 2 3" xfId="40202"/>
    <cellStyle name="Comma 3 2 5 7 2 2 3" xfId="19141"/>
    <cellStyle name="Comma 3 2 5 7 2 2 3 2" xfId="31802"/>
    <cellStyle name="Comma 3 2 5 7 2 2 3 3" xfId="44402"/>
    <cellStyle name="Comma 3 2 5 7 2 2 4" xfId="23401"/>
    <cellStyle name="Comma 3 2 5 7 2 2 5" xfId="36002"/>
    <cellStyle name="Comma 3 2 5 7 2 3" xfId="12072"/>
    <cellStyle name="Comma 3 2 5 7 2 3 2" xfId="16272"/>
    <cellStyle name="Comma 3 2 5 7 2 3 2 2" xfId="29001"/>
    <cellStyle name="Comma 3 2 5 7 2 3 2 3" xfId="41602"/>
    <cellStyle name="Comma 3 2 5 7 2 3 3" xfId="20541"/>
    <cellStyle name="Comma 3 2 5 7 2 3 3 2" xfId="33202"/>
    <cellStyle name="Comma 3 2 5 7 2 3 3 3" xfId="45802"/>
    <cellStyle name="Comma 3 2 5 7 2 3 4" xfId="24801"/>
    <cellStyle name="Comma 3 2 5 7 2 3 5" xfId="37402"/>
    <cellStyle name="Comma 3 2 5 7 2 4" xfId="13472"/>
    <cellStyle name="Comma 3 2 5 7 2 4 2" xfId="26201"/>
    <cellStyle name="Comma 3 2 5 7 2 4 3" xfId="38802"/>
    <cellStyle name="Comma 3 2 5 7 2 5" xfId="17741"/>
    <cellStyle name="Comma 3 2 5 7 2 5 2" xfId="30402"/>
    <cellStyle name="Comma 3 2 5 7 2 5 3" xfId="43002"/>
    <cellStyle name="Comma 3 2 5 7 2 6" xfId="22001"/>
    <cellStyle name="Comma 3 2 5 7 2 7" xfId="34602"/>
    <cellStyle name="Comma 3 2 5 7 3" xfId="7414"/>
    <cellStyle name="Comma 3 2 5 7 3 2" xfId="10798"/>
    <cellStyle name="Comma 3 2 5 7 3 2 2" xfId="15012"/>
    <cellStyle name="Comma 3 2 5 7 3 2 2 2" xfId="27741"/>
    <cellStyle name="Comma 3 2 5 7 3 2 2 3" xfId="40342"/>
    <cellStyle name="Comma 3 2 5 7 3 2 3" xfId="19281"/>
    <cellStyle name="Comma 3 2 5 7 3 2 3 2" xfId="31942"/>
    <cellStyle name="Comma 3 2 5 7 3 2 3 3" xfId="44542"/>
    <cellStyle name="Comma 3 2 5 7 3 2 4" xfId="23541"/>
    <cellStyle name="Comma 3 2 5 7 3 2 5" xfId="36142"/>
    <cellStyle name="Comma 3 2 5 7 3 3" xfId="12212"/>
    <cellStyle name="Comma 3 2 5 7 3 3 2" xfId="16412"/>
    <cellStyle name="Comma 3 2 5 7 3 3 2 2" xfId="29141"/>
    <cellStyle name="Comma 3 2 5 7 3 3 2 3" xfId="41742"/>
    <cellStyle name="Comma 3 2 5 7 3 3 3" xfId="20681"/>
    <cellStyle name="Comma 3 2 5 7 3 3 3 2" xfId="33342"/>
    <cellStyle name="Comma 3 2 5 7 3 3 3 3" xfId="45942"/>
    <cellStyle name="Comma 3 2 5 7 3 3 4" xfId="24941"/>
    <cellStyle name="Comma 3 2 5 7 3 3 5" xfId="37542"/>
    <cellStyle name="Comma 3 2 5 7 3 4" xfId="13612"/>
    <cellStyle name="Comma 3 2 5 7 3 4 2" xfId="26341"/>
    <cellStyle name="Comma 3 2 5 7 3 4 3" xfId="38942"/>
    <cellStyle name="Comma 3 2 5 7 3 5" xfId="17881"/>
    <cellStyle name="Comma 3 2 5 7 3 5 2" xfId="30542"/>
    <cellStyle name="Comma 3 2 5 7 3 5 3" xfId="43142"/>
    <cellStyle name="Comma 3 2 5 7 3 6" xfId="22141"/>
    <cellStyle name="Comma 3 2 5 7 3 7" xfId="34742"/>
    <cellStyle name="Comma 3 2 5 7 4" xfId="9427"/>
    <cellStyle name="Comma 3 2 5 7 4 2" xfId="10945"/>
    <cellStyle name="Comma 3 2 5 7 4 2 2" xfId="15152"/>
    <cellStyle name="Comma 3 2 5 7 4 2 2 2" xfId="27881"/>
    <cellStyle name="Comma 3 2 5 7 4 2 2 3" xfId="40482"/>
    <cellStyle name="Comma 3 2 5 7 4 2 3" xfId="19421"/>
    <cellStyle name="Comma 3 2 5 7 4 2 3 2" xfId="32082"/>
    <cellStyle name="Comma 3 2 5 7 4 2 3 3" xfId="44682"/>
    <cellStyle name="Comma 3 2 5 7 4 2 4" xfId="23681"/>
    <cellStyle name="Comma 3 2 5 7 4 2 5" xfId="36282"/>
    <cellStyle name="Comma 3 2 5 7 4 3" xfId="12352"/>
    <cellStyle name="Comma 3 2 5 7 4 3 2" xfId="16552"/>
    <cellStyle name="Comma 3 2 5 7 4 3 2 2" xfId="29281"/>
    <cellStyle name="Comma 3 2 5 7 4 3 2 3" xfId="41882"/>
    <cellStyle name="Comma 3 2 5 7 4 3 3" xfId="20821"/>
    <cellStyle name="Comma 3 2 5 7 4 3 3 2" xfId="33482"/>
    <cellStyle name="Comma 3 2 5 7 4 3 3 3" xfId="46082"/>
    <cellStyle name="Comma 3 2 5 7 4 3 4" xfId="25081"/>
    <cellStyle name="Comma 3 2 5 7 4 3 5" xfId="37682"/>
    <cellStyle name="Comma 3 2 5 7 4 4" xfId="13752"/>
    <cellStyle name="Comma 3 2 5 7 4 4 2" xfId="26481"/>
    <cellStyle name="Comma 3 2 5 7 4 4 3" xfId="39082"/>
    <cellStyle name="Comma 3 2 5 7 4 5" xfId="18021"/>
    <cellStyle name="Comma 3 2 5 7 4 5 2" xfId="30682"/>
    <cellStyle name="Comma 3 2 5 7 4 5 3" xfId="43282"/>
    <cellStyle name="Comma 3 2 5 7 4 6" xfId="22281"/>
    <cellStyle name="Comma 3 2 5 7 4 7" xfId="34882"/>
    <cellStyle name="Comma 3 2 5 7 5" xfId="9623"/>
    <cellStyle name="Comma 3 2 5 7 5 2" xfId="11089"/>
    <cellStyle name="Comma 3 2 5 7 5 2 2" xfId="15292"/>
    <cellStyle name="Comma 3 2 5 7 5 2 2 2" xfId="28021"/>
    <cellStyle name="Comma 3 2 5 7 5 2 2 3" xfId="40622"/>
    <cellStyle name="Comma 3 2 5 7 5 2 3" xfId="19561"/>
    <cellStyle name="Comma 3 2 5 7 5 2 3 2" xfId="32222"/>
    <cellStyle name="Comma 3 2 5 7 5 2 3 3" xfId="44822"/>
    <cellStyle name="Comma 3 2 5 7 5 2 4" xfId="23821"/>
    <cellStyle name="Comma 3 2 5 7 5 2 5" xfId="36422"/>
    <cellStyle name="Comma 3 2 5 7 5 3" xfId="12492"/>
    <cellStyle name="Comma 3 2 5 7 5 3 2" xfId="16692"/>
    <cellStyle name="Comma 3 2 5 7 5 3 2 2" xfId="29421"/>
    <cellStyle name="Comma 3 2 5 7 5 3 2 3" xfId="42022"/>
    <cellStyle name="Comma 3 2 5 7 5 3 3" xfId="20961"/>
    <cellStyle name="Comma 3 2 5 7 5 3 3 2" xfId="33622"/>
    <cellStyle name="Comma 3 2 5 7 5 3 3 3" xfId="46222"/>
    <cellStyle name="Comma 3 2 5 7 5 3 4" xfId="25221"/>
    <cellStyle name="Comma 3 2 5 7 5 3 5" xfId="37822"/>
    <cellStyle name="Comma 3 2 5 7 5 4" xfId="13892"/>
    <cellStyle name="Comma 3 2 5 7 5 4 2" xfId="26621"/>
    <cellStyle name="Comma 3 2 5 7 5 4 3" xfId="39222"/>
    <cellStyle name="Comma 3 2 5 7 5 5" xfId="18161"/>
    <cellStyle name="Comma 3 2 5 7 5 5 2" xfId="30822"/>
    <cellStyle name="Comma 3 2 5 7 5 5 3" xfId="43422"/>
    <cellStyle name="Comma 3 2 5 7 5 6" xfId="22421"/>
    <cellStyle name="Comma 3 2 5 7 5 7" xfId="35022"/>
    <cellStyle name="Comma 3 2 5 7 6" xfId="9763"/>
    <cellStyle name="Comma 3 2 5 7 6 2" xfId="11229"/>
    <cellStyle name="Comma 3 2 5 7 6 2 2" xfId="15432"/>
    <cellStyle name="Comma 3 2 5 7 6 2 2 2" xfId="28161"/>
    <cellStyle name="Comma 3 2 5 7 6 2 2 3" xfId="40762"/>
    <cellStyle name="Comma 3 2 5 7 6 2 3" xfId="19701"/>
    <cellStyle name="Comma 3 2 5 7 6 2 3 2" xfId="32362"/>
    <cellStyle name="Comma 3 2 5 7 6 2 3 3" xfId="44962"/>
    <cellStyle name="Comma 3 2 5 7 6 2 4" xfId="23961"/>
    <cellStyle name="Comma 3 2 5 7 6 2 5" xfId="36562"/>
    <cellStyle name="Comma 3 2 5 7 6 3" xfId="12632"/>
    <cellStyle name="Comma 3 2 5 7 6 3 2" xfId="16832"/>
    <cellStyle name="Comma 3 2 5 7 6 3 2 2" xfId="29561"/>
    <cellStyle name="Comma 3 2 5 7 6 3 2 3" xfId="42162"/>
    <cellStyle name="Comma 3 2 5 7 6 3 3" xfId="21101"/>
    <cellStyle name="Comma 3 2 5 7 6 3 3 2" xfId="33762"/>
    <cellStyle name="Comma 3 2 5 7 6 3 3 3" xfId="46362"/>
    <cellStyle name="Comma 3 2 5 7 6 3 4" xfId="25361"/>
    <cellStyle name="Comma 3 2 5 7 6 3 5" xfId="37962"/>
    <cellStyle name="Comma 3 2 5 7 6 4" xfId="14032"/>
    <cellStyle name="Comma 3 2 5 7 6 4 2" xfId="26761"/>
    <cellStyle name="Comma 3 2 5 7 6 4 3" xfId="39362"/>
    <cellStyle name="Comma 3 2 5 7 6 5" xfId="18301"/>
    <cellStyle name="Comma 3 2 5 7 6 5 2" xfId="30962"/>
    <cellStyle name="Comma 3 2 5 7 6 5 3" xfId="43562"/>
    <cellStyle name="Comma 3 2 5 7 6 6" xfId="22561"/>
    <cellStyle name="Comma 3 2 5 7 6 7" xfId="35162"/>
    <cellStyle name="Comma 3 2 5 7 7" xfId="9903"/>
    <cellStyle name="Comma 3 2 5 7 7 2" xfId="11369"/>
    <cellStyle name="Comma 3 2 5 7 7 2 2" xfId="15572"/>
    <cellStyle name="Comma 3 2 5 7 7 2 2 2" xfId="28301"/>
    <cellStyle name="Comma 3 2 5 7 7 2 2 3" xfId="40902"/>
    <cellStyle name="Comma 3 2 5 7 7 2 3" xfId="19841"/>
    <cellStyle name="Comma 3 2 5 7 7 2 3 2" xfId="32502"/>
    <cellStyle name="Comma 3 2 5 7 7 2 3 3" xfId="45102"/>
    <cellStyle name="Comma 3 2 5 7 7 2 4" xfId="24101"/>
    <cellStyle name="Comma 3 2 5 7 7 2 5" xfId="36702"/>
    <cellStyle name="Comma 3 2 5 7 7 3" xfId="12772"/>
    <cellStyle name="Comma 3 2 5 7 7 3 2" xfId="16972"/>
    <cellStyle name="Comma 3 2 5 7 7 3 2 2" xfId="29701"/>
    <cellStyle name="Comma 3 2 5 7 7 3 2 3" xfId="42302"/>
    <cellStyle name="Comma 3 2 5 7 7 3 3" xfId="21241"/>
    <cellStyle name="Comma 3 2 5 7 7 3 3 2" xfId="33902"/>
    <cellStyle name="Comma 3 2 5 7 7 3 3 3" xfId="46502"/>
    <cellStyle name="Comma 3 2 5 7 7 3 4" xfId="25501"/>
    <cellStyle name="Comma 3 2 5 7 7 3 5" xfId="38102"/>
    <cellStyle name="Comma 3 2 5 7 7 4" xfId="14172"/>
    <cellStyle name="Comma 3 2 5 7 7 4 2" xfId="26901"/>
    <cellStyle name="Comma 3 2 5 7 7 4 3" xfId="39502"/>
    <cellStyle name="Comma 3 2 5 7 7 5" xfId="18441"/>
    <cellStyle name="Comma 3 2 5 7 7 5 2" xfId="31102"/>
    <cellStyle name="Comma 3 2 5 7 7 5 3" xfId="43702"/>
    <cellStyle name="Comma 3 2 5 7 7 6" xfId="22701"/>
    <cellStyle name="Comma 3 2 5 7 7 7" xfId="35302"/>
    <cellStyle name="Comma 3 2 5 7 8" xfId="10043"/>
    <cellStyle name="Comma 3 2 5 7 8 2" xfId="11509"/>
    <cellStyle name="Comma 3 2 5 7 8 2 2" xfId="15712"/>
    <cellStyle name="Comma 3 2 5 7 8 2 2 2" xfId="28441"/>
    <cellStyle name="Comma 3 2 5 7 8 2 2 3" xfId="41042"/>
    <cellStyle name="Comma 3 2 5 7 8 2 3" xfId="19981"/>
    <cellStyle name="Comma 3 2 5 7 8 2 3 2" xfId="32642"/>
    <cellStyle name="Comma 3 2 5 7 8 2 3 3" xfId="45242"/>
    <cellStyle name="Comma 3 2 5 7 8 2 4" xfId="24241"/>
    <cellStyle name="Comma 3 2 5 7 8 2 5" xfId="36842"/>
    <cellStyle name="Comma 3 2 5 7 8 3" xfId="12912"/>
    <cellStyle name="Comma 3 2 5 7 8 3 2" xfId="17112"/>
    <cellStyle name="Comma 3 2 5 7 8 3 2 2" xfId="29841"/>
    <cellStyle name="Comma 3 2 5 7 8 3 2 3" xfId="42442"/>
    <cellStyle name="Comma 3 2 5 7 8 3 3" xfId="21381"/>
    <cellStyle name="Comma 3 2 5 7 8 3 3 2" xfId="34042"/>
    <cellStyle name="Comma 3 2 5 7 8 3 3 3" xfId="46642"/>
    <cellStyle name="Comma 3 2 5 7 8 3 4" xfId="25641"/>
    <cellStyle name="Comma 3 2 5 7 8 3 5" xfId="38242"/>
    <cellStyle name="Comma 3 2 5 7 8 4" xfId="14312"/>
    <cellStyle name="Comma 3 2 5 7 8 4 2" xfId="27041"/>
    <cellStyle name="Comma 3 2 5 7 8 4 3" xfId="39642"/>
    <cellStyle name="Comma 3 2 5 7 8 5" xfId="18581"/>
    <cellStyle name="Comma 3 2 5 7 8 5 2" xfId="31242"/>
    <cellStyle name="Comma 3 2 5 7 8 5 3" xfId="43842"/>
    <cellStyle name="Comma 3 2 5 7 8 6" xfId="22841"/>
    <cellStyle name="Comma 3 2 5 7 8 7" xfId="35442"/>
    <cellStyle name="Comma 3 2 5 7 9" xfId="10237"/>
    <cellStyle name="Comma 3 2 5 7 9 2" xfId="11652"/>
    <cellStyle name="Comma 3 2 5 7 9 2 2" xfId="15852"/>
    <cellStyle name="Comma 3 2 5 7 9 2 2 2" xfId="28581"/>
    <cellStyle name="Comma 3 2 5 7 9 2 2 3" xfId="41182"/>
    <cellStyle name="Comma 3 2 5 7 9 2 3" xfId="20121"/>
    <cellStyle name="Comma 3 2 5 7 9 2 3 2" xfId="32782"/>
    <cellStyle name="Comma 3 2 5 7 9 2 3 3" xfId="45382"/>
    <cellStyle name="Comma 3 2 5 7 9 2 4" xfId="24381"/>
    <cellStyle name="Comma 3 2 5 7 9 2 5" xfId="36982"/>
    <cellStyle name="Comma 3 2 5 7 9 3" xfId="13052"/>
    <cellStyle name="Comma 3 2 5 7 9 3 2" xfId="17252"/>
    <cellStyle name="Comma 3 2 5 7 9 3 2 2" xfId="29981"/>
    <cellStyle name="Comma 3 2 5 7 9 3 2 3" xfId="42582"/>
    <cellStyle name="Comma 3 2 5 7 9 3 3" xfId="21521"/>
    <cellStyle name="Comma 3 2 5 7 9 3 3 2" xfId="34182"/>
    <cellStyle name="Comma 3 2 5 7 9 3 3 3" xfId="46782"/>
    <cellStyle name="Comma 3 2 5 7 9 3 4" xfId="25781"/>
    <cellStyle name="Comma 3 2 5 7 9 3 5" xfId="38382"/>
    <cellStyle name="Comma 3 2 5 7 9 4" xfId="14452"/>
    <cellStyle name="Comma 3 2 5 7 9 4 2" xfId="27181"/>
    <cellStyle name="Comma 3 2 5 7 9 4 3" xfId="39782"/>
    <cellStyle name="Comma 3 2 5 7 9 5" xfId="18721"/>
    <cellStyle name="Comma 3 2 5 7 9 5 2" xfId="31382"/>
    <cellStyle name="Comma 3 2 5 7 9 5 3" xfId="43982"/>
    <cellStyle name="Comma 3 2 5 7 9 6" xfId="22981"/>
    <cellStyle name="Comma 3 2 5 7 9 7" xfId="35582"/>
    <cellStyle name="Comma 3 2 5 8" xfId="7154"/>
    <cellStyle name="Comma 3 2 5 8 2" xfId="10538"/>
    <cellStyle name="Comma 3 2 5 8 2 2" xfId="14752"/>
    <cellStyle name="Comma 3 2 5 8 2 2 2" xfId="27481"/>
    <cellStyle name="Comma 3 2 5 8 2 2 3" xfId="40082"/>
    <cellStyle name="Comma 3 2 5 8 2 3" xfId="19021"/>
    <cellStyle name="Comma 3 2 5 8 2 3 2" xfId="31682"/>
    <cellStyle name="Comma 3 2 5 8 2 3 3" xfId="44282"/>
    <cellStyle name="Comma 3 2 5 8 2 4" xfId="23281"/>
    <cellStyle name="Comma 3 2 5 8 2 5" xfId="35882"/>
    <cellStyle name="Comma 3 2 5 8 3" xfId="11952"/>
    <cellStyle name="Comma 3 2 5 8 3 2" xfId="16152"/>
    <cellStyle name="Comma 3 2 5 8 3 2 2" xfId="28881"/>
    <cellStyle name="Comma 3 2 5 8 3 2 3" xfId="41482"/>
    <cellStyle name="Comma 3 2 5 8 3 3" xfId="20421"/>
    <cellStyle name="Comma 3 2 5 8 3 3 2" xfId="33082"/>
    <cellStyle name="Comma 3 2 5 8 3 3 3" xfId="45682"/>
    <cellStyle name="Comma 3 2 5 8 3 4" xfId="24681"/>
    <cellStyle name="Comma 3 2 5 8 3 5" xfId="37282"/>
    <cellStyle name="Comma 3 2 5 8 4" xfId="13352"/>
    <cellStyle name="Comma 3 2 5 8 4 2" xfId="26081"/>
    <cellStyle name="Comma 3 2 5 8 4 3" xfId="38682"/>
    <cellStyle name="Comma 3 2 5 8 5" xfId="17621"/>
    <cellStyle name="Comma 3 2 5 8 5 2" xfId="30282"/>
    <cellStyle name="Comma 3 2 5 8 5 3" xfId="42882"/>
    <cellStyle name="Comma 3 2 5 8 6" xfId="21881"/>
    <cellStyle name="Comma 3 2 5 8 7" xfId="34482"/>
    <cellStyle name="Comma 3 2 5 9" xfId="7294"/>
    <cellStyle name="Comma 3 2 5 9 2" xfId="10678"/>
    <cellStyle name="Comma 3 2 5 9 2 2" xfId="14892"/>
    <cellStyle name="Comma 3 2 5 9 2 2 2" xfId="27621"/>
    <cellStyle name="Comma 3 2 5 9 2 2 3" xfId="40222"/>
    <cellStyle name="Comma 3 2 5 9 2 3" xfId="19161"/>
    <cellStyle name="Comma 3 2 5 9 2 3 2" xfId="31822"/>
    <cellStyle name="Comma 3 2 5 9 2 3 3" xfId="44422"/>
    <cellStyle name="Comma 3 2 5 9 2 4" xfId="23421"/>
    <cellStyle name="Comma 3 2 5 9 2 5" xfId="36022"/>
    <cellStyle name="Comma 3 2 5 9 3" xfId="12092"/>
    <cellStyle name="Comma 3 2 5 9 3 2" xfId="16292"/>
    <cellStyle name="Comma 3 2 5 9 3 2 2" xfId="29021"/>
    <cellStyle name="Comma 3 2 5 9 3 2 3" xfId="41622"/>
    <cellStyle name="Comma 3 2 5 9 3 3" xfId="20561"/>
    <cellStyle name="Comma 3 2 5 9 3 3 2" xfId="33222"/>
    <cellStyle name="Comma 3 2 5 9 3 3 3" xfId="45822"/>
    <cellStyle name="Comma 3 2 5 9 3 4" xfId="24821"/>
    <cellStyle name="Comma 3 2 5 9 3 5" xfId="37422"/>
    <cellStyle name="Comma 3 2 5 9 4" xfId="13492"/>
    <cellStyle name="Comma 3 2 5 9 4 2" xfId="26221"/>
    <cellStyle name="Comma 3 2 5 9 4 3" xfId="38822"/>
    <cellStyle name="Comma 3 2 5 9 5" xfId="17761"/>
    <cellStyle name="Comma 3 2 5 9 5 2" xfId="30422"/>
    <cellStyle name="Comma 3 2 5 9 5 3" xfId="43022"/>
    <cellStyle name="Comma 3 2 5 9 6" xfId="22021"/>
    <cellStyle name="Comma 3 2 5 9 7" xfId="34622"/>
    <cellStyle name="Comma 3 2 6" xfId="7018"/>
    <cellStyle name="Comma 3 2 6 10" xfId="10261"/>
    <cellStyle name="Comma 3 2 6 10 2" xfId="11676"/>
    <cellStyle name="Comma 3 2 6 10 2 2" xfId="15876"/>
    <cellStyle name="Comma 3 2 6 10 2 2 2" xfId="28605"/>
    <cellStyle name="Comma 3 2 6 10 2 2 3" xfId="41206"/>
    <cellStyle name="Comma 3 2 6 10 2 3" xfId="20145"/>
    <cellStyle name="Comma 3 2 6 10 2 3 2" xfId="32806"/>
    <cellStyle name="Comma 3 2 6 10 2 3 3" xfId="45406"/>
    <cellStyle name="Comma 3 2 6 10 2 4" xfId="24405"/>
    <cellStyle name="Comma 3 2 6 10 2 5" xfId="37006"/>
    <cellStyle name="Comma 3 2 6 10 3" xfId="13076"/>
    <cellStyle name="Comma 3 2 6 10 3 2" xfId="17276"/>
    <cellStyle name="Comma 3 2 6 10 3 2 2" xfId="30005"/>
    <cellStyle name="Comma 3 2 6 10 3 2 3" xfId="42606"/>
    <cellStyle name="Comma 3 2 6 10 3 3" xfId="21545"/>
    <cellStyle name="Comma 3 2 6 10 3 3 2" xfId="34206"/>
    <cellStyle name="Comma 3 2 6 10 3 3 3" xfId="46806"/>
    <cellStyle name="Comma 3 2 6 10 3 4" xfId="25805"/>
    <cellStyle name="Comma 3 2 6 10 3 5" xfId="38406"/>
    <cellStyle name="Comma 3 2 6 10 4" xfId="14476"/>
    <cellStyle name="Comma 3 2 6 10 4 2" xfId="27205"/>
    <cellStyle name="Comma 3 2 6 10 4 3" xfId="39806"/>
    <cellStyle name="Comma 3 2 6 10 5" xfId="18745"/>
    <cellStyle name="Comma 3 2 6 10 5 2" xfId="31406"/>
    <cellStyle name="Comma 3 2 6 10 5 3" xfId="44006"/>
    <cellStyle name="Comma 3 2 6 10 6" xfId="23005"/>
    <cellStyle name="Comma 3 2 6 10 7" xfId="35606"/>
    <cellStyle name="Comma 3 2 6 11" xfId="10402"/>
    <cellStyle name="Comma 3 2 6 11 2" xfId="14616"/>
    <cellStyle name="Comma 3 2 6 11 2 2" xfId="27345"/>
    <cellStyle name="Comma 3 2 6 11 2 3" xfId="39946"/>
    <cellStyle name="Comma 3 2 6 11 3" xfId="18885"/>
    <cellStyle name="Comma 3 2 6 11 3 2" xfId="31546"/>
    <cellStyle name="Comma 3 2 6 11 3 3" xfId="44146"/>
    <cellStyle name="Comma 3 2 6 11 4" xfId="23145"/>
    <cellStyle name="Comma 3 2 6 11 5" xfId="35746"/>
    <cellStyle name="Comma 3 2 6 12" xfId="11816"/>
    <cellStyle name="Comma 3 2 6 12 2" xfId="16016"/>
    <cellStyle name="Comma 3 2 6 12 2 2" xfId="28745"/>
    <cellStyle name="Comma 3 2 6 12 2 3" xfId="41346"/>
    <cellStyle name="Comma 3 2 6 12 3" xfId="20285"/>
    <cellStyle name="Comma 3 2 6 12 3 2" xfId="32946"/>
    <cellStyle name="Comma 3 2 6 12 3 3" xfId="45546"/>
    <cellStyle name="Comma 3 2 6 12 4" xfId="24545"/>
    <cellStyle name="Comma 3 2 6 12 5" xfId="37146"/>
    <cellStyle name="Comma 3 2 6 13" xfId="13216"/>
    <cellStyle name="Comma 3 2 6 13 2" xfId="25945"/>
    <cellStyle name="Comma 3 2 6 13 3" xfId="38546"/>
    <cellStyle name="Comma 3 2 6 14" xfId="17485"/>
    <cellStyle name="Comma 3 2 6 14 2" xfId="30146"/>
    <cellStyle name="Comma 3 2 6 14 3" xfId="42746"/>
    <cellStyle name="Comma 3 2 6 15" xfId="21745"/>
    <cellStyle name="Comma 3 2 6 16" xfId="34346"/>
    <cellStyle name="Comma 3 2 6 2" xfId="7158"/>
    <cellStyle name="Comma 3 2 6 2 2" xfId="10542"/>
    <cellStyle name="Comma 3 2 6 2 2 2" xfId="14756"/>
    <cellStyle name="Comma 3 2 6 2 2 2 2" xfId="27485"/>
    <cellStyle name="Comma 3 2 6 2 2 2 3" xfId="40086"/>
    <cellStyle name="Comma 3 2 6 2 2 3" xfId="19025"/>
    <cellStyle name="Comma 3 2 6 2 2 3 2" xfId="31686"/>
    <cellStyle name="Comma 3 2 6 2 2 3 3" xfId="44286"/>
    <cellStyle name="Comma 3 2 6 2 2 4" xfId="23285"/>
    <cellStyle name="Comma 3 2 6 2 2 5" xfId="35886"/>
    <cellStyle name="Comma 3 2 6 2 3" xfId="11956"/>
    <cellStyle name="Comma 3 2 6 2 3 2" xfId="16156"/>
    <cellStyle name="Comma 3 2 6 2 3 2 2" xfId="28885"/>
    <cellStyle name="Comma 3 2 6 2 3 2 3" xfId="41486"/>
    <cellStyle name="Comma 3 2 6 2 3 3" xfId="20425"/>
    <cellStyle name="Comma 3 2 6 2 3 3 2" xfId="33086"/>
    <cellStyle name="Comma 3 2 6 2 3 3 3" xfId="45686"/>
    <cellStyle name="Comma 3 2 6 2 3 4" xfId="24685"/>
    <cellStyle name="Comma 3 2 6 2 3 5" xfId="37286"/>
    <cellStyle name="Comma 3 2 6 2 4" xfId="13356"/>
    <cellStyle name="Comma 3 2 6 2 4 2" xfId="26085"/>
    <cellStyle name="Comma 3 2 6 2 4 3" xfId="38686"/>
    <cellStyle name="Comma 3 2 6 2 5" xfId="17625"/>
    <cellStyle name="Comma 3 2 6 2 5 2" xfId="30286"/>
    <cellStyle name="Comma 3 2 6 2 5 3" xfId="42886"/>
    <cellStyle name="Comma 3 2 6 2 6" xfId="21885"/>
    <cellStyle name="Comma 3 2 6 2 7" xfId="34486"/>
    <cellStyle name="Comma 3 2 6 3" xfId="7298"/>
    <cellStyle name="Comma 3 2 6 3 2" xfId="10682"/>
    <cellStyle name="Comma 3 2 6 3 2 2" xfId="14896"/>
    <cellStyle name="Comma 3 2 6 3 2 2 2" xfId="27625"/>
    <cellStyle name="Comma 3 2 6 3 2 2 3" xfId="40226"/>
    <cellStyle name="Comma 3 2 6 3 2 3" xfId="19165"/>
    <cellStyle name="Comma 3 2 6 3 2 3 2" xfId="31826"/>
    <cellStyle name="Comma 3 2 6 3 2 3 3" xfId="44426"/>
    <cellStyle name="Comma 3 2 6 3 2 4" xfId="23425"/>
    <cellStyle name="Comma 3 2 6 3 2 5" xfId="36026"/>
    <cellStyle name="Comma 3 2 6 3 3" xfId="12096"/>
    <cellStyle name="Comma 3 2 6 3 3 2" xfId="16296"/>
    <cellStyle name="Comma 3 2 6 3 3 2 2" xfId="29025"/>
    <cellStyle name="Comma 3 2 6 3 3 2 3" xfId="41626"/>
    <cellStyle name="Comma 3 2 6 3 3 3" xfId="20565"/>
    <cellStyle name="Comma 3 2 6 3 3 3 2" xfId="33226"/>
    <cellStyle name="Comma 3 2 6 3 3 3 3" xfId="45826"/>
    <cellStyle name="Comma 3 2 6 3 3 4" xfId="24825"/>
    <cellStyle name="Comma 3 2 6 3 3 5" xfId="37426"/>
    <cellStyle name="Comma 3 2 6 3 4" xfId="13496"/>
    <cellStyle name="Comma 3 2 6 3 4 2" xfId="26225"/>
    <cellStyle name="Comma 3 2 6 3 4 3" xfId="38826"/>
    <cellStyle name="Comma 3 2 6 3 5" xfId="17765"/>
    <cellStyle name="Comma 3 2 6 3 5 2" xfId="30426"/>
    <cellStyle name="Comma 3 2 6 3 5 3" xfId="43026"/>
    <cellStyle name="Comma 3 2 6 3 6" xfId="22025"/>
    <cellStyle name="Comma 3 2 6 3 7" xfId="34626"/>
    <cellStyle name="Comma 3 2 6 4" xfId="9311"/>
    <cellStyle name="Comma 3 2 6 4 2" xfId="10829"/>
    <cellStyle name="Comma 3 2 6 4 2 2" xfId="15036"/>
    <cellStyle name="Comma 3 2 6 4 2 2 2" xfId="27765"/>
    <cellStyle name="Comma 3 2 6 4 2 2 3" xfId="40366"/>
    <cellStyle name="Comma 3 2 6 4 2 3" xfId="19305"/>
    <cellStyle name="Comma 3 2 6 4 2 3 2" xfId="31966"/>
    <cellStyle name="Comma 3 2 6 4 2 3 3" xfId="44566"/>
    <cellStyle name="Comma 3 2 6 4 2 4" xfId="23565"/>
    <cellStyle name="Comma 3 2 6 4 2 5" xfId="36166"/>
    <cellStyle name="Comma 3 2 6 4 3" xfId="12236"/>
    <cellStyle name="Comma 3 2 6 4 3 2" xfId="16436"/>
    <cellStyle name="Comma 3 2 6 4 3 2 2" xfId="29165"/>
    <cellStyle name="Comma 3 2 6 4 3 2 3" xfId="41766"/>
    <cellStyle name="Comma 3 2 6 4 3 3" xfId="20705"/>
    <cellStyle name="Comma 3 2 6 4 3 3 2" xfId="33366"/>
    <cellStyle name="Comma 3 2 6 4 3 3 3" xfId="45966"/>
    <cellStyle name="Comma 3 2 6 4 3 4" xfId="24965"/>
    <cellStyle name="Comma 3 2 6 4 3 5" xfId="37566"/>
    <cellStyle name="Comma 3 2 6 4 4" xfId="13636"/>
    <cellStyle name="Comma 3 2 6 4 4 2" xfId="26365"/>
    <cellStyle name="Comma 3 2 6 4 4 3" xfId="38966"/>
    <cellStyle name="Comma 3 2 6 4 5" xfId="17905"/>
    <cellStyle name="Comma 3 2 6 4 5 2" xfId="30566"/>
    <cellStyle name="Comma 3 2 6 4 5 3" xfId="43166"/>
    <cellStyle name="Comma 3 2 6 4 6" xfId="22165"/>
    <cellStyle name="Comma 3 2 6 4 7" xfId="34766"/>
    <cellStyle name="Comma 3 2 6 5" xfId="9507"/>
    <cellStyle name="Comma 3 2 6 5 2" xfId="10973"/>
    <cellStyle name="Comma 3 2 6 5 2 2" xfId="15176"/>
    <cellStyle name="Comma 3 2 6 5 2 2 2" xfId="27905"/>
    <cellStyle name="Comma 3 2 6 5 2 2 3" xfId="40506"/>
    <cellStyle name="Comma 3 2 6 5 2 3" xfId="19445"/>
    <cellStyle name="Comma 3 2 6 5 2 3 2" xfId="32106"/>
    <cellStyle name="Comma 3 2 6 5 2 3 3" xfId="44706"/>
    <cellStyle name="Comma 3 2 6 5 2 4" xfId="23705"/>
    <cellStyle name="Comma 3 2 6 5 2 5" xfId="36306"/>
    <cellStyle name="Comma 3 2 6 5 3" xfId="12376"/>
    <cellStyle name="Comma 3 2 6 5 3 2" xfId="16576"/>
    <cellStyle name="Comma 3 2 6 5 3 2 2" xfId="29305"/>
    <cellStyle name="Comma 3 2 6 5 3 2 3" xfId="41906"/>
    <cellStyle name="Comma 3 2 6 5 3 3" xfId="20845"/>
    <cellStyle name="Comma 3 2 6 5 3 3 2" xfId="33506"/>
    <cellStyle name="Comma 3 2 6 5 3 3 3" xfId="46106"/>
    <cellStyle name="Comma 3 2 6 5 3 4" xfId="25105"/>
    <cellStyle name="Comma 3 2 6 5 3 5" xfId="37706"/>
    <cellStyle name="Comma 3 2 6 5 4" xfId="13776"/>
    <cellStyle name="Comma 3 2 6 5 4 2" xfId="26505"/>
    <cellStyle name="Comma 3 2 6 5 4 3" xfId="39106"/>
    <cellStyle name="Comma 3 2 6 5 5" xfId="18045"/>
    <cellStyle name="Comma 3 2 6 5 5 2" xfId="30706"/>
    <cellStyle name="Comma 3 2 6 5 5 3" xfId="43306"/>
    <cellStyle name="Comma 3 2 6 5 6" xfId="22305"/>
    <cellStyle name="Comma 3 2 6 5 7" xfId="34906"/>
    <cellStyle name="Comma 3 2 6 6" xfId="9647"/>
    <cellStyle name="Comma 3 2 6 6 2" xfId="11113"/>
    <cellStyle name="Comma 3 2 6 6 2 2" xfId="15316"/>
    <cellStyle name="Comma 3 2 6 6 2 2 2" xfId="28045"/>
    <cellStyle name="Comma 3 2 6 6 2 2 3" xfId="40646"/>
    <cellStyle name="Comma 3 2 6 6 2 3" xfId="19585"/>
    <cellStyle name="Comma 3 2 6 6 2 3 2" xfId="32246"/>
    <cellStyle name="Comma 3 2 6 6 2 3 3" xfId="44846"/>
    <cellStyle name="Comma 3 2 6 6 2 4" xfId="23845"/>
    <cellStyle name="Comma 3 2 6 6 2 5" xfId="36446"/>
    <cellStyle name="Comma 3 2 6 6 3" xfId="12516"/>
    <cellStyle name="Comma 3 2 6 6 3 2" xfId="16716"/>
    <cellStyle name="Comma 3 2 6 6 3 2 2" xfId="29445"/>
    <cellStyle name="Comma 3 2 6 6 3 2 3" xfId="42046"/>
    <cellStyle name="Comma 3 2 6 6 3 3" xfId="20985"/>
    <cellStyle name="Comma 3 2 6 6 3 3 2" xfId="33646"/>
    <cellStyle name="Comma 3 2 6 6 3 3 3" xfId="46246"/>
    <cellStyle name="Comma 3 2 6 6 3 4" xfId="25245"/>
    <cellStyle name="Comma 3 2 6 6 3 5" xfId="37846"/>
    <cellStyle name="Comma 3 2 6 6 4" xfId="13916"/>
    <cellStyle name="Comma 3 2 6 6 4 2" xfId="26645"/>
    <cellStyle name="Comma 3 2 6 6 4 3" xfId="39246"/>
    <cellStyle name="Comma 3 2 6 6 5" xfId="18185"/>
    <cellStyle name="Comma 3 2 6 6 5 2" xfId="30846"/>
    <cellStyle name="Comma 3 2 6 6 5 3" xfId="43446"/>
    <cellStyle name="Comma 3 2 6 6 6" xfId="22445"/>
    <cellStyle name="Comma 3 2 6 6 7" xfId="35046"/>
    <cellStyle name="Comma 3 2 6 7" xfId="9787"/>
    <cellStyle name="Comma 3 2 6 7 2" xfId="11253"/>
    <cellStyle name="Comma 3 2 6 7 2 2" xfId="15456"/>
    <cellStyle name="Comma 3 2 6 7 2 2 2" xfId="28185"/>
    <cellStyle name="Comma 3 2 6 7 2 2 3" xfId="40786"/>
    <cellStyle name="Comma 3 2 6 7 2 3" xfId="19725"/>
    <cellStyle name="Comma 3 2 6 7 2 3 2" xfId="32386"/>
    <cellStyle name="Comma 3 2 6 7 2 3 3" xfId="44986"/>
    <cellStyle name="Comma 3 2 6 7 2 4" xfId="23985"/>
    <cellStyle name="Comma 3 2 6 7 2 5" xfId="36586"/>
    <cellStyle name="Comma 3 2 6 7 3" xfId="12656"/>
    <cellStyle name="Comma 3 2 6 7 3 2" xfId="16856"/>
    <cellStyle name="Comma 3 2 6 7 3 2 2" xfId="29585"/>
    <cellStyle name="Comma 3 2 6 7 3 2 3" xfId="42186"/>
    <cellStyle name="Comma 3 2 6 7 3 3" xfId="21125"/>
    <cellStyle name="Comma 3 2 6 7 3 3 2" xfId="33786"/>
    <cellStyle name="Comma 3 2 6 7 3 3 3" xfId="46386"/>
    <cellStyle name="Comma 3 2 6 7 3 4" xfId="25385"/>
    <cellStyle name="Comma 3 2 6 7 3 5" xfId="37986"/>
    <cellStyle name="Comma 3 2 6 7 4" xfId="14056"/>
    <cellStyle name="Comma 3 2 6 7 4 2" xfId="26785"/>
    <cellStyle name="Comma 3 2 6 7 4 3" xfId="39386"/>
    <cellStyle name="Comma 3 2 6 7 5" xfId="18325"/>
    <cellStyle name="Comma 3 2 6 7 5 2" xfId="30986"/>
    <cellStyle name="Comma 3 2 6 7 5 3" xfId="43586"/>
    <cellStyle name="Comma 3 2 6 7 6" xfId="22585"/>
    <cellStyle name="Comma 3 2 6 7 7" xfId="35186"/>
    <cellStyle name="Comma 3 2 6 8" xfId="9927"/>
    <cellStyle name="Comma 3 2 6 8 2" xfId="11393"/>
    <cellStyle name="Comma 3 2 6 8 2 2" xfId="15596"/>
    <cellStyle name="Comma 3 2 6 8 2 2 2" xfId="28325"/>
    <cellStyle name="Comma 3 2 6 8 2 2 3" xfId="40926"/>
    <cellStyle name="Comma 3 2 6 8 2 3" xfId="19865"/>
    <cellStyle name="Comma 3 2 6 8 2 3 2" xfId="32526"/>
    <cellStyle name="Comma 3 2 6 8 2 3 3" xfId="45126"/>
    <cellStyle name="Comma 3 2 6 8 2 4" xfId="24125"/>
    <cellStyle name="Comma 3 2 6 8 2 5" xfId="36726"/>
    <cellStyle name="Comma 3 2 6 8 3" xfId="12796"/>
    <cellStyle name="Comma 3 2 6 8 3 2" xfId="16996"/>
    <cellStyle name="Comma 3 2 6 8 3 2 2" xfId="29725"/>
    <cellStyle name="Comma 3 2 6 8 3 2 3" xfId="42326"/>
    <cellStyle name="Comma 3 2 6 8 3 3" xfId="21265"/>
    <cellStyle name="Comma 3 2 6 8 3 3 2" xfId="33926"/>
    <cellStyle name="Comma 3 2 6 8 3 3 3" xfId="46526"/>
    <cellStyle name="Comma 3 2 6 8 3 4" xfId="25525"/>
    <cellStyle name="Comma 3 2 6 8 3 5" xfId="38126"/>
    <cellStyle name="Comma 3 2 6 8 4" xfId="14196"/>
    <cellStyle name="Comma 3 2 6 8 4 2" xfId="26925"/>
    <cellStyle name="Comma 3 2 6 8 4 3" xfId="39526"/>
    <cellStyle name="Comma 3 2 6 8 5" xfId="18465"/>
    <cellStyle name="Comma 3 2 6 8 5 2" xfId="31126"/>
    <cellStyle name="Comma 3 2 6 8 5 3" xfId="43726"/>
    <cellStyle name="Comma 3 2 6 8 6" xfId="22725"/>
    <cellStyle name="Comma 3 2 6 8 7" xfId="35326"/>
    <cellStyle name="Comma 3 2 6 9" xfId="10121"/>
    <cellStyle name="Comma 3 2 6 9 2" xfId="11536"/>
    <cellStyle name="Comma 3 2 6 9 2 2" xfId="15736"/>
    <cellStyle name="Comma 3 2 6 9 2 2 2" xfId="28465"/>
    <cellStyle name="Comma 3 2 6 9 2 2 3" xfId="41066"/>
    <cellStyle name="Comma 3 2 6 9 2 3" xfId="20005"/>
    <cellStyle name="Comma 3 2 6 9 2 3 2" xfId="32666"/>
    <cellStyle name="Comma 3 2 6 9 2 3 3" xfId="45266"/>
    <cellStyle name="Comma 3 2 6 9 2 4" xfId="24265"/>
    <cellStyle name="Comma 3 2 6 9 2 5" xfId="36866"/>
    <cellStyle name="Comma 3 2 6 9 3" xfId="12936"/>
    <cellStyle name="Comma 3 2 6 9 3 2" xfId="17136"/>
    <cellStyle name="Comma 3 2 6 9 3 2 2" xfId="29865"/>
    <cellStyle name="Comma 3 2 6 9 3 2 3" xfId="42466"/>
    <cellStyle name="Comma 3 2 6 9 3 3" xfId="21405"/>
    <cellStyle name="Comma 3 2 6 9 3 3 2" xfId="34066"/>
    <cellStyle name="Comma 3 2 6 9 3 3 3" xfId="46666"/>
    <cellStyle name="Comma 3 2 6 9 3 4" xfId="25665"/>
    <cellStyle name="Comma 3 2 6 9 3 5" xfId="38266"/>
    <cellStyle name="Comma 3 2 6 9 4" xfId="14336"/>
    <cellStyle name="Comma 3 2 6 9 4 2" xfId="27065"/>
    <cellStyle name="Comma 3 2 6 9 4 3" xfId="39666"/>
    <cellStyle name="Comma 3 2 6 9 5" xfId="18605"/>
    <cellStyle name="Comma 3 2 6 9 5 2" xfId="31266"/>
    <cellStyle name="Comma 3 2 6 9 5 3" xfId="43866"/>
    <cellStyle name="Comma 3 2 6 9 6" xfId="22865"/>
    <cellStyle name="Comma 3 2 6 9 7" xfId="35466"/>
    <cellStyle name="Comma 3 2 7" xfId="7038"/>
    <cellStyle name="Comma 3 2 7 10" xfId="10281"/>
    <cellStyle name="Comma 3 2 7 10 2" xfId="11696"/>
    <cellStyle name="Comma 3 2 7 10 2 2" xfId="15896"/>
    <cellStyle name="Comma 3 2 7 10 2 2 2" xfId="28625"/>
    <cellStyle name="Comma 3 2 7 10 2 2 3" xfId="41226"/>
    <cellStyle name="Comma 3 2 7 10 2 3" xfId="20165"/>
    <cellStyle name="Comma 3 2 7 10 2 3 2" xfId="32826"/>
    <cellStyle name="Comma 3 2 7 10 2 3 3" xfId="45426"/>
    <cellStyle name="Comma 3 2 7 10 2 4" xfId="24425"/>
    <cellStyle name="Comma 3 2 7 10 2 5" xfId="37026"/>
    <cellStyle name="Comma 3 2 7 10 3" xfId="13096"/>
    <cellStyle name="Comma 3 2 7 10 3 2" xfId="17296"/>
    <cellStyle name="Comma 3 2 7 10 3 2 2" xfId="30025"/>
    <cellStyle name="Comma 3 2 7 10 3 2 3" xfId="42626"/>
    <cellStyle name="Comma 3 2 7 10 3 3" xfId="21565"/>
    <cellStyle name="Comma 3 2 7 10 3 3 2" xfId="34226"/>
    <cellStyle name="Comma 3 2 7 10 3 3 3" xfId="46826"/>
    <cellStyle name="Comma 3 2 7 10 3 4" xfId="25825"/>
    <cellStyle name="Comma 3 2 7 10 3 5" xfId="38426"/>
    <cellStyle name="Comma 3 2 7 10 4" xfId="14496"/>
    <cellStyle name="Comma 3 2 7 10 4 2" xfId="27225"/>
    <cellStyle name="Comma 3 2 7 10 4 3" xfId="39826"/>
    <cellStyle name="Comma 3 2 7 10 5" xfId="18765"/>
    <cellStyle name="Comma 3 2 7 10 5 2" xfId="31426"/>
    <cellStyle name="Comma 3 2 7 10 5 3" xfId="44026"/>
    <cellStyle name="Comma 3 2 7 10 6" xfId="23025"/>
    <cellStyle name="Comma 3 2 7 10 7" xfId="35626"/>
    <cellStyle name="Comma 3 2 7 11" xfId="10422"/>
    <cellStyle name="Comma 3 2 7 11 2" xfId="14636"/>
    <cellStyle name="Comma 3 2 7 11 2 2" xfId="27365"/>
    <cellStyle name="Comma 3 2 7 11 2 3" xfId="39966"/>
    <cellStyle name="Comma 3 2 7 11 3" xfId="18905"/>
    <cellStyle name="Comma 3 2 7 11 3 2" xfId="31566"/>
    <cellStyle name="Comma 3 2 7 11 3 3" xfId="44166"/>
    <cellStyle name="Comma 3 2 7 11 4" xfId="23165"/>
    <cellStyle name="Comma 3 2 7 11 5" xfId="35766"/>
    <cellStyle name="Comma 3 2 7 12" xfId="11836"/>
    <cellStyle name="Comma 3 2 7 12 2" xfId="16036"/>
    <cellStyle name="Comma 3 2 7 12 2 2" xfId="28765"/>
    <cellStyle name="Comma 3 2 7 12 2 3" xfId="41366"/>
    <cellStyle name="Comma 3 2 7 12 3" xfId="20305"/>
    <cellStyle name="Comma 3 2 7 12 3 2" xfId="32966"/>
    <cellStyle name="Comma 3 2 7 12 3 3" xfId="45566"/>
    <cellStyle name="Comma 3 2 7 12 4" xfId="24565"/>
    <cellStyle name="Comma 3 2 7 12 5" xfId="37166"/>
    <cellStyle name="Comma 3 2 7 13" xfId="13236"/>
    <cellStyle name="Comma 3 2 7 13 2" xfId="25965"/>
    <cellStyle name="Comma 3 2 7 13 3" xfId="38566"/>
    <cellStyle name="Comma 3 2 7 14" xfId="17505"/>
    <cellStyle name="Comma 3 2 7 14 2" xfId="30166"/>
    <cellStyle name="Comma 3 2 7 14 3" xfId="42766"/>
    <cellStyle name="Comma 3 2 7 15" xfId="21765"/>
    <cellStyle name="Comma 3 2 7 16" xfId="34366"/>
    <cellStyle name="Comma 3 2 7 2" xfId="7178"/>
    <cellStyle name="Comma 3 2 7 2 2" xfId="10562"/>
    <cellStyle name="Comma 3 2 7 2 2 2" xfId="14776"/>
    <cellStyle name="Comma 3 2 7 2 2 2 2" xfId="27505"/>
    <cellStyle name="Comma 3 2 7 2 2 2 3" xfId="40106"/>
    <cellStyle name="Comma 3 2 7 2 2 3" xfId="19045"/>
    <cellStyle name="Comma 3 2 7 2 2 3 2" xfId="31706"/>
    <cellStyle name="Comma 3 2 7 2 2 3 3" xfId="44306"/>
    <cellStyle name="Comma 3 2 7 2 2 4" xfId="23305"/>
    <cellStyle name="Comma 3 2 7 2 2 5" xfId="35906"/>
    <cellStyle name="Comma 3 2 7 2 3" xfId="11976"/>
    <cellStyle name="Comma 3 2 7 2 3 2" xfId="16176"/>
    <cellStyle name="Comma 3 2 7 2 3 2 2" xfId="28905"/>
    <cellStyle name="Comma 3 2 7 2 3 2 3" xfId="41506"/>
    <cellStyle name="Comma 3 2 7 2 3 3" xfId="20445"/>
    <cellStyle name="Comma 3 2 7 2 3 3 2" xfId="33106"/>
    <cellStyle name="Comma 3 2 7 2 3 3 3" xfId="45706"/>
    <cellStyle name="Comma 3 2 7 2 3 4" xfId="24705"/>
    <cellStyle name="Comma 3 2 7 2 3 5" xfId="37306"/>
    <cellStyle name="Comma 3 2 7 2 4" xfId="13376"/>
    <cellStyle name="Comma 3 2 7 2 4 2" xfId="26105"/>
    <cellStyle name="Comma 3 2 7 2 4 3" xfId="38706"/>
    <cellStyle name="Comma 3 2 7 2 5" xfId="17645"/>
    <cellStyle name="Comma 3 2 7 2 5 2" xfId="30306"/>
    <cellStyle name="Comma 3 2 7 2 5 3" xfId="42906"/>
    <cellStyle name="Comma 3 2 7 2 6" xfId="21905"/>
    <cellStyle name="Comma 3 2 7 2 7" xfId="34506"/>
    <cellStyle name="Comma 3 2 7 3" xfId="7318"/>
    <cellStyle name="Comma 3 2 7 3 2" xfId="10702"/>
    <cellStyle name="Comma 3 2 7 3 2 2" xfId="14916"/>
    <cellStyle name="Comma 3 2 7 3 2 2 2" xfId="27645"/>
    <cellStyle name="Comma 3 2 7 3 2 2 3" xfId="40246"/>
    <cellStyle name="Comma 3 2 7 3 2 3" xfId="19185"/>
    <cellStyle name="Comma 3 2 7 3 2 3 2" xfId="31846"/>
    <cellStyle name="Comma 3 2 7 3 2 3 3" xfId="44446"/>
    <cellStyle name="Comma 3 2 7 3 2 4" xfId="23445"/>
    <cellStyle name="Comma 3 2 7 3 2 5" xfId="36046"/>
    <cellStyle name="Comma 3 2 7 3 3" xfId="12116"/>
    <cellStyle name="Comma 3 2 7 3 3 2" xfId="16316"/>
    <cellStyle name="Comma 3 2 7 3 3 2 2" xfId="29045"/>
    <cellStyle name="Comma 3 2 7 3 3 2 3" xfId="41646"/>
    <cellStyle name="Comma 3 2 7 3 3 3" xfId="20585"/>
    <cellStyle name="Comma 3 2 7 3 3 3 2" xfId="33246"/>
    <cellStyle name="Comma 3 2 7 3 3 3 3" xfId="45846"/>
    <cellStyle name="Comma 3 2 7 3 3 4" xfId="24845"/>
    <cellStyle name="Comma 3 2 7 3 3 5" xfId="37446"/>
    <cellStyle name="Comma 3 2 7 3 4" xfId="13516"/>
    <cellStyle name="Comma 3 2 7 3 4 2" xfId="26245"/>
    <cellStyle name="Comma 3 2 7 3 4 3" xfId="38846"/>
    <cellStyle name="Comma 3 2 7 3 5" xfId="17785"/>
    <cellStyle name="Comma 3 2 7 3 5 2" xfId="30446"/>
    <cellStyle name="Comma 3 2 7 3 5 3" xfId="43046"/>
    <cellStyle name="Comma 3 2 7 3 6" xfId="22045"/>
    <cellStyle name="Comma 3 2 7 3 7" xfId="34646"/>
    <cellStyle name="Comma 3 2 7 4" xfId="9331"/>
    <cellStyle name="Comma 3 2 7 4 2" xfId="10849"/>
    <cellStyle name="Comma 3 2 7 4 2 2" xfId="15056"/>
    <cellStyle name="Comma 3 2 7 4 2 2 2" xfId="27785"/>
    <cellStyle name="Comma 3 2 7 4 2 2 3" xfId="40386"/>
    <cellStyle name="Comma 3 2 7 4 2 3" xfId="19325"/>
    <cellStyle name="Comma 3 2 7 4 2 3 2" xfId="31986"/>
    <cellStyle name="Comma 3 2 7 4 2 3 3" xfId="44586"/>
    <cellStyle name="Comma 3 2 7 4 2 4" xfId="23585"/>
    <cellStyle name="Comma 3 2 7 4 2 5" xfId="36186"/>
    <cellStyle name="Comma 3 2 7 4 3" xfId="12256"/>
    <cellStyle name="Comma 3 2 7 4 3 2" xfId="16456"/>
    <cellStyle name="Comma 3 2 7 4 3 2 2" xfId="29185"/>
    <cellStyle name="Comma 3 2 7 4 3 2 3" xfId="41786"/>
    <cellStyle name="Comma 3 2 7 4 3 3" xfId="20725"/>
    <cellStyle name="Comma 3 2 7 4 3 3 2" xfId="33386"/>
    <cellStyle name="Comma 3 2 7 4 3 3 3" xfId="45986"/>
    <cellStyle name="Comma 3 2 7 4 3 4" xfId="24985"/>
    <cellStyle name="Comma 3 2 7 4 3 5" xfId="37586"/>
    <cellStyle name="Comma 3 2 7 4 4" xfId="13656"/>
    <cellStyle name="Comma 3 2 7 4 4 2" xfId="26385"/>
    <cellStyle name="Comma 3 2 7 4 4 3" xfId="38986"/>
    <cellStyle name="Comma 3 2 7 4 5" xfId="17925"/>
    <cellStyle name="Comma 3 2 7 4 5 2" xfId="30586"/>
    <cellStyle name="Comma 3 2 7 4 5 3" xfId="43186"/>
    <cellStyle name="Comma 3 2 7 4 6" xfId="22185"/>
    <cellStyle name="Comma 3 2 7 4 7" xfId="34786"/>
    <cellStyle name="Comma 3 2 7 5" xfId="9527"/>
    <cellStyle name="Comma 3 2 7 5 2" xfId="10993"/>
    <cellStyle name="Comma 3 2 7 5 2 2" xfId="15196"/>
    <cellStyle name="Comma 3 2 7 5 2 2 2" xfId="27925"/>
    <cellStyle name="Comma 3 2 7 5 2 2 3" xfId="40526"/>
    <cellStyle name="Comma 3 2 7 5 2 3" xfId="19465"/>
    <cellStyle name="Comma 3 2 7 5 2 3 2" xfId="32126"/>
    <cellStyle name="Comma 3 2 7 5 2 3 3" xfId="44726"/>
    <cellStyle name="Comma 3 2 7 5 2 4" xfId="23725"/>
    <cellStyle name="Comma 3 2 7 5 2 5" xfId="36326"/>
    <cellStyle name="Comma 3 2 7 5 3" xfId="12396"/>
    <cellStyle name="Comma 3 2 7 5 3 2" xfId="16596"/>
    <cellStyle name="Comma 3 2 7 5 3 2 2" xfId="29325"/>
    <cellStyle name="Comma 3 2 7 5 3 2 3" xfId="41926"/>
    <cellStyle name="Comma 3 2 7 5 3 3" xfId="20865"/>
    <cellStyle name="Comma 3 2 7 5 3 3 2" xfId="33526"/>
    <cellStyle name="Comma 3 2 7 5 3 3 3" xfId="46126"/>
    <cellStyle name="Comma 3 2 7 5 3 4" xfId="25125"/>
    <cellStyle name="Comma 3 2 7 5 3 5" xfId="37726"/>
    <cellStyle name="Comma 3 2 7 5 4" xfId="13796"/>
    <cellStyle name="Comma 3 2 7 5 4 2" xfId="26525"/>
    <cellStyle name="Comma 3 2 7 5 4 3" xfId="39126"/>
    <cellStyle name="Comma 3 2 7 5 5" xfId="18065"/>
    <cellStyle name="Comma 3 2 7 5 5 2" xfId="30726"/>
    <cellStyle name="Comma 3 2 7 5 5 3" xfId="43326"/>
    <cellStyle name="Comma 3 2 7 5 6" xfId="22325"/>
    <cellStyle name="Comma 3 2 7 5 7" xfId="34926"/>
    <cellStyle name="Comma 3 2 7 6" xfId="9667"/>
    <cellStyle name="Comma 3 2 7 6 2" xfId="11133"/>
    <cellStyle name="Comma 3 2 7 6 2 2" xfId="15336"/>
    <cellStyle name="Comma 3 2 7 6 2 2 2" xfId="28065"/>
    <cellStyle name="Comma 3 2 7 6 2 2 3" xfId="40666"/>
    <cellStyle name="Comma 3 2 7 6 2 3" xfId="19605"/>
    <cellStyle name="Comma 3 2 7 6 2 3 2" xfId="32266"/>
    <cellStyle name="Comma 3 2 7 6 2 3 3" xfId="44866"/>
    <cellStyle name="Comma 3 2 7 6 2 4" xfId="23865"/>
    <cellStyle name="Comma 3 2 7 6 2 5" xfId="36466"/>
    <cellStyle name="Comma 3 2 7 6 3" xfId="12536"/>
    <cellStyle name="Comma 3 2 7 6 3 2" xfId="16736"/>
    <cellStyle name="Comma 3 2 7 6 3 2 2" xfId="29465"/>
    <cellStyle name="Comma 3 2 7 6 3 2 3" xfId="42066"/>
    <cellStyle name="Comma 3 2 7 6 3 3" xfId="21005"/>
    <cellStyle name="Comma 3 2 7 6 3 3 2" xfId="33666"/>
    <cellStyle name="Comma 3 2 7 6 3 3 3" xfId="46266"/>
    <cellStyle name="Comma 3 2 7 6 3 4" xfId="25265"/>
    <cellStyle name="Comma 3 2 7 6 3 5" xfId="37866"/>
    <cellStyle name="Comma 3 2 7 6 4" xfId="13936"/>
    <cellStyle name="Comma 3 2 7 6 4 2" xfId="26665"/>
    <cellStyle name="Comma 3 2 7 6 4 3" xfId="39266"/>
    <cellStyle name="Comma 3 2 7 6 5" xfId="18205"/>
    <cellStyle name="Comma 3 2 7 6 5 2" xfId="30866"/>
    <cellStyle name="Comma 3 2 7 6 5 3" xfId="43466"/>
    <cellStyle name="Comma 3 2 7 6 6" xfId="22465"/>
    <cellStyle name="Comma 3 2 7 6 7" xfId="35066"/>
    <cellStyle name="Comma 3 2 7 7" xfId="9807"/>
    <cellStyle name="Comma 3 2 7 7 2" xfId="11273"/>
    <cellStyle name="Comma 3 2 7 7 2 2" xfId="15476"/>
    <cellStyle name="Comma 3 2 7 7 2 2 2" xfId="28205"/>
    <cellStyle name="Comma 3 2 7 7 2 2 3" xfId="40806"/>
    <cellStyle name="Comma 3 2 7 7 2 3" xfId="19745"/>
    <cellStyle name="Comma 3 2 7 7 2 3 2" xfId="32406"/>
    <cellStyle name="Comma 3 2 7 7 2 3 3" xfId="45006"/>
    <cellStyle name="Comma 3 2 7 7 2 4" xfId="24005"/>
    <cellStyle name="Comma 3 2 7 7 2 5" xfId="36606"/>
    <cellStyle name="Comma 3 2 7 7 3" xfId="12676"/>
    <cellStyle name="Comma 3 2 7 7 3 2" xfId="16876"/>
    <cellStyle name="Comma 3 2 7 7 3 2 2" xfId="29605"/>
    <cellStyle name="Comma 3 2 7 7 3 2 3" xfId="42206"/>
    <cellStyle name="Comma 3 2 7 7 3 3" xfId="21145"/>
    <cellStyle name="Comma 3 2 7 7 3 3 2" xfId="33806"/>
    <cellStyle name="Comma 3 2 7 7 3 3 3" xfId="46406"/>
    <cellStyle name="Comma 3 2 7 7 3 4" xfId="25405"/>
    <cellStyle name="Comma 3 2 7 7 3 5" xfId="38006"/>
    <cellStyle name="Comma 3 2 7 7 4" xfId="14076"/>
    <cellStyle name="Comma 3 2 7 7 4 2" xfId="26805"/>
    <cellStyle name="Comma 3 2 7 7 4 3" xfId="39406"/>
    <cellStyle name="Comma 3 2 7 7 5" xfId="18345"/>
    <cellStyle name="Comma 3 2 7 7 5 2" xfId="31006"/>
    <cellStyle name="Comma 3 2 7 7 5 3" xfId="43606"/>
    <cellStyle name="Comma 3 2 7 7 6" xfId="22605"/>
    <cellStyle name="Comma 3 2 7 7 7" xfId="35206"/>
    <cellStyle name="Comma 3 2 7 8" xfId="9947"/>
    <cellStyle name="Comma 3 2 7 8 2" xfId="11413"/>
    <cellStyle name="Comma 3 2 7 8 2 2" xfId="15616"/>
    <cellStyle name="Comma 3 2 7 8 2 2 2" xfId="28345"/>
    <cellStyle name="Comma 3 2 7 8 2 2 3" xfId="40946"/>
    <cellStyle name="Comma 3 2 7 8 2 3" xfId="19885"/>
    <cellStyle name="Comma 3 2 7 8 2 3 2" xfId="32546"/>
    <cellStyle name="Comma 3 2 7 8 2 3 3" xfId="45146"/>
    <cellStyle name="Comma 3 2 7 8 2 4" xfId="24145"/>
    <cellStyle name="Comma 3 2 7 8 2 5" xfId="36746"/>
    <cellStyle name="Comma 3 2 7 8 3" xfId="12816"/>
    <cellStyle name="Comma 3 2 7 8 3 2" xfId="17016"/>
    <cellStyle name="Comma 3 2 7 8 3 2 2" xfId="29745"/>
    <cellStyle name="Comma 3 2 7 8 3 2 3" xfId="42346"/>
    <cellStyle name="Comma 3 2 7 8 3 3" xfId="21285"/>
    <cellStyle name="Comma 3 2 7 8 3 3 2" xfId="33946"/>
    <cellStyle name="Comma 3 2 7 8 3 3 3" xfId="46546"/>
    <cellStyle name="Comma 3 2 7 8 3 4" xfId="25545"/>
    <cellStyle name="Comma 3 2 7 8 3 5" xfId="38146"/>
    <cellStyle name="Comma 3 2 7 8 4" xfId="14216"/>
    <cellStyle name="Comma 3 2 7 8 4 2" xfId="26945"/>
    <cellStyle name="Comma 3 2 7 8 4 3" xfId="39546"/>
    <cellStyle name="Comma 3 2 7 8 5" xfId="18485"/>
    <cellStyle name="Comma 3 2 7 8 5 2" xfId="31146"/>
    <cellStyle name="Comma 3 2 7 8 5 3" xfId="43746"/>
    <cellStyle name="Comma 3 2 7 8 6" xfId="22745"/>
    <cellStyle name="Comma 3 2 7 8 7" xfId="35346"/>
    <cellStyle name="Comma 3 2 7 9" xfId="10141"/>
    <cellStyle name="Comma 3 2 7 9 2" xfId="11556"/>
    <cellStyle name="Comma 3 2 7 9 2 2" xfId="15756"/>
    <cellStyle name="Comma 3 2 7 9 2 2 2" xfId="28485"/>
    <cellStyle name="Comma 3 2 7 9 2 2 3" xfId="41086"/>
    <cellStyle name="Comma 3 2 7 9 2 3" xfId="20025"/>
    <cellStyle name="Comma 3 2 7 9 2 3 2" xfId="32686"/>
    <cellStyle name="Comma 3 2 7 9 2 3 3" xfId="45286"/>
    <cellStyle name="Comma 3 2 7 9 2 4" xfId="24285"/>
    <cellStyle name="Comma 3 2 7 9 2 5" xfId="36886"/>
    <cellStyle name="Comma 3 2 7 9 3" xfId="12956"/>
    <cellStyle name="Comma 3 2 7 9 3 2" xfId="17156"/>
    <cellStyle name="Comma 3 2 7 9 3 2 2" xfId="29885"/>
    <cellStyle name="Comma 3 2 7 9 3 2 3" xfId="42486"/>
    <cellStyle name="Comma 3 2 7 9 3 3" xfId="21425"/>
    <cellStyle name="Comma 3 2 7 9 3 3 2" xfId="34086"/>
    <cellStyle name="Comma 3 2 7 9 3 3 3" xfId="46686"/>
    <cellStyle name="Comma 3 2 7 9 3 4" xfId="25685"/>
    <cellStyle name="Comma 3 2 7 9 3 5" xfId="38286"/>
    <cellStyle name="Comma 3 2 7 9 4" xfId="14356"/>
    <cellStyle name="Comma 3 2 7 9 4 2" xfId="27085"/>
    <cellStyle name="Comma 3 2 7 9 4 3" xfId="39686"/>
    <cellStyle name="Comma 3 2 7 9 5" xfId="18625"/>
    <cellStyle name="Comma 3 2 7 9 5 2" xfId="31286"/>
    <cellStyle name="Comma 3 2 7 9 5 3" xfId="43886"/>
    <cellStyle name="Comma 3 2 7 9 6" xfId="22885"/>
    <cellStyle name="Comma 3 2 7 9 7" xfId="35486"/>
    <cellStyle name="Comma 3 2 8" xfId="7058"/>
    <cellStyle name="Comma 3 2 8 10" xfId="10301"/>
    <cellStyle name="Comma 3 2 8 10 2" xfId="11716"/>
    <cellStyle name="Comma 3 2 8 10 2 2" xfId="15916"/>
    <cellStyle name="Comma 3 2 8 10 2 2 2" xfId="28645"/>
    <cellStyle name="Comma 3 2 8 10 2 2 3" xfId="41246"/>
    <cellStyle name="Comma 3 2 8 10 2 3" xfId="20185"/>
    <cellStyle name="Comma 3 2 8 10 2 3 2" xfId="32846"/>
    <cellStyle name="Comma 3 2 8 10 2 3 3" xfId="45446"/>
    <cellStyle name="Comma 3 2 8 10 2 4" xfId="24445"/>
    <cellStyle name="Comma 3 2 8 10 2 5" xfId="37046"/>
    <cellStyle name="Comma 3 2 8 10 3" xfId="13116"/>
    <cellStyle name="Comma 3 2 8 10 3 2" xfId="17316"/>
    <cellStyle name="Comma 3 2 8 10 3 2 2" xfId="30045"/>
    <cellStyle name="Comma 3 2 8 10 3 2 3" xfId="42646"/>
    <cellStyle name="Comma 3 2 8 10 3 3" xfId="21585"/>
    <cellStyle name="Comma 3 2 8 10 3 3 2" xfId="34246"/>
    <cellStyle name="Comma 3 2 8 10 3 3 3" xfId="46846"/>
    <cellStyle name="Comma 3 2 8 10 3 4" xfId="25845"/>
    <cellStyle name="Comma 3 2 8 10 3 5" xfId="38446"/>
    <cellStyle name="Comma 3 2 8 10 4" xfId="14516"/>
    <cellStyle name="Comma 3 2 8 10 4 2" xfId="27245"/>
    <cellStyle name="Comma 3 2 8 10 4 3" xfId="39846"/>
    <cellStyle name="Comma 3 2 8 10 5" xfId="18785"/>
    <cellStyle name="Comma 3 2 8 10 5 2" xfId="31446"/>
    <cellStyle name="Comma 3 2 8 10 5 3" xfId="44046"/>
    <cellStyle name="Comma 3 2 8 10 6" xfId="23045"/>
    <cellStyle name="Comma 3 2 8 10 7" xfId="35646"/>
    <cellStyle name="Comma 3 2 8 11" xfId="10442"/>
    <cellStyle name="Comma 3 2 8 11 2" xfId="14656"/>
    <cellStyle name="Comma 3 2 8 11 2 2" xfId="27385"/>
    <cellStyle name="Comma 3 2 8 11 2 3" xfId="39986"/>
    <cellStyle name="Comma 3 2 8 11 3" xfId="18925"/>
    <cellStyle name="Comma 3 2 8 11 3 2" xfId="31586"/>
    <cellStyle name="Comma 3 2 8 11 3 3" xfId="44186"/>
    <cellStyle name="Comma 3 2 8 11 4" xfId="23185"/>
    <cellStyle name="Comma 3 2 8 11 5" xfId="35786"/>
    <cellStyle name="Comma 3 2 8 12" xfId="11856"/>
    <cellStyle name="Comma 3 2 8 12 2" xfId="16056"/>
    <cellStyle name="Comma 3 2 8 12 2 2" xfId="28785"/>
    <cellStyle name="Comma 3 2 8 12 2 3" xfId="41386"/>
    <cellStyle name="Comma 3 2 8 12 3" xfId="20325"/>
    <cellStyle name="Comma 3 2 8 12 3 2" xfId="32986"/>
    <cellStyle name="Comma 3 2 8 12 3 3" xfId="45586"/>
    <cellStyle name="Comma 3 2 8 12 4" xfId="24585"/>
    <cellStyle name="Comma 3 2 8 12 5" xfId="37186"/>
    <cellStyle name="Comma 3 2 8 13" xfId="13256"/>
    <cellStyle name="Comma 3 2 8 13 2" xfId="25985"/>
    <cellStyle name="Comma 3 2 8 13 3" xfId="38586"/>
    <cellStyle name="Comma 3 2 8 14" xfId="17525"/>
    <cellStyle name="Comma 3 2 8 14 2" xfId="30186"/>
    <cellStyle name="Comma 3 2 8 14 3" xfId="42786"/>
    <cellStyle name="Comma 3 2 8 15" xfId="21785"/>
    <cellStyle name="Comma 3 2 8 16" xfId="34386"/>
    <cellStyle name="Comma 3 2 8 2" xfId="7198"/>
    <cellStyle name="Comma 3 2 8 2 2" xfId="10582"/>
    <cellStyle name="Comma 3 2 8 2 2 2" xfId="14796"/>
    <cellStyle name="Comma 3 2 8 2 2 2 2" xfId="27525"/>
    <cellStyle name="Comma 3 2 8 2 2 2 3" xfId="40126"/>
    <cellStyle name="Comma 3 2 8 2 2 3" xfId="19065"/>
    <cellStyle name="Comma 3 2 8 2 2 3 2" xfId="31726"/>
    <cellStyle name="Comma 3 2 8 2 2 3 3" xfId="44326"/>
    <cellStyle name="Comma 3 2 8 2 2 4" xfId="23325"/>
    <cellStyle name="Comma 3 2 8 2 2 5" xfId="35926"/>
    <cellStyle name="Comma 3 2 8 2 3" xfId="11996"/>
    <cellStyle name="Comma 3 2 8 2 3 2" xfId="16196"/>
    <cellStyle name="Comma 3 2 8 2 3 2 2" xfId="28925"/>
    <cellStyle name="Comma 3 2 8 2 3 2 3" xfId="41526"/>
    <cellStyle name="Comma 3 2 8 2 3 3" xfId="20465"/>
    <cellStyle name="Comma 3 2 8 2 3 3 2" xfId="33126"/>
    <cellStyle name="Comma 3 2 8 2 3 3 3" xfId="45726"/>
    <cellStyle name="Comma 3 2 8 2 3 4" xfId="24725"/>
    <cellStyle name="Comma 3 2 8 2 3 5" xfId="37326"/>
    <cellStyle name="Comma 3 2 8 2 4" xfId="13396"/>
    <cellStyle name="Comma 3 2 8 2 4 2" xfId="26125"/>
    <cellStyle name="Comma 3 2 8 2 4 3" xfId="38726"/>
    <cellStyle name="Comma 3 2 8 2 5" xfId="17665"/>
    <cellStyle name="Comma 3 2 8 2 5 2" xfId="30326"/>
    <cellStyle name="Comma 3 2 8 2 5 3" xfId="42926"/>
    <cellStyle name="Comma 3 2 8 2 6" xfId="21925"/>
    <cellStyle name="Comma 3 2 8 2 7" xfId="34526"/>
    <cellStyle name="Comma 3 2 8 3" xfId="7338"/>
    <cellStyle name="Comma 3 2 8 3 2" xfId="10722"/>
    <cellStyle name="Comma 3 2 8 3 2 2" xfId="14936"/>
    <cellStyle name="Comma 3 2 8 3 2 2 2" xfId="27665"/>
    <cellStyle name="Comma 3 2 8 3 2 2 3" xfId="40266"/>
    <cellStyle name="Comma 3 2 8 3 2 3" xfId="19205"/>
    <cellStyle name="Comma 3 2 8 3 2 3 2" xfId="31866"/>
    <cellStyle name="Comma 3 2 8 3 2 3 3" xfId="44466"/>
    <cellStyle name="Comma 3 2 8 3 2 4" xfId="23465"/>
    <cellStyle name="Comma 3 2 8 3 2 5" xfId="36066"/>
    <cellStyle name="Comma 3 2 8 3 3" xfId="12136"/>
    <cellStyle name="Comma 3 2 8 3 3 2" xfId="16336"/>
    <cellStyle name="Comma 3 2 8 3 3 2 2" xfId="29065"/>
    <cellStyle name="Comma 3 2 8 3 3 2 3" xfId="41666"/>
    <cellStyle name="Comma 3 2 8 3 3 3" xfId="20605"/>
    <cellStyle name="Comma 3 2 8 3 3 3 2" xfId="33266"/>
    <cellStyle name="Comma 3 2 8 3 3 3 3" xfId="45866"/>
    <cellStyle name="Comma 3 2 8 3 3 4" xfId="24865"/>
    <cellStyle name="Comma 3 2 8 3 3 5" xfId="37466"/>
    <cellStyle name="Comma 3 2 8 3 4" xfId="13536"/>
    <cellStyle name="Comma 3 2 8 3 4 2" xfId="26265"/>
    <cellStyle name="Comma 3 2 8 3 4 3" xfId="38866"/>
    <cellStyle name="Comma 3 2 8 3 5" xfId="17805"/>
    <cellStyle name="Comma 3 2 8 3 5 2" xfId="30466"/>
    <cellStyle name="Comma 3 2 8 3 5 3" xfId="43066"/>
    <cellStyle name="Comma 3 2 8 3 6" xfId="22065"/>
    <cellStyle name="Comma 3 2 8 3 7" xfId="34666"/>
    <cellStyle name="Comma 3 2 8 4" xfId="9351"/>
    <cellStyle name="Comma 3 2 8 4 2" xfId="10869"/>
    <cellStyle name="Comma 3 2 8 4 2 2" xfId="15076"/>
    <cellStyle name="Comma 3 2 8 4 2 2 2" xfId="27805"/>
    <cellStyle name="Comma 3 2 8 4 2 2 3" xfId="40406"/>
    <cellStyle name="Comma 3 2 8 4 2 3" xfId="19345"/>
    <cellStyle name="Comma 3 2 8 4 2 3 2" xfId="32006"/>
    <cellStyle name="Comma 3 2 8 4 2 3 3" xfId="44606"/>
    <cellStyle name="Comma 3 2 8 4 2 4" xfId="23605"/>
    <cellStyle name="Comma 3 2 8 4 2 5" xfId="36206"/>
    <cellStyle name="Comma 3 2 8 4 3" xfId="12276"/>
    <cellStyle name="Comma 3 2 8 4 3 2" xfId="16476"/>
    <cellStyle name="Comma 3 2 8 4 3 2 2" xfId="29205"/>
    <cellStyle name="Comma 3 2 8 4 3 2 3" xfId="41806"/>
    <cellStyle name="Comma 3 2 8 4 3 3" xfId="20745"/>
    <cellStyle name="Comma 3 2 8 4 3 3 2" xfId="33406"/>
    <cellStyle name="Comma 3 2 8 4 3 3 3" xfId="46006"/>
    <cellStyle name="Comma 3 2 8 4 3 4" xfId="25005"/>
    <cellStyle name="Comma 3 2 8 4 3 5" xfId="37606"/>
    <cellStyle name="Comma 3 2 8 4 4" xfId="13676"/>
    <cellStyle name="Comma 3 2 8 4 4 2" xfId="26405"/>
    <cellStyle name="Comma 3 2 8 4 4 3" xfId="39006"/>
    <cellStyle name="Comma 3 2 8 4 5" xfId="17945"/>
    <cellStyle name="Comma 3 2 8 4 5 2" xfId="30606"/>
    <cellStyle name="Comma 3 2 8 4 5 3" xfId="43206"/>
    <cellStyle name="Comma 3 2 8 4 6" xfId="22205"/>
    <cellStyle name="Comma 3 2 8 4 7" xfId="34806"/>
    <cellStyle name="Comma 3 2 8 5" xfId="9547"/>
    <cellStyle name="Comma 3 2 8 5 2" xfId="11013"/>
    <cellStyle name="Comma 3 2 8 5 2 2" xfId="15216"/>
    <cellStyle name="Comma 3 2 8 5 2 2 2" xfId="27945"/>
    <cellStyle name="Comma 3 2 8 5 2 2 3" xfId="40546"/>
    <cellStyle name="Comma 3 2 8 5 2 3" xfId="19485"/>
    <cellStyle name="Comma 3 2 8 5 2 3 2" xfId="32146"/>
    <cellStyle name="Comma 3 2 8 5 2 3 3" xfId="44746"/>
    <cellStyle name="Comma 3 2 8 5 2 4" xfId="23745"/>
    <cellStyle name="Comma 3 2 8 5 2 5" xfId="36346"/>
    <cellStyle name="Comma 3 2 8 5 3" xfId="12416"/>
    <cellStyle name="Comma 3 2 8 5 3 2" xfId="16616"/>
    <cellStyle name="Comma 3 2 8 5 3 2 2" xfId="29345"/>
    <cellStyle name="Comma 3 2 8 5 3 2 3" xfId="41946"/>
    <cellStyle name="Comma 3 2 8 5 3 3" xfId="20885"/>
    <cellStyle name="Comma 3 2 8 5 3 3 2" xfId="33546"/>
    <cellStyle name="Comma 3 2 8 5 3 3 3" xfId="46146"/>
    <cellStyle name="Comma 3 2 8 5 3 4" xfId="25145"/>
    <cellStyle name="Comma 3 2 8 5 3 5" xfId="37746"/>
    <cellStyle name="Comma 3 2 8 5 4" xfId="13816"/>
    <cellStyle name="Comma 3 2 8 5 4 2" xfId="26545"/>
    <cellStyle name="Comma 3 2 8 5 4 3" xfId="39146"/>
    <cellStyle name="Comma 3 2 8 5 5" xfId="18085"/>
    <cellStyle name="Comma 3 2 8 5 5 2" xfId="30746"/>
    <cellStyle name="Comma 3 2 8 5 5 3" xfId="43346"/>
    <cellStyle name="Comma 3 2 8 5 6" xfId="22345"/>
    <cellStyle name="Comma 3 2 8 5 7" xfId="34946"/>
    <cellStyle name="Comma 3 2 8 6" xfId="9687"/>
    <cellStyle name="Comma 3 2 8 6 2" xfId="11153"/>
    <cellStyle name="Comma 3 2 8 6 2 2" xfId="15356"/>
    <cellStyle name="Comma 3 2 8 6 2 2 2" xfId="28085"/>
    <cellStyle name="Comma 3 2 8 6 2 2 3" xfId="40686"/>
    <cellStyle name="Comma 3 2 8 6 2 3" xfId="19625"/>
    <cellStyle name="Comma 3 2 8 6 2 3 2" xfId="32286"/>
    <cellStyle name="Comma 3 2 8 6 2 3 3" xfId="44886"/>
    <cellStyle name="Comma 3 2 8 6 2 4" xfId="23885"/>
    <cellStyle name="Comma 3 2 8 6 2 5" xfId="36486"/>
    <cellStyle name="Comma 3 2 8 6 3" xfId="12556"/>
    <cellStyle name="Comma 3 2 8 6 3 2" xfId="16756"/>
    <cellStyle name="Comma 3 2 8 6 3 2 2" xfId="29485"/>
    <cellStyle name="Comma 3 2 8 6 3 2 3" xfId="42086"/>
    <cellStyle name="Comma 3 2 8 6 3 3" xfId="21025"/>
    <cellStyle name="Comma 3 2 8 6 3 3 2" xfId="33686"/>
    <cellStyle name="Comma 3 2 8 6 3 3 3" xfId="46286"/>
    <cellStyle name="Comma 3 2 8 6 3 4" xfId="25285"/>
    <cellStyle name="Comma 3 2 8 6 3 5" xfId="37886"/>
    <cellStyle name="Comma 3 2 8 6 4" xfId="13956"/>
    <cellStyle name="Comma 3 2 8 6 4 2" xfId="26685"/>
    <cellStyle name="Comma 3 2 8 6 4 3" xfId="39286"/>
    <cellStyle name="Comma 3 2 8 6 5" xfId="18225"/>
    <cellStyle name="Comma 3 2 8 6 5 2" xfId="30886"/>
    <cellStyle name="Comma 3 2 8 6 5 3" xfId="43486"/>
    <cellStyle name="Comma 3 2 8 6 6" xfId="22485"/>
    <cellStyle name="Comma 3 2 8 6 7" xfId="35086"/>
    <cellStyle name="Comma 3 2 8 7" xfId="9827"/>
    <cellStyle name="Comma 3 2 8 7 2" xfId="11293"/>
    <cellStyle name="Comma 3 2 8 7 2 2" xfId="15496"/>
    <cellStyle name="Comma 3 2 8 7 2 2 2" xfId="28225"/>
    <cellStyle name="Comma 3 2 8 7 2 2 3" xfId="40826"/>
    <cellStyle name="Comma 3 2 8 7 2 3" xfId="19765"/>
    <cellStyle name="Comma 3 2 8 7 2 3 2" xfId="32426"/>
    <cellStyle name="Comma 3 2 8 7 2 3 3" xfId="45026"/>
    <cellStyle name="Comma 3 2 8 7 2 4" xfId="24025"/>
    <cellStyle name="Comma 3 2 8 7 2 5" xfId="36626"/>
    <cellStyle name="Comma 3 2 8 7 3" xfId="12696"/>
    <cellStyle name="Comma 3 2 8 7 3 2" xfId="16896"/>
    <cellStyle name="Comma 3 2 8 7 3 2 2" xfId="29625"/>
    <cellStyle name="Comma 3 2 8 7 3 2 3" xfId="42226"/>
    <cellStyle name="Comma 3 2 8 7 3 3" xfId="21165"/>
    <cellStyle name="Comma 3 2 8 7 3 3 2" xfId="33826"/>
    <cellStyle name="Comma 3 2 8 7 3 3 3" xfId="46426"/>
    <cellStyle name="Comma 3 2 8 7 3 4" xfId="25425"/>
    <cellStyle name="Comma 3 2 8 7 3 5" xfId="38026"/>
    <cellStyle name="Comma 3 2 8 7 4" xfId="14096"/>
    <cellStyle name="Comma 3 2 8 7 4 2" xfId="26825"/>
    <cellStyle name="Comma 3 2 8 7 4 3" xfId="39426"/>
    <cellStyle name="Comma 3 2 8 7 5" xfId="18365"/>
    <cellStyle name="Comma 3 2 8 7 5 2" xfId="31026"/>
    <cellStyle name="Comma 3 2 8 7 5 3" xfId="43626"/>
    <cellStyle name="Comma 3 2 8 7 6" xfId="22625"/>
    <cellStyle name="Comma 3 2 8 7 7" xfId="35226"/>
    <cellStyle name="Comma 3 2 8 8" xfId="9967"/>
    <cellStyle name="Comma 3 2 8 8 2" xfId="11433"/>
    <cellStyle name="Comma 3 2 8 8 2 2" xfId="15636"/>
    <cellStyle name="Comma 3 2 8 8 2 2 2" xfId="28365"/>
    <cellStyle name="Comma 3 2 8 8 2 2 3" xfId="40966"/>
    <cellStyle name="Comma 3 2 8 8 2 3" xfId="19905"/>
    <cellStyle name="Comma 3 2 8 8 2 3 2" xfId="32566"/>
    <cellStyle name="Comma 3 2 8 8 2 3 3" xfId="45166"/>
    <cellStyle name="Comma 3 2 8 8 2 4" xfId="24165"/>
    <cellStyle name="Comma 3 2 8 8 2 5" xfId="36766"/>
    <cellStyle name="Comma 3 2 8 8 3" xfId="12836"/>
    <cellStyle name="Comma 3 2 8 8 3 2" xfId="17036"/>
    <cellStyle name="Comma 3 2 8 8 3 2 2" xfId="29765"/>
    <cellStyle name="Comma 3 2 8 8 3 2 3" xfId="42366"/>
    <cellStyle name="Comma 3 2 8 8 3 3" xfId="21305"/>
    <cellStyle name="Comma 3 2 8 8 3 3 2" xfId="33966"/>
    <cellStyle name="Comma 3 2 8 8 3 3 3" xfId="46566"/>
    <cellStyle name="Comma 3 2 8 8 3 4" xfId="25565"/>
    <cellStyle name="Comma 3 2 8 8 3 5" xfId="38166"/>
    <cellStyle name="Comma 3 2 8 8 4" xfId="14236"/>
    <cellStyle name="Comma 3 2 8 8 4 2" xfId="26965"/>
    <cellStyle name="Comma 3 2 8 8 4 3" xfId="39566"/>
    <cellStyle name="Comma 3 2 8 8 5" xfId="18505"/>
    <cellStyle name="Comma 3 2 8 8 5 2" xfId="31166"/>
    <cellStyle name="Comma 3 2 8 8 5 3" xfId="43766"/>
    <cellStyle name="Comma 3 2 8 8 6" xfId="22765"/>
    <cellStyle name="Comma 3 2 8 8 7" xfId="35366"/>
    <cellStyle name="Comma 3 2 8 9" xfId="10161"/>
    <cellStyle name="Comma 3 2 8 9 2" xfId="11576"/>
    <cellStyle name="Comma 3 2 8 9 2 2" xfId="15776"/>
    <cellStyle name="Comma 3 2 8 9 2 2 2" xfId="28505"/>
    <cellStyle name="Comma 3 2 8 9 2 2 3" xfId="41106"/>
    <cellStyle name="Comma 3 2 8 9 2 3" xfId="20045"/>
    <cellStyle name="Comma 3 2 8 9 2 3 2" xfId="32706"/>
    <cellStyle name="Comma 3 2 8 9 2 3 3" xfId="45306"/>
    <cellStyle name="Comma 3 2 8 9 2 4" xfId="24305"/>
    <cellStyle name="Comma 3 2 8 9 2 5" xfId="36906"/>
    <cellStyle name="Comma 3 2 8 9 3" xfId="12976"/>
    <cellStyle name="Comma 3 2 8 9 3 2" xfId="17176"/>
    <cellStyle name="Comma 3 2 8 9 3 2 2" xfId="29905"/>
    <cellStyle name="Comma 3 2 8 9 3 2 3" xfId="42506"/>
    <cellStyle name="Comma 3 2 8 9 3 3" xfId="21445"/>
    <cellStyle name="Comma 3 2 8 9 3 3 2" xfId="34106"/>
    <cellStyle name="Comma 3 2 8 9 3 3 3" xfId="46706"/>
    <cellStyle name="Comma 3 2 8 9 3 4" xfId="25705"/>
    <cellStyle name="Comma 3 2 8 9 3 5" xfId="38306"/>
    <cellStyle name="Comma 3 2 8 9 4" xfId="14376"/>
    <cellStyle name="Comma 3 2 8 9 4 2" xfId="27105"/>
    <cellStyle name="Comma 3 2 8 9 4 3" xfId="39706"/>
    <cellStyle name="Comma 3 2 8 9 5" xfId="18645"/>
    <cellStyle name="Comma 3 2 8 9 5 2" xfId="31306"/>
    <cellStyle name="Comma 3 2 8 9 5 3" xfId="43906"/>
    <cellStyle name="Comma 3 2 8 9 6" xfId="22905"/>
    <cellStyle name="Comma 3 2 8 9 7" xfId="35506"/>
    <cellStyle name="Comma 3 2 9" xfId="7078"/>
    <cellStyle name="Comma 3 2 9 10" xfId="10321"/>
    <cellStyle name="Comma 3 2 9 10 2" xfId="11736"/>
    <cellStyle name="Comma 3 2 9 10 2 2" xfId="15936"/>
    <cellStyle name="Comma 3 2 9 10 2 2 2" xfId="28665"/>
    <cellStyle name="Comma 3 2 9 10 2 2 3" xfId="41266"/>
    <cellStyle name="Comma 3 2 9 10 2 3" xfId="20205"/>
    <cellStyle name="Comma 3 2 9 10 2 3 2" xfId="32866"/>
    <cellStyle name="Comma 3 2 9 10 2 3 3" xfId="45466"/>
    <cellStyle name="Comma 3 2 9 10 2 4" xfId="24465"/>
    <cellStyle name="Comma 3 2 9 10 2 5" xfId="37066"/>
    <cellStyle name="Comma 3 2 9 10 3" xfId="13136"/>
    <cellStyle name="Comma 3 2 9 10 3 2" xfId="17336"/>
    <cellStyle name="Comma 3 2 9 10 3 2 2" xfId="30065"/>
    <cellStyle name="Comma 3 2 9 10 3 2 3" xfId="42666"/>
    <cellStyle name="Comma 3 2 9 10 3 3" xfId="21605"/>
    <cellStyle name="Comma 3 2 9 10 3 3 2" xfId="34266"/>
    <cellStyle name="Comma 3 2 9 10 3 3 3" xfId="46866"/>
    <cellStyle name="Comma 3 2 9 10 3 4" xfId="25865"/>
    <cellStyle name="Comma 3 2 9 10 3 5" xfId="38466"/>
    <cellStyle name="Comma 3 2 9 10 4" xfId="14536"/>
    <cellStyle name="Comma 3 2 9 10 4 2" xfId="27265"/>
    <cellStyle name="Comma 3 2 9 10 4 3" xfId="39866"/>
    <cellStyle name="Comma 3 2 9 10 5" xfId="18805"/>
    <cellStyle name="Comma 3 2 9 10 5 2" xfId="31466"/>
    <cellStyle name="Comma 3 2 9 10 5 3" xfId="44066"/>
    <cellStyle name="Comma 3 2 9 10 6" xfId="23065"/>
    <cellStyle name="Comma 3 2 9 10 7" xfId="35666"/>
    <cellStyle name="Comma 3 2 9 11" xfId="10462"/>
    <cellStyle name="Comma 3 2 9 11 2" xfId="14676"/>
    <cellStyle name="Comma 3 2 9 11 2 2" xfId="27405"/>
    <cellStyle name="Comma 3 2 9 11 2 3" xfId="40006"/>
    <cellStyle name="Comma 3 2 9 11 3" xfId="18945"/>
    <cellStyle name="Comma 3 2 9 11 3 2" xfId="31606"/>
    <cellStyle name="Comma 3 2 9 11 3 3" xfId="44206"/>
    <cellStyle name="Comma 3 2 9 11 4" xfId="23205"/>
    <cellStyle name="Comma 3 2 9 11 5" xfId="35806"/>
    <cellStyle name="Comma 3 2 9 12" xfId="11876"/>
    <cellStyle name="Comma 3 2 9 12 2" xfId="16076"/>
    <cellStyle name="Comma 3 2 9 12 2 2" xfId="28805"/>
    <cellStyle name="Comma 3 2 9 12 2 3" xfId="41406"/>
    <cellStyle name="Comma 3 2 9 12 3" xfId="20345"/>
    <cellStyle name="Comma 3 2 9 12 3 2" xfId="33006"/>
    <cellStyle name="Comma 3 2 9 12 3 3" xfId="45606"/>
    <cellStyle name="Comma 3 2 9 12 4" xfId="24605"/>
    <cellStyle name="Comma 3 2 9 12 5" xfId="37206"/>
    <cellStyle name="Comma 3 2 9 13" xfId="13276"/>
    <cellStyle name="Comma 3 2 9 13 2" xfId="26005"/>
    <cellStyle name="Comma 3 2 9 13 3" xfId="38606"/>
    <cellStyle name="Comma 3 2 9 14" xfId="17545"/>
    <cellStyle name="Comma 3 2 9 14 2" xfId="30206"/>
    <cellStyle name="Comma 3 2 9 14 3" xfId="42806"/>
    <cellStyle name="Comma 3 2 9 15" xfId="21805"/>
    <cellStyle name="Comma 3 2 9 16" xfId="34406"/>
    <cellStyle name="Comma 3 2 9 2" xfId="7218"/>
    <cellStyle name="Comma 3 2 9 2 2" xfId="10602"/>
    <cellStyle name="Comma 3 2 9 2 2 2" xfId="14816"/>
    <cellStyle name="Comma 3 2 9 2 2 2 2" xfId="27545"/>
    <cellStyle name="Comma 3 2 9 2 2 2 3" xfId="40146"/>
    <cellStyle name="Comma 3 2 9 2 2 3" xfId="19085"/>
    <cellStyle name="Comma 3 2 9 2 2 3 2" xfId="31746"/>
    <cellStyle name="Comma 3 2 9 2 2 3 3" xfId="44346"/>
    <cellStyle name="Comma 3 2 9 2 2 4" xfId="23345"/>
    <cellStyle name="Comma 3 2 9 2 2 5" xfId="35946"/>
    <cellStyle name="Comma 3 2 9 2 3" xfId="12016"/>
    <cellStyle name="Comma 3 2 9 2 3 2" xfId="16216"/>
    <cellStyle name="Comma 3 2 9 2 3 2 2" xfId="28945"/>
    <cellStyle name="Comma 3 2 9 2 3 2 3" xfId="41546"/>
    <cellStyle name="Comma 3 2 9 2 3 3" xfId="20485"/>
    <cellStyle name="Comma 3 2 9 2 3 3 2" xfId="33146"/>
    <cellStyle name="Comma 3 2 9 2 3 3 3" xfId="45746"/>
    <cellStyle name="Comma 3 2 9 2 3 4" xfId="24745"/>
    <cellStyle name="Comma 3 2 9 2 3 5" xfId="37346"/>
    <cellStyle name="Comma 3 2 9 2 4" xfId="13416"/>
    <cellStyle name="Comma 3 2 9 2 4 2" xfId="26145"/>
    <cellStyle name="Comma 3 2 9 2 4 3" xfId="38746"/>
    <cellStyle name="Comma 3 2 9 2 5" xfId="17685"/>
    <cellStyle name="Comma 3 2 9 2 5 2" xfId="30346"/>
    <cellStyle name="Comma 3 2 9 2 5 3" xfId="42946"/>
    <cellStyle name="Comma 3 2 9 2 6" xfId="21945"/>
    <cellStyle name="Comma 3 2 9 2 7" xfId="34546"/>
    <cellStyle name="Comma 3 2 9 3" xfId="7358"/>
    <cellStyle name="Comma 3 2 9 3 2" xfId="10742"/>
    <cellStyle name="Comma 3 2 9 3 2 2" xfId="14956"/>
    <cellStyle name="Comma 3 2 9 3 2 2 2" xfId="27685"/>
    <cellStyle name="Comma 3 2 9 3 2 2 3" xfId="40286"/>
    <cellStyle name="Comma 3 2 9 3 2 3" xfId="19225"/>
    <cellStyle name="Comma 3 2 9 3 2 3 2" xfId="31886"/>
    <cellStyle name="Comma 3 2 9 3 2 3 3" xfId="44486"/>
    <cellStyle name="Comma 3 2 9 3 2 4" xfId="23485"/>
    <cellStyle name="Comma 3 2 9 3 2 5" xfId="36086"/>
    <cellStyle name="Comma 3 2 9 3 3" xfId="12156"/>
    <cellStyle name="Comma 3 2 9 3 3 2" xfId="16356"/>
    <cellStyle name="Comma 3 2 9 3 3 2 2" xfId="29085"/>
    <cellStyle name="Comma 3 2 9 3 3 2 3" xfId="41686"/>
    <cellStyle name="Comma 3 2 9 3 3 3" xfId="20625"/>
    <cellStyle name="Comma 3 2 9 3 3 3 2" xfId="33286"/>
    <cellStyle name="Comma 3 2 9 3 3 3 3" xfId="45886"/>
    <cellStyle name="Comma 3 2 9 3 3 4" xfId="24885"/>
    <cellStyle name="Comma 3 2 9 3 3 5" xfId="37486"/>
    <cellStyle name="Comma 3 2 9 3 4" xfId="13556"/>
    <cellStyle name="Comma 3 2 9 3 4 2" xfId="26285"/>
    <cellStyle name="Comma 3 2 9 3 4 3" xfId="38886"/>
    <cellStyle name="Comma 3 2 9 3 5" xfId="17825"/>
    <cellStyle name="Comma 3 2 9 3 5 2" xfId="30486"/>
    <cellStyle name="Comma 3 2 9 3 5 3" xfId="43086"/>
    <cellStyle name="Comma 3 2 9 3 6" xfId="22085"/>
    <cellStyle name="Comma 3 2 9 3 7" xfId="34686"/>
    <cellStyle name="Comma 3 2 9 4" xfId="9371"/>
    <cellStyle name="Comma 3 2 9 4 2" xfId="10889"/>
    <cellStyle name="Comma 3 2 9 4 2 2" xfId="15096"/>
    <cellStyle name="Comma 3 2 9 4 2 2 2" xfId="27825"/>
    <cellStyle name="Comma 3 2 9 4 2 2 3" xfId="40426"/>
    <cellStyle name="Comma 3 2 9 4 2 3" xfId="19365"/>
    <cellStyle name="Comma 3 2 9 4 2 3 2" xfId="32026"/>
    <cellStyle name="Comma 3 2 9 4 2 3 3" xfId="44626"/>
    <cellStyle name="Comma 3 2 9 4 2 4" xfId="23625"/>
    <cellStyle name="Comma 3 2 9 4 2 5" xfId="36226"/>
    <cellStyle name="Comma 3 2 9 4 3" xfId="12296"/>
    <cellStyle name="Comma 3 2 9 4 3 2" xfId="16496"/>
    <cellStyle name="Comma 3 2 9 4 3 2 2" xfId="29225"/>
    <cellStyle name="Comma 3 2 9 4 3 2 3" xfId="41826"/>
    <cellStyle name="Comma 3 2 9 4 3 3" xfId="20765"/>
    <cellStyle name="Comma 3 2 9 4 3 3 2" xfId="33426"/>
    <cellStyle name="Comma 3 2 9 4 3 3 3" xfId="46026"/>
    <cellStyle name="Comma 3 2 9 4 3 4" xfId="25025"/>
    <cellStyle name="Comma 3 2 9 4 3 5" xfId="37626"/>
    <cellStyle name="Comma 3 2 9 4 4" xfId="13696"/>
    <cellStyle name="Comma 3 2 9 4 4 2" xfId="26425"/>
    <cellStyle name="Comma 3 2 9 4 4 3" xfId="39026"/>
    <cellStyle name="Comma 3 2 9 4 5" xfId="17965"/>
    <cellStyle name="Comma 3 2 9 4 5 2" xfId="30626"/>
    <cellStyle name="Comma 3 2 9 4 5 3" xfId="43226"/>
    <cellStyle name="Comma 3 2 9 4 6" xfId="22225"/>
    <cellStyle name="Comma 3 2 9 4 7" xfId="34826"/>
    <cellStyle name="Comma 3 2 9 5" xfId="9567"/>
    <cellStyle name="Comma 3 2 9 5 2" xfId="11033"/>
    <cellStyle name="Comma 3 2 9 5 2 2" xfId="15236"/>
    <cellStyle name="Comma 3 2 9 5 2 2 2" xfId="27965"/>
    <cellStyle name="Comma 3 2 9 5 2 2 3" xfId="40566"/>
    <cellStyle name="Comma 3 2 9 5 2 3" xfId="19505"/>
    <cellStyle name="Comma 3 2 9 5 2 3 2" xfId="32166"/>
    <cellStyle name="Comma 3 2 9 5 2 3 3" xfId="44766"/>
    <cellStyle name="Comma 3 2 9 5 2 4" xfId="23765"/>
    <cellStyle name="Comma 3 2 9 5 2 5" xfId="36366"/>
    <cellStyle name="Comma 3 2 9 5 3" xfId="12436"/>
    <cellStyle name="Comma 3 2 9 5 3 2" xfId="16636"/>
    <cellStyle name="Comma 3 2 9 5 3 2 2" xfId="29365"/>
    <cellStyle name="Comma 3 2 9 5 3 2 3" xfId="41966"/>
    <cellStyle name="Comma 3 2 9 5 3 3" xfId="20905"/>
    <cellStyle name="Comma 3 2 9 5 3 3 2" xfId="33566"/>
    <cellStyle name="Comma 3 2 9 5 3 3 3" xfId="46166"/>
    <cellStyle name="Comma 3 2 9 5 3 4" xfId="25165"/>
    <cellStyle name="Comma 3 2 9 5 3 5" xfId="37766"/>
    <cellStyle name="Comma 3 2 9 5 4" xfId="13836"/>
    <cellStyle name="Comma 3 2 9 5 4 2" xfId="26565"/>
    <cellStyle name="Comma 3 2 9 5 4 3" xfId="39166"/>
    <cellStyle name="Comma 3 2 9 5 5" xfId="18105"/>
    <cellStyle name="Comma 3 2 9 5 5 2" xfId="30766"/>
    <cellStyle name="Comma 3 2 9 5 5 3" xfId="43366"/>
    <cellStyle name="Comma 3 2 9 5 6" xfId="22365"/>
    <cellStyle name="Comma 3 2 9 5 7" xfId="34966"/>
    <cellStyle name="Comma 3 2 9 6" xfId="9707"/>
    <cellStyle name="Comma 3 2 9 6 2" xfId="11173"/>
    <cellStyle name="Comma 3 2 9 6 2 2" xfId="15376"/>
    <cellStyle name="Comma 3 2 9 6 2 2 2" xfId="28105"/>
    <cellStyle name="Comma 3 2 9 6 2 2 3" xfId="40706"/>
    <cellStyle name="Comma 3 2 9 6 2 3" xfId="19645"/>
    <cellStyle name="Comma 3 2 9 6 2 3 2" xfId="32306"/>
    <cellStyle name="Comma 3 2 9 6 2 3 3" xfId="44906"/>
    <cellStyle name="Comma 3 2 9 6 2 4" xfId="23905"/>
    <cellStyle name="Comma 3 2 9 6 2 5" xfId="36506"/>
    <cellStyle name="Comma 3 2 9 6 3" xfId="12576"/>
    <cellStyle name="Comma 3 2 9 6 3 2" xfId="16776"/>
    <cellStyle name="Comma 3 2 9 6 3 2 2" xfId="29505"/>
    <cellStyle name="Comma 3 2 9 6 3 2 3" xfId="42106"/>
    <cellStyle name="Comma 3 2 9 6 3 3" xfId="21045"/>
    <cellStyle name="Comma 3 2 9 6 3 3 2" xfId="33706"/>
    <cellStyle name="Comma 3 2 9 6 3 3 3" xfId="46306"/>
    <cellStyle name="Comma 3 2 9 6 3 4" xfId="25305"/>
    <cellStyle name="Comma 3 2 9 6 3 5" xfId="37906"/>
    <cellStyle name="Comma 3 2 9 6 4" xfId="13976"/>
    <cellStyle name="Comma 3 2 9 6 4 2" xfId="26705"/>
    <cellStyle name="Comma 3 2 9 6 4 3" xfId="39306"/>
    <cellStyle name="Comma 3 2 9 6 5" xfId="18245"/>
    <cellStyle name="Comma 3 2 9 6 5 2" xfId="30906"/>
    <cellStyle name="Comma 3 2 9 6 5 3" xfId="43506"/>
    <cellStyle name="Comma 3 2 9 6 6" xfId="22505"/>
    <cellStyle name="Comma 3 2 9 6 7" xfId="35106"/>
    <cellStyle name="Comma 3 2 9 7" xfId="9847"/>
    <cellStyle name="Comma 3 2 9 7 2" xfId="11313"/>
    <cellStyle name="Comma 3 2 9 7 2 2" xfId="15516"/>
    <cellStyle name="Comma 3 2 9 7 2 2 2" xfId="28245"/>
    <cellStyle name="Comma 3 2 9 7 2 2 3" xfId="40846"/>
    <cellStyle name="Comma 3 2 9 7 2 3" xfId="19785"/>
    <cellStyle name="Comma 3 2 9 7 2 3 2" xfId="32446"/>
    <cellStyle name="Comma 3 2 9 7 2 3 3" xfId="45046"/>
    <cellStyle name="Comma 3 2 9 7 2 4" xfId="24045"/>
    <cellStyle name="Comma 3 2 9 7 2 5" xfId="36646"/>
    <cellStyle name="Comma 3 2 9 7 3" xfId="12716"/>
    <cellStyle name="Comma 3 2 9 7 3 2" xfId="16916"/>
    <cellStyle name="Comma 3 2 9 7 3 2 2" xfId="29645"/>
    <cellStyle name="Comma 3 2 9 7 3 2 3" xfId="42246"/>
    <cellStyle name="Comma 3 2 9 7 3 3" xfId="21185"/>
    <cellStyle name="Comma 3 2 9 7 3 3 2" xfId="33846"/>
    <cellStyle name="Comma 3 2 9 7 3 3 3" xfId="46446"/>
    <cellStyle name="Comma 3 2 9 7 3 4" xfId="25445"/>
    <cellStyle name="Comma 3 2 9 7 3 5" xfId="38046"/>
    <cellStyle name="Comma 3 2 9 7 4" xfId="14116"/>
    <cellStyle name="Comma 3 2 9 7 4 2" xfId="26845"/>
    <cellStyle name="Comma 3 2 9 7 4 3" xfId="39446"/>
    <cellStyle name="Comma 3 2 9 7 5" xfId="18385"/>
    <cellStyle name="Comma 3 2 9 7 5 2" xfId="31046"/>
    <cellStyle name="Comma 3 2 9 7 5 3" xfId="43646"/>
    <cellStyle name="Comma 3 2 9 7 6" xfId="22645"/>
    <cellStyle name="Comma 3 2 9 7 7" xfId="35246"/>
    <cellStyle name="Comma 3 2 9 8" xfId="9987"/>
    <cellStyle name="Comma 3 2 9 8 2" xfId="11453"/>
    <cellStyle name="Comma 3 2 9 8 2 2" xfId="15656"/>
    <cellStyle name="Comma 3 2 9 8 2 2 2" xfId="28385"/>
    <cellStyle name="Comma 3 2 9 8 2 2 3" xfId="40986"/>
    <cellStyle name="Comma 3 2 9 8 2 3" xfId="19925"/>
    <cellStyle name="Comma 3 2 9 8 2 3 2" xfId="32586"/>
    <cellStyle name="Comma 3 2 9 8 2 3 3" xfId="45186"/>
    <cellStyle name="Comma 3 2 9 8 2 4" xfId="24185"/>
    <cellStyle name="Comma 3 2 9 8 2 5" xfId="36786"/>
    <cellStyle name="Comma 3 2 9 8 3" xfId="12856"/>
    <cellStyle name="Comma 3 2 9 8 3 2" xfId="17056"/>
    <cellStyle name="Comma 3 2 9 8 3 2 2" xfId="29785"/>
    <cellStyle name="Comma 3 2 9 8 3 2 3" xfId="42386"/>
    <cellStyle name="Comma 3 2 9 8 3 3" xfId="21325"/>
    <cellStyle name="Comma 3 2 9 8 3 3 2" xfId="33986"/>
    <cellStyle name="Comma 3 2 9 8 3 3 3" xfId="46586"/>
    <cellStyle name="Comma 3 2 9 8 3 4" xfId="25585"/>
    <cellStyle name="Comma 3 2 9 8 3 5" xfId="38186"/>
    <cellStyle name="Comma 3 2 9 8 4" xfId="14256"/>
    <cellStyle name="Comma 3 2 9 8 4 2" xfId="26985"/>
    <cellStyle name="Comma 3 2 9 8 4 3" xfId="39586"/>
    <cellStyle name="Comma 3 2 9 8 5" xfId="18525"/>
    <cellStyle name="Comma 3 2 9 8 5 2" xfId="31186"/>
    <cellStyle name="Comma 3 2 9 8 5 3" xfId="43786"/>
    <cellStyle name="Comma 3 2 9 8 6" xfId="22785"/>
    <cellStyle name="Comma 3 2 9 8 7" xfId="35386"/>
    <cellStyle name="Comma 3 2 9 9" xfId="10181"/>
    <cellStyle name="Comma 3 2 9 9 2" xfId="11596"/>
    <cellStyle name="Comma 3 2 9 9 2 2" xfId="15796"/>
    <cellStyle name="Comma 3 2 9 9 2 2 2" xfId="28525"/>
    <cellStyle name="Comma 3 2 9 9 2 2 3" xfId="41126"/>
    <cellStyle name="Comma 3 2 9 9 2 3" xfId="20065"/>
    <cellStyle name="Comma 3 2 9 9 2 3 2" xfId="32726"/>
    <cellStyle name="Comma 3 2 9 9 2 3 3" xfId="45326"/>
    <cellStyle name="Comma 3 2 9 9 2 4" xfId="24325"/>
    <cellStyle name="Comma 3 2 9 9 2 5" xfId="36926"/>
    <cellStyle name="Comma 3 2 9 9 3" xfId="12996"/>
    <cellStyle name="Comma 3 2 9 9 3 2" xfId="17196"/>
    <cellStyle name="Comma 3 2 9 9 3 2 2" xfId="29925"/>
    <cellStyle name="Comma 3 2 9 9 3 2 3" xfId="42526"/>
    <cellStyle name="Comma 3 2 9 9 3 3" xfId="21465"/>
    <cellStyle name="Comma 3 2 9 9 3 3 2" xfId="34126"/>
    <cellStyle name="Comma 3 2 9 9 3 3 3" xfId="46726"/>
    <cellStyle name="Comma 3 2 9 9 3 4" xfId="25725"/>
    <cellStyle name="Comma 3 2 9 9 3 5" xfId="38326"/>
    <cellStyle name="Comma 3 2 9 9 4" xfId="14396"/>
    <cellStyle name="Comma 3 2 9 9 4 2" xfId="27125"/>
    <cellStyle name="Comma 3 2 9 9 4 3" xfId="39726"/>
    <cellStyle name="Comma 3 2 9 9 5" xfId="18665"/>
    <cellStyle name="Comma 3 2 9 9 5 2" xfId="31326"/>
    <cellStyle name="Comma 3 2 9 9 5 3" xfId="43926"/>
    <cellStyle name="Comma 3 2 9 9 6" xfId="22925"/>
    <cellStyle name="Comma 3 2 9 9 7" xfId="35526"/>
    <cellStyle name="Comma 3 20" xfId="10240"/>
    <cellStyle name="Comma 3 20 2" xfId="11655"/>
    <cellStyle name="Comma 3 20 2 2" xfId="15855"/>
    <cellStyle name="Comma 3 20 2 2 2" xfId="28584"/>
    <cellStyle name="Comma 3 20 2 2 3" xfId="41185"/>
    <cellStyle name="Comma 3 20 2 3" xfId="20124"/>
    <cellStyle name="Comma 3 20 2 3 2" xfId="32785"/>
    <cellStyle name="Comma 3 20 2 3 3" xfId="45385"/>
    <cellStyle name="Comma 3 20 2 4" xfId="24384"/>
    <cellStyle name="Comma 3 20 2 5" xfId="36985"/>
    <cellStyle name="Comma 3 20 3" xfId="13055"/>
    <cellStyle name="Comma 3 20 3 2" xfId="17255"/>
    <cellStyle name="Comma 3 20 3 2 2" xfId="29984"/>
    <cellStyle name="Comma 3 20 3 2 3" xfId="42585"/>
    <cellStyle name="Comma 3 20 3 3" xfId="21524"/>
    <cellStyle name="Comma 3 20 3 3 2" xfId="34185"/>
    <cellStyle name="Comma 3 20 3 3 3" xfId="46785"/>
    <cellStyle name="Comma 3 20 3 4" xfId="25784"/>
    <cellStyle name="Comma 3 20 3 5" xfId="38385"/>
    <cellStyle name="Comma 3 20 4" xfId="14455"/>
    <cellStyle name="Comma 3 20 4 2" xfId="27184"/>
    <cellStyle name="Comma 3 20 4 3" xfId="39785"/>
    <cellStyle name="Comma 3 20 5" xfId="18724"/>
    <cellStyle name="Comma 3 20 5 2" xfId="31385"/>
    <cellStyle name="Comma 3 20 5 3" xfId="43985"/>
    <cellStyle name="Comma 3 20 6" xfId="22984"/>
    <cellStyle name="Comma 3 20 7" xfId="35585"/>
    <cellStyle name="Comma 3 21" xfId="10381"/>
    <cellStyle name="Comma 3 21 2" xfId="14595"/>
    <cellStyle name="Comma 3 21 2 2" xfId="27324"/>
    <cellStyle name="Comma 3 21 2 3" xfId="39925"/>
    <cellStyle name="Comma 3 21 3" xfId="18864"/>
    <cellStyle name="Comma 3 21 3 2" xfId="31525"/>
    <cellStyle name="Comma 3 21 3 3" xfId="44125"/>
    <cellStyle name="Comma 3 21 4" xfId="23124"/>
    <cellStyle name="Comma 3 21 5" xfId="35725"/>
    <cellStyle name="Comma 3 22" xfId="11795"/>
    <cellStyle name="Comma 3 22 2" xfId="15995"/>
    <cellStyle name="Comma 3 22 2 2" xfId="28724"/>
    <cellStyle name="Comma 3 22 2 3" xfId="41325"/>
    <cellStyle name="Comma 3 22 3" xfId="20264"/>
    <cellStyle name="Comma 3 22 3 2" xfId="32925"/>
    <cellStyle name="Comma 3 22 3 3" xfId="45525"/>
    <cellStyle name="Comma 3 22 4" xfId="24524"/>
    <cellStyle name="Comma 3 22 5" xfId="37125"/>
    <cellStyle name="Comma 3 23" xfId="13195"/>
    <cellStyle name="Comma 3 23 2" xfId="25924"/>
    <cellStyle name="Comma 3 23 3" xfId="38525"/>
    <cellStyle name="Comma 3 24" xfId="17464"/>
    <cellStyle name="Comma 3 24 2" xfId="30125"/>
    <cellStyle name="Comma 3 24 3" xfId="42725"/>
    <cellStyle name="Comma 3 25" xfId="21724"/>
    <cellStyle name="Comma 3 26" xfId="34325"/>
    <cellStyle name="Comma 3 3" xfId="7001"/>
    <cellStyle name="Comma 3 3 10" xfId="9294"/>
    <cellStyle name="Comma 3 3 10 2" xfId="10812"/>
    <cellStyle name="Comma 3 3 10 2 2" xfId="15019"/>
    <cellStyle name="Comma 3 3 10 2 2 2" xfId="27748"/>
    <cellStyle name="Comma 3 3 10 2 2 3" xfId="40349"/>
    <cellStyle name="Comma 3 3 10 2 3" xfId="19288"/>
    <cellStyle name="Comma 3 3 10 2 3 2" xfId="31949"/>
    <cellStyle name="Comma 3 3 10 2 3 3" xfId="44549"/>
    <cellStyle name="Comma 3 3 10 2 4" xfId="23548"/>
    <cellStyle name="Comma 3 3 10 2 5" xfId="36149"/>
    <cellStyle name="Comma 3 3 10 3" xfId="12219"/>
    <cellStyle name="Comma 3 3 10 3 2" xfId="16419"/>
    <cellStyle name="Comma 3 3 10 3 2 2" xfId="29148"/>
    <cellStyle name="Comma 3 3 10 3 2 3" xfId="41749"/>
    <cellStyle name="Comma 3 3 10 3 3" xfId="20688"/>
    <cellStyle name="Comma 3 3 10 3 3 2" xfId="33349"/>
    <cellStyle name="Comma 3 3 10 3 3 3" xfId="45949"/>
    <cellStyle name="Comma 3 3 10 3 4" xfId="24948"/>
    <cellStyle name="Comma 3 3 10 3 5" xfId="37549"/>
    <cellStyle name="Comma 3 3 10 4" xfId="13619"/>
    <cellStyle name="Comma 3 3 10 4 2" xfId="26348"/>
    <cellStyle name="Comma 3 3 10 4 3" xfId="38949"/>
    <cellStyle name="Comma 3 3 10 5" xfId="17888"/>
    <cellStyle name="Comma 3 3 10 5 2" xfId="30549"/>
    <cellStyle name="Comma 3 3 10 5 3" xfId="43149"/>
    <cellStyle name="Comma 3 3 10 6" xfId="22148"/>
    <cellStyle name="Comma 3 3 10 7" xfId="34749"/>
    <cellStyle name="Comma 3 3 11" xfId="9490"/>
    <cellStyle name="Comma 3 3 11 2" xfId="10956"/>
    <cellStyle name="Comma 3 3 11 2 2" xfId="15159"/>
    <cellStyle name="Comma 3 3 11 2 2 2" xfId="27888"/>
    <cellStyle name="Comma 3 3 11 2 2 3" xfId="40489"/>
    <cellStyle name="Comma 3 3 11 2 3" xfId="19428"/>
    <cellStyle name="Comma 3 3 11 2 3 2" xfId="32089"/>
    <cellStyle name="Comma 3 3 11 2 3 3" xfId="44689"/>
    <cellStyle name="Comma 3 3 11 2 4" xfId="23688"/>
    <cellStyle name="Comma 3 3 11 2 5" xfId="36289"/>
    <cellStyle name="Comma 3 3 11 3" xfId="12359"/>
    <cellStyle name="Comma 3 3 11 3 2" xfId="16559"/>
    <cellStyle name="Comma 3 3 11 3 2 2" xfId="29288"/>
    <cellStyle name="Comma 3 3 11 3 2 3" xfId="41889"/>
    <cellStyle name="Comma 3 3 11 3 3" xfId="20828"/>
    <cellStyle name="Comma 3 3 11 3 3 2" xfId="33489"/>
    <cellStyle name="Comma 3 3 11 3 3 3" xfId="46089"/>
    <cellStyle name="Comma 3 3 11 3 4" xfId="25088"/>
    <cellStyle name="Comma 3 3 11 3 5" xfId="37689"/>
    <cellStyle name="Comma 3 3 11 4" xfId="13759"/>
    <cellStyle name="Comma 3 3 11 4 2" xfId="26488"/>
    <cellStyle name="Comma 3 3 11 4 3" xfId="39089"/>
    <cellStyle name="Comma 3 3 11 5" xfId="18028"/>
    <cellStyle name="Comma 3 3 11 5 2" xfId="30689"/>
    <cellStyle name="Comma 3 3 11 5 3" xfId="43289"/>
    <cellStyle name="Comma 3 3 11 6" xfId="22288"/>
    <cellStyle name="Comma 3 3 11 7" xfId="34889"/>
    <cellStyle name="Comma 3 3 12" xfId="9630"/>
    <cellStyle name="Comma 3 3 12 2" xfId="11096"/>
    <cellStyle name="Comma 3 3 12 2 2" xfId="15299"/>
    <cellStyle name="Comma 3 3 12 2 2 2" xfId="28028"/>
    <cellStyle name="Comma 3 3 12 2 2 3" xfId="40629"/>
    <cellStyle name="Comma 3 3 12 2 3" xfId="19568"/>
    <cellStyle name="Comma 3 3 12 2 3 2" xfId="32229"/>
    <cellStyle name="Comma 3 3 12 2 3 3" xfId="44829"/>
    <cellStyle name="Comma 3 3 12 2 4" xfId="23828"/>
    <cellStyle name="Comma 3 3 12 2 5" xfId="36429"/>
    <cellStyle name="Comma 3 3 12 3" xfId="12499"/>
    <cellStyle name="Comma 3 3 12 3 2" xfId="16699"/>
    <cellStyle name="Comma 3 3 12 3 2 2" xfId="29428"/>
    <cellStyle name="Comma 3 3 12 3 2 3" xfId="42029"/>
    <cellStyle name="Comma 3 3 12 3 3" xfId="20968"/>
    <cellStyle name="Comma 3 3 12 3 3 2" xfId="33629"/>
    <cellStyle name="Comma 3 3 12 3 3 3" xfId="46229"/>
    <cellStyle name="Comma 3 3 12 3 4" xfId="25228"/>
    <cellStyle name="Comma 3 3 12 3 5" xfId="37829"/>
    <cellStyle name="Comma 3 3 12 4" xfId="13899"/>
    <cellStyle name="Comma 3 3 12 4 2" xfId="26628"/>
    <cellStyle name="Comma 3 3 12 4 3" xfId="39229"/>
    <cellStyle name="Comma 3 3 12 5" xfId="18168"/>
    <cellStyle name="Comma 3 3 12 5 2" xfId="30829"/>
    <cellStyle name="Comma 3 3 12 5 3" xfId="43429"/>
    <cellStyle name="Comma 3 3 12 6" xfId="22428"/>
    <cellStyle name="Comma 3 3 12 7" xfId="35029"/>
    <cellStyle name="Comma 3 3 13" xfId="9770"/>
    <cellStyle name="Comma 3 3 13 2" xfId="11236"/>
    <cellStyle name="Comma 3 3 13 2 2" xfId="15439"/>
    <cellStyle name="Comma 3 3 13 2 2 2" xfId="28168"/>
    <cellStyle name="Comma 3 3 13 2 2 3" xfId="40769"/>
    <cellStyle name="Comma 3 3 13 2 3" xfId="19708"/>
    <cellStyle name="Comma 3 3 13 2 3 2" xfId="32369"/>
    <cellStyle name="Comma 3 3 13 2 3 3" xfId="44969"/>
    <cellStyle name="Comma 3 3 13 2 4" xfId="23968"/>
    <cellStyle name="Comma 3 3 13 2 5" xfId="36569"/>
    <cellStyle name="Comma 3 3 13 3" xfId="12639"/>
    <cellStyle name="Comma 3 3 13 3 2" xfId="16839"/>
    <cellStyle name="Comma 3 3 13 3 2 2" xfId="29568"/>
    <cellStyle name="Comma 3 3 13 3 2 3" xfId="42169"/>
    <cellStyle name="Comma 3 3 13 3 3" xfId="21108"/>
    <cellStyle name="Comma 3 3 13 3 3 2" xfId="33769"/>
    <cellStyle name="Comma 3 3 13 3 3 3" xfId="46369"/>
    <cellStyle name="Comma 3 3 13 3 4" xfId="25368"/>
    <cellStyle name="Comma 3 3 13 3 5" xfId="37969"/>
    <cellStyle name="Comma 3 3 13 4" xfId="14039"/>
    <cellStyle name="Comma 3 3 13 4 2" xfId="26768"/>
    <cellStyle name="Comma 3 3 13 4 3" xfId="39369"/>
    <cellStyle name="Comma 3 3 13 5" xfId="18308"/>
    <cellStyle name="Comma 3 3 13 5 2" xfId="30969"/>
    <cellStyle name="Comma 3 3 13 5 3" xfId="43569"/>
    <cellStyle name="Comma 3 3 13 6" xfId="22568"/>
    <cellStyle name="Comma 3 3 13 7" xfId="35169"/>
    <cellStyle name="Comma 3 3 14" xfId="9910"/>
    <cellStyle name="Comma 3 3 14 2" xfId="11376"/>
    <cellStyle name="Comma 3 3 14 2 2" xfId="15579"/>
    <cellStyle name="Comma 3 3 14 2 2 2" xfId="28308"/>
    <cellStyle name="Comma 3 3 14 2 2 3" xfId="40909"/>
    <cellStyle name="Comma 3 3 14 2 3" xfId="19848"/>
    <cellStyle name="Comma 3 3 14 2 3 2" xfId="32509"/>
    <cellStyle name="Comma 3 3 14 2 3 3" xfId="45109"/>
    <cellStyle name="Comma 3 3 14 2 4" xfId="24108"/>
    <cellStyle name="Comma 3 3 14 2 5" xfId="36709"/>
    <cellStyle name="Comma 3 3 14 3" xfId="12779"/>
    <cellStyle name="Comma 3 3 14 3 2" xfId="16979"/>
    <cellStyle name="Comma 3 3 14 3 2 2" xfId="29708"/>
    <cellStyle name="Comma 3 3 14 3 2 3" xfId="42309"/>
    <cellStyle name="Comma 3 3 14 3 3" xfId="21248"/>
    <cellStyle name="Comma 3 3 14 3 3 2" xfId="33909"/>
    <cellStyle name="Comma 3 3 14 3 3 3" xfId="46509"/>
    <cellStyle name="Comma 3 3 14 3 4" xfId="25508"/>
    <cellStyle name="Comma 3 3 14 3 5" xfId="38109"/>
    <cellStyle name="Comma 3 3 14 4" xfId="14179"/>
    <cellStyle name="Comma 3 3 14 4 2" xfId="26908"/>
    <cellStyle name="Comma 3 3 14 4 3" xfId="39509"/>
    <cellStyle name="Comma 3 3 14 5" xfId="18448"/>
    <cellStyle name="Comma 3 3 14 5 2" xfId="31109"/>
    <cellStyle name="Comma 3 3 14 5 3" xfId="43709"/>
    <cellStyle name="Comma 3 3 14 6" xfId="22708"/>
    <cellStyle name="Comma 3 3 14 7" xfId="35309"/>
    <cellStyle name="Comma 3 3 15" xfId="10104"/>
    <cellStyle name="Comma 3 3 15 2" xfId="11519"/>
    <cellStyle name="Comma 3 3 15 2 2" xfId="15719"/>
    <cellStyle name="Comma 3 3 15 2 2 2" xfId="28448"/>
    <cellStyle name="Comma 3 3 15 2 2 3" xfId="41049"/>
    <cellStyle name="Comma 3 3 15 2 3" xfId="19988"/>
    <cellStyle name="Comma 3 3 15 2 3 2" xfId="32649"/>
    <cellStyle name="Comma 3 3 15 2 3 3" xfId="45249"/>
    <cellStyle name="Comma 3 3 15 2 4" xfId="24248"/>
    <cellStyle name="Comma 3 3 15 2 5" xfId="36849"/>
    <cellStyle name="Comma 3 3 15 3" xfId="12919"/>
    <cellStyle name="Comma 3 3 15 3 2" xfId="17119"/>
    <cellStyle name="Comma 3 3 15 3 2 2" xfId="29848"/>
    <cellStyle name="Comma 3 3 15 3 2 3" xfId="42449"/>
    <cellStyle name="Comma 3 3 15 3 3" xfId="21388"/>
    <cellStyle name="Comma 3 3 15 3 3 2" xfId="34049"/>
    <cellStyle name="Comma 3 3 15 3 3 3" xfId="46649"/>
    <cellStyle name="Comma 3 3 15 3 4" xfId="25648"/>
    <cellStyle name="Comma 3 3 15 3 5" xfId="38249"/>
    <cellStyle name="Comma 3 3 15 4" xfId="14319"/>
    <cellStyle name="Comma 3 3 15 4 2" xfId="27048"/>
    <cellStyle name="Comma 3 3 15 4 3" xfId="39649"/>
    <cellStyle name="Comma 3 3 15 5" xfId="18588"/>
    <cellStyle name="Comma 3 3 15 5 2" xfId="31249"/>
    <cellStyle name="Comma 3 3 15 5 3" xfId="43849"/>
    <cellStyle name="Comma 3 3 15 6" xfId="22848"/>
    <cellStyle name="Comma 3 3 15 7" xfId="35449"/>
    <cellStyle name="Comma 3 3 16" xfId="10244"/>
    <cellStyle name="Comma 3 3 16 2" xfId="11659"/>
    <cellStyle name="Comma 3 3 16 2 2" xfId="15859"/>
    <cellStyle name="Comma 3 3 16 2 2 2" xfId="28588"/>
    <cellStyle name="Comma 3 3 16 2 2 3" xfId="41189"/>
    <cellStyle name="Comma 3 3 16 2 3" xfId="20128"/>
    <cellStyle name="Comma 3 3 16 2 3 2" xfId="32789"/>
    <cellStyle name="Comma 3 3 16 2 3 3" xfId="45389"/>
    <cellStyle name="Comma 3 3 16 2 4" xfId="24388"/>
    <cellStyle name="Comma 3 3 16 2 5" xfId="36989"/>
    <cellStyle name="Comma 3 3 16 3" xfId="13059"/>
    <cellStyle name="Comma 3 3 16 3 2" xfId="17259"/>
    <cellStyle name="Comma 3 3 16 3 2 2" xfId="29988"/>
    <cellStyle name="Comma 3 3 16 3 2 3" xfId="42589"/>
    <cellStyle name="Comma 3 3 16 3 3" xfId="21528"/>
    <cellStyle name="Comma 3 3 16 3 3 2" xfId="34189"/>
    <cellStyle name="Comma 3 3 16 3 3 3" xfId="46789"/>
    <cellStyle name="Comma 3 3 16 3 4" xfId="25788"/>
    <cellStyle name="Comma 3 3 16 3 5" xfId="38389"/>
    <cellStyle name="Comma 3 3 16 4" xfId="14459"/>
    <cellStyle name="Comma 3 3 16 4 2" xfId="27188"/>
    <cellStyle name="Comma 3 3 16 4 3" xfId="39789"/>
    <cellStyle name="Comma 3 3 16 5" xfId="18728"/>
    <cellStyle name="Comma 3 3 16 5 2" xfId="31389"/>
    <cellStyle name="Comma 3 3 16 5 3" xfId="43989"/>
    <cellStyle name="Comma 3 3 16 6" xfId="22988"/>
    <cellStyle name="Comma 3 3 16 7" xfId="35589"/>
    <cellStyle name="Comma 3 3 17" xfId="10385"/>
    <cellStyle name="Comma 3 3 17 2" xfId="14599"/>
    <cellStyle name="Comma 3 3 17 2 2" xfId="27328"/>
    <cellStyle name="Comma 3 3 17 2 3" xfId="39929"/>
    <cellStyle name="Comma 3 3 17 3" xfId="18868"/>
    <cellStyle name="Comma 3 3 17 3 2" xfId="31529"/>
    <cellStyle name="Comma 3 3 17 3 3" xfId="44129"/>
    <cellStyle name="Comma 3 3 17 4" xfId="23128"/>
    <cellStyle name="Comma 3 3 17 5" xfId="35729"/>
    <cellStyle name="Comma 3 3 18" xfId="11799"/>
    <cellStyle name="Comma 3 3 18 2" xfId="15999"/>
    <cellStyle name="Comma 3 3 18 2 2" xfId="28728"/>
    <cellStyle name="Comma 3 3 18 2 3" xfId="41329"/>
    <cellStyle name="Comma 3 3 18 3" xfId="20268"/>
    <cellStyle name="Comma 3 3 18 3 2" xfId="32929"/>
    <cellStyle name="Comma 3 3 18 3 3" xfId="45529"/>
    <cellStyle name="Comma 3 3 18 4" xfId="24528"/>
    <cellStyle name="Comma 3 3 18 5" xfId="37129"/>
    <cellStyle name="Comma 3 3 19" xfId="13199"/>
    <cellStyle name="Comma 3 3 19 2" xfId="25928"/>
    <cellStyle name="Comma 3 3 19 3" xfId="38529"/>
    <cellStyle name="Comma 3 3 2" xfId="7021"/>
    <cellStyle name="Comma 3 3 2 10" xfId="10264"/>
    <cellStyle name="Comma 3 3 2 10 2" xfId="11679"/>
    <cellStyle name="Comma 3 3 2 10 2 2" xfId="15879"/>
    <cellStyle name="Comma 3 3 2 10 2 2 2" xfId="28608"/>
    <cellStyle name="Comma 3 3 2 10 2 2 3" xfId="41209"/>
    <cellStyle name="Comma 3 3 2 10 2 3" xfId="20148"/>
    <cellStyle name="Comma 3 3 2 10 2 3 2" xfId="32809"/>
    <cellStyle name="Comma 3 3 2 10 2 3 3" xfId="45409"/>
    <cellStyle name="Comma 3 3 2 10 2 4" xfId="24408"/>
    <cellStyle name="Comma 3 3 2 10 2 5" xfId="37009"/>
    <cellStyle name="Comma 3 3 2 10 3" xfId="13079"/>
    <cellStyle name="Comma 3 3 2 10 3 2" xfId="17279"/>
    <cellStyle name="Comma 3 3 2 10 3 2 2" xfId="30008"/>
    <cellStyle name="Comma 3 3 2 10 3 2 3" xfId="42609"/>
    <cellStyle name="Comma 3 3 2 10 3 3" xfId="21548"/>
    <cellStyle name="Comma 3 3 2 10 3 3 2" xfId="34209"/>
    <cellStyle name="Comma 3 3 2 10 3 3 3" xfId="46809"/>
    <cellStyle name="Comma 3 3 2 10 3 4" xfId="25808"/>
    <cellStyle name="Comma 3 3 2 10 3 5" xfId="38409"/>
    <cellStyle name="Comma 3 3 2 10 4" xfId="14479"/>
    <cellStyle name="Comma 3 3 2 10 4 2" xfId="27208"/>
    <cellStyle name="Comma 3 3 2 10 4 3" xfId="39809"/>
    <cellStyle name="Comma 3 3 2 10 5" xfId="18748"/>
    <cellStyle name="Comma 3 3 2 10 5 2" xfId="31409"/>
    <cellStyle name="Comma 3 3 2 10 5 3" xfId="44009"/>
    <cellStyle name="Comma 3 3 2 10 6" xfId="23008"/>
    <cellStyle name="Comma 3 3 2 10 7" xfId="35609"/>
    <cellStyle name="Comma 3 3 2 11" xfId="10405"/>
    <cellStyle name="Comma 3 3 2 11 2" xfId="14619"/>
    <cellStyle name="Comma 3 3 2 11 2 2" xfId="27348"/>
    <cellStyle name="Comma 3 3 2 11 2 3" xfId="39949"/>
    <cellStyle name="Comma 3 3 2 11 3" xfId="18888"/>
    <cellStyle name="Comma 3 3 2 11 3 2" xfId="31549"/>
    <cellStyle name="Comma 3 3 2 11 3 3" xfId="44149"/>
    <cellStyle name="Comma 3 3 2 11 4" xfId="23148"/>
    <cellStyle name="Comma 3 3 2 11 5" xfId="35749"/>
    <cellStyle name="Comma 3 3 2 12" xfId="11819"/>
    <cellStyle name="Comma 3 3 2 12 2" xfId="16019"/>
    <cellStyle name="Comma 3 3 2 12 2 2" xfId="28748"/>
    <cellStyle name="Comma 3 3 2 12 2 3" xfId="41349"/>
    <cellStyle name="Comma 3 3 2 12 3" xfId="20288"/>
    <cellStyle name="Comma 3 3 2 12 3 2" xfId="32949"/>
    <cellStyle name="Comma 3 3 2 12 3 3" xfId="45549"/>
    <cellStyle name="Comma 3 3 2 12 4" xfId="24548"/>
    <cellStyle name="Comma 3 3 2 12 5" xfId="37149"/>
    <cellStyle name="Comma 3 3 2 13" xfId="13219"/>
    <cellStyle name="Comma 3 3 2 13 2" xfId="25948"/>
    <cellStyle name="Comma 3 3 2 13 3" xfId="38549"/>
    <cellStyle name="Comma 3 3 2 14" xfId="17488"/>
    <cellStyle name="Comma 3 3 2 14 2" xfId="30149"/>
    <cellStyle name="Comma 3 3 2 14 3" xfId="42749"/>
    <cellStyle name="Comma 3 3 2 15" xfId="21748"/>
    <cellStyle name="Comma 3 3 2 16" xfId="34349"/>
    <cellStyle name="Comma 3 3 2 2" xfId="7161"/>
    <cellStyle name="Comma 3 3 2 2 2" xfId="10545"/>
    <cellStyle name="Comma 3 3 2 2 2 2" xfId="14759"/>
    <cellStyle name="Comma 3 3 2 2 2 2 2" xfId="27488"/>
    <cellStyle name="Comma 3 3 2 2 2 2 3" xfId="40089"/>
    <cellStyle name="Comma 3 3 2 2 2 3" xfId="19028"/>
    <cellStyle name="Comma 3 3 2 2 2 3 2" xfId="31689"/>
    <cellStyle name="Comma 3 3 2 2 2 3 3" xfId="44289"/>
    <cellStyle name="Comma 3 3 2 2 2 4" xfId="23288"/>
    <cellStyle name="Comma 3 3 2 2 2 5" xfId="35889"/>
    <cellStyle name="Comma 3 3 2 2 3" xfId="11959"/>
    <cellStyle name="Comma 3 3 2 2 3 2" xfId="16159"/>
    <cellStyle name="Comma 3 3 2 2 3 2 2" xfId="28888"/>
    <cellStyle name="Comma 3 3 2 2 3 2 3" xfId="41489"/>
    <cellStyle name="Comma 3 3 2 2 3 3" xfId="20428"/>
    <cellStyle name="Comma 3 3 2 2 3 3 2" xfId="33089"/>
    <cellStyle name="Comma 3 3 2 2 3 3 3" xfId="45689"/>
    <cellStyle name="Comma 3 3 2 2 3 4" xfId="24688"/>
    <cellStyle name="Comma 3 3 2 2 3 5" xfId="37289"/>
    <cellStyle name="Comma 3 3 2 2 4" xfId="13359"/>
    <cellStyle name="Comma 3 3 2 2 4 2" xfId="26088"/>
    <cellStyle name="Comma 3 3 2 2 4 3" xfId="38689"/>
    <cellStyle name="Comma 3 3 2 2 5" xfId="17628"/>
    <cellStyle name="Comma 3 3 2 2 5 2" xfId="30289"/>
    <cellStyle name="Comma 3 3 2 2 5 3" xfId="42889"/>
    <cellStyle name="Comma 3 3 2 2 6" xfId="21888"/>
    <cellStyle name="Comma 3 3 2 2 7" xfId="34489"/>
    <cellStyle name="Comma 3 3 2 3" xfId="7301"/>
    <cellStyle name="Comma 3 3 2 3 2" xfId="10685"/>
    <cellStyle name="Comma 3 3 2 3 2 2" xfId="14899"/>
    <cellStyle name="Comma 3 3 2 3 2 2 2" xfId="27628"/>
    <cellStyle name="Comma 3 3 2 3 2 2 3" xfId="40229"/>
    <cellStyle name="Comma 3 3 2 3 2 3" xfId="19168"/>
    <cellStyle name="Comma 3 3 2 3 2 3 2" xfId="31829"/>
    <cellStyle name="Comma 3 3 2 3 2 3 3" xfId="44429"/>
    <cellStyle name="Comma 3 3 2 3 2 4" xfId="23428"/>
    <cellStyle name="Comma 3 3 2 3 2 5" xfId="36029"/>
    <cellStyle name="Comma 3 3 2 3 3" xfId="12099"/>
    <cellStyle name="Comma 3 3 2 3 3 2" xfId="16299"/>
    <cellStyle name="Comma 3 3 2 3 3 2 2" xfId="29028"/>
    <cellStyle name="Comma 3 3 2 3 3 2 3" xfId="41629"/>
    <cellStyle name="Comma 3 3 2 3 3 3" xfId="20568"/>
    <cellStyle name="Comma 3 3 2 3 3 3 2" xfId="33229"/>
    <cellStyle name="Comma 3 3 2 3 3 3 3" xfId="45829"/>
    <cellStyle name="Comma 3 3 2 3 3 4" xfId="24828"/>
    <cellStyle name="Comma 3 3 2 3 3 5" xfId="37429"/>
    <cellStyle name="Comma 3 3 2 3 4" xfId="13499"/>
    <cellStyle name="Comma 3 3 2 3 4 2" xfId="26228"/>
    <cellStyle name="Comma 3 3 2 3 4 3" xfId="38829"/>
    <cellStyle name="Comma 3 3 2 3 5" xfId="17768"/>
    <cellStyle name="Comma 3 3 2 3 5 2" xfId="30429"/>
    <cellStyle name="Comma 3 3 2 3 5 3" xfId="43029"/>
    <cellStyle name="Comma 3 3 2 3 6" xfId="22028"/>
    <cellStyle name="Comma 3 3 2 3 7" xfId="34629"/>
    <cellStyle name="Comma 3 3 2 4" xfId="9314"/>
    <cellStyle name="Comma 3 3 2 4 2" xfId="10832"/>
    <cellStyle name="Comma 3 3 2 4 2 2" xfId="15039"/>
    <cellStyle name="Comma 3 3 2 4 2 2 2" xfId="27768"/>
    <cellStyle name="Comma 3 3 2 4 2 2 3" xfId="40369"/>
    <cellStyle name="Comma 3 3 2 4 2 3" xfId="19308"/>
    <cellStyle name="Comma 3 3 2 4 2 3 2" xfId="31969"/>
    <cellStyle name="Comma 3 3 2 4 2 3 3" xfId="44569"/>
    <cellStyle name="Comma 3 3 2 4 2 4" xfId="23568"/>
    <cellStyle name="Comma 3 3 2 4 2 5" xfId="36169"/>
    <cellStyle name="Comma 3 3 2 4 3" xfId="12239"/>
    <cellStyle name="Comma 3 3 2 4 3 2" xfId="16439"/>
    <cellStyle name="Comma 3 3 2 4 3 2 2" xfId="29168"/>
    <cellStyle name="Comma 3 3 2 4 3 2 3" xfId="41769"/>
    <cellStyle name="Comma 3 3 2 4 3 3" xfId="20708"/>
    <cellStyle name="Comma 3 3 2 4 3 3 2" xfId="33369"/>
    <cellStyle name="Comma 3 3 2 4 3 3 3" xfId="45969"/>
    <cellStyle name="Comma 3 3 2 4 3 4" xfId="24968"/>
    <cellStyle name="Comma 3 3 2 4 3 5" xfId="37569"/>
    <cellStyle name="Comma 3 3 2 4 4" xfId="13639"/>
    <cellStyle name="Comma 3 3 2 4 4 2" xfId="26368"/>
    <cellStyle name="Comma 3 3 2 4 4 3" xfId="38969"/>
    <cellStyle name="Comma 3 3 2 4 5" xfId="17908"/>
    <cellStyle name="Comma 3 3 2 4 5 2" xfId="30569"/>
    <cellStyle name="Comma 3 3 2 4 5 3" xfId="43169"/>
    <cellStyle name="Comma 3 3 2 4 6" xfId="22168"/>
    <cellStyle name="Comma 3 3 2 4 7" xfId="34769"/>
    <cellStyle name="Comma 3 3 2 5" xfId="9510"/>
    <cellStyle name="Comma 3 3 2 5 2" xfId="10976"/>
    <cellStyle name="Comma 3 3 2 5 2 2" xfId="15179"/>
    <cellStyle name="Comma 3 3 2 5 2 2 2" xfId="27908"/>
    <cellStyle name="Comma 3 3 2 5 2 2 3" xfId="40509"/>
    <cellStyle name="Comma 3 3 2 5 2 3" xfId="19448"/>
    <cellStyle name="Comma 3 3 2 5 2 3 2" xfId="32109"/>
    <cellStyle name="Comma 3 3 2 5 2 3 3" xfId="44709"/>
    <cellStyle name="Comma 3 3 2 5 2 4" xfId="23708"/>
    <cellStyle name="Comma 3 3 2 5 2 5" xfId="36309"/>
    <cellStyle name="Comma 3 3 2 5 3" xfId="12379"/>
    <cellStyle name="Comma 3 3 2 5 3 2" xfId="16579"/>
    <cellStyle name="Comma 3 3 2 5 3 2 2" xfId="29308"/>
    <cellStyle name="Comma 3 3 2 5 3 2 3" xfId="41909"/>
    <cellStyle name="Comma 3 3 2 5 3 3" xfId="20848"/>
    <cellStyle name="Comma 3 3 2 5 3 3 2" xfId="33509"/>
    <cellStyle name="Comma 3 3 2 5 3 3 3" xfId="46109"/>
    <cellStyle name="Comma 3 3 2 5 3 4" xfId="25108"/>
    <cellStyle name="Comma 3 3 2 5 3 5" xfId="37709"/>
    <cellStyle name="Comma 3 3 2 5 4" xfId="13779"/>
    <cellStyle name="Comma 3 3 2 5 4 2" xfId="26508"/>
    <cellStyle name="Comma 3 3 2 5 4 3" xfId="39109"/>
    <cellStyle name="Comma 3 3 2 5 5" xfId="18048"/>
    <cellStyle name="Comma 3 3 2 5 5 2" xfId="30709"/>
    <cellStyle name="Comma 3 3 2 5 5 3" xfId="43309"/>
    <cellStyle name="Comma 3 3 2 5 6" xfId="22308"/>
    <cellStyle name="Comma 3 3 2 5 7" xfId="34909"/>
    <cellStyle name="Comma 3 3 2 6" xfId="9650"/>
    <cellStyle name="Comma 3 3 2 6 2" xfId="11116"/>
    <cellStyle name="Comma 3 3 2 6 2 2" xfId="15319"/>
    <cellStyle name="Comma 3 3 2 6 2 2 2" xfId="28048"/>
    <cellStyle name="Comma 3 3 2 6 2 2 3" xfId="40649"/>
    <cellStyle name="Comma 3 3 2 6 2 3" xfId="19588"/>
    <cellStyle name="Comma 3 3 2 6 2 3 2" xfId="32249"/>
    <cellStyle name="Comma 3 3 2 6 2 3 3" xfId="44849"/>
    <cellStyle name="Comma 3 3 2 6 2 4" xfId="23848"/>
    <cellStyle name="Comma 3 3 2 6 2 5" xfId="36449"/>
    <cellStyle name="Comma 3 3 2 6 3" xfId="12519"/>
    <cellStyle name="Comma 3 3 2 6 3 2" xfId="16719"/>
    <cellStyle name="Comma 3 3 2 6 3 2 2" xfId="29448"/>
    <cellStyle name="Comma 3 3 2 6 3 2 3" xfId="42049"/>
    <cellStyle name="Comma 3 3 2 6 3 3" xfId="20988"/>
    <cellStyle name="Comma 3 3 2 6 3 3 2" xfId="33649"/>
    <cellStyle name="Comma 3 3 2 6 3 3 3" xfId="46249"/>
    <cellStyle name="Comma 3 3 2 6 3 4" xfId="25248"/>
    <cellStyle name="Comma 3 3 2 6 3 5" xfId="37849"/>
    <cellStyle name="Comma 3 3 2 6 4" xfId="13919"/>
    <cellStyle name="Comma 3 3 2 6 4 2" xfId="26648"/>
    <cellStyle name="Comma 3 3 2 6 4 3" xfId="39249"/>
    <cellStyle name="Comma 3 3 2 6 5" xfId="18188"/>
    <cellStyle name="Comma 3 3 2 6 5 2" xfId="30849"/>
    <cellStyle name="Comma 3 3 2 6 5 3" xfId="43449"/>
    <cellStyle name="Comma 3 3 2 6 6" xfId="22448"/>
    <cellStyle name="Comma 3 3 2 6 7" xfId="35049"/>
    <cellStyle name="Comma 3 3 2 7" xfId="9790"/>
    <cellStyle name="Comma 3 3 2 7 2" xfId="11256"/>
    <cellStyle name="Comma 3 3 2 7 2 2" xfId="15459"/>
    <cellStyle name="Comma 3 3 2 7 2 2 2" xfId="28188"/>
    <cellStyle name="Comma 3 3 2 7 2 2 3" xfId="40789"/>
    <cellStyle name="Comma 3 3 2 7 2 3" xfId="19728"/>
    <cellStyle name="Comma 3 3 2 7 2 3 2" xfId="32389"/>
    <cellStyle name="Comma 3 3 2 7 2 3 3" xfId="44989"/>
    <cellStyle name="Comma 3 3 2 7 2 4" xfId="23988"/>
    <cellStyle name="Comma 3 3 2 7 2 5" xfId="36589"/>
    <cellStyle name="Comma 3 3 2 7 3" xfId="12659"/>
    <cellStyle name="Comma 3 3 2 7 3 2" xfId="16859"/>
    <cellStyle name="Comma 3 3 2 7 3 2 2" xfId="29588"/>
    <cellStyle name="Comma 3 3 2 7 3 2 3" xfId="42189"/>
    <cellStyle name="Comma 3 3 2 7 3 3" xfId="21128"/>
    <cellStyle name="Comma 3 3 2 7 3 3 2" xfId="33789"/>
    <cellStyle name="Comma 3 3 2 7 3 3 3" xfId="46389"/>
    <cellStyle name="Comma 3 3 2 7 3 4" xfId="25388"/>
    <cellStyle name="Comma 3 3 2 7 3 5" xfId="37989"/>
    <cellStyle name="Comma 3 3 2 7 4" xfId="14059"/>
    <cellStyle name="Comma 3 3 2 7 4 2" xfId="26788"/>
    <cellStyle name="Comma 3 3 2 7 4 3" xfId="39389"/>
    <cellStyle name="Comma 3 3 2 7 5" xfId="18328"/>
    <cellStyle name="Comma 3 3 2 7 5 2" xfId="30989"/>
    <cellStyle name="Comma 3 3 2 7 5 3" xfId="43589"/>
    <cellStyle name="Comma 3 3 2 7 6" xfId="22588"/>
    <cellStyle name="Comma 3 3 2 7 7" xfId="35189"/>
    <cellStyle name="Comma 3 3 2 8" xfId="9930"/>
    <cellStyle name="Comma 3 3 2 8 2" xfId="11396"/>
    <cellStyle name="Comma 3 3 2 8 2 2" xfId="15599"/>
    <cellStyle name="Comma 3 3 2 8 2 2 2" xfId="28328"/>
    <cellStyle name="Comma 3 3 2 8 2 2 3" xfId="40929"/>
    <cellStyle name="Comma 3 3 2 8 2 3" xfId="19868"/>
    <cellStyle name="Comma 3 3 2 8 2 3 2" xfId="32529"/>
    <cellStyle name="Comma 3 3 2 8 2 3 3" xfId="45129"/>
    <cellStyle name="Comma 3 3 2 8 2 4" xfId="24128"/>
    <cellStyle name="Comma 3 3 2 8 2 5" xfId="36729"/>
    <cellStyle name="Comma 3 3 2 8 3" xfId="12799"/>
    <cellStyle name="Comma 3 3 2 8 3 2" xfId="16999"/>
    <cellStyle name="Comma 3 3 2 8 3 2 2" xfId="29728"/>
    <cellStyle name="Comma 3 3 2 8 3 2 3" xfId="42329"/>
    <cellStyle name="Comma 3 3 2 8 3 3" xfId="21268"/>
    <cellStyle name="Comma 3 3 2 8 3 3 2" xfId="33929"/>
    <cellStyle name="Comma 3 3 2 8 3 3 3" xfId="46529"/>
    <cellStyle name="Comma 3 3 2 8 3 4" xfId="25528"/>
    <cellStyle name="Comma 3 3 2 8 3 5" xfId="38129"/>
    <cellStyle name="Comma 3 3 2 8 4" xfId="14199"/>
    <cellStyle name="Comma 3 3 2 8 4 2" xfId="26928"/>
    <cellStyle name="Comma 3 3 2 8 4 3" xfId="39529"/>
    <cellStyle name="Comma 3 3 2 8 5" xfId="18468"/>
    <cellStyle name="Comma 3 3 2 8 5 2" xfId="31129"/>
    <cellStyle name="Comma 3 3 2 8 5 3" xfId="43729"/>
    <cellStyle name="Comma 3 3 2 8 6" xfId="22728"/>
    <cellStyle name="Comma 3 3 2 8 7" xfId="35329"/>
    <cellStyle name="Comma 3 3 2 9" xfId="10124"/>
    <cellStyle name="Comma 3 3 2 9 2" xfId="11539"/>
    <cellStyle name="Comma 3 3 2 9 2 2" xfId="15739"/>
    <cellStyle name="Comma 3 3 2 9 2 2 2" xfId="28468"/>
    <cellStyle name="Comma 3 3 2 9 2 2 3" xfId="41069"/>
    <cellStyle name="Comma 3 3 2 9 2 3" xfId="20008"/>
    <cellStyle name="Comma 3 3 2 9 2 3 2" xfId="32669"/>
    <cellStyle name="Comma 3 3 2 9 2 3 3" xfId="45269"/>
    <cellStyle name="Comma 3 3 2 9 2 4" xfId="24268"/>
    <cellStyle name="Comma 3 3 2 9 2 5" xfId="36869"/>
    <cellStyle name="Comma 3 3 2 9 3" xfId="12939"/>
    <cellStyle name="Comma 3 3 2 9 3 2" xfId="17139"/>
    <cellStyle name="Comma 3 3 2 9 3 2 2" xfId="29868"/>
    <cellStyle name="Comma 3 3 2 9 3 2 3" xfId="42469"/>
    <cellStyle name="Comma 3 3 2 9 3 3" xfId="21408"/>
    <cellStyle name="Comma 3 3 2 9 3 3 2" xfId="34069"/>
    <cellStyle name="Comma 3 3 2 9 3 3 3" xfId="46669"/>
    <cellStyle name="Comma 3 3 2 9 3 4" xfId="25668"/>
    <cellStyle name="Comma 3 3 2 9 3 5" xfId="38269"/>
    <cellStyle name="Comma 3 3 2 9 4" xfId="14339"/>
    <cellStyle name="Comma 3 3 2 9 4 2" xfId="27068"/>
    <cellStyle name="Comma 3 3 2 9 4 3" xfId="39669"/>
    <cellStyle name="Comma 3 3 2 9 5" xfId="18608"/>
    <cellStyle name="Comma 3 3 2 9 5 2" xfId="31269"/>
    <cellStyle name="Comma 3 3 2 9 5 3" xfId="43869"/>
    <cellStyle name="Comma 3 3 2 9 6" xfId="22868"/>
    <cellStyle name="Comma 3 3 2 9 7" xfId="35469"/>
    <cellStyle name="Comma 3 3 20" xfId="17468"/>
    <cellStyle name="Comma 3 3 20 2" xfId="30129"/>
    <cellStyle name="Comma 3 3 20 3" xfId="42729"/>
    <cellStyle name="Comma 3 3 21" xfId="21728"/>
    <cellStyle name="Comma 3 3 22" xfId="34329"/>
    <cellStyle name="Comma 3 3 3" xfId="7041"/>
    <cellStyle name="Comma 3 3 3 10" xfId="10284"/>
    <cellStyle name="Comma 3 3 3 10 2" xfId="11699"/>
    <cellStyle name="Comma 3 3 3 10 2 2" xfId="15899"/>
    <cellStyle name="Comma 3 3 3 10 2 2 2" xfId="28628"/>
    <cellStyle name="Comma 3 3 3 10 2 2 3" xfId="41229"/>
    <cellStyle name="Comma 3 3 3 10 2 3" xfId="20168"/>
    <cellStyle name="Comma 3 3 3 10 2 3 2" xfId="32829"/>
    <cellStyle name="Comma 3 3 3 10 2 3 3" xfId="45429"/>
    <cellStyle name="Comma 3 3 3 10 2 4" xfId="24428"/>
    <cellStyle name="Comma 3 3 3 10 2 5" xfId="37029"/>
    <cellStyle name="Comma 3 3 3 10 3" xfId="13099"/>
    <cellStyle name="Comma 3 3 3 10 3 2" xfId="17299"/>
    <cellStyle name="Comma 3 3 3 10 3 2 2" xfId="30028"/>
    <cellStyle name="Comma 3 3 3 10 3 2 3" xfId="42629"/>
    <cellStyle name="Comma 3 3 3 10 3 3" xfId="21568"/>
    <cellStyle name="Comma 3 3 3 10 3 3 2" xfId="34229"/>
    <cellStyle name="Comma 3 3 3 10 3 3 3" xfId="46829"/>
    <cellStyle name="Comma 3 3 3 10 3 4" xfId="25828"/>
    <cellStyle name="Comma 3 3 3 10 3 5" xfId="38429"/>
    <cellStyle name="Comma 3 3 3 10 4" xfId="14499"/>
    <cellStyle name="Comma 3 3 3 10 4 2" xfId="27228"/>
    <cellStyle name="Comma 3 3 3 10 4 3" xfId="39829"/>
    <cellStyle name="Comma 3 3 3 10 5" xfId="18768"/>
    <cellStyle name="Comma 3 3 3 10 5 2" xfId="31429"/>
    <cellStyle name="Comma 3 3 3 10 5 3" xfId="44029"/>
    <cellStyle name="Comma 3 3 3 10 6" xfId="23028"/>
    <cellStyle name="Comma 3 3 3 10 7" xfId="35629"/>
    <cellStyle name="Comma 3 3 3 11" xfId="10425"/>
    <cellStyle name="Comma 3 3 3 11 2" xfId="14639"/>
    <cellStyle name="Comma 3 3 3 11 2 2" xfId="27368"/>
    <cellStyle name="Comma 3 3 3 11 2 3" xfId="39969"/>
    <cellStyle name="Comma 3 3 3 11 3" xfId="18908"/>
    <cellStyle name="Comma 3 3 3 11 3 2" xfId="31569"/>
    <cellStyle name="Comma 3 3 3 11 3 3" xfId="44169"/>
    <cellStyle name="Comma 3 3 3 11 4" xfId="23168"/>
    <cellStyle name="Comma 3 3 3 11 5" xfId="35769"/>
    <cellStyle name="Comma 3 3 3 12" xfId="11839"/>
    <cellStyle name="Comma 3 3 3 12 2" xfId="16039"/>
    <cellStyle name="Comma 3 3 3 12 2 2" xfId="28768"/>
    <cellStyle name="Comma 3 3 3 12 2 3" xfId="41369"/>
    <cellStyle name="Comma 3 3 3 12 3" xfId="20308"/>
    <cellStyle name="Comma 3 3 3 12 3 2" xfId="32969"/>
    <cellStyle name="Comma 3 3 3 12 3 3" xfId="45569"/>
    <cellStyle name="Comma 3 3 3 12 4" xfId="24568"/>
    <cellStyle name="Comma 3 3 3 12 5" xfId="37169"/>
    <cellStyle name="Comma 3 3 3 13" xfId="13239"/>
    <cellStyle name="Comma 3 3 3 13 2" xfId="25968"/>
    <cellStyle name="Comma 3 3 3 13 3" xfId="38569"/>
    <cellStyle name="Comma 3 3 3 14" xfId="17508"/>
    <cellStyle name="Comma 3 3 3 14 2" xfId="30169"/>
    <cellStyle name="Comma 3 3 3 14 3" xfId="42769"/>
    <cellStyle name="Comma 3 3 3 15" xfId="21768"/>
    <cellStyle name="Comma 3 3 3 16" xfId="34369"/>
    <cellStyle name="Comma 3 3 3 2" xfId="7181"/>
    <cellStyle name="Comma 3 3 3 2 2" xfId="10565"/>
    <cellStyle name="Comma 3 3 3 2 2 2" xfId="14779"/>
    <cellStyle name="Comma 3 3 3 2 2 2 2" xfId="27508"/>
    <cellStyle name="Comma 3 3 3 2 2 2 3" xfId="40109"/>
    <cellStyle name="Comma 3 3 3 2 2 3" xfId="19048"/>
    <cellStyle name="Comma 3 3 3 2 2 3 2" xfId="31709"/>
    <cellStyle name="Comma 3 3 3 2 2 3 3" xfId="44309"/>
    <cellStyle name="Comma 3 3 3 2 2 4" xfId="23308"/>
    <cellStyle name="Comma 3 3 3 2 2 5" xfId="35909"/>
    <cellStyle name="Comma 3 3 3 2 3" xfId="11979"/>
    <cellStyle name="Comma 3 3 3 2 3 2" xfId="16179"/>
    <cellStyle name="Comma 3 3 3 2 3 2 2" xfId="28908"/>
    <cellStyle name="Comma 3 3 3 2 3 2 3" xfId="41509"/>
    <cellStyle name="Comma 3 3 3 2 3 3" xfId="20448"/>
    <cellStyle name="Comma 3 3 3 2 3 3 2" xfId="33109"/>
    <cellStyle name="Comma 3 3 3 2 3 3 3" xfId="45709"/>
    <cellStyle name="Comma 3 3 3 2 3 4" xfId="24708"/>
    <cellStyle name="Comma 3 3 3 2 3 5" xfId="37309"/>
    <cellStyle name="Comma 3 3 3 2 4" xfId="13379"/>
    <cellStyle name="Comma 3 3 3 2 4 2" xfId="26108"/>
    <cellStyle name="Comma 3 3 3 2 4 3" xfId="38709"/>
    <cellStyle name="Comma 3 3 3 2 5" xfId="17648"/>
    <cellStyle name="Comma 3 3 3 2 5 2" xfId="30309"/>
    <cellStyle name="Comma 3 3 3 2 5 3" xfId="42909"/>
    <cellStyle name="Comma 3 3 3 2 6" xfId="21908"/>
    <cellStyle name="Comma 3 3 3 2 7" xfId="34509"/>
    <cellStyle name="Comma 3 3 3 3" xfId="7321"/>
    <cellStyle name="Comma 3 3 3 3 2" xfId="10705"/>
    <cellStyle name="Comma 3 3 3 3 2 2" xfId="14919"/>
    <cellStyle name="Comma 3 3 3 3 2 2 2" xfId="27648"/>
    <cellStyle name="Comma 3 3 3 3 2 2 3" xfId="40249"/>
    <cellStyle name="Comma 3 3 3 3 2 3" xfId="19188"/>
    <cellStyle name="Comma 3 3 3 3 2 3 2" xfId="31849"/>
    <cellStyle name="Comma 3 3 3 3 2 3 3" xfId="44449"/>
    <cellStyle name="Comma 3 3 3 3 2 4" xfId="23448"/>
    <cellStyle name="Comma 3 3 3 3 2 5" xfId="36049"/>
    <cellStyle name="Comma 3 3 3 3 3" xfId="12119"/>
    <cellStyle name="Comma 3 3 3 3 3 2" xfId="16319"/>
    <cellStyle name="Comma 3 3 3 3 3 2 2" xfId="29048"/>
    <cellStyle name="Comma 3 3 3 3 3 2 3" xfId="41649"/>
    <cellStyle name="Comma 3 3 3 3 3 3" xfId="20588"/>
    <cellStyle name="Comma 3 3 3 3 3 3 2" xfId="33249"/>
    <cellStyle name="Comma 3 3 3 3 3 3 3" xfId="45849"/>
    <cellStyle name="Comma 3 3 3 3 3 4" xfId="24848"/>
    <cellStyle name="Comma 3 3 3 3 3 5" xfId="37449"/>
    <cellStyle name="Comma 3 3 3 3 4" xfId="13519"/>
    <cellStyle name="Comma 3 3 3 3 4 2" xfId="26248"/>
    <cellStyle name="Comma 3 3 3 3 4 3" xfId="38849"/>
    <cellStyle name="Comma 3 3 3 3 5" xfId="17788"/>
    <cellStyle name="Comma 3 3 3 3 5 2" xfId="30449"/>
    <cellStyle name="Comma 3 3 3 3 5 3" xfId="43049"/>
    <cellStyle name="Comma 3 3 3 3 6" xfId="22048"/>
    <cellStyle name="Comma 3 3 3 3 7" xfId="34649"/>
    <cellStyle name="Comma 3 3 3 4" xfId="9334"/>
    <cellStyle name="Comma 3 3 3 4 2" xfId="10852"/>
    <cellStyle name="Comma 3 3 3 4 2 2" xfId="15059"/>
    <cellStyle name="Comma 3 3 3 4 2 2 2" xfId="27788"/>
    <cellStyle name="Comma 3 3 3 4 2 2 3" xfId="40389"/>
    <cellStyle name="Comma 3 3 3 4 2 3" xfId="19328"/>
    <cellStyle name="Comma 3 3 3 4 2 3 2" xfId="31989"/>
    <cellStyle name="Comma 3 3 3 4 2 3 3" xfId="44589"/>
    <cellStyle name="Comma 3 3 3 4 2 4" xfId="23588"/>
    <cellStyle name="Comma 3 3 3 4 2 5" xfId="36189"/>
    <cellStyle name="Comma 3 3 3 4 3" xfId="12259"/>
    <cellStyle name="Comma 3 3 3 4 3 2" xfId="16459"/>
    <cellStyle name="Comma 3 3 3 4 3 2 2" xfId="29188"/>
    <cellStyle name="Comma 3 3 3 4 3 2 3" xfId="41789"/>
    <cellStyle name="Comma 3 3 3 4 3 3" xfId="20728"/>
    <cellStyle name="Comma 3 3 3 4 3 3 2" xfId="33389"/>
    <cellStyle name="Comma 3 3 3 4 3 3 3" xfId="45989"/>
    <cellStyle name="Comma 3 3 3 4 3 4" xfId="24988"/>
    <cellStyle name="Comma 3 3 3 4 3 5" xfId="37589"/>
    <cellStyle name="Comma 3 3 3 4 4" xfId="13659"/>
    <cellStyle name="Comma 3 3 3 4 4 2" xfId="26388"/>
    <cellStyle name="Comma 3 3 3 4 4 3" xfId="38989"/>
    <cellStyle name="Comma 3 3 3 4 5" xfId="17928"/>
    <cellStyle name="Comma 3 3 3 4 5 2" xfId="30589"/>
    <cellStyle name="Comma 3 3 3 4 5 3" xfId="43189"/>
    <cellStyle name="Comma 3 3 3 4 6" xfId="22188"/>
    <cellStyle name="Comma 3 3 3 4 7" xfId="34789"/>
    <cellStyle name="Comma 3 3 3 5" xfId="9530"/>
    <cellStyle name="Comma 3 3 3 5 2" xfId="10996"/>
    <cellStyle name="Comma 3 3 3 5 2 2" xfId="15199"/>
    <cellStyle name="Comma 3 3 3 5 2 2 2" xfId="27928"/>
    <cellStyle name="Comma 3 3 3 5 2 2 3" xfId="40529"/>
    <cellStyle name="Comma 3 3 3 5 2 3" xfId="19468"/>
    <cellStyle name="Comma 3 3 3 5 2 3 2" xfId="32129"/>
    <cellStyle name="Comma 3 3 3 5 2 3 3" xfId="44729"/>
    <cellStyle name="Comma 3 3 3 5 2 4" xfId="23728"/>
    <cellStyle name="Comma 3 3 3 5 2 5" xfId="36329"/>
    <cellStyle name="Comma 3 3 3 5 3" xfId="12399"/>
    <cellStyle name="Comma 3 3 3 5 3 2" xfId="16599"/>
    <cellStyle name="Comma 3 3 3 5 3 2 2" xfId="29328"/>
    <cellStyle name="Comma 3 3 3 5 3 2 3" xfId="41929"/>
    <cellStyle name="Comma 3 3 3 5 3 3" xfId="20868"/>
    <cellStyle name="Comma 3 3 3 5 3 3 2" xfId="33529"/>
    <cellStyle name="Comma 3 3 3 5 3 3 3" xfId="46129"/>
    <cellStyle name="Comma 3 3 3 5 3 4" xfId="25128"/>
    <cellStyle name="Comma 3 3 3 5 3 5" xfId="37729"/>
    <cellStyle name="Comma 3 3 3 5 4" xfId="13799"/>
    <cellStyle name="Comma 3 3 3 5 4 2" xfId="26528"/>
    <cellStyle name="Comma 3 3 3 5 4 3" xfId="39129"/>
    <cellStyle name="Comma 3 3 3 5 5" xfId="18068"/>
    <cellStyle name="Comma 3 3 3 5 5 2" xfId="30729"/>
    <cellStyle name="Comma 3 3 3 5 5 3" xfId="43329"/>
    <cellStyle name="Comma 3 3 3 5 6" xfId="22328"/>
    <cellStyle name="Comma 3 3 3 5 7" xfId="34929"/>
    <cellStyle name="Comma 3 3 3 6" xfId="9670"/>
    <cellStyle name="Comma 3 3 3 6 2" xfId="11136"/>
    <cellStyle name="Comma 3 3 3 6 2 2" xfId="15339"/>
    <cellStyle name="Comma 3 3 3 6 2 2 2" xfId="28068"/>
    <cellStyle name="Comma 3 3 3 6 2 2 3" xfId="40669"/>
    <cellStyle name="Comma 3 3 3 6 2 3" xfId="19608"/>
    <cellStyle name="Comma 3 3 3 6 2 3 2" xfId="32269"/>
    <cellStyle name="Comma 3 3 3 6 2 3 3" xfId="44869"/>
    <cellStyle name="Comma 3 3 3 6 2 4" xfId="23868"/>
    <cellStyle name="Comma 3 3 3 6 2 5" xfId="36469"/>
    <cellStyle name="Comma 3 3 3 6 3" xfId="12539"/>
    <cellStyle name="Comma 3 3 3 6 3 2" xfId="16739"/>
    <cellStyle name="Comma 3 3 3 6 3 2 2" xfId="29468"/>
    <cellStyle name="Comma 3 3 3 6 3 2 3" xfId="42069"/>
    <cellStyle name="Comma 3 3 3 6 3 3" xfId="21008"/>
    <cellStyle name="Comma 3 3 3 6 3 3 2" xfId="33669"/>
    <cellStyle name="Comma 3 3 3 6 3 3 3" xfId="46269"/>
    <cellStyle name="Comma 3 3 3 6 3 4" xfId="25268"/>
    <cellStyle name="Comma 3 3 3 6 3 5" xfId="37869"/>
    <cellStyle name="Comma 3 3 3 6 4" xfId="13939"/>
    <cellStyle name="Comma 3 3 3 6 4 2" xfId="26668"/>
    <cellStyle name="Comma 3 3 3 6 4 3" xfId="39269"/>
    <cellStyle name="Comma 3 3 3 6 5" xfId="18208"/>
    <cellStyle name="Comma 3 3 3 6 5 2" xfId="30869"/>
    <cellStyle name="Comma 3 3 3 6 5 3" xfId="43469"/>
    <cellStyle name="Comma 3 3 3 6 6" xfId="22468"/>
    <cellStyle name="Comma 3 3 3 6 7" xfId="35069"/>
    <cellStyle name="Comma 3 3 3 7" xfId="9810"/>
    <cellStyle name="Comma 3 3 3 7 2" xfId="11276"/>
    <cellStyle name="Comma 3 3 3 7 2 2" xfId="15479"/>
    <cellStyle name="Comma 3 3 3 7 2 2 2" xfId="28208"/>
    <cellStyle name="Comma 3 3 3 7 2 2 3" xfId="40809"/>
    <cellStyle name="Comma 3 3 3 7 2 3" xfId="19748"/>
    <cellStyle name="Comma 3 3 3 7 2 3 2" xfId="32409"/>
    <cellStyle name="Comma 3 3 3 7 2 3 3" xfId="45009"/>
    <cellStyle name="Comma 3 3 3 7 2 4" xfId="24008"/>
    <cellStyle name="Comma 3 3 3 7 2 5" xfId="36609"/>
    <cellStyle name="Comma 3 3 3 7 3" xfId="12679"/>
    <cellStyle name="Comma 3 3 3 7 3 2" xfId="16879"/>
    <cellStyle name="Comma 3 3 3 7 3 2 2" xfId="29608"/>
    <cellStyle name="Comma 3 3 3 7 3 2 3" xfId="42209"/>
    <cellStyle name="Comma 3 3 3 7 3 3" xfId="21148"/>
    <cellStyle name="Comma 3 3 3 7 3 3 2" xfId="33809"/>
    <cellStyle name="Comma 3 3 3 7 3 3 3" xfId="46409"/>
    <cellStyle name="Comma 3 3 3 7 3 4" xfId="25408"/>
    <cellStyle name="Comma 3 3 3 7 3 5" xfId="38009"/>
    <cellStyle name="Comma 3 3 3 7 4" xfId="14079"/>
    <cellStyle name="Comma 3 3 3 7 4 2" xfId="26808"/>
    <cellStyle name="Comma 3 3 3 7 4 3" xfId="39409"/>
    <cellStyle name="Comma 3 3 3 7 5" xfId="18348"/>
    <cellStyle name="Comma 3 3 3 7 5 2" xfId="31009"/>
    <cellStyle name="Comma 3 3 3 7 5 3" xfId="43609"/>
    <cellStyle name="Comma 3 3 3 7 6" xfId="22608"/>
    <cellStyle name="Comma 3 3 3 7 7" xfId="35209"/>
    <cellStyle name="Comma 3 3 3 8" xfId="9950"/>
    <cellStyle name="Comma 3 3 3 8 2" xfId="11416"/>
    <cellStyle name="Comma 3 3 3 8 2 2" xfId="15619"/>
    <cellStyle name="Comma 3 3 3 8 2 2 2" xfId="28348"/>
    <cellStyle name="Comma 3 3 3 8 2 2 3" xfId="40949"/>
    <cellStyle name="Comma 3 3 3 8 2 3" xfId="19888"/>
    <cellStyle name="Comma 3 3 3 8 2 3 2" xfId="32549"/>
    <cellStyle name="Comma 3 3 3 8 2 3 3" xfId="45149"/>
    <cellStyle name="Comma 3 3 3 8 2 4" xfId="24148"/>
    <cellStyle name="Comma 3 3 3 8 2 5" xfId="36749"/>
    <cellStyle name="Comma 3 3 3 8 3" xfId="12819"/>
    <cellStyle name="Comma 3 3 3 8 3 2" xfId="17019"/>
    <cellStyle name="Comma 3 3 3 8 3 2 2" xfId="29748"/>
    <cellStyle name="Comma 3 3 3 8 3 2 3" xfId="42349"/>
    <cellStyle name="Comma 3 3 3 8 3 3" xfId="21288"/>
    <cellStyle name="Comma 3 3 3 8 3 3 2" xfId="33949"/>
    <cellStyle name="Comma 3 3 3 8 3 3 3" xfId="46549"/>
    <cellStyle name="Comma 3 3 3 8 3 4" xfId="25548"/>
    <cellStyle name="Comma 3 3 3 8 3 5" xfId="38149"/>
    <cellStyle name="Comma 3 3 3 8 4" xfId="14219"/>
    <cellStyle name="Comma 3 3 3 8 4 2" xfId="26948"/>
    <cellStyle name="Comma 3 3 3 8 4 3" xfId="39549"/>
    <cellStyle name="Comma 3 3 3 8 5" xfId="18488"/>
    <cellStyle name="Comma 3 3 3 8 5 2" xfId="31149"/>
    <cellStyle name="Comma 3 3 3 8 5 3" xfId="43749"/>
    <cellStyle name="Comma 3 3 3 8 6" xfId="22748"/>
    <cellStyle name="Comma 3 3 3 8 7" xfId="35349"/>
    <cellStyle name="Comma 3 3 3 9" xfId="10144"/>
    <cellStyle name="Comma 3 3 3 9 2" xfId="11559"/>
    <cellStyle name="Comma 3 3 3 9 2 2" xfId="15759"/>
    <cellStyle name="Comma 3 3 3 9 2 2 2" xfId="28488"/>
    <cellStyle name="Comma 3 3 3 9 2 2 3" xfId="41089"/>
    <cellStyle name="Comma 3 3 3 9 2 3" xfId="20028"/>
    <cellStyle name="Comma 3 3 3 9 2 3 2" xfId="32689"/>
    <cellStyle name="Comma 3 3 3 9 2 3 3" xfId="45289"/>
    <cellStyle name="Comma 3 3 3 9 2 4" xfId="24288"/>
    <cellStyle name="Comma 3 3 3 9 2 5" xfId="36889"/>
    <cellStyle name="Comma 3 3 3 9 3" xfId="12959"/>
    <cellStyle name="Comma 3 3 3 9 3 2" xfId="17159"/>
    <cellStyle name="Comma 3 3 3 9 3 2 2" xfId="29888"/>
    <cellStyle name="Comma 3 3 3 9 3 2 3" xfId="42489"/>
    <cellStyle name="Comma 3 3 3 9 3 3" xfId="21428"/>
    <cellStyle name="Comma 3 3 3 9 3 3 2" xfId="34089"/>
    <cellStyle name="Comma 3 3 3 9 3 3 3" xfId="46689"/>
    <cellStyle name="Comma 3 3 3 9 3 4" xfId="25688"/>
    <cellStyle name="Comma 3 3 3 9 3 5" xfId="38289"/>
    <cellStyle name="Comma 3 3 3 9 4" xfId="14359"/>
    <cellStyle name="Comma 3 3 3 9 4 2" xfId="27088"/>
    <cellStyle name="Comma 3 3 3 9 4 3" xfId="39689"/>
    <cellStyle name="Comma 3 3 3 9 5" xfId="18628"/>
    <cellStyle name="Comma 3 3 3 9 5 2" xfId="31289"/>
    <cellStyle name="Comma 3 3 3 9 5 3" xfId="43889"/>
    <cellStyle name="Comma 3 3 3 9 6" xfId="22888"/>
    <cellStyle name="Comma 3 3 3 9 7" xfId="35489"/>
    <cellStyle name="Comma 3 3 4" xfId="7061"/>
    <cellStyle name="Comma 3 3 4 10" xfId="10304"/>
    <cellStyle name="Comma 3 3 4 10 2" xfId="11719"/>
    <cellStyle name="Comma 3 3 4 10 2 2" xfId="15919"/>
    <cellStyle name="Comma 3 3 4 10 2 2 2" xfId="28648"/>
    <cellStyle name="Comma 3 3 4 10 2 2 3" xfId="41249"/>
    <cellStyle name="Comma 3 3 4 10 2 3" xfId="20188"/>
    <cellStyle name="Comma 3 3 4 10 2 3 2" xfId="32849"/>
    <cellStyle name="Comma 3 3 4 10 2 3 3" xfId="45449"/>
    <cellStyle name="Comma 3 3 4 10 2 4" xfId="24448"/>
    <cellStyle name="Comma 3 3 4 10 2 5" xfId="37049"/>
    <cellStyle name="Comma 3 3 4 10 3" xfId="13119"/>
    <cellStyle name="Comma 3 3 4 10 3 2" xfId="17319"/>
    <cellStyle name="Comma 3 3 4 10 3 2 2" xfId="30048"/>
    <cellStyle name="Comma 3 3 4 10 3 2 3" xfId="42649"/>
    <cellStyle name="Comma 3 3 4 10 3 3" xfId="21588"/>
    <cellStyle name="Comma 3 3 4 10 3 3 2" xfId="34249"/>
    <cellStyle name="Comma 3 3 4 10 3 3 3" xfId="46849"/>
    <cellStyle name="Comma 3 3 4 10 3 4" xfId="25848"/>
    <cellStyle name="Comma 3 3 4 10 3 5" xfId="38449"/>
    <cellStyle name="Comma 3 3 4 10 4" xfId="14519"/>
    <cellStyle name="Comma 3 3 4 10 4 2" xfId="27248"/>
    <cellStyle name="Comma 3 3 4 10 4 3" xfId="39849"/>
    <cellStyle name="Comma 3 3 4 10 5" xfId="18788"/>
    <cellStyle name="Comma 3 3 4 10 5 2" xfId="31449"/>
    <cellStyle name="Comma 3 3 4 10 5 3" xfId="44049"/>
    <cellStyle name="Comma 3 3 4 10 6" xfId="23048"/>
    <cellStyle name="Comma 3 3 4 10 7" xfId="35649"/>
    <cellStyle name="Comma 3 3 4 11" xfId="10445"/>
    <cellStyle name="Comma 3 3 4 11 2" xfId="14659"/>
    <cellStyle name="Comma 3 3 4 11 2 2" xfId="27388"/>
    <cellStyle name="Comma 3 3 4 11 2 3" xfId="39989"/>
    <cellStyle name="Comma 3 3 4 11 3" xfId="18928"/>
    <cellStyle name="Comma 3 3 4 11 3 2" xfId="31589"/>
    <cellStyle name="Comma 3 3 4 11 3 3" xfId="44189"/>
    <cellStyle name="Comma 3 3 4 11 4" xfId="23188"/>
    <cellStyle name="Comma 3 3 4 11 5" xfId="35789"/>
    <cellStyle name="Comma 3 3 4 12" xfId="11859"/>
    <cellStyle name="Comma 3 3 4 12 2" xfId="16059"/>
    <cellStyle name="Comma 3 3 4 12 2 2" xfId="28788"/>
    <cellStyle name="Comma 3 3 4 12 2 3" xfId="41389"/>
    <cellStyle name="Comma 3 3 4 12 3" xfId="20328"/>
    <cellStyle name="Comma 3 3 4 12 3 2" xfId="32989"/>
    <cellStyle name="Comma 3 3 4 12 3 3" xfId="45589"/>
    <cellStyle name="Comma 3 3 4 12 4" xfId="24588"/>
    <cellStyle name="Comma 3 3 4 12 5" xfId="37189"/>
    <cellStyle name="Comma 3 3 4 13" xfId="13259"/>
    <cellStyle name="Comma 3 3 4 13 2" xfId="25988"/>
    <cellStyle name="Comma 3 3 4 13 3" xfId="38589"/>
    <cellStyle name="Comma 3 3 4 14" xfId="17528"/>
    <cellStyle name="Comma 3 3 4 14 2" xfId="30189"/>
    <cellStyle name="Comma 3 3 4 14 3" xfId="42789"/>
    <cellStyle name="Comma 3 3 4 15" xfId="21788"/>
    <cellStyle name="Comma 3 3 4 16" xfId="34389"/>
    <cellStyle name="Comma 3 3 4 2" xfId="7201"/>
    <cellStyle name="Comma 3 3 4 2 2" xfId="10585"/>
    <cellStyle name="Comma 3 3 4 2 2 2" xfId="14799"/>
    <cellStyle name="Comma 3 3 4 2 2 2 2" xfId="27528"/>
    <cellStyle name="Comma 3 3 4 2 2 2 3" xfId="40129"/>
    <cellStyle name="Comma 3 3 4 2 2 3" xfId="19068"/>
    <cellStyle name="Comma 3 3 4 2 2 3 2" xfId="31729"/>
    <cellStyle name="Comma 3 3 4 2 2 3 3" xfId="44329"/>
    <cellStyle name="Comma 3 3 4 2 2 4" xfId="23328"/>
    <cellStyle name="Comma 3 3 4 2 2 5" xfId="35929"/>
    <cellStyle name="Comma 3 3 4 2 3" xfId="11999"/>
    <cellStyle name="Comma 3 3 4 2 3 2" xfId="16199"/>
    <cellStyle name="Comma 3 3 4 2 3 2 2" xfId="28928"/>
    <cellStyle name="Comma 3 3 4 2 3 2 3" xfId="41529"/>
    <cellStyle name="Comma 3 3 4 2 3 3" xfId="20468"/>
    <cellStyle name="Comma 3 3 4 2 3 3 2" xfId="33129"/>
    <cellStyle name="Comma 3 3 4 2 3 3 3" xfId="45729"/>
    <cellStyle name="Comma 3 3 4 2 3 4" xfId="24728"/>
    <cellStyle name="Comma 3 3 4 2 3 5" xfId="37329"/>
    <cellStyle name="Comma 3 3 4 2 4" xfId="13399"/>
    <cellStyle name="Comma 3 3 4 2 4 2" xfId="26128"/>
    <cellStyle name="Comma 3 3 4 2 4 3" xfId="38729"/>
    <cellStyle name="Comma 3 3 4 2 5" xfId="17668"/>
    <cellStyle name="Comma 3 3 4 2 5 2" xfId="30329"/>
    <cellStyle name="Comma 3 3 4 2 5 3" xfId="42929"/>
    <cellStyle name="Comma 3 3 4 2 6" xfId="21928"/>
    <cellStyle name="Comma 3 3 4 2 7" xfId="34529"/>
    <cellStyle name="Comma 3 3 4 3" xfId="7341"/>
    <cellStyle name="Comma 3 3 4 3 2" xfId="10725"/>
    <cellStyle name="Comma 3 3 4 3 2 2" xfId="14939"/>
    <cellStyle name="Comma 3 3 4 3 2 2 2" xfId="27668"/>
    <cellStyle name="Comma 3 3 4 3 2 2 3" xfId="40269"/>
    <cellStyle name="Comma 3 3 4 3 2 3" xfId="19208"/>
    <cellStyle name="Comma 3 3 4 3 2 3 2" xfId="31869"/>
    <cellStyle name="Comma 3 3 4 3 2 3 3" xfId="44469"/>
    <cellStyle name="Comma 3 3 4 3 2 4" xfId="23468"/>
    <cellStyle name="Comma 3 3 4 3 2 5" xfId="36069"/>
    <cellStyle name="Comma 3 3 4 3 3" xfId="12139"/>
    <cellStyle name="Comma 3 3 4 3 3 2" xfId="16339"/>
    <cellStyle name="Comma 3 3 4 3 3 2 2" xfId="29068"/>
    <cellStyle name="Comma 3 3 4 3 3 2 3" xfId="41669"/>
    <cellStyle name="Comma 3 3 4 3 3 3" xfId="20608"/>
    <cellStyle name="Comma 3 3 4 3 3 3 2" xfId="33269"/>
    <cellStyle name="Comma 3 3 4 3 3 3 3" xfId="45869"/>
    <cellStyle name="Comma 3 3 4 3 3 4" xfId="24868"/>
    <cellStyle name="Comma 3 3 4 3 3 5" xfId="37469"/>
    <cellStyle name="Comma 3 3 4 3 4" xfId="13539"/>
    <cellStyle name="Comma 3 3 4 3 4 2" xfId="26268"/>
    <cellStyle name="Comma 3 3 4 3 4 3" xfId="38869"/>
    <cellStyle name="Comma 3 3 4 3 5" xfId="17808"/>
    <cellStyle name="Comma 3 3 4 3 5 2" xfId="30469"/>
    <cellStyle name="Comma 3 3 4 3 5 3" xfId="43069"/>
    <cellStyle name="Comma 3 3 4 3 6" xfId="22068"/>
    <cellStyle name="Comma 3 3 4 3 7" xfId="34669"/>
    <cellStyle name="Comma 3 3 4 4" xfId="9354"/>
    <cellStyle name="Comma 3 3 4 4 2" xfId="10872"/>
    <cellStyle name="Comma 3 3 4 4 2 2" xfId="15079"/>
    <cellStyle name="Comma 3 3 4 4 2 2 2" xfId="27808"/>
    <cellStyle name="Comma 3 3 4 4 2 2 3" xfId="40409"/>
    <cellStyle name="Comma 3 3 4 4 2 3" xfId="19348"/>
    <cellStyle name="Comma 3 3 4 4 2 3 2" xfId="32009"/>
    <cellStyle name="Comma 3 3 4 4 2 3 3" xfId="44609"/>
    <cellStyle name="Comma 3 3 4 4 2 4" xfId="23608"/>
    <cellStyle name="Comma 3 3 4 4 2 5" xfId="36209"/>
    <cellStyle name="Comma 3 3 4 4 3" xfId="12279"/>
    <cellStyle name="Comma 3 3 4 4 3 2" xfId="16479"/>
    <cellStyle name="Comma 3 3 4 4 3 2 2" xfId="29208"/>
    <cellStyle name="Comma 3 3 4 4 3 2 3" xfId="41809"/>
    <cellStyle name="Comma 3 3 4 4 3 3" xfId="20748"/>
    <cellStyle name="Comma 3 3 4 4 3 3 2" xfId="33409"/>
    <cellStyle name="Comma 3 3 4 4 3 3 3" xfId="46009"/>
    <cellStyle name="Comma 3 3 4 4 3 4" xfId="25008"/>
    <cellStyle name="Comma 3 3 4 4 3 5" xfId="37609"/>
    <cellStyle name="Comma 3 3 4 4 4" xfId="13679"/>
    <cellStyle name="Comma 3 3 4 4 4 2" xfId="26408"/>
    <cellStyle name="Comma 3 3 4 4 4 3" xfId="39009"/>
    <cellStyle name="Comma 3 3 4 4 5" xfId="17948"/>
    <cellStyle name="Comma 3 3 4 4 5 2" xfId="30609"/>
    <cellStyle name="Comma 3 3 4 4 5 3" xfId="43209"/>
    <cellStyle name="Comma 3 3 4 4 6" xfId="22208"/>
    <cellStyle name="Comma 3 3 4 4 7" xfId="34809"/>
    <cellStyle name="Comma 3 3 4 5" xfId="9550"/>
    <cellStyle name="Comma 3 3 4 5 2" xfId="11016"/>
    <cellStyle name="Comma 3 3 4 5 2 2" xfId="15219"/>
    <cellStyle name="Comma 3 3 4 5 2 2 2" xfId="27948"/>
    <cellStyle name="Comma 3 3 4 5 2 2 3" xfId="40549"/>
    <cellStyle name="Comma 3 3 4 5 2 3" xfId="19488"/>
    <cellStyle name="Comma 3 3 4 5 2 3 2" xfId="32149"/>
    <cellStyle name="Comma 3 3 4 5 2 3 3" xfId="44749"/>
    <cellStyle name="Comma 3 3 4 5 2 4" xfId="23748"/>
    <cellStyle name="Comma 3 3 4 5 2 5" xfId="36349"/>
    <cellStyle name="Comma 3 3 4 5 3" xfId="12419"/>
    <cellStyle name="Comma 3 3 4 5 3 2" xfId="16619"/>
    <cellStyle name="Comma 3 3 4 5 3 2 2" xfId="29348"/>
    <cellStyle name="Comma 3 3 4 5 3 2 3" xfId="41949"/>
    <cellStyle name="Comma 3 3 4 5 3 3" xfId="20888"/>
    <cellStyle name="Comma 3 3 4 5 3 3 2" xfId="33549"/>
    <cellStyle name="Comma 3 3 4 5 3 3 3" xfId="46149"/>
    <cellStyle name="Comma 3 3 4 5 3 4" xfId="25148"/>
    <cellStyle name="Comma 3 3 4 5 3 5" xfId="37749"/>
    <cellStyle name="Comma 3 3 4 5 4" xfId="13819"/>
    <cellStyle name="Comma 3 3 4 5 4 2" xfId="26548"/>
    <cellStyle name="Comma 3 3 4 5 4 3" xfId="39149"/>
    <cellStyle name="Comma 3 3 4 5 5" xfId="18088"/>
    <cellStyle name="Comma 3 3 4 5 5 2" xfId="30749"/>
    <cellStyle name="Comma 3 3 4 5 5 3" xfId="43349"/>
    <cellStyle name="Comma 3 3 4 5 6" xfId="22348"/>
    <cellStyle name="Comma 3 3 4 5 7" xfId="34949"/>
    <cellStyle name="Comma 3 3 4 6" xfId="9690"/>
    <cellStyle name="Comma 3 3 4 6 2" xfId="11156"/>
    <cellStyle name="Comma 3 3 4 6 2 2" xfId="15359"/>
    <cellStyle name="Comma 3 3 4 6 2 2 2" xfId="28088"/>
    <cellStyle name="Comma 3 3 4 6 2 2 3" xfId="40689"/>
    <cellStyle name="Comma 3 3 4 6 2 3" xfId="19628"/>
    <cellStyle name="Comma 3 3 4 6 2 3 2" xfId="32289"/>
    <cellStyle name="Comma 3 3 4 6 2 3 3" xfId="44889"/>
    <cellStyle name="Comma 3 3 4 6 2 4" xfId="23888"/>
    <cellStyle name="Comma 3 3 4 6 2 5" xfId="36489"/>
    <cellStyle name="Comma 3 3 4 6 3" xfId="12559"/>
    <cellStyle name="Comma 3 3 4 6 3 2" xfId="16759"/>
    <cellStyle name="Comma 3 3 4 6 3 2 2" xfId="29488"/>
    <cellStyle name="Comma 3 3 4 6 3 2 3" xfId="42089"/>
    <cellStyle name="Comma 3 3 4 6 3 3" xfId="21028"/>
    <cellStyle name="Comma 3 3 4 6 3 3 2" xfId="33689"/>
    <cellStyle name="Comma 3 3 4 6 3 3 3" xfId="46289"/>
    <cellStyle name="Comma 3 3 4 6 3 4" xfId="25288"/>
    <cellStyle name="Comma 3 3 4 6 3 5" xfId="37889"/>
    <cellStyle name="Comma 3 3 4 6 4" xfId="13959"/>
    <cellStyle name="Comma 3 3 4 6 4 2" xfId="26688"/>
    <cellStyle name="Comma 3 3 4 6 4 3" xfId="39289"/>
    <cellStyle name="Comma 3 3 4 6 5" xfId="18228"/>
    <cellStyle name="Comma 3 3 4 6 5 2" xfId="30889"/>
    <cellStyle name="Comma 3 3 4 6 5 3" xfId="43489"/>
    <cellStyle name="Comma 3 3 4 6 6" xfId="22488"/>
    <cellStyle name="Comma 3 3 4 6 7" xfId="35089"/>
    <cellStyle name="Comma 3 3 4 7" xfId="9830"/>
    <cellStyle name="Comma 3 3 4 7 2" xfId="11296"/>
    <cellStyle name="Comma 3 3 4 7 2 2" xfId="15499"/>
    <cellStyle name="Comma 3 3 4 7 2 2 2" xfId="28228"/>
    <cellStyle name="Comma 3 3 4 7 2 2 3" xfId="40829"/>
    <cellStyle name="Comma 3 3 4 7 2 3" xfId="19768"/>
    <cellStyle name="Comma 3 3 4 7 2 3 2" xfId="32429"/>
    <cellStyle name="Comma 3 3 4 7 2 3 3" xfId="45029"/>
    <cellStyle name="Comma 3 3 4 7 2 4" xfId="24028"/>
    <cellStyle name="Comma 3 3 4 7 2 5" xfId="36629"/>
    <cellStyle name="Comma 3 3 4 7 3" xfId="12699"/>
    <cellStyle name="Comma 3 3 4 7 3 2" xfId="16899"/>
    <cellStyle name="Comma 3 3 4 7 3 2 2" xfId="29628"/>
    <cellStyle name="Comma 3 3 4 7 3 2 3" xfId="42229"/>
    <cellStyle name="Comma 3 3 4 7 3 3" xfId="21168"/>
    <cellStyle name="Comma 3 3 4 7 3 3 2" xfId="33829"/>
    <cellStyle name="Comma 3 3 4 7 3 3 3" xfId="46429"/>
    <cellStyle name="Comma 3 3 4 7 3 4" xfId="25428"/>
    <cellStyle name="Comma 3 3 4 7 3 5" xfId="38029"/>
    <cellStyle name="Comma 3 3 4 7 4" xfId="14099"/>
    <cellStyle name="Comma 3 3 4 7 4 2" xfId="26828"/>
    <cellStyle name="Comma 3 3 4 7 4 3" xfId="39429"/>
    <cellStyle name="Comma 3 3 4 7 5" xfId="18368"/>
    <cellStyle name="Comma 3 3 4 7 5 2" xfId="31029"/>
    <cellStyle name="Comma 3 3 4 7 5 3" xfId="43629"/>
    <cellStyle name="Comma 3 3 4 7 6" xfId="22628"/>
    <cellStyle name="Comma 3 3 4 7 7" xfId="35229"/>
    <cellStyle name="Comma 3 3 4 8" xfId="9970"/>
    <cellStyle name="Comma 3 3 4 8 2" xfId="11436"/>
    <cellStyle name="Comma 3 3 4 8 2 2" xfId="15639"/>
    <cellStyle name="Comma 3 3 4 8 2 2 2" xfId="28368"/>
    <cellStyle name="Comma 3 3 4 8 2 2 3" xfId="40969"/>
    <cellStyle name="Comma 3 3 4 8 2 3" xfId="19908"/>
    <cellStyle name="Comma 3 3 4 8 2 3 2" xfId="32569"/>
    <cellStyle name="Comma 3 3 4 8 2 3 3" xfId="45169"/>
    <cellStyle name="Comma 3 3 4 8 2 4" xfId="24168"/>
    <cellStyle name="Comma 3 3 4 8 2 5" xfId="36769"/>
    <cellStyle name="Comma 3 3 4 8 3" xfId="12839"/>
    <cellStyle name="Comma 3 3 4 8 3 2" xfId="17039"/>
    <cellStyle name="Comma 3 3 4 8 3 2 2" xfId="29768"/>
    <cellStyle name="Comma 3 3 4 8 3 2 3" xfId="42369"/>
    <cellStyle name="Comma 3 3 4 8 3 3" xfId="21308"/>
    <cellStyle name="Comma 3 3 4 8 3 3 2" xfId="33969"/>
    <cellStyle name="Comma 3 3 4 8 3 3 3" xfId="46569"/>
    <cellStyle name="Comma 3 3 4 8 3 4" xfId="25568"/>
    <cellStyle name="Comma 3 3 4 8 3 5" xfId="38169"/>
    <cellStyle name="Comma 3 3 4 8 4" xfId="14239"/>
    <cellStyle name="Comma 3 3 4 8 4 2" xfId="26968"/>
    <cellStyle name="Comma 3 3 4 8 4 3" xfId="39569"/>
    <cellStyle name="Comma 3 3 4 8 5" xfId="18508"/>
    <cellStyle name="Comma 3 3 4 8 5 2" xfId="31169"/>
    <cellStyle name="Comma 3 3 4 8 5 3" xfId="43769"/>
    <cellStyle name="Comma 3 3 4 8 6" xfId="22768"/>
    <cellStyle name="Comma 3 3 4 8 7" xfId="35369"/>
    <cellStyle name="Comma 3 3 4 9" xfId="10164"/>
    <cellStyle name="Comma 3 3 4 9 2" xfId="11579"/>
    <cellStyle name="Comma 3 3 4 9 2 2" xfId="15779"/>
    <cellStyle name="Comma 3 3 4 9 2 2 2" xfId="28508"/>
    <cellStyle name="Comma 3 3 4 9 2 2 3" xfId="41109"/>
    <cellStyle name="Comma 3 3 4 9 2 3" xfId="20048"/>
    <cellStyle name="Comma 3 3 4 9 2 3 2" xfId="32709"/>
    <cellStyle name="Comma 3 3 4 9 2 3 3" xfId="45309"/>
    <cellStyle name="Comma 3 3 4 9 2 4" xfId="24308"/>
    <cellStyle name="Comma 3 3 4 9 2 5" xfId="36909"/>
    <cellStyle name="Comma 3 3 4 9 3" xfId="12979"/>
    <cellStyle name="Comma 3 3 4 9 3 2" xfId="17179"/>
    <cellStyle name="Comma 3 3 4 9 3 2 2" xfId="29908"/>
    <cellStyle name="Comma 3 3 4 9 3 2 3" xfId="42509"/>
    <cellStyle name="Comma 3 3 4 9 3 3" xfId="21448"/>
    <cellStyle name="Comma 3 3 4 9 3 3 2" xfId="34109"/>
    <cellStyle name="Comma 3 3 4 9 3 3 3" xfId="46709"/>
    <cellStyle name="Comma 3 3 4 9 3 4" xfId="25708"/>
    <cellStyle name="Comma 3 3 4 9 3 5" xfId="38309"/>
    <cellStyle name="Comma 3 3 4 9 4" xfId="14379"/>
    <cellStyle name="Comma 3 3 4 9 4 2" xfId="27108"/>
    <cellStyle name="Comma 3 3 4 9 4 3" xfId="39709"/>
    <cellStyle name="Comma 3 3 4 9 5" xfId="18648"/>
    <cellStyle name="Comma 3 3 4 9 5 2" xfId="31309"/>
    <cellStyle name="Comma 3 3 4 9 5 3" xfId="43909"/>
    <cellStyle name="Comma 3 3 4 9 6" xfId="22908"/>
    <cellStyle name="Comma 3 3 4 9 7" xfId="35509"/>
    <cellStyle name="Comma 3 3 5" xfId="7081"/>
    <cellStyle name="Comma 3 3 5 10" xfId="10324"/>
    <cellStyle name="Comma 3 3 5 10 2" xfId="11739"/>
    <cellStyle name="Comma 3 3 5 10 2 2" xfId="15939"/>
    <cellStyle name="Comma 3 3 5 10 2 2 2" xfId="28668"/>
    <cellStyle name="Comma 3 3 5 10 2 2 3" xfId="41269"/>
    <cellStyle name="Comma 3 3 5 10 2 3" xfId="20208"/>
    <cellStyle name="Comma 3 3 5 10 2 3 2" xfId="32869"/>
    <cellStyle name="Comma 3 3 5 10 2 3 3" xfId="45469"/>
    <cellStyle name="Comma 3 3 5 10 2 4" xfId="24468"/>
    <cellStyle name="Comma 3 3 5 10 2 5" xfId="37069"/>
    <cellStyle name="Comma 3 3 5 10 3" xfId="13139"/>
    <cellStyle name="Comma 3 3 5 10 3 2" xfId="17339"/>
    <cellStyle name="Comma 3 3 5 10 3 2 2" xfId="30068"/>
    <cellStyle name="Comma 3 3 5 10 3 2 3" xfId="42669"/>
    <cellStyle name="Comma 3 3 5 10 3 3" xfId="21608"/>
    <cellStyle name="Comma 3 3 5 10 3 3 2" xfId="34269"/>
    <cellStyle name="Comma 3 3 5 10 3 3 3" xfId="46869"/>
    <cellStyle name="Comma 3 3 5 10 3 4" xfId="25868"/>
    <cellStyle name="Comma 3 3 5 10 3 5" xfId="38469"/>
    <cellStyle name="Comma 3 3 5 10 4" xfId="14539"/>
    <cellStyle name="Comma 3 3 5 10 4 2" xfId="27268"/>
    <cellStyle name="Comma 3 3 5 10 4 3" xfId="39869"/>
    <cellStyle name="Comma 3 3 5 10 5" xfId="18808"/>
    <cellStyle name="Comma 3 3 5 10 5 2" xfId="31469"/>
    <cellStyle name="Comma 3 3 5 10 5 3" xfId="44069"/>
    <cellStyle name="Comma 3 3 5 10 6" xfId="23068"/>
    <cellStyle name="Comma 3 3 5 10 7" xfId="35669"/>
    <cellStyle name="Comma 3 3 5 11" xfId="10465"/>
    <cellStyle name="Comma 3 3 5 11 2" xfId="14679"/>
    <cellStyle name="Comma 3 3 5 11 2 2" xfId="27408"/>
    <cellStyle name="Comma 3 3 5 11 2 3" xfId="40009"/>
    <cellStyle name="Comma 3 3 5 11 3" xfId="18948"/>
    <cellStyle name="Comma 3 3 5 11 3 2" xfId="31609"/>
    <cellStyle name="Comma 3 3 5 11 3 3" xfId="44209"/>
    <cellStyle name="Comma 3 3 5 11 4" xfId="23208"/>
    <cellStyle name="Comma 3 3 5 11 5" xfId="35809"/>
    <cellStyle name="Comma 3 3 5 12" xfId="11879"/>
    <cellStyle name="Comma 3 3 5 12 2" xfId="16079"/>
    <cellStyle name="Comma 3 3 5 12 2 2" xfId="28808"/>
    <cellStyle name="Comma 3 3 5 12 2 3" xfId="41409"/>
    <cellStyle name="Comma 3 3 5 12 3" xfId="20348"/>
    <cellStyle name="Comma 3 3 5 12 3 2" xfId="33009"/>
    <cellStyle name="Comma 3 3 5 12 3 3" xfId="45609"/>
    <cellStyle name="Comma 3 3 5 12 4" xfId="24608"/>
    <cellStyle name="Comma 3 3 5 12 5" xfId="37209"/>
    <cellStyle name="Comma 3 3 5 13" xfId="13279"/>
    <cellStyle name="Comma 3 3 5 13 2" xfId="26008"/>
    <cellStyle name="Comma 3 3 5 13 3" xfId="38609"/>
    <cellStyle name="Comma 3 3 5 14" xfId="17548"/>
    <cellStyle name="Comma 3 3 5 14 2" xfId="30209"/>
    <cellStyle name="Comma 3 3 5 14 3" xfId="42809"/>
    <cellStyle name="Comma 3 3 5 15" xfId="21808"/>
    <cellStyle name="Comma 3 3 5 16" xfId="34409"/>
    <cellStyle name="Comma 3 3 5 2" xfId="7221"/>
    <cellStyle name="Comma 3 3 5 2 2" xfId="10605"/>
    <cellStyle name="Comma 3 3 5 2 2 2" xfId="14819"/>
    <cellStyle name="Comma 3 3 5 2 2 2 2" xfId="27548"/>
    <cellStyle name="Comma 3 3 5 2 2 2 3" xfId="40149"/>
    <cellStyle name="Comma 3 3 5 2 2 3" xfId="19088"/>
    <cellStyle name="Comma 3 3 5 2 2 3 2" xfId="31749"/>
    <cellStyle name="Comma 3 3 5 2 2 3 3" xfId="44349"/>
    <cellStyle name="Comma 3 3 5 2 2 4" xfId="23348"/>
    <cellStyle name="Comma 3 3 5 2 2 5" xfId="35949"/>
    <cellStyle name="Comma 3 3 5 2 3" xfId="12019"/>
    <cellStyle name="Comma 3 3 5 2 3 2" xfId="16219"/>
    <cellStyle name="Comma 3 3 5 2 3 2 2" xfId="28948"/>
    <cellStyle name="Comma 3 3 5 2 3 2 3" xfId="41549"/>
    <cellStyle name="Comma 3 3 5 2 3 3" xfId="20488"/>
    <cellStyle name="Comma 3 3 5 2 3 3 2" xfId="33149"/>
    <cellStyle name="Comma 3 3 5 2 3 3 3" xfId="45749"/>
    <cellStyle name="Comma 3 3 5 2 3 4" xfId="24748"/>
    <cellStyle name="Comma 3 3 5 2 3 5" xfId="37349"/>
    <cellStyle name="Comma 3 3 5 2 4" xfId="13419"/>
    <cellStyle name="Comma 3 3 5 2 4 2" xfId="26148"/>
    <cellStyle name="Comma 3 3 5 2 4 3" xfId="38749"/>
    <cellStyle name="Comma 3 3 5 2 5" xfId="17688"/>
    <cellStyle name="Comma 3 3 5 2 5 2" xfId="30349"/>
    <cellStyle name="Comma 3 3 5 2 5 3" xfId="42949"/>
    <cellStyle name="Comma 3 3 5 2 6" xfId="21948"/>
    <cellStyle name="Comma 3 3 5 2 7" xfId="34549"/>
    <cellStyle name="Comma 3 3 5 3" xfId="7361"/>
    <cellStyle name="Comma 3 3 5 3 2" xfId="10745"/>
    <cellStyle name="Comma 3 3 5 3 2 2" xfId="14959"/>
    <cellStyle name="Comma 3 3 5 3 2 2 2" xfId="27688"/>
    <cellStyle name="Comma 3 3 5 3 2 2 3" xfId="40289"/>
    <cellStyle name="Comma 3 3 5 3 2 3" xfId="19228"/>
    <cellStyle name="Comma 3 3 5 3 2 3 2" xfId="31889"/>
    <cellStyle name="Comma 3 3 5 3 2 3 3" xfId="44489"/>
    <cellStyle name="Comma 3 3 5 3 2 4" xfId="23488"/>
    <cellStyle name="Comma 3 3 5 3 2 5" xfId="36089"/>
    <cellStyle name="Comma 3 3 5 3 3" xfId="12159"/>
    <cellStyle name="Comma 3 3 5 3 3 2" xfId="16359"/>
    <cellStyle name="Comma 3 3 5 3 3 2 2" xfId="29088"/>
    <cellStyle name="Comma 3 3 5 3 3 2 3" xfId="41689"/>
    <cellStyle name="Comma 3 3 5 3 3 3" xfId="20628"/>
    <cellStyle name="Comma 3 3 5 3 3 3 2" xfId="33289"/>
    <cellStyle name="Comma 3 3 5 3 3 3 3" xfId="45889"/>
    <cellStyle name="Comma 3 3 5 3 3 4" xfId="24888"/>
    <cellStyle name="Comma 3 3 5 3 3 5" xfId="37489"/>
    <cellStyle name="Comma 3 3 5 3 4" xfId="13559"/>
    <cellStyle name="Comma 3 3 5 3 4 2" xfId="26288"/>
    <cellStyle name="Comma 3 3 5 3 4 3" xfId="38889"/>
    <cellStyle name="Comma 3 3 5 3 5" xfId="17828"/>
    <cellStyle name="Comma 3 3 5 3 5 2" xfId="30489"/>
    <cellStyle name="Comma 3 3 5 3 5 3" xfId="43089"/>
    <cellStyle name="Comma 3 3 5 3 6" xfId="22088"/>
    <cellStyle name="Comma 3 3 5 3 7" xfId="34689"/>
    <cellStyle name="Comma 3 3 5 4" xfId="9374"/>
    <cellStyle name="Comma 3 3 5 4 2" xfId="10892"/>
    <cellStyle name="Comma 3 3 5 4 2 2" xfId="15099"/>
    <cellStyle name="Comma 3 3 5 4 2 2 2" xfId="27828"/>
    <cellStyle name="Comma 3 3 5 4 2 2 3" xfId="40429"/>
    <cellStyle name="Comma 3 3 5 4 2 3" xfId="19368"/>
    <cellStyle name="Comma 3 3 5 4 2 3 2" xfId="32029"/>
    <cellStyle name="Comma 3 3 5 4 2 3 3" xfId="44629"/>
    <cellStyle name="Comma 3 3 5 4 2 4" xfId="23628"/>
    <cellStyle name="Comma 3 3 5 4 2 5" xfId="36229"/>
    <cellStyle name="Comma 3 3 5 4 3" xfId="12299"/>
    <cellStyle name="Comma 3 3 5 4 3 2" xfId="16499"/>
    <cellStyle name="Comma 3 3 5 4 3 2 2" xfId="29228"/>
    <cellStyle name="Comma 3 3 5 4 3 2 3" xfId="41829"/>
    <cellStyle name="Comma 3 3 5 4 3 3" xfId="20768"/>
    <cellStyle name="Comma 3 3 5 4 3 3 2" xfId="33429"/>
    <cellStyle name="Comma 3 3 5 4 3 3 3" xfId="46029"/>
    <cellStyle name="Comma 3 3 5 4 3 4" xfId="25028"/>
    <cellStyle name="Comma 3 3 5 4 3 5" xfId="37629"/>
    <cellStyle name="Comma 3 3 5 4 4" xfId="13699"/>
    <cellStyle name="Comma 3 3 5 4 4 2" xfId="26428"/>
    <cellStyle name="Comma 3 3 5 4 4 3" xfId="39029"/>
    <cellStyle name="Comma 3 3 5 4 5" xfId="17968"/>
    <cellStyle name="Comma 3 3 5 4 5 2" xfId="30629"/>
    <cellStyle name="Comma 3 3 5 4 5 3" xfId="43229"/>
    <cellStyle name="Comma 3 3 5 4 6" xfId="22228"/>
    <cellStyle name="Comma 3 3 5 4 7" xfId="34829"/>
    <cellStyle name="Comma 3 3 5 5" xfId="9570"/>
    <cellStyle name="Comma 3 3 5 5 2" xfId="11036"/>
    <cellStyle name="Comma 3 3 5 5 2 2" xfId="15239"/>
    <cellStyle name="Comma 3 3 5 5 2 2 2" xfId="27968"/>
    <cellStyle name="Comma 3 3 5 5 2 2 3" xfId="40569"/>
    <cellStyle name="Comma 3 3 5 5 2 3" xfId="19508"/>
    <cellStyle name="Comma 3 3 5 5 2 3 2" xfId="32169"/>
    <cellStyle name="Comma 3 3 5 5 2 3 3" xfId="44769"/>
    <cellStyle name="Comma 3 3 5 5 2 4" xfId="23768"/>
    <cellStyle name="Comma 3 3 5 5 2 5" xfId="36369"/>
    <cellStyle name="Comma 3 3 5 5 3" xfId="12439"/>
    <cellStyle name="Comma 3 3 5 5 3 2" xfId="16639"/>
    <cellStyle name="Comma 3 3 5 5 3 2 2" xfId="29368"/>
    <cellStyle name="Comma 3 3 5 5 3 2 3" xfId="41969"/>
    <cellStyle name="Comma 3 3 5 5 3 3" xfId="20908"/>
    <cellStyle name="Comma 3 3 5 5 3 3 2" xfId="33569"/>
    <cellStyle name="Comma 3 3 5 5 3 3 3" xfId="46169"/>
    <cellStyle name="Comma 3 3 5 5 3 4" xfId="25168"/>
    <cellStyle name="Comma 3 3 5 5 3 5" xfId="37769"/>
    <cellStyle name="Comma 3 3 5 5 4" xfId="13839"/>
    <cellStyle name="Comma 3 3 5 5 4 2" xfId="26568"/>
    <cellStyle name="Comma 3 3 5 5 4 3" xfId="39169"/>
    <cellStyle name="Comma 3 3 5 5 5" xfId="18108"/>
    <cellStyle name="Comma 3 3 5 5 5 2" xfId="30769"/>
    <cellStyle name="Comma 3 3 5 5 5 3" xfId="43369"/>
    <cellStyle name="Comma 3 3 5 5 6" xfId="22368"/>
    <cellStyle name="Comma 3 3 5 5 7" xfId="34969"/>
    <cellStyle name="Comma 3 3 5 6" xfId="9710"/>
    <cellStyle name="Comma 3 3 5 6 2" xfId="11176"/>
    <cellStyle name="Comma 3 3 5 6 2 2" xfId="15379"/>
    <cellStyle name="Comma 3 3 5 6 2 2 2" xfId="28108"/>
    <cellStyle name="Comma 3 3 5 6 2 2 3" xfId="40709"/>
    <cellStyle name="Comma 3 3 5 6 2 3" xfId="19648"/>
    <cellStyle name="Comma 3 3 5 6 2 3 2" xfId="32309"/>
    <cellStyle name="Comma 3 3 5 6 2 3 3" xfId="44909"/>
    <cellStyle name="Comma 3 3 5 6 2 4" xfId="23908"/>
    <cellStyle name="Comma 3 3 5 6 2 5" xfId="36509"/>
    <cellStyle name="Comma 3 3 5 6 3" xfId="12579"/>
    <cellStyle name="Comma 3 3 5 6 3 2" xfId="16779"/>
    <cellStyle name="Comma 3 3 5 6 3 2 2" xfId="29508"/>
    <cellStyle name="Comma 3 3 5 6 3 2 3" xfId="42109"/>
    <cellStyle name="Comma 3 3 5 6 3 3" xfId="21048"/>
    <cellStyle name="Comma 3 3 5 6 3 3 2" xfId="33709"/>
    <cellStyle name="Comma 3 3 5 6 3 3 3" xfId="46309"/>
    <cellStyle name="Comma 3 3 5 6 3 4" xfId="25308"/>
    <cellStyle name="Comma 3 3 5 6 3 5" xfId="37909"/>
    <cellStyle name="Comma 3 3 5 6 4" xfId="13979"/>
    <cellStyle name="Comma 3 3 5 6 4 2" xfId="26708"/>
    <cellStyle name="Comma 3 3 5 6 4 3" xfId="39309"/>
    <cellStyle name="Comma 3 3 5 6 5" xfId="18248"/>
    <cellStyle name="Comma 3 3 5 6 5 2" xfId="30909"/>
    <cellStyle name="Comma 3 3 5 6 5 3" xfId="43509"/>
    <cellStyle name="Comma 3 3 5 6 6" xfId="22508"/>
    <cellStyle name="Comma 3 3 5 6 7" xfId="35109"/>
    <cellStyle name="Comma 3 3 5 7" xfId="9850"/>
    <cellStyle name="Comma 3 3 5 7 2" xfId="11316"/>
    <cellStyle name="Comma 3 3 5 7 2 2" xfId="15519"/>
    <cellStyle name="Comma 3 3 5 7 2 2 2" xfId="28248"/>
    <cellStyle name="Comma 3 3 5 7 2 2 3" xfId="40849"/>
    <cellStyle name="Comma 3 3 5 7 2 3" xfId="19788"/>
    <cellStyle name="Comma 3 3 5 7 2 3 2" xfId="32449"/>
    <cellStyle name="Comma 3 3 5 7 2 3 3" xfId="45049"/>
    <cellStyle name="Comma 3 3 5 7 2 4" xfId="24048"/>
    <cellStyle name="Comma 3 3 5 7 2 5" xfId="36649"/>
    <cellStyle name="Comma 3 3 5 7 3" xfId="12719"/>
    <cellStyle name="Comma 3 3 5 7 3 2" xfId="16919"/>
    <cellStyle name="Comma 3 3 5 7 3 2 2" xfId="29648"/>
    <cellStyle name="Comma 3 3 5 7 3 2 3" xfId="42249"/>
    <cellStyle name="Comma 3 3 5 7 3 3" xfId="21188"/>
    <cellStyle name="Comma 3 3 5 7 3 3 2" xfId="33849"/>
    <cellStyle name="Comma 3 3 5 7 3 3 3" xfId="46449"/>
    <cellStyle name="Comma 3 3 5 7 3 4" xfId="25448"/>
    <cellStyle name="Comma 3 3 5 7 3 5" xfId="38049"/>
    <cellStyle name="Comma 3 3 5 7 4" xfId="14119"/>
    <cellStyle name="Comma 3 3 5 7 4 2" xfId="26848"/>
    <cellStyle name="Comma 3 3 5 7 4 3" xfId="39449"/>
    <cellStyle name="Comma 3 3 5 7 5" xfId="18388"/>
    <cellStyle name="Comma 3 3 5 7 5 2" xfId="31049"/>
    <cellStyle name="Comma 3 3 5 7 5 3" xfId="43649"/>
    <cellStyle name="Comma 3 3 5 7 6" xfId="22648"/>
    <cellStyle name="Comma 3 3 5 7 7" xfId="35249"/>
    <cellStyle name="Comma 3 3 5 8" xfId="9990"/>
    <cellStyle name="Comma 3 3 5 8 2" xfId="11456"/>
    <cellStyle name="Comma 3 3 5 8 2 2" xfId="15659"/>
    <cellStyle name="Comma 3 3 5 8 2 2 2" xfId="28388"/>
    <cellStyle name="Comma 3 3 5 8 2 2 3" xfId="40989"/>
    <cellStyle name="Comma 3 3 5 8 2 3" xfId="19928"/>
    <cellStyle name="Comma 3 3 5 8 2 3 2" xfId="32589"/>
    <cellStyle name="Comma 3 3 5 8 2 3 3" xfId="45189"/>
    <cellStyle name="Comma 3 3 5 8 2 4" xfId="24188"/>
    <cellStyle name="Comma 3 3 5 8 2 5" xfId="36789"/>
    <cellStyle name="Comma 3 3 5 8 3" xfId="12859"/>
    <cellStyle name="Comma 3 3 5 8 3 2" xfId="17059"/>
    <cellStyle name="Comma 3 3 5 8 3 2 2" xfId="29788"/>
    <cellStyle name="Comma 3 3 5 8 3 2 3" xfId="42389"/>
    <cellStyle name="Comma 3 3 5 8 3 3" xfId="21328"/>
    <cellStyle name="Comma 3 3 5 8 3 3 2" xfId="33989"/>
    <cellStyle name="Comma 3 3 5 8 3 3 3" xfId="46589"/>
    <cellStyle name="Comma 3 3 5 8 3 4" xfId="25588"/>
    <cellStyle name="Comma 3 3 5 8 3 5" xfId="38189"/>
    <cellStyle name="Comma 3 3 5 8 4" xfId="14259"/>
    <cellStyle name="Comma 3 3 5 8 4 2" xfId="26988"/>
    <cellStyle name="Comma 3 3 5 8 4 3" xfId="39589"/>
    <cellStyle name="Comma 3 3 5 8 5" xfId="18528"/>
    <cellStyle name="Comma 3 3 5 8 5 2" xfId="31189"/>
    <cellStyle name="Comma 3 3 5 8 5 3" xfId="43789"/>
    <cellStyle name="Comma 3 3 5 8 6" xfId="22788"/>
    <cellStyle name="Comma 3 3 5 8 7" xfId="35389"/>
    <cellStyle name="Comma 3 3 5 9" xfId="10184"/>
    <cellStyle name="Comma 3 3 5 9 2" xfId="11599"/>
    <cellStyle name="Comma 3 3 5 9 2 2" xfId="15799"/>
    <cellStyle name="Comma 3 3 5 9 2 2 2" xfId="28528"/>
    <cellStyle name="Comma 3 3 5 9 2 2 3" xfId="41129"/>
    <cellStyle name="Comma 3 3 5 9 2 3" xfId="20068"/>
    <cellStyle name="Comma 3 3 5 9 2 3 2" xfId="32729"/>
    <cellStyle name="Comma 3 3 5 9 2 3 3" xfId="45329"/>
    <cellStyle name="Comma 3 3 5 9 2 4" xfId="24328"/>
    <cellStyle name="Comma 3 3 5 9 2 5" xfId="36929"/>
    <cellStyle name="Comma 3 3 5 9 3" xfId="12999"/>
    <cellStyle name="Comma 3 3 5 9 3 2" xfId="17199"/>
    <cellStyle name="Comma 3 3 5 9 3 2 2" xfId="29928"/>
    <cellStyle name="Comma 3 3 5 9 3 2 3" xfId="42529"/>
    <cellStyle name="Comma 3 3 5 9 3 3" xfId="21468"/>
    <cellStyle name="Comma 3 3 5 9 3 3 2" xfId="34129"/>
    <cellStyle name="Comma 3 3 5 9 3 3 3" xfId="46729"/>
    <cellStyle name="Comma 3 3 5 9 3 4" xfId="25728"/>
    <cellStyle name="Comma 3 3 5 9 3 5" xfId="38329"/>
    <cellStyle name="Comma 3 3 5 9 4" xfId="14399"/>
    <cellStyle name="Comma 3 3 5 9 4 2" xfId="27128"/>
    <cellStyle name="Comma 3 3 5 9 4 3" xfId="39729"/>
    <cellStyle name="Comma 3 3 5 9 5" xfId="18668"/>
    <cellStyle name="Comma 3 3 5 9 5 2" xfId="31329"/>
    <cellStyle name="Comma 3 3 5 9 5 3" xfId="43929"/>
    <cellStyle name="Comma 3 3 5 9 6" xfId="22928"/>
    <cellStyle name="Comma 3 3 5 9 7" xfId="35529"/>
    <cellStyle name="Comma 3 3 6" xfId="7101"/>
    <cellStyle name="Comma 3 3 6 10" xfId="10344"/>
    <cellStyle name="Comma 3 3 6 10 2" xfId="11759"/>
    <cellStyle name="Comma 3 3 6 10 2 2" xfId="15959"/>
    <cellStyle name="Comma 3 3 6 10 2 2 2" xfId="28688"/>
    <cellStyle name="Comma 3 3 6 10 2 2 3" xfId="41289"/>
    <cellStyle name="Comma 3 3 6 10 2 3" xfId="20228"/>
    <cellStyle name="Comma 3 3 6 10 2 3 2" xfId="32889"/>
    <cellStyle name="Comma 3 3 6 10 2 3 3" xfId="45489"/>
    <cellStyle name="Comma 3 3 6 10 2 4" xfId="24488"/>
    <cellStyle name="Comma 3 3 6 10 2 5" xfId="37089"/>
    <cellStyle name="Comma 3 3 6 10 3" xfId="13159"/>
    <cellStyle name="Comma 3 3 6 10 3 2" xfId="17359"/>
    <cellStyle name="Comma 3 3 6 10 3 2 2" xfId="30088"/>
    <cellStyle name="Comma 3 3 6 10 3 2 3" xfId="42689"/>
    <cellStyle name="Comma 3 3 6 10 3 3" xfId="21628"/>
    <cellStyle name="Comma 3 3 6 10 3 3 2" xfId="34289"/>
    <cellStyle name="Comma 3 3 6 10 3 3 3" xfId="46889"/>
    <cellStyle name="Comma 3 3 6 10 3 4" xfId="25888"/>
    <cellStyle name="Comma 3 3 6 10 3 5" xfId="38489"/>
    <cellStyle name="Comma 3 3 6 10 4" xfId="14559"/>
    <cellStyle name="Comma 3 3 6 10 4 2" xfId="27288"/>
    <cellStyle name="Comma 3 3 6 10 4 3" xfId="39889"/>
    <cellStyle name="Comma 3 3 6 10 5" xfId="18828"/>
    <cellStyle name="Comma 3 3 6 10 5 2" xfId="31489"/>
    <cellStyle name="Comma 3 3 6 10 5 3" xfId="44089"/>
    <cellStyle name="Comma 3 3 6 10 6" xfId="23088"/>
    <cellStyle name="Comma 3 3 6 10 7" xfId="35689"/>
    <cellStyle name="Comma 3 3 6 11" xfId="10485"/>
    <cellStyle name="Comma 3 3 6 11 2" xfId="14699"/>
    <cellStyle name="Comma 3 3 6 11 2 2" xfId="27428"/>
    <cellStyle name="Comma 3 3 6 11 2 3" xfId="40029"/>
    <cellStyle name="Comma 3 3 6 11 3" xfId="18968"/>
    <cellStyle name="Comma 3 3 6 11 3 2" xfId="31629"/>
    <cellStyle name="Comma 3 3 6 11 3 3" xfId="44229"/>
    <cellStyle name="Comma 3 3 6 11 4" xfId="23228"/>
    <cellStyle name="Comma 3 3 6 11 5" xfId="35829"/>
    <cellStyle name="Comma 3 3 6 12" xfId="11899"/>
    <cellStyle name="Comma 3 3 6 12 2" xfId="16099"/>
    <cellStyle name="Comma 3 3 6 12 2 2" xfId="28828"/>
    <cellStyle name="Comma 3 3 6 12 2 3" xfId="41429"/>
    <cellStyle name="Comma 3 3 6 12 3" xfId="20368"/>
    <cellStyle name="Comma 3 3 6 12 3 2" xfId="33029"/>
    <cellStyle name="Comma 3 3 6 12 3 3" xfId="45629"/>
    <cellStyle name="Comma 3 3 6 12 4" xfId="24628"/>
    <cellStyle name="Comma 3 3 6 12 5" xfId="37229"/>
    <cellStyle name="Comma 3 3 6 13" xfId="13299"/>
    <cellStyle name="Comma 3 3 6 13 2" xfId="26028"/>
    <cellStyle name="Comma 3 3 6 13 3" xfId="38629"/>
    <cellStyle name="Comma 3 3 6 14" xfId="17568"/>
    <cellStyle name="Comma 3 3 6 14 2" xfId="30229"/>
    <cellStyle name="Comma 3 3 6 14 3" xfId="42829"/>
    <cellStyle name="Comma 3 3 6 15" xfId="21828"/>
    <cellStyle name="Comma 3 3 6 16" xfId="34429"/>
    <cellStyle name="Comma 3 3 6 2" xfId="7241"/>
    <cellStyle name="Comma 3 3 6 2 2" xfId="10625"/>
    <cellStyle name="Comma 3 3 6 2 2 2" xfId="14839"/>
    <cellStyle name="Comma 3 3 6 2 2 2 2" xfId="27568"/>
    <cellStyle name="Comma 3 3 6 2 2 2 3" xfId="40169"/>
    <cellStyle name="Comma 3 3 6 2 2 3" xfId="19108"/>
    <cellStyle name="Comma 3 3 6 2 2 3 2" xfId="31769"/>
    <cellStyle name="Comma 3 3 6 2 2 3 3" xfId="44369"/>
    <cellStyle name="Comma 3 3 6 2 2 4" xfId="23368"/>
    <cellStyle name="Comma 3 3 6 2 2 5" xfId="35969"/>
    <cellStyle name="Comma 3 3 6 2 3" xfId="12039"/>
    <cellStyle name="Comma 3 3 6 2 3 2" xfId="16239"/>
    <cellStyle name="Comma 3 3 6 2 3 2 2" xfId="28968"/>
    <cellStyle name="Comma 3 3 6 2 3 2 3" xfId="41569"/>
    <cellStyle name="Comma 3 3 6 2 3 3" xfId="20508"/>
    <cellStyle name="Comma 3 3 6 2 3 3 2" xfId="33169"/>
    <cellStyle name="Comma 3 3 6 2 3 3 3" xfId="45769"/>
    <cellStyle name="Comma 3 3 6 2 3 4" xfId="24768"/>
    <cellStyle name="Comma 3 3 6 2 3 5" xfId="37369"/>
    <cellStyle name="Comma 3 3 6 2 4" xfId="13439"/>
    <cellStyle name="Comma 3 3 6 2 4 2" xfId="26168"/>
    <cellStyle name="Comma 3 3 6 2 4 3" xfId="38769"/>
    <cellStyle name="Comma 3 3 6 2 5" xfId="17708"/>
    <cellStyle name="Comma 3 3 6 2 5 2" xfId="30369"/>
    <cellStyle name="Comma 3 3 6 2 5 3" xfId="42969"/>
    <cellStyle name="Comma 3 3 6 2 6" xfId="21968"/>
    <cellStyle name="Comma 3 3 6 2 7" xfId="34569"/>
    <cellStyle name="Comma 3 3 6 3" xfId="7381"/>
    <cellStyle name="Comma 3 3 6 3 2" xfId="10765"/>
    <cellStyle name="Comma 3 3 6 3 2 2" xfId="14979"/>
    <cellStyle name="Comma 3 3 6 3 2 2 2" xfId="27708"/>
    <cellStyle name="Comma 3 3 6 3 2 2 3" xfId="40309"/>
    <cellStyle name="Comma 3 3 6 3 2 3" xfId="19248"/>
    <cellStyle name="Comma 3 3 6 3 2 3 2" xfId="31909"/>
    <cellStyle name="Comma 3 3 6 3 2 3 3" xfId="44509"/>
    <cellStyle name="Comma 3 3 6 3 2 4" xfId="23508"/>
    <cellStyle name="Comma 3 3 6 3 2 5" xfId="36109"/>
    <cellStyle name="Comma 3 3 6 3 3" xfId="12179"/>
    <cellStyle name="Comma 3 3 6 3 3 2" xfId="16379"/>
    <cellStyle name="Comma 3 3 6 3 3 2 2" xfId="29108"/>
    <cellStyle name="Comma 3 3 6 3 3 2 3" xfId="41709"/>
    <cellStyle name="Comma 3 3 6 3 3 3" xfId="20648"/>
    <cellStyle name="Comma 3 3 6 3 3 3 2" xfId="33309"/>
    <cellStyle name="Comma 3 3 6 3 3 3 3" xfId="45909"/>
    <cellStyle name="Comma 3 3 6 3 3 4" xfId="24908"/>
    <cellStyle name="Comma 3 3 6 3 3 5" xfId="37509"/>
    <cellStyle name="Comma 3 3 6 3 4" xfId="13579"/>
    <cellStyle name="Comma 3 3 6 3 4 2" xfId="26308"/>
    <cellStyle name="Comma 3 3 6 3 4 3" xfId="38909"/>
    <cellStyle name="Comma 3 3 6 3 5" xfId="17848"/>
    <cellStyle name="Comma 3 3 6 3 5 2" xfId="30509"/>
    <cellStyle name="Comma 3 3 6 3 5 3" xfId="43109"/>
    <cellStyle name="Comma 3 3 6 3 6" xfId="22108"/>
    <cellStyle name="Comma 3 3 6 3 7" xfId="34709"/>
    <cellStyle name="Comma 3 3 6 4" xfId="9394"/>
    <cellStyle name="Comma 3 3 6 4 2" xfId="10912"/>
    <cellStyle name="Comma 3 3 6 4 2 2" xfId="15119"/>
    <cellStyle name="Comma 3 3 6 4 2 2 2" xfId="27848"/>
    <cellStyle name="Comma 3 3 6 4 2 2 3" xfId="40449"/>
    <cellStyle name="Comma 3 3 6 4 2 3" xfId="19388"/>
    <cellStyle name="Comma 3 3 6 4 2 3 2" xfId="32049"/>
    <cellStyle name="Comma 3 3 6 4 2 3 3" xfId="44649"/>
    <cellStyle name="Comma 3 3 6 4 2 4" xfId="23648"/>
    <cellStyle name="Comma 3 3 6 4 2 5" xfId="36249"/>
    <cellStyle name="Comma 3 3 6 4 3" xfId="12319"/>
    <cellStyle name="Comma 3 3 6 4 3 2" xfId="16519"/>
    <cellStyle name="Comma 3 3 6 4 3 2 2" xfId="29248"/>
    <cellStyle name="Comma 3 3 6 4 3 2 3" xfId="41849"/>
    <cellStyle name="Comma 3 3 6 4 3 3" xfId="20788"/>
    <cellStyle name="Comma 3 3 6 4 3 3 2" xfId="33449"/>
    <cellStyle name="Comma 3 3 6 4 3 3 3" xfId="46049"/>
    <cellStyle name="Comma 3 3 6 4 3 4" xfId="25048"/>
    <cellStyle name="Comma 3 3 6 4 3 5" xfId="37649"/>
    <cellStyle name="Comma 3 3 6 4 4" xfId="13719"/>
    <cellStyle name="Comma 3 3 6 4 4 2" xfId="26448"/>
    <cellStyle name="Comma 3 3 6 4 4 3" xfId="39049"/>
    <cellStyle name="Comma 3 3 6 4 5" xfId="17988"/>
    <cellStyle name="Comma 3 3 6 4 5 2" xfId="30649"/>
    <cellStyle name="Comma 3 3 6 4 5 3" xfId="43249"/>
    <cellStyle name="Comma 3 3 6 4 6" xfId="22248"/>
    <cellStyle name="Comma 3 3 6 4 7" xfId="34849"/>
    <cellStyle name="Comma 3 3 6 5" xfId="9590"/>
    <cellStyle name="Comma 3 3 6 5 2" xfId="11056"/>
    <cellStyle name="Comma 3 3 6 5 2 2" xfId="15259"/>
    <cellStyle name="Comma 3 3 6 5 2 2 2" xfId="27988"/>
    <cellStyle name="Comma 3 3 6 5 2 2 3" xfId="40589"/>
    <cellStyle name="Comma 3 3 6 5 2 3" xfId="19528"/>
    <cellStyle name="Comma 3 3 6 5 2 3 2" xfId="32189"/>
    <cellStyle name="Comma 3 3 6 5 2 3 3" xfId="44789"/>
    <cellStyle name="Comma 3 3 6 5 2 4" xfId="23788"/>
    <cellStyle name="Comma 3 3 6 5 2 5" xfId="36389"/>
    <cellStyle name="Comma 3 3 6 5 3" xfId="12459"/>
    <cellStyle name="Comma 3 3 6 5 3 2" xfId="16659"/>
    <cellStyle name="Comma 3 3 6 5 3 2 2" xfId="29388"/>
    <cellStyle name="Comma 3 3 6 5 3 2 3" xfId="41989"/>
    <cellStyle name="Comma 3 3 6 5 3 3" xfId="20928"/>
    <cellStyle name="Comma 3 3 6 5 3 3 2" xfId="33589"/>
    <cellStyle name="Comma 3 3 6 5 3 3 3" xfId="46189"/>
    <cellStyle name="Comma 3 3 6 5 3 4" xfId="25188"/>
    <cellStyle name="Comma 3 3 6 5 3 5" xfId="37789"/>
    <cellStyle name="Comma 3 3 6 5 4" xfId="13859"/>
    <cellStyle name="Comma 3 3 6 5 4 2" xfId="26588"/>
    <cellStyle name="Comma 3 3 6 5 4 3" xfId="39189"/>
    <cellStyle name="Comma 3 3 6 5 5" xfId="18128"/>
    <cellStyle name="Comma 3 3 6 5 5 2" xfId="30789"/>
    <cellStyle name="Comma 3 3 6 5 5 3" xfId="43389"/>
    <cellStyle name="Comma 3 3 6 5 6" xfId="22388"/>
    <cellStyle name="Comma 3 3 6 5 7" xfId="34989"/>
    <cellStyle name="Comma 3 3 6 6" xfId="9730"/>
    <cellStyle name="Comma 3 3 6 6 2" xfId="11196"/>
    <cellStyle name="Comma 3 3 6 6 2 2" xfId="15399"/>
    <cellStyle name="Comma 3 3 6 6 2 2 2" xfId="28128"/>
    <cellStyle name="Comma 3 3 6 6 2 2 3" xfId="40729"/>
    <cellStyle name="Comma 3 3 6 6 2 3" xfId="19668"/>
    <cellStyle name="Comma 3 3 6 6 2 3 2" xfId="32329"/>
    <cellStyle name="Comma 3 3 6 6 2 3 3" xfId="44929"/>
    <cellStyle name="Comma 3 3 6 6 2 4" xfId="23928"/>
    <cellStyle name="Comma 3 3 6 6 2 5" xfId="36529"/>
    <cellStyle name="Comma 3 3 6 6 3" xfId="12599"/>
    <cellStyle name="Comma 3 3 6 6 3 2" xfId="16799"/>
    <cellStyle name="Comma 3 3 6 6 3 2 2" xfId="29528"/>
    <cellStyle name="Comma 3 3 6 6 3 2 3" xfId="42129"/>
    <cellStyle name="Comma 3 3 6 6 3 3" xfId="21068"/>
    <cellStyle name="Comma 3 3 6 6 3 3 2" xfId="33729"/>
    <cellStyle name="Comma 3 3 6 6 3 3 3" xfId="46329"/>
    <cellStyle name="Comma 3 3 6 6 3 4" xfId="25328"/>
    <cellStyle name="Comma 3 3 6 6 3 5" xfId="37929"/>
    <cellStyle name="Comma 3 3 6 6 4" xfId="13999"/>
    <cellStyle name="Comma 3 3 6 6 4 2" xfId="26728"/>
    <cellStyle name="Comma 3 3 6 6 4 3" xfId="39329"/>
    <cellStyle name="Comma 3 3 6 6 5" xfId="18268"/>
    <cellStyle name="Comma 3 3 6 6 5 2" xfId="30929"/>
    <cellStyle name="Comma 3 3 6 6 5 3" xfId="43529"/>
    <cellStyle name="Comma 3 3 6 6 6" xfId="22528"/>
    <cellStyle name="Comma 3 3 6 6 7" xfId="35129"/>
    <cellStyle name="Comma 3 3 6 7" xfId="9870"/>
    <cellStyle name="Comma 3 3 6 7 2" xfId="11336"/>
    <cellStyle name="Comma 3 3 6 7 2 2" xfId="15539"/>
    <cellStyle name="Comma 3 3 6 7 2 2 2" xfId="28268"/>
    <cellStyle name="Comma 3 3 6 7 2 2 3" xfId="40869"/>
    <cellStyle name="Comma 3 3 6 7 2 3" xfId="19808"/>
    <cellStyle name="Comma 3 3 6 7 2 3 2" xfId="32469"/>
    <cellStyle name="Comma 3 3 6 7 2 3 3" xfId="45069"/>
    <cellStyle name="Comma 3 3 6 7 2 4" xfId="24068"/>
    <cellStyle name="Comma 3 3 6 7 2 5" xfId="36669"/>
    <cellStyle name="Comma 3 3 6 7 3" xfId="12739"/>
    <cellStyle name="Comma 3 3 6 7 3 2" xfId="16939"/>
    <cellStyle name="Comma 3 3 6 7 3 2 2" xfId="29668"/>
    <cellStyle name="Comma 3 3 6 7 3 2 3" xfId="42269"/>
    <cellStyle name="Comma 3 3 6 7 3 3" xfId="21208"/>
    <cellStyle name="Comma 3 3 6 7 3 3 2" xfId="33869"/>
    <cellStyle name="Comma 3 3 6 7 3 3 3" xfId="46469"/>
    <cellStyle name="Comma 3 3 6 7 3 4" xfId="25468"/>
    <cellStyle name="Comma 3 3 6 7 3 5" xfId="38069"/>
    <cellStyle name="Comma 3 3 6 7 4" xfId="14139"/>
    <cellStyle name="Comma 3 3 6 7 4 2" xfId="26868"/>
    <cellStyle name="Comma 3 3 6 7 4 3" xfId="39469"/>
    <cellStyle name="Comma 3 3 6 7 5" xfId="18408"/>
    <cellStyle name="Comma 3 3 6 7 5 2" xfId="31069"/>
    <cellStyle name="Comma 3 3 6 7 5 3" xfId="43669"/>
    <cellStyle name="Comma 3 3 6 7 6" xfId="22668"/>
    <cellStyle name="Comma 3 3 6 7 7" xfId="35269"/>
    <cellStyle name="Comma 3 3 6 8" xfId="10010"/>
    <cellStyle name="Comma 3 3 6 8 2" xfId="11476"/>
    <cellStyle name="Comma 3 3 6 8 2 2" xfId="15679"/>
    <cellStyle name="Comma 3 3 6 8 2 2 2" xfId="28408"/>
    <cellStyle name="Comma 3 3 6 8 2 2 3" xfId="41009"/>
    <cellStyle name="Comma 3 3 6 8 2 3" xfId="19948"/>
    <cellStyle name="Comma 3 3 6 8 2 3 2" xfId="32609"/>
    <cellStyle name="Comma 3 3 6 8 2 3 3" xfId="45209"/>
    <cellStyle name="Comma 3 3 6 8 2 4" xfId="24208"/>
    <cellStyle name="Comma 3 3 6 8 2 5" xfId="36809"/>
    <cellStyle name="Comma 3 3 6 8 3" xfId="12879"/>
    <cellStyle name="Comma 3 3 6 8 3 2" xfId="17079"/>
    <cellStyle name="Comma 3 3 6 8 3 2 2" xfId="29808"/>
    <cellStyle name="Comma 3 3 6 8 3 2 3" xfId="42409"/>
    <cellStyle name="Comma 3 3 6 8 3 3" xfId="21348"/>
    <cellStyle name="Comma 3 3 6 8 3 3 2" xfId="34009"/>
    <cellStyle name="Comma 3 3 6 8 3 3 3" xfId="46609"/>
    <cellStyle name="Comma 3 3 6 8 3 4" xfId="25608"/>
    <cellStyle name="Comma 3 3 6 8 3 5" xfId="38209"/>
    <cellStyle name="Comma 3 3 6 8 4" xfId="14279"/>
    <cellStyle name="Comma 3 3 6 8 4 2" xfId="27008"/>
    <cellStyle name="Comma 3 3 6 8 4 3" xfId="39609"/>
    <cellStyle name="Comma 3 3 6 8 5" xfId="18548"/>
    <cellStyle name="Comma 3 3 6 8 5 2" xfId="31209"/>
    <cellStyle name="Comma 3 3 6 8 5 3" xfId="43809"/>
    <cellStyle name="Comma 3 3 6 8 6" xfId="22808"/>
    <cellStyle name="Comma 3 3 6 8 7" xfId="35409"/>
    <cellStyle name="Comma 3 3 6 9" xfId="10204"/>
    <cellStyle name="Comma 3 3 6 9 2" xfId="11619"/>
    <cellStyle name="Comma 3 3 6 9 2 2" xfId="15819"/>
    <cellStyle name="Comma 3 3 6 9 2 2 2" xfId="28548"/>
    <cellStyle name="Comma 3 3 6 9 2 2 3" xfId="41149"/>
    <cellStyle name="Comma 3 3 6 9 2 3" xfId="20088"/>
    <cellStyle name="Comma 3 3 6 9 2 3 2" xfId="32749"/>
    <cellStyle name="Comma 3 3 6 9 2 3 3" xfId="45349"/>
    <cellStyle name="Comma 3 3 6 9 2 4" xfId="24348"/>
    <cellStyle name="Comma 3 3 6 9 2 5" xfId="36949"/>
    <cellStyle name="Comma 3 3 6 9 3" xfId="13019"/>
    <cellStyle name="Comma 3 3 6 9 3 2" xfId="17219"/>
    <cellStyle name="Comma 3 3 6 9 3 2 2" xfId="29948"/>
    <cellStyle name="Comma 3 3 6 9 3 2 3" xfId="42549"/>
    <cellStyle name="Comma 3 3 6 9 3 3" xfId="21488"/>
    <cellStyle name="Comma 3 3 6 9 3 3 2" xfId="34149"/>
    <cellStyle name="Comma 3 3 6 9 3 3 3" xfId="46749"/>
    <cellStyle name="Comma 3 3 6 9 3 4" xfId="25748"/>
    <cellStyle name="Comma 3 3 6 9 3 5" xfId="38349"/>
    <cellStyle name="Comma 3 3 6 9 4" xfId="14419"/>
    <cellStyle name="Comma 3 3 6 9 4 2" xfId="27148"/>
    <cellStyle name="Comma 3 3 6 9 4 3" xfId="39749"/>
    <cellStyle name="Comma 3 3 6 9 5" xfId="18688"/>
    <cellStyle name="Comma 3 3 6 9 5 2" xfId="31349"/>
    <cellStyle name="Comma 3 3 6 9 5 3" xfId="43949"/>
    <cellStyle name="Comma 3 3 6 9 6" xfId="22948"/>
    <cellStyle name="Comma 3 3 6 9 7" xfId="35549"/>
    <cellStyle name="Comma 3 3 7" xfId="7121"/>
    <cellStyle name="Comma 3 3 7 10" xfId="10364"/>
    <cellStyle name="Comma 3 3 7 10 2" xfId="11779"/>
    <cellStyle name="Comma 3 3 7 10 2 2" xfId="15979"/>
    <cellStyle name="Comma 3 3 7 10 2 2 2" xfId="28708"/>
    <cellStyle name="Comma 3 3 7 10 2 2 3" xfId="41309"/>
    <cellStyle name="Comma 3 3 7 10 2 3" xfId="20248"/>
    <cellStyle name="Comma 3 3 7 10 2 3 2" xfId="32909"/>
    <cellStyle name="Comma 3 3 7 10 2 3 3" xfId="45509"/>
    <cellStyle name="Comma 3 3 7 10 2 4" xfId="24508"/>
    <cellStyle name="Comma 3 3 7 10 2 5" xfId="37109"/>
    <cellStyle name="Comma 3 3 7 10 3" xfId="13179"/>
    <cellStyle name="Comma 3 3 7 10 3 2" xfId="17379"/>
    <cellStyle name="Comma 3 3 7 10 3 2 2" xfId="30108"/>
    <cellStyle name="Comma 3 3 7 10 3 2 3" xfId="42709"/>
    <cellStyle name="Comma 3 3 7 10 3 3" xfId="21648"/>
    <cellStyle name="Comma 3 3 7 10 3 3 2" xfId="34309"/>
    <cellStyle name="Comma 3 3 7 10 3 3 3" xfId="46909"/>
    <cellStyle name="Comma 3 3 7 10 3 4" xfId="25908"/>
    <cellStyle name="Comma 3 3 7 10 3 5" xfId="38509"/>
    <cellStyle name="Comma 3 3 7 10 4" xfId="14579"/>
    <cellStyle name="Comma 3 3 7 10 4 2" xfId="27308"/>
    <cellStyle name="Comma 3 3 7 10 4 3" xfId="39909"/>
    <cellStyle name="Comma 3 3 7 10 5" xfId="18848"/>
    <cellStyle name="Comma 3 3 7 10 5 2" xfId="31509"/>
    <cellStyle name="Comma 3 3 7 10 5 3" xfId="44109"/>
    <cellStyle name="Comma 3 3 7 10 6" xfId="23108"/>
    <cellStyle name="Comma 3 3 7 10 7" xfId="35709"/>
    <cellStyle name="Comma 3 3 7 11" xfId="10505"/>
    <cellStyle name="Comma 3 3 7 11 2" xfId="14719"/>
    <cellStyle name="Comma 3 3 7 11 2 2" xfId="27448"/>
    <cellStyle name="Comma 3 3 7 11 2 3" xfId="40049"/>
    <cellStyle name="Comma 3 3 7 11 3" xfId="18988"/>
    <cellStyle name="Comma 3 3 7 11 3 2" xfId="31649"/>
    <cellStyle name="Comma 3 3 7 11 3 3" xfId="44249"/>
    <cellStyle name="Comma 3 3 7 11 4" xfId="23248"/>
    <cellStyle name="Comma 3 3 7 11 5" xfId="35849"/>
    <cellStyle name="Comma 3 3 7 12" xfId="11919"/>
    <cellStyle name="Comma 3 3 7 12 2" xfId="16119"/>
    <cellStyle name="Comma 3 3 7 12 2 2" xfId="28848"/>
    <cellStyle name="Comma 3 3 7 12 2 3" xfId="41449"/>
    <cellStyle name="Comma 3 3 7 12 3" xfId="20388"/>
    <cellStyle name="Comma 3 3 7 12 3 2" xfId="33049"/>
    <cellStyle name="Comma 3 3 7 12 3 3" xfId="45649"/>
    <cellStyle name="Comma 3 3 7 12 4" xfId="24648"/>
    <cellStyle name="Comma 3 3 7 12 5" xfId="37249"/>
    <cellStyle name="Comma 3 3 7 13" xfId="13319"/>
    <cellStyle name="Comma 3 3 7 13 2" xfId="26048"/>
    <cellStyle name="Comma 3 3 7 13 3" xfId="38649"/>
    <cellStyle name="Comma 3 3 7 14" xfId="17588"/>
    <cellStyle name="Comma 3 3 7 14 2" xfId="30249"/>
    <cellStyle name="Comma 3 3 7 14 3" xfId="42849"/>
    <cellStyle name="Comma 3 3 7 15" xfId="21848"/>
    <cellStyle name="Comma 3 3 7 16" xfId="34449"/>
    <cellStyle name="Comma 3 3 7 2" xfId="7261"/>
    <cellStyle name="Comma 3 3 7 2 2" xfId="10645"/>
    <cellStyle name="Comma 3 3 7 2 2 2" xfId="14859"/>
    <cellStyle name="Comma 3 3 7 2 2 2 2" xfId="27588"/>
    <cellStyle name="Comma 3 3 7 2 2 2 3" xfId="40189"/>
    <cellStyle name="Comma 3 3 7 2 2 3" xfId="19128"/>
    <cellStyle name="Comma 3 3 7 2 2 3 2" xfId="31789"/>
    <cellStyle name="Comma 3 3 7 2 2 3 3" xfId="44389"/>
    <cellStyle name="Comma 3 3 7 2 2 4" xfId="23388"/>
    <cellStyle name="Comma 3 3 7 2 2 5" xfId="35989"/>
    <cellStyle name="Comma 3 3 7 2 3" xfId="12059"/>
    <cellStyle name="Comma 3 3 7 2 3 2" xfId="16259"/>
    <cellStyle name="Comma 3 3 7 2 3 2 2" xfId="28988"/>
    <cellStyle name="Comma 3 3 7 2 3 2 3" xfId="41589"/>
    <cellStyle name="Comma 3 3 7 2 3 3" xfId="20528"/>
    <cellStyle name="Comma 3 3 7 2 3 3 2" xfId="33189"/>
    <cellStyle name="Comma 3 3 7 2 3 3 3" xfId="45789"/>
    <cellStyle name="Comma 3 3 7 2 3 4" xfId="24788"/>
    <cellStyle name="Comma 3 3 7 2 3 5" xfId="37389"/>
    <cellStyle name="Comma 3 3 7 2 4" xfId="13459"/>
    <cellStyle name="Comma 3 3 7 2 4 2" xfId="26188"/>
    <cellStyle name="Comma 3 3 7 2 4 3" xfId="38789"/>
    <cellStyle name="Comma 3 3 7 2 5" xfId="17728"/>
    <cellStyle name="Comma 3 3 7 2 5 2" xfId="30389"/>
    <cellStyle name="Comma 3 3 7 2 5 3" xfId="42989"/>
    <cellStyle name="Comma 3 3 7 2 6" xfId="21988"/>
    <cellStyle name="Comma 3 3 7 2 7" xfId="34589"/>
    <cellStyle name="Comma 3 3 7 3" xfId="7401"/>
    <cellStyle name="Comma 3 3 7 3 2" xfId="10785"/>
    <cellStyle name="Comma 3 3 7 3 2 2" xfId="14999"/>
    <cellStyle name="Comma 3 3 7 3 2 2 2" xfId="27728"/>
    <cellStyle name="Comma 3 3 7 3 2 2 3" xfId="40329"/>
    <cellStyle name="Comma 3 3 7 3 2 3" xfId="19268"/>
    <cellStyle name="Comma 3 3 7 3 2 3 2" xfId="31929"/>
    <cellStyle name="Comma 3 3 7 3 2 3 3" xfId="44529"/>
    <cellStyle name="Comma 3 3 7 3 2 4" xfId="23528"/>
    <cellStyle name="Comma 3 3 7 3 2 5" xfId="36129"/>
    <cellStyle name="Comma 3 3 7 3 3" xfId="12199"/>
    <cellStyle name="Comma 3 3 7 3 3 2" xfId="16399"/>
    <cellStyle name="Comma 3 3 7 3 3 2 2" xfId="29128"/>
    <cellStyle name="Comma 3 3 7 3 3 2 3" xfId="41729"/>
    <cellStyle name="Comma 3 3 7 3 3 3" xfId="20668"/>
    <cellStyle name="Comma 3 3 7 3 3 3 2" xfId="33329"/>
    <cellStyle name="Comma 3 3 7 3 3 3 3" xfId="45929"/>
    <cellStyle name="Comma 3 3 7 3 3 4" xfId="24928"/>
    <cellStyle name="Comma 3 3 7 3 3 5" xfId="37529"/>
    <cellStyle name="Comma 3 3 7 3 4" xfId="13599"/>
    <cellStyle name="Comma 3 3 7 3 4 2" xfId="26328"/>
    <cellStyle name="Comma 3 3 7 3 4 3" xfId="38929"/>
    <cellStyle name="Comma 3 3 7 3 5" xfId="17868"/>
    <cellStyle name="Comma 3 3 7 3 5 2" xfId="30529"/>
    <cellStyle name="Comma 3 3 7 3 5 3" xfId="43129"/>
    <cellStyle name="Comma 3 3 7 3 6" xfId="22128"/>
    <cellStyle name="Comma 3 3 7 3 7" xfId="34729"/>
    <cellStyle name="Comma 3 3 7 4" xfId="9414"/>
    <cellStyle name="Comma 3 3 7 4 2" xfId="10932"/>
    <cellStyle name="Comma 3 3 7 4 2 2" xfId="15139"/>
    <cellStyle name="Comma 3 3 7 4 2 2 2" xfId="27868"/>
    <cellStyle name="Comma 3 3 7 4 2 2 3" xfId="40469"/>
    <cellStyle name="Comma 3 3 7 4 2 3" xfId="19408"/>
    <cellStyle name="Comma 3 3 7 4 2 3 2" xfId="32069"/>
    <cellStyle name="Comma 3 3 7 4 2 3 3" xfId="44669"/>
    <cellStyle name="Comma 3 3 7 4 2 4" xfId="23668"/>
    <cellStyle name="Comma 3 3 7 4 2 5" xfId="36269"/>
    <cellStyle name="Comma 3 3 7 4 3" xfId="12339"/>
    <cellStyle name="Comma 3 3 7 4 3 2" xfId="16539"/>
    <cellStyle name="Comma 3 3 7 4 3 2 2" xfId="29268"/>
    <cellStyle name="Comma 3 3 7 4 3 2 3" xfId="41869"/>
    <cellStyle name="Comma 3 3 7 4 3 3" xfId="20808"/>
    <cellStyle name="Comma 3 3 7 4 3 3 2" xfId="33469"/>
    <cellStyle name="Comma 3 3 7 4 3 3 3" xfId="46069"/>
    <cellStyle name="Comma 3 3 7 4 3 4" xfId="25068"/>
    <cellStyle name="Comma 3 3 7 4 3 5" xfId="37669"/>
    <cellStyle name="Comma 3 3 7 4 4" xfId="13739"/>
    <cellStyle name="Comma 3 3 7 4 4 2" xfId="26468"/>
    <cellStyle name="Comma 3 3 7 4 4 3" xfId="39069"/>
    <cellStyle name="Comma 3 3 7 4 5" xfId="18008"/>
    <cellStyle name="Comma 3 3 7 4 5 2" xfId="30669"/>
    <cellStyle name="Comma 3 3 7 4 5 3" xfId="43269"/>
    <cellStyle name="Comma 3 3 7 4 6" xfId="22268"/>
    <cellStyle name="Comma 3 3 7 4 7" xfId="34869"/>
    <cellStyle name="Comma 3 3 7 5" xfId="9610"/>
    <cellStyle name="Comma 3 3 7 5 2" xfId="11076"/>
    <cellStyle name="Comma 3 3 7 5 2 2" xfId="15279"/>
    <cellStyle name="Comma 3 3 7 5 2 2 2" xfId="28008"/>
    <cellStyle name="Comma 3 3 7 5 2 2 3" xfId="40609"/>
    <cellStyle name="Comma 3 3 7 5 2 3" xfId="19548"/>
    <cellStyle name="Comma 3 3 7 5 2 3 2" xfId="32209"/>
    <cellStyle name="Comma 3 3 7 5 2 3 3" xfId="44809"/>
    <cellStyle name="Comma 3 3 7 5 2 4" xfId="23808"/>
    <cellStyle name="Comma 3 3 7 5 2 5" xfId="36409"/>
    <cellStyle name="Comma 3 3 7 5 3" xfId="12479"/>
    <cellStyle name="Comma 3 3 7 5 3 2" xfId="16679"/>
    <cellStyle name="Comma 3 3 7 5 3 2 2" xfId="29408"/>
    <cellStyle name="Comma 3 3 7 5 3 2 3" xfId="42009"/>
    <cellStyle name="Comma 3 3 7 5 3 3" xfId="20948"/>
    <cellStyle name="Comma 3 3 7 5 3 3 2" xfId="33609"/>
    <cellStyle name="Comma 3 3 7 5 3 3 3" xfId="46209"/>
    <cellStyle name="Comma 3 3 7 5 3 4" xfId="25208"/>
    <cellStyle name="Comma 3 3 7 5 3 5" xfId="37809"/>
    <cellStyle name="Comma 3 3 7 5 4" xfId="13879"/>
    <cellStyle name="Comma 3 3 7 5 4 2" xfId="26608"/>
    <cellStyle name="Comma 3 3 7 5 4 3" xfId="39209"/>
    <cellStyle name="Comma 3 3 7 5 5" xfId="18148"/>
    <cellStyle name="Comma 3 3 7 5 5 2" xfId="30809"/>
    <cellStyle name="Comma 3 3 7 5 5 3" xfId="43409"/>
    <cellStyle name="Comma 3 3 7 5 6" xfId="22408"/>
    <cellStyle name="Comma 3 3 7 5 7" xfId="35009"/>
    <cellStyle name="Comma 3 3 7 6" xfId="9750"/>
    <cellStyle name="Comma 3 3 7 6 2" xfId="11216"/>
    <cellStyle name="Comma 3 3 7 6 2 2" xfId="15419"/>
    <cellStyle name="Comma 3 3 7 6 2 2 2" xfId="28148"/>
    <cellStyle name="Comma 3 3 7 6 2 2 3" xfId="40749"/>
    <cellStyle name="Comma 3 3 7 6 2 3" xfId="19688"/>
    <cellStyle name="Comma 3 3 7 6 2 3 2" xfId="32349"/>
    <cellStyle name="Comma 3 3 7 6 2 3 3" xfId="44949"/>
    <cellStyle name="Comma 3 3 7 6 2 4" xfId="23948"/>
    <cellStyle name="Comma 3 3 7 6 2 5" xfId="36549"/>
    <cellStyle name="Comma 3 3 7 6 3" xfId="12619"/>
    <cellStyle name="Comma 3 3 7 6 3 2" xfId="16819"/>
    <cellStyle name="Comma 3 3 7 6 3 2 2" xfId="29548"/>
    <cellStyle name="Comma 3 3 7 6 3 2 3" xfId="42149"/>
    <cellStyle name="Comma 3 3 7 6 3 3" xfId="21088"/>
    <cellStyle name="Comma 3 3 7 6 3 3 2" xfId="33749"/>
    <cellStyle name="Comma 3 3 7 6 3 3 3" xfId="46349"/>
    <cellStyle name="Comma 3 3 7 6 3 4" xfId="25348"/>
    <cellStyle name="Comma 3 3 7 6 3 5" xfId="37949"/>
    <cellStyle name="Comma 3 3 7 6 4" xfId="14019"/>
    <cellStyle name="Comma 3 3 7 6 4 2" xfId="26748"/>
    <cellStyle name="Comma 3 3 7 6 4 3" xfId="39349"/>
    <cellStyle name="Comma 3 3 7 6 5" xfId="18288"/>
    <cellStyle name="Comma 3 3 7 6 5 2" xfId="30949"/>
    <cellStyle name="Comma 3 3 7 6 5 3" xfId="43549"/>
    <cellStyle name="Comma 3 3 7 6 6" xfId="22548"/>
    <cellStyle name="Comma 3 3 7 6 7" xfId="35149"/>
    <cellStyle name="Comma 3 3 7 7" xfId="9890"/>
    <cellStyle name="Comma 3 3 7 7 2" xfId="11356"/>
    <cellStyle name="Comma 3 3 7 7 2 2" xfId="15559"/>
    <cellStyle name="Comma 3 3 7 7 2 2 2" xfId="28288"/>
    <cellStyle name="Comma 3 3 7 7 2 2 3" xfId="40889"/>
    <cellStyle name="Comma 3 3 7 7 2 3" xfId="19828"/>
    <cellStyle name="Comma 3 3 7 7 2 3 2" xfId="32489"/>
    <cellStyle name="Comma 3 3 7 7 2 3 3" xfId="45089"/>
    <cellStyle name="Comma 3 3 7 7 2 4" xfId="24088"/>
    <cellStyle name="Comma 3 3 7 7 2 5" xfId="36689"/>
    <cellStyle name="Comma 3 3 7 7 3" xfId="12759"/>
    <cellStyle name="Comma 3 3 7 7 3 2" xfId="16959"/>
    <cellStyle name="Comma 3 3 7 7 3 2 2" xfId="29688"/>
    <cellStyle name="Comma 3 3 7 7 3 2 3" xfId="42289"/>
    <cellStyle name="Comma 3 3 7 7 3 3" xfId="21228"/>
    <cellStyle name="Comma 3 3 7 7 3 3 2" xfId="33889"/>
    <cellStyle name="Comma 3 3 7 7 3 3 3" xfId="46489"/>
    <cellStyle name="Comma 3 3 7 7 3 4" xfId="25488"/>
    <cellStyle name="Comma 3 3 7 7 3 5" xfId="38089"/>
    <cellStyle name="Comma 3 3 7 7 4" xfId="14159"/>
    <cellStyle name="Comma 3 3 7 7 4 2" xfId="26888"/>
    <cellStyle name="Comma 3 3 7 7 4 3" xfId="39489"/>
    <cellStyle name="Comma 3 3 7 7 5" xfId="18428"/>
    <cellStyle name="Comma 3 3 7 7 5 2" xfId="31089"/>
    <cellStyle name="Comma 3 3 7 7 5 3" xfId="43689"/>
    <cellStyle name="Comma 3 3 7 7 6" xfId="22688"/>
    <cellStyle name="Comma 3 3 7 7 7" xfId="35289"/>
    <cellStyle name="Comma 3 3 7 8" xfId="10030"/>
    <cellStyle name="Comma 3 3 7 8 2" xfId="11496"/>
    <cellStyle name="Comma 3 3 7 8 2 2" xfId="15699"/>
    <cellStyle name="Comma 3 3 7 8 2 2 2" xfId="28428"/>
    <cellStyle name="Comma 3 3 7 8 2 2 3" xfId="41029"/>
    <cellStyle name="Comma 3 3 7 8 2 3" xfId="19968"/>
    <cellStyle name="Comma 3 3 7 8 2 3 2" xfId="32629"/>
    <cellStyle name="Comma 3 3 7 8 2 3 3" xfId="45229"/>
    <cellStyle name="Comma 3 3 7 8 2 4" xfId="24228"/>
    <cellStyle name="Comma 3 3 7 8 2 5" xfId="36829"/>
    <cellStyle name="Comma 3 3 7 8 3" xfId="12899"/>
    <cellStyle name="Comma 3 3 7 8 3 2" xfId="17099"/>
    <cellStyle name="Comma 3 3 7 8 3 2 2" xfId="29828"/>
    <cellStyle name="Comma 3 3 7 8 3 2 3" xfId="42429"/>
    <cellStyle name="Comma 3 3 7 8 3 3" xfId="21368"/>
    <cellStyle name="Comma 3 3 7 8 3 3 2" xfId="34029"/>
    <cellStyle name="Comma 3 3 7 8 3 3 3" xfId="46629"/>
    <cellStyle name="Comma 3 3 7 8 3 4" xfId="25628"/>
    <cellStyle name="Comma 3 3 7 8 3 5" xfId="38229"/>
    <cellStyle name="Comma 3 3 7 8 4" xfId="14299"/>
    <cellStyle name="Comma 3 3 7 8 4 2" xfId="27028"/>
    <cellStyle name="Comma 3 3 7 8 4 3" xfId="39629"/>
    <cellStyle name="Comma 3 3 7 8 5" xfId="18568"/>
    <cellStyle name="Comma 3 3 7 8 5 2" xfId="31229"/>
    <cellStyle name="Comma 3 3 7 8 5 3" xfId="43829"/>
    <cellStyle name="Comma 3 3 7 8 6" xfId="22828"/>
    <cellStyle name="Comma 3 3 7 8 7" xfId="35429"/>
    <cellStyle name="Comma 3 3 7 9" xfId="10224"/>
    <cellStyle name="Comma 3 3 7 9 2" xfId="11639"/>
    <cellStyle name="Comma 3 3 7 9 2 2" xfId="15839"/>
    <cellStyle name="Comma 3 3 7 9 2 2 2" xfId="28568"/>
    <cellStyle name="Comma 3 3 7 9 2 2 3" xfId="41169"/>
    <cellStyle name="Comma 3 3 7 9 2 3" xfId="20108"/>
    <cellStyle name="Comma 3 3 7 9 2 3 2" xfId="32769"/>
    <cellStyle name="Comma 3 3 7 9 2 3 3" xfId="45369"/>
    <cellStyle name="Comma 3 3 7 9 2 4" xfId="24368"/>
    <cellStyle name="Comma 3 3 7 9 2 5" xfId="36969"/>
    <cellStyle name="Comma 3 3 7 9 3" xfId="13039"/>
    <cellStyle name="Comma 3 3 7 9 3 2" xfId="17239"/>
    <cellStyle name="Comma 3 3 7 9 3 2 2" xfId="29968"/>
    <cellStyle name="Comma 3 3 7 9 3 2 3" xfId="42569"/>
    <cellStyle name="Comma 3 3 7 9 3 3" xfId="21508"/>
    <cellStyle name="Comma 3 3 7 9 3 3 2" xfId="34169"/>
    <cellStyle name="Comma 3 3 7 9 3 3 3" xfId="46769"/>
    <cellStyle name="Comma 3 3 7 9 3 4" xfId="25768"/>
    <cellStyle name="Comma 3 3 7 9 3 5" xfId="38369"/>
    <cellStyle name="Comma 3 3 7 9 4" xfId="14439"/>
    <cellStyle name="Comma 3 3 7 9 4 2" xfId="27168"/>
    <cellStyle name="Comma 3 3 7 9 4 3" xfId="39769"/>
    <cellStyle name="Comma 3 3 7 9 5" xfId="18708"/>
    <cellStyle name="Comma 3 3 7 9 5 2" xfId="31369"/>
    <cellStyle name="Comma 3 3 7 9 5 3" xfId="43969"/>
    <cellStyle name="Comma 3 3 7 9 6" xfId="22968"/>
    <cellStyle name="Comma 3 3 7 9 7" xfId="35569"/>
    <cellStyle name="Comma 3 3 8" xfId="7141"/>
    <cellStyle name="Comma 3 3 8 2" xfId="10525"/>
    <cellStyle name="Comma 3 3 8 2 2" xfId="14739"/>
    <cellStyle name="Comma 3 3 8 2 2 2" xfId="27468"/>
    <cellStyle name="Comma 3 3 8 2 2 3" xfId="40069"/>
    <cellStyle name="Comma 3 3 8 2 3" xfId="19008"/>
    <cellStyle name="Comma 3 3 8 2 3 2" xfId="31669"/>
    <cellStyle name="Comma 3 3 8 2 3 3" xfId="44269"/>
    <cellStyle name="Comma 3 3 8 2 4" xfId="23268"/>
    <cellStyle name="Comma 3 3 8 2 5" xfId="35869"/>
    <cellStyle name="Comma 3 3 8 3" xfId="11939"/>
    <cellStyle name="Comma 3 3 8 3 2" xfId="16139"/>
    <cellStyle name="Comma 3 3 8 3 2 2" xfId="28868"/>
    <cellStyle name="Comma 3 3 8 3 2 3" xfId="41469"/>
    <cellStyle name="Comma 3 3 8 3 3" xfId="20408"/>
    <cellStyle name="Comma 3 3 8 3 3 2" xfId="33069"/>
    <cellStyle name="Comma 3 3 8 3 3 3" xfId="45669"/>
    <cellStyle name="Comma 3 3 8 3 4" xfId="24668"/>
    <cellStyle name="Comma 3 3 8 3 5" xfId="37269"/>
    <cellStyle name="Comma 3 3 8 4" xfId="13339"/>
    <cellStyle name="Comma 3 3 8 4 2" xfId="26068"/>
    <cellStyle name="Comma 3 3 8 4 3" xfId="38669"/>
    <cellStyle name="Comma 3 3 8 5" xfId="17608"/>
    <cellStyle name="Comma 3 3 8 5 2" xfId="30269"/>
    <cellStyle name="Comma 3 3 8 5 3" xfId="42869"/>
    <cellStyle name="Comma 3 3 8 6" xfId="21868"/>
    <cellStyle name="Comma 3 3 8 7" xfId="34469"/>
    <cellStyle name="Comma 3 3 9" xfId="7281"/>
    <cellStyle name="Comma 3 3 9 2" xfId="10665"/>
    <cellStyle name="Comma 3 3 9 2 2" xfId="14879"/>
    <cellStyle name="Comma 3 3 9 2 2 2" xfId="27608"/>
    <cellStyle name="Comma 3 3 9 2 2 3" xfId="40209"/>
    <cellStyle name="Comma 3 3 9 2 3" xfId="19148"/>
    <cellStyle name="Comma 3 3 9 2 3 2" xfId="31809"/>
    <cellStyle name="Comma 3 3 9 2 3 3" xfId="44409"/>
    <cellStyle name="Comma 3 3 9 2 4" xfId="23408"/>
    <cellStyle name="Comma 3 3 9 2 5" xfId="36009"/>
    <cellStyle name="Comma 3 3 9 3" xfId="12079"/>
    <cellStyle name="Comma 3 3 9 3 2" xfId="16279"/>
    <cellStyle name="Comma 3 3 9 3 2 2" xfId="29008"/>
    <cellStyle name="Comma 3 3 9 3 2 3" xfId="41609"/>
    <cellStyle name="Comma 3 3 9 3 3" xfId="20548"/>
    <cellStyle name="Comma 3 3 9 3 3 2" xfId="33209"/>
    <cellStyle name="Comma 3 3 9 3 3 3" xfId="45809"/>
    <cellStyle name="Comma 3 3 9 3 4" xfId="24808"/>
    <cellStyle name="Comma 3 3 9 3 5" xfId="37409"/>
    <cellStyle name="Comma 3 3 9 4" xfId="13479"/>
    <cellStyle name="Comma 3 3 9 4 2" xfId="26208"/>
    <cellStyle name="Comma 3 3 9 4 3" xfId="38809"/>
    <cellStyle name="Comma 3 3 9 5" xfId="17748"/>
    <cellStyle name="Comma 3 3 9 5 2" xfId="30409"/>
    <cellStyle name="Comma 3 3 9 5 3" xfId="43009"/>
    <cellStyle name="Comma 3 3 9 6" xfId="22008"/>
    <cellStyle name="Comma 3 3 9 7" xfId="34609"/>
    <cellStyle name="Comma 3 4" xfId="7005"/>
    <cellStyle name="Comma 3 4 10" xfId="9298"/>
    <cellStyle name="Comma 3 4 10 2" xfId="10816"/>
    <cellStyle name="Comma 3 4 10 2 2" xfId="15023"/>
    <cellStyle name="Comma 3 4 10 2 2 2" xfId="27752"/>
    <cellStyle name="Comma 3 4 10 2 2 3" xfId="40353"/>
    <cellStyle name="Comma 3 4 10 2 3" xfId="19292"/>
    <cellStyle name="Comma 3 4 10 2 3 2" xfId="31953"/>
    <cellStyle name="Comma 3 4 10 2 3 3" xfId="44553"/>
    <cellStyle name="Comma 3 4 10 2 4" xfId="23552"/>
    <cellStyle name="Comma 3 4 10 2 5" xfId="36153"/>
    <cellStyle name="Comma 3 4 10 3" xfId="12223"/>
    <cellStyle name="Comma 3 4 10 3 2" xfId="16423"/>
    <cellStyle name="Comma 3 4 10 3 2 2" xfId="29152"/>
    <cellStyle name="Comma 3 4 10 3 2 3" xfId="41753"/>
    <cellStyle name="Comma 3 4 10 3 3" xfId="20692"/>
    <cellStyle name="Comma 3 4 10 3 3 2" xfId="33353"/>
    <cellStyle name="Comma 3 4 10 3 3 3" xfId="45953"/>
    <cellStyle name="Comma 3 4 10 3 4" xfId="24952"/>
    <cellStyle name="Comma 3 4 10 3 5" xfId="37553"/>
    <cellStyle name="Comma 3 4 10 4" xfId="13623"/>
    <cellStyle name="Comma 3 4 10 4 2" xfId="26352"/>
    <cellStyle name="Comma 3 4 10 4 3" xfId="38953"/>
    <cellStyle name="Comma 3 4 10 5" xfId="17892"/>
    <cellStyle name="Comma 3 4 10 5 2" xfId="30553"/>
    <cellStyle name="Comma 3 4 10 5 3" xfId="43153"/>
    <cellStyle name="Comma 3 4 10 6" xfId="22152"/>
    <cellStyle name="Comma 3 4 10 7" xfId="34753"/>
    <cellStyle name="Comma 3 4 11" xfId="9494"/>
    <cellStyle name="Comma 3 4 11 2" xfId="10960"/>
    <cellStyle name="Comma 3 4 11 2 2" xfId="15163"/>
    <cellStyle name="Comma 3 4 11 2 2 2" xfId="27892"/>
    <cellStyle name="Comma 3 4 11 2 2 3" xfId="40493"/>
    <cellStyle name="Comma 3 4 11 2 3" xfId="19432"/>
    <cellStyle name="Comma 3 4 11 2 3 2" xfId="32093"/>
    <cellStyle name="Comma 3 4 11 2 3 3" xfId="44693"/>
    <cellStyle name="Comma 3 4 11 2 4" xfId="23692"/>
    <cellStyle name="Comma 3 4 11 2 5" xfId="36293"/>
    <cellStyle name="Comma 3 4 11 3" xfId="12363"/>
    <cellStyle name="Comma 3 4 11 3 2" xfId="16563"/>
    <cellStyle name="Comma 3 4 11 3 2 2" xfId="29292"/>
    <cellStyle name="Comma 3 4 11 3 2 3" xfId="41893"/>
    <cellStyle name="Comma 3 4 11 3 3" xfId="20832"/>
    <cellStyle name="Comma 3 4 11 3 3 2" xfId="33493"/>
    <cellStyle name="Comma 3 4 11 3 3 3" xfId="46093"/>
    <cellStyle name="Comma 3 4 11 3 4" xfId="25092"/>
    <cellStyle name="Comma 3 4 11 3 5" xfId="37693"/>
    <cellStyle name="Comma 3 4 11 4" xfId="13763"/>
    <cellStyle name="Comma 3 4 11 4 2" xfId="26492"/>
    <cellStyle name="Comma 3 4 11 4 3" xfId="39093"/>
    <cellStyle name="Comma 3 4 11 5" xfId="18032"/>
    <cellStyle name="Comma 3 4 11 5 2" xfId="30693"/>
    <cellStyle name="Comma 3 4 11 5 3" xfId="43293"/>
    <cellStyle name="Comma 3 4 11 6" xfId="22292"/>
    <cellStyle name="Comma 3 4 11 7" xfId="34893"/>
    <cellStyle name="Comma 3 4 12" xfId="9634"/>
    <cellStyle name="Comma 3 4 12 2" xfId="11100"/>
    <cellStyle name="Comma 3 4 12 2 2" xfId="15303"/>
    <cellStyle name="Comma 3 4 12 2 2 2" xfId="28032"/>
    <cellStyle name="Comma 3 4 12 2 2 3" xfId="40633"/>
    <cellStyle name="Comma 3 4 12 2 3" xfId="19572"/>
    <cellStyle name="Comma 3 4 12 2 3 2" xfId="32233"/>
    <cellStyle name="Comma 3 4 12 2 3 3" xfId="44833"/>
    <cellStyle name="Comma 3 4 12 2 4" xfId="23832"/>
    <cellStyle name="Comma 3 4 12 2 5" xfId="36433"/>
    <cellStyle name="Comma 3 4 12 3" xfId="12503"/>
    <cellStyle name="Comma 3 4 12 3 2" xfId="16703"/>
    <cellStyle name="Comma 3 4 12 3 2 2" xfId="29432"/>
    <cellStyle name="Comma 3 4 12 3 2 3" xfId="42033"/>
    <cellStyle name="Comma 3 4 12 3 3" xfId="20972"/>
    <cellStyle name="Comma 3 4 12 3 3 2" xfId="33633"/>
    <cellStyle name="Comma 3 4 12 3 3 3" xfId="46233"/>
    <cellStyle name="Comma 3 4 12 3 4" xfId="25232"/>
    <cellStyle name="Comma 3 4 12 3 5" xfId="37833"/>
    <cellStyle name="Comma 3 4 12 4" xfId="13903"/>
    <cellStyle name="Comma 3 4 12 4 2" xfId="26632"/>
    <cellStyle name="Comma 3 4 12 4 3" xfId="39233"/>
    <cellStyle name="Comma 3 4 12 5" xfId="18172"/>
    <cellStyle name="Comma 3 4 12 5 2" xfId="30833"/>
    <cellStyle name="Comma 3 4 12 5 3" xfId="43433"/>
    <cellStyle name="Comma 3 4 12 6" xfId="22432"/>
    <cellStyle name="Comma 3 4 12 7" xfId="35033"/>
    <cellStyle name="Comma 3 4 13" xfId="9774"/>
    <cellStyle name="Comma 3 4 13 2" xfId="11240"/>
    <cellStyle name="Comma 3 4 13 2 2" xfId="15443"/>
    <cellStyle name="Comma 3 4 13 2 2 2" xfId="28172"/>
    <cellStyle name="Comma 3 4 13 2 2 3" xfId="40773"/>
    <cellStyle name="Comma 3 4 13 2 3" xfId="19712"/>
    <cellStyle name="Comma 3 4 13 2 3 2" xfId="32373"/>
    <cellStyle name="Comma 3 4 13 2 3 3" xfId="44973"/>
    <cellStyle name="Comma 3 4 13 2 4" xfId="23972"/>
    <cellStyle name="Comma 3 4 13 2 5" xfId="36573"/>
    <cellStyle name="Comma 3 4 13 3" xfId="12643"/>
    <cellStyle name="Comma 3 4 13 3 2" xfId="16843"/>
    <cellStyle name="Comma 3 4 13 3 2 2" xfId="29572"/>
    <cellStyle name="Comma 3 4 13 3 2 3" xfId="42173"/>
    <cellStyle name="Comma 3 4 13 3 3" xfId="21112"/>
    <cellStyle name="Comma 3 4 13 3 3 2" xfId="33773"/>
    <cellStyle name="Comma 3 4 13 3 3 3" xfId="46373"/>
    <cellStyle name="Comma 3 4 13 3 4" xfId="25372"/>
    <cellStyle name="Comma 3 4 13 3 5" xfId="37973"/>
    <cellStyle name="Comma 3 4 13 4" xfId="14043"/>
    <cellStyle name="Comma 3 4 13 4 2" xfId="26772"/>
    <cellStyle name="Comma 3 4 13 4 3" xfId="39373"/>
    <cellStyle name="Comma 3 4 13 5" xfId="18312"/>
    <cellStyle name="Comma 3 4 13 5 2" xfId="30973"/>
    <cellStyle name="Comma 3 4 13 5 3" xfId="43573"/>
    <cellStyle name="Comma 3 4 13 6" xfId="22572"/>
    <cellStyle name="Comma 3 4 13 7" xfId="35173"/>
    <cellStyle name="Comma 3 4 14" xfId="9914"/>
    <cellStyle name="Comma 3 4 14 2" xfId="11380"/>
    <cellStyle name="Comma 3 4 14 2 2" xfId="15583"/>
    <cellStyle name="Comma 3 4 14 2 2 2" xfId="28312"/>
    <cellStyle name="Comma 3 4 14 2 2 3" xfId="40913"/>
    <cellStyle name="Comma 3 4 14 2 3" xfId="19852"/>
    <cellStyle name="Comma 3 4 14 2 3 2" xfId="32513"/>
    <cellStyle name="Comma 3 4 14 2 3 3" xfId="45113"/>
    <cellStyle name="Comma 3 4 14 2 4" xfId="24112"/>
    <cellStyle name="Comma 3 4 14 2 5" xfId="36713"/>
    <cellStyle name="Comma 3 4 14 3" xfId="12783"/>
    <cellStyle name="Comma 3 4 14 3 2" xfId="16983"/>
    <cellStyle name="Comma 3 4 14 3 2 2" xfId="29712"/>
    <cellStyle name="Comma 3 4 14 3 2 3" xfId="42313"/>
    <cellStyle name="Comma 3 4 14 3 3" xfId="21252"/>
    <cellStyle name="Comma 3 4 14 3 3 2" xfId="33913"/>
    <cellStyle name="Comma 3 4 14 3 3 3" xfId="46513"/>
    <cellStyle name="Comma 3 4 14 3 4" xfId="25512"/>
    <cellStyle name="Comma 3 4 14 3 5" xfId="38113"/>
    <cellStyle name="Comma 3 4 14 4" xfId="14183"/>
    <cellStyle name="Comma 3 4 14 4 2" xfId="26912"/>
    <cellStyle name="Comma 3 4 14 4 3" xfId="39513"/>
    <cellStyle name="Comma 3 4 14 5" xfId="18452"/>
    <cellStyle name="Comma 3 4 14 5 2" xfId="31113"/>
    <cellStyle name="Comma 3 4 14 5 3" xfId="43713"/>
    <cellStyle name="Comma 3 4 14 6" xfId="22712"/>
    <cellStyle name="Comma 3 4 14 7" xfId="35313"/>
    <cellStyle name="Comma 3 4 15" xfId="10108"/>
    <cellStyle name="Comma 3 4 15 2" xfId="11523"/>
    <cellStyle name="Comma 3 4 15 2 2" xfId="15723"/>
    <cellStyle name="Comma 3 4 15 2 2 2" xfId="28452"/>
    <cellStyle name="Comma 3 4 15 2 2 3" xfId="41053"/>
    <cellStyle name="Comma 3 4 15 2 3" xfId="19992"/>
    <cellStyle name="Comma 3 4 15 2 3 2" xfId="32653"/>
    <cellStyle name="Comma 3 4 15 2 3 3" xfId="45253"/>
    <cellStyle name="Comma 3 4 15 2 4" xfId="24252"/>
    <cellStyle name="Comma 3 4 15 2 5" xfId="36853"/>
    <cellStyle name="Comma 3 4 15 3" xfId="12923"/>
    <cellStyle name="Comma 3 4 15 3 2" xfId="17123"/>
    <cellStyle name="Comma 3 4 15 3 2 2" xfId="29852"/>
    <cellStyle name="Comma 3 4 15 3 2 3" xfId="42453"/>
    <cellStyle name="Comma 3 4 15 3 3" xfId="21392"/>
    <cellStyle name="Comma 3 4 15 3 3 2" xfId="34053"/>
    <cellStyle name="Comma 3 4 15 3 3 3" xfId="46653"/>
    <cellStyle name="Comma 3 4 15 3 4" xfId="25652"/>
    <cellStyle name="Comma 3 4 15 3 5" xfId="38253"/>
    <cellStyle name="Comma 3 4 15 4" xfId="14323"/>
    <cellStyle name="Comma 3 4 15 4 2" xfId="27052"/>
    <cellStyle name="Comma 3 4 15 4 3" xfId="39653"/>
    <cellStyle name="Comma 3 4 15 5" xfId="18592"/>
    <cellStyle name="Comma 3 4 15 5 2" xfId="31253"/>
    <cellStyle name="Comma 3 4 15 5 3" xfId="43853"/>
    <cellStyle name="Comma 3 4 15 6" xfId="22852"/>
    <cellStyle name="Comma 3 4 15 7" xfId="35453"/>
    <cellStyle name="Comma 3 4 16" xfId="10248"/>
    <cellStyle name="Comma 3 4 16 2" xfId="11663"/>
    <cellStyle name="Comma 3 4 16 2 2" xfId="15863"/>
    <cellStyle name="Comma 3 4 16 2 2 2" xfId="28592"/>
    <cellStyle name="Comma 3 4 16 2 2 3" xfId="41193"/>
    <cellStyle name="Comma 3 4 16 2 3" xfId="20132"/>
    <cellStyle name="Comma 3 4 16 2 3 2" xfId="32793"/>
    <cellStyle name="Comma 3 4 16 2 3 3" xfId="45393"/>
    <cellStyle name="Comma 3 4 16 2 4" xfId="24392"/>
    <cellStyle name="Comma 3 4 16 2 5" xfId="36993"/>
    <cellStyle name="Comma 3 4 16 3" xfId="13063"/>
    <cellStyle name="Comma 3 4 16 3 2" xfId="17263"/>
    <cellStyle name="Comma 3 4 16 3 2 2" xfId="29992"/>
    <cellStyle name="Comma 3 4 16 3 2 3" xfId="42593"/>
    <cellStyle name="Comma 3 4 16 3 3" xfId="21532"/>
    <cellStyle name="Comma 3 4 16 3 3 2" xfId="34193"/>
    <cellStyle name="Comma 3 4 16 3 3 3" xfId="46793"/>
    <cellStyle name="Comma 3 4 16 3 4" xfId="25792"/>
    <cellStyle name="Comma 3 4 16 3 5" xfId="38393"/>
    <cellStyle name="Comma 3 4 16 4" xfId="14463"/>
    <cellStyle name="Comma 3 4 16 4 2" xfId="27192"/>
    <cellStyle name="Comma 3 4 16 4 3" xfId="39793"/>
    <cellStyle name="Comma 3 4 16 5" xfId="18732"/>
    <cellStyle name="Comma 3 4 16 5 2" xfId="31393"/>
    <cellStyle name="Comma 3 4 16 5 3" xfId="43993"/>
    <cellStyle name="Comma 3 4 16 6" xfId="22992"/>
    <cellStyle name="Comma 3 4 16 7" xfId="35593"/>
    <cellStyle name="Comma 3 4 17" xfId="10389"/>
    <cellStyle name="Comma 3 4 17 2" xfId="14603"/>
    <cellStyle name="Comma 3 4 17 2 2" xfId="27332"/>
    <cellStyle name="Comma 3 4 17 2 3" xfId="39933"/>
    <cellStyle name="Comma 3 4 17 3" xfId="18872"/>
    <cellStyle name="Comma 3 4 17 3 2" xfId="31533"/>
    <cellStyle name="Comma 3 4 17 3 3" xfId="44133"/>
    <cellStyle name="Comma 3 4 17 4" xfId="23132"/>
    <cellStyle name="Comma 3 4 17 5" xfId="35733"/>
    <cellStyle name="Comma 3 4 18" xfId="11803"/>
    <cellStyle name="Comma 3 4 18 2" xfId="16003"/>
    <cellStyle name="Comma 3 4 18 2 2" xfId="28732"/>
    <cellStyle name="Comma 3 4 18 2 3" xfId="41333"/>
    <cellStyle name="Comma 3 4 18 3" xfId="20272"/>
    <cellStyle name="Comma 3 4 18 3 2" xfId="32933"/>
    <cellStyle name="Comma 3 4 18 3 3" xfId="45533"/>
    <cellStyle name="Comma 3 4 18 4" xfId="24532"/>
    <cellStyle name="Comma 3 4 18 5" xfId="37133"/>
    <cellStyle name="Comma 3 4 19" xfId="13203"/>
    <cellStyle name="Comma 3 4 19 2" xfId="25932"/>
    <cellStyle name="Comma 3 4 19 3" xfId="38533"/>
    <cellStyle name="Comma 3 4 2" xfId="7025"/>
    <cellStyle name="Comma 3 4 2 10" xfId="10268"/>
    <cellStyle name="Comma 3 4 2 10 2" xfId="11683"/>
    <cellStyle name="Comma 3 4 2 10 2 2" xfId="15883"/>
    <cellStyle name="Comma 3 4 2 10 2 2 2" xfId="28612"/>
    <cellStyle name="Comma 3 4 2 10 2 2 3" xfId="41213"/>
    <cellStyle name="Comma 3 4 2 10 2 3" xfId="20152"/>
    <cellStyle name="Comma 3 4 2 10 2 3 2" xfId="32813"/>
    <cellStyle name="Comma 3 4 2 10 2 3 3" xfId="45413"/>
    <cellStyle name="Comma 3 4 2 10 2 4" xfId="24412"/>
    <cellStyle name="Comma 3 4 2 10 2 5" xfId="37013"/>
    <cellStyle name="Comma 3 4 2 10 3" xfId="13083"/>
    <cellStyle name="Comma 3 4 2 10 3 2" xfId="17283"/>
    <cellStyle name="Comma 3 4 2 10 3 2 2" xfId="30012"/>
    <cellStyle name="Comma 3 4 2 10 3 2 3" xfId="42613"/>
    <cellStyle name="Comma 3 4 2 10 3 3" xfId="21552"/>
    <cellStyle name="Comma 3 4 2 10 3 3 2" xfId="34213"/>
    <cellStyle name="Comma 3 4 2 10 3 3 3" xfId="46813"/>
    <cellStyle name="Comma 3 4 2 10 3 4" xfId="25812"/>
    <cellStyle name="Comma 3 4 2 10 3 5" xfId="38413"/>
    <cellStyle name="Comma 3 4 2 10 4" xfId="14483"/>
    <cellStyle name="Comma 3 4 2 10 4 2" xfId="27212"/>
    <cellStyle name="Comma 3 4 2 10 4 3" xfId="39813"/>
    <cellStyle name="Comma 3 4 2 10 5" xfId="18752"/>
    <cellStyle name="Comma 3 4 2 10 5 2" xfId="31413"/>
    <cellStyle name="Comma 3 4 2 10 5 3" xfId="44013"/>
    <cellStyle name="Comma 3 4 2 10 6" xfId="23012"/>
    <cellStyle name="Comma 3 4 2 10 7" xfId="35613"/>
    <cellStyle name="Comma 3 4 2 11" xfId="10409"/>
    <cellStyle name="Comma 3 4 2 11 2" xfId="14623"/>
    <cellStyle name="Comma 3 4 2 11 2 2" xfId="27352"/>
    <cellStyle name="Comma 3 4 2 11 2 3" xfId="39953"/>
    <cellStyle name="Comma 3 4 2 11 3" xfId="18892"/>
    <cellStyle name="Comma 3 4 2 11 3 2" xfId="31553"/>
    <cellStyle name="Comma 3 4 2 11 3 3" xfId="44153"/>
    <cellStyle name="Comma 3 4 2 11 4" xfId="23152"/>
    <cellStyle name="Comma 3 4 2 11 5" xfId="35753"/>
    <cellStyle name="Comma 3 4 2 12" xfId="11823"/>
    <cellStyle name="Comma 3 4 2 12 2" xfId="16023"/>
    <cellStyle name="Comma 3 4 2 12 2 2" xfId="28752"/>
    <cellStyle name="Comma 3 4 2 12 2 3" xfId="41353"/>
    <cellStyle name="Comma 3 4 2 12 3" xfId="20292"/>
    <cellStyle name="Comma 3 4 2 12 3 2" xfId="32953"/>
    <cellStyle name="Comma 3 4 2 12 3 3" xfId="45553"/>
    <cellStyle name="Comma 3 4 2 12 4" xfId="24552"/>
    <cellStyle name="Comma 3 4 2 12 5" xfId="37153"/>
    <cellStyle name="Comma 3 4 2 13" xfId="13223"/>
    <cellStyle name="Comma 3 4 2 13 2" xfId="25952"/>
    <cellStyle name="Comma 3 4 2 13 3" xfId="38553"/>
    <cellStyle name="Comma 3 4 2 14" xfId="17492"/>
    <cellStyle name="Comma 3 4 2 14 2" xfId="30153"/>
    <cellStyle name="Comma 3 4 2 14 3" xfId="42753"/>
    <cellStyle name="Comma 3 4 2 15" xfId="21752"/>
    <cellStyle name="Comma 3 4 2 16" xfId="34353"/>
    <cellStyle name="Comma 3 4 2 2" xfId="7165"/>
    <cellStyle name="Comma 3 4 2 2 2" xfId="10549"/>
    <cellStyle name="Comma 3 4 2 2 2 2" xfId="14763"/>
    <cellStyle name="Comma 3 4 2 2 2 2 2" xfId="27492"/>
    <cellStyle name="Comma 3 4 2 2 2 2 3" xfId="40093"/>
    <cellStyle name="Comma 3 4 2 2 2 3" xfId="19032"/>
    <cellStyle name="Comma 3 4 2 2 2 3 2" xfId="31693"/>
    <cellStyle name="Comma 3 4 2 2 2 3 3" xfId="44293"/>
    <cellStyle name="Comma 3 4 2 2 2 4" xfId="23292"/>
    <cellStyle name="Comma 3 4 2 2 2 5" xfId="35893"/>
    <cellStyle name="Comma 3 4 2 2 3" xfId="11963"/>
    <cellStyle name="Comma 3 4 2 2 3 2" xfId="16163"/>
    <cellStyle name="Comma 3 4 2 2 3 2 2" xfId="28892"/>
    <cellStyle name="Comma 3 4 2 2 3 2 3" xfId="41493"/>
    <cellStyle name="Comma 3 4 2 2 3 3" xfId="20432"/>
    <cellStyle name="Comma 3 4 2 2 3 3 2" xfId="33093"/>
    <cellStyle name="Comma 3 4 2 2 3 3 3" xfId="45693"/>
    <cellStyle name="Comma 3 4 2 2 3 4" xfId="24692"/>
    <cellStyle name="Comma 3 4 2 2 3 5" xfId="37293"/>
    <cellStyle name="Comma 3 4 2 2 4" xfId="13363"/>
    <cellStyle name="Comma 3 4 2 2 4 2" xfId="26092"/>
    <cellStyle name="Comma 3 4 2 2 4 3" xfId="38693"/>
    <cellStyle name="Comma 3 4 2 2 5" xfId="17632"/>
    <cellStyle name="Comma 3 4 2 2 5 2" xfId="30293"/>
    <cellStyle name="Comma 3 4 2 2 5 3" xfId="42893"/>
    <cellStyle name="Comma 3 4 2 2 6" xfId="21892"/>
    <cellStyle name="Comma 3 4 2 2 7" xfId="34493"/>
    <cellStyle name="Comma 3 4 2 3" xfId="7305"/>
    <cellStyle name="Comma 3 4 2 3 2" xfId="10689"/>
    <cellStyle name="Comma 3 4 2 3 2 2" xfId="14903"/>
    <cellStyle name="Comma 3 4 2 3 2 2 2" xfId="27632"/>
    <cellStyle name="Comma 3 4 2 3 2 2 3" xfId="40233"/>
    <cellStyle name="Comma 3 4 2 3 2 3" xfId="19172"/>
    <cellStyle name="Comma 3 4 2 3 2 3 2" xfId="31833"/>
    <cellStyle name="Comma 3 4 2 3 2 3 3" xfId="44433"/>
    <cellStyle name="Comma 3 4 2 3 2 4" xfId="23432"/>
    <cellStyle name="Comma 3 4 2 3 2 5" xfId="36033"/>
    <cellStyle name="Comma 3 4 2 3 3" xfId="12103"/>
    <cellStyle name="Comma 3 4 2 3 3 2" xfId="16303"/>
    <cellStyle name="Comma 3 4 2 3 3 2 2" xfId="29032"/>
    <cellStyle name="Comma 3 4 2 3 3 2 3" xfId="41633"/>
    <cellStyle name="Comma 3 4 2 3 3 3" xfId="20572"/>
    <cellStyle name="Comma 3 4 2 3 3 3 2" xfId="33233"/>
    <cellStyle name="Comma 3 4 2 3 3 3 3" xfId="45833"/>
    <cellStyle name="Comma 3 4 2 3 3 4" xfId="24832"/>
    <cellStyle name="Comma 3 4 2 3 3 5" xfId="37433"/>
    <cellStyle name="Comma 3 4 2 3 4" xfId="13503"/>
    <cellStyle name="Comma 3 4 2 3 4 2" xfId="26232"/>
    <cellStyle name="Comma 3 4 2 3 4 3" xfId="38833"/>
    <cellStyle name="Comma 3 4 2 3 5" xfId="17772"/>
    <cellStyle name="Comma 3 4 2 3 5 2" xfId="30433"/>
    <cellStyle name="Comma 3 4 2 3 5 3" xfId="43033"/>
    <cellStyle name="Comma 3 4 2 3 6" xfId="22032"/>
    <cellStyle name="Comma 3 4 2 3 7" xfId="34633"/>
    <cellStyle name="Comma 3 4 2 4" xfId="9318"/>
    <cellStyle name="Comma 3 4 2 4 2" xfId="10836"/>
    <cellStyle name="Comma 3 4 2 4 2 2" xfId="15043"/>
    <cellStyle name="Comma 3 4 2 4 2 2 2" xfId="27772"/>
    <cellStyle name="Comma 3 4 2 4 2 2 3" xfId="40373"/>
    <cellStyle name="Comma 3 4 2 4 2 3" xfId="19312"/>
    <cellStyle name="Comma 3 4 2 4 2 3 2" xfId="31973"/>
    <cellStyle name="Comma 3 4 2 4 2 3 3" xfId="44573"/>
    <cellStyle name="Comma 3 4 2 4 2 4" xfId="23572"/>
    <cellStyle name="Comma 3 4 2 4 2 5" xfId="36173"/>
    <cellStyle name="Comma 3 4 2 4 3" xfId="12243"/>
    <cellStyle name="Comma 3 4 2 4 3 2" xfId="16443"/>
    <cellStyle name="Comma 3 4 2 4 3 2 2" xfId="29172"/>
    <cellStyle name="Comma 3 4 2 4 3 2 3" xfId="41773"/>
    <cellStyle name="Comma 3 4 2 4 3 3" xfId="20712"/>
    <cellStyle name="Comma 3 4 2 4 3 3 2" xfId="33373"/>
    <cellStyle name="Comma 3 4 2 4 3 3 3" xfId="45973"/>
    <cellStyle name="Comma 3 4 2 4 3 4" xfId="24972"/>
    <cellStyle name="Comma 3 4 2 4 3 5" xfId="37573"/>
    <cellStyle name="Comma 3 4 2 4 4" xfId="13643"/>
    <cellStyle name="Comma 3 4 2 4 4 2" xfId="26372"/>
    <cellStyle name="Comma 3 4 2 4 4 3" xfId="38973"/>
    <cellStyle name="Comma 3 4 2 4 5" xfId="17912"/>
    <cellStyle name="Comma 3 4 2 4 5 2" xfId="30573"/>
    <cellStyle name="Comma 3 4 2 4 5 3" xfId="43173"/>
    <cellStyle name="Comma 3 4 2 4 6" xfId="22172"/>
    <cellStyle name="Comma 3 4 2 4 7" xfId="34773"/>
    <cellStyle name="Comma 3 4 2 5" xfId="9514"/>
    <cellStyle name="Comma 3 4 2 5 2" xfId="10980"/>
    <cellStyle name="Comma 3 4 2 5 2 2" xfId="15183"/>
    <cellStyle name="Comma 3 4 2 5 2 2 2" xfId="27912"/>
    <cellStyle name="Comma 3 4 2 5 2 2 3" xfId="40513"/>
    <cellStyle name="Comma 3 4 2 5 2 3" xfId="19452"/>
    <cellStyle name="Comma 3 4 2 5 2 3 2" xfId="32113"/>
    <cellStyle name="Comma 3 4 2 5 2 3 3" xfId="44713"/>
    <cellStyle name="Comma 3 4 2 5 2 4" xfId="23712"/>
    <cellStyle name="Comma 3 4 2 5 2 5" xfId="36313"/>
    <cellStyle name="Comma 3 4 2 5 3" xfId="12383"/>
    <cellStyle name="Comma 3 4 2 5 3 2" xfId="16583"/>
    <cellStyle name="Comma 3 4 2 5 3 2 2" xfId="29312"/>
    <cellStyle name="Comma 3 4 2 5 3 2 3" xfId="41913"/>
    <cellStyle name="Comma 3 4 2 5 3 3" xfId="20852"/>
    <cellStyle name="Comma 3 4 2 5 3 3 2" xfId="33513"/>
    <cellStyle name="Comma 3 4 2 5 3 3 3" xfId="46113"/>
    <cellStyle name="Comma 3 4 2 5 3 4" xfId="25112"/>
    <cellStyle name="Comma 3 4 2 5 3 5" xfId="37713"/>
    <cellStyle name="Comma 3 4 2 5 4" xfId="13783"/>
    <cellStyle name="Comma 3 4 2 5 4 2" xfId="26512"/>
    <cellStyle name="Comma 3 4 2 5 4 3" xfId="39113"/>
    <cellStyle name="Comma 3 4 2 5 5" xfId="18052"/>
    <cellStyle name="Comma 3 4 2 5 5 2" xfId="30713"/>
    <cellStyle name="Comma 3 4 2 5 5 3" xfId="43313"/>
    <cellStyle name="Comma 3 4 2 5 6" xfId="22312"/>
    <cellStyle name="Comma 3 4 2 5 7" xfId="34913"/>
    <cellStyle name="Comma 3 4 2 6" xfId="9654"/>
    <cellStyle name="Comma 3 4 2 6 2" xfId="11120"/>
    <cellStyle name="Comma 3 4 2 6 2 2" xfId="15323"/>
    <cellStyle name="Comma 3 4 2 6 2 2 2" xfId="28052"/>
    <cellStyle name="Comma 3 4 2 6 2 2 3" xfId="40653"/>
    <cellStyle name="Comma 3 4 2 6 2 3" xfId="19592"/>
    <cellStyle name="Comma 3 4 2 6 2 3 2" xfId="32253"/>
    <cellStyle name="Comma 3 4 2 6 2 3 3" xfId="44853"/>
    <cellStyle name="Comma 3 4 2 6 2 4" xfId="23852"/>
    <cellStyle name="Comma 3 4 2 6 2 5" xfId="36453"/>
    <cellStyle name="Comma 3 4 2 6 3" xfId="12523"/>
    <cellStyle name="Comma 3 4 2 6 3 2" xfId="16723"/>
    <cellStyle name="Comma 3 4 2 6 3 2 2" xfId="29452"/>
    <cellStyle name="Comma 3 4 2 6 3 2 3" xfId="42053"/>
    <cellStyle name="Comma 3 4 2 6 3 3" xfId="20992"/>
    <cellStyle name="Comma 3 4 2 6 3 3 2" xfId="33653"/>
    <cellStyle name="Comma 3 4 2 6 3 3 3" xfId="46253"/>
    <cellStyle name="Comma 3 4 2 6 3 4" xfId="25252"/>
    <cellStyle name="Comma 3 4 2 6 3 5" xfId="37853"/>
    <cellStyle name="Comma 3 4 2 6 4" xfId="13923"/>
    <cellStyle name="Comma 3 4 2 6 4 2" xfId="26652"/>
    <cellStyle name="Comma 3 4 2 6 4 3" xfId="39253"/>
    <cellStyle name="Comma 3 4 2 6 5" xfId="18192"/>
    <cellStyle name="Comma 3 4 2 6 5 2" xfId="30853"/>
    <cellStyle name="Comma 3 4 2 6 5 3" xfId="43453"/>
    <cellStyle name="Comma 3 4 2 6 6" xfId="22452"/>
    <cellStyle name="Comma 3 4 2 6 7" xfId="35053"/>
    <cellStyle name="Comma 3 4 2 7" xfId="9794"/>
    <cellStyle name="Comma 3 4 2 7 2" xfId="11260"/>
    <cellStyle name="Comma 3 4 2 7 2 2" xfId="15463"/>
    <cellStyle name="Comma 3 4 2 7 2 2 2" xfId="28192"/>
    <cellStyle name="Comma 3 4 2 7 2 2 3" xfId="40793"/>
    <cellStyle name="Comma 3 4 2 7 2 3" xfId="19732"/>
    <cellStyle name="Comma 3 4 2 7 2 3 2" xfId="32393"/>
    <cellStyle name="Comma 3 4 2 7 2 3 3" xfId="44993"/>
    <cellStyle name="Comma 3 4 2 7 2 4" xfId="23992"/>
    <cellStyle name="Comma 3 4 2 7 2 5" xfId="36593"/>
    <cellStyle name="Comma 3 4 2 7 3" xfId="12663"/>
    <cellStyle name="Comma 3 4 2 7 3 2" xfId="16863"/>
    <cellStyle name="Comma 3 4 2 7 3 2 2" xfId="29592"/>
    <cellStyle name="Comma 3 4 2 7 3 2 3" xfId="42193"/>
    <cellStyle name="Comma 3 4 2 7 3 3" xfId="21132"/>
    <cellStyle name="Comma 3 4 2 7 3 3 2" xfId="33793"/>
    <cellStyle name="Comma 3 4 2 7 3 3 3" xfId="46393"/>
    <cellStyle name="Comma 3 4 2 7 3 4" xfId="25392"/>
    <cellStyle name="Comma 3 4 2 7 3 5" xfId="37993"/>
    <cellStyle name="Comma 3 4 2 7 4" xfId="14063"/>
    <cellStyle name="Comma 3 4 2 7 4 2" xfId="26792"/>
    <cellStyle name="Comma 3 4 2 7 4 3" xfId="39393"/>
    <cellStyle name="Comma 3 4 2 7 5" xfId="18332"/>
    <cellStyle name="Comma 3 4 2 7 5 2" xfId="30993"/>
    <cellStyle name="Comma 3 4 2 7 5 3" xfId="43593"/>
    <cellStyle name="Comma 3 4 2 7 6" xfId="22592"/>
    <cellStyle name="Comma 3 4 2 7 7" xfId="35193"/>
    <cellStyle name="Comma 3 4 2 8" xfId="9934"/>
    <cellStyle name="Comma 3 4 2 8 2" xfId="11400"/>
    <cellStyle name="Comma 3 4 2 8 2 2" xfId="15603"/>
    <cellStyle name="Comma 3 4 2 8 2 2 2" xfId="28332"/>
    <cellStyle name="Comma 3 4 2 8 2 2 3" xfId="40933"/>
    <cellStyle name="Comma 3 4 2 8 2 3" xfId="19872"/>
    <cellStyle name="Comma 3 4 2 8 2 3 2" xfId="32533"/>
    <cellStyle name="Comma 3 4 2 8 2 3 3" xfId="45133"/>
    <cellStyle name="Comma 3 4 2 8 2 4" xfId="24132"/>
    <cellStyle name="Comma 3 4 2 8 2 5" xfId="36733"/>
    <cellStyle name="Comma 3 4 2 8 3" xfId="12803"/>
    <cellStyle name="Comma 3 4 2 8 3 2" xfId="17003"/>
    <cellStyle name="Comma 3 4 2 8 3 2 2" xfId="29732"/>
    <cellStyle name="Comma 3 4 2 8 3 2 3" xfId="42333"/>
    <cellStyle name="Comma 3 4 2 8 3 3" xfId="21272"/>
    <cellStyle name="Comma 3 4 2 8 3 3 2" xfId="33933"/>
    <cellStyle name="Comma 3 4 2 8 3 3 3" xfId="46533"/>
    <cellStyle name="Comma 3 4 2 8 3 4" xfId="25532"/>
    <cellStyle name="Comma 3 4 2 8 3 5" xfId="38133"/>
    <cellStyle name="Comma 3 4 2 8 4" xfId="14203"/>
    <cellStyle name="Comma 3 4 2 8 4 2" xfId="26932"/>
    <cellStyle name="Comma 3 4 2 8 4 3" xfId="39533"/>
    <cellStyle name="Comma 3 4 2 8 5" xfId="18472"/>
    <cellStyle name="Comma 3 4 2 8 5 2" xfId="31133"/>
    <cellStyle name="Comma 3 4 2 8 5 3" xfId="43733"/>
    <cellStyle name="Comma 3 4 2 8 6" xfId="22732"/>
    <cellStyle name="Comma 3 4 2 8 7" xfId="35333"/>
    <cellStyle name="Comma 3 4 2 9" xfId="10128"/>
    <cellStyle name="Comma 3 4 2 9 2" xfId="11543"/>
    <cellStyle name="Comma 3 4 2 9 2 2" xfId="15743"/>
    <cellStyle name="Comma 3 4 2 9 2 2 2" xfId="28472"/>
    <cellStyle name="Comma 3 4 2 9 2 2 3" xfId="41073"/>
    <cellStyle name="Comma 3 4 2 9 2 3" xfId="20012"/>
    <cellStyle name="Comma 3 4 2 9 2 3 2" xfId="32673"/>
    <cellStyle name="Comma 3 4 2 9 2 3 3" xfId="45273"/>
    <cellStyle name="Comma 3 4 2 9 2 4" xfId="24272"/>
    <cellStyle name="Comma 3 4 2 9 2 5" xfId="36873"/>
    <cellStyle name="Comma 3 4 2 9 3" xfId="12943"/>
    <cellStyle name="Comma 3 4 2 9 3 2" xfId="17143"/>
    <cellStyle name="Comma 3 4 2 9 3 2 2" xfId="29872"/>
    <cellStyle name="Comma 3 4 2 9 3 2 3" xfId="42473"/>
    <cellStyle name="Comma 3 4 2 9 3 3" xfId="21412"/>
    <cellStyle name="Comma 3 4 2 9 3 3 2" xfId="34073"/>
    <cellStyle name="Comma 3 4 2 9 3 3 3" xfId="46673"/>
    <cellStyle name="Comma 3 4 2 9 3 4" xfId="25672"/>
    <cellStyle name="Comma 3 4 2 9 3 5" xfId="38273"/>
    <cellStyle name="Comma 3 4 2 9 4" xfId="14343"/>
    <cellStyle name="Comma 3 4 2 9 4 2" xfId="27072"/>
    <cellStyle name="Comma 3 4 2 9 4 3" xfId="39673"/>
    <cellStyle name="Comma 3 4 2 9 5" xfId="18612"/>
    <cellStyle name="Comma 3 4 2 9 5 2" xfId="31273"/>
    <cellStyle name="Comma 3 4 2 9 5 3" xfId="43873"/>
    <cellStyle name="Comma 3 4 2 9 6" xfId="22872"/>
    <cellStyle name="Comma 3 4 2 9 7" xfId="35473"/>
    <cellStyle name="Comma 3 4 20" xfId="17472"/>
    <cellStyle name="Comma 3 4 20 2" xfId="30133"/>
    <cellStyle name="Comma 3 4 20 3" xfId="42733"/>
    <cellStyle name="Comma 3 4 21" xfId="21732"/>
    <cellStyle name="Comma 3 4 22" xfId="34333"/>
    <cellStyle name="Comma 3 4 3" xfId="7045"/>
    <cellStyle name="Comma 3 4 3 10" xfId="10288"/>
    <cellStyle name="Comma 3 4 3 10 2" xfId="11703"/>
    <cellStyle name="Comma 3 4 3 10 2 2" xfId="15903"/>
    <cellStyle name="Comma 3 4 3 10 2 2 2" xfId="28632"/>
    <cellStyle name="Comma 3 4 3 10 2 2 3" xfId="41233"/>
    <cellStyle name="Comma 3 4 3 10 2 3" xfId="20172"/>
    <cellStyle name="Comma 3 4 3 10 2 3 2" xfId="32833"/>
    <cellStyle name="Comma 3 4 3 10 2 3 3" xfId="45433"/>
    <cellStyle name="Comma 3 4 3 10 2 4" xfId="24432"/>
    <cellStyle name="Comma 3 4 3 10 2 5" xfId="37033"/>
    <cellStyle name="Comma 3 4 3 10 3" xfId="13103"/>
    <cellStyle name="Comma 3 4 3 10 3 2" xfId="17303"/>
    <cellStyle name="Comma 3 4 3 10 3 2 2" xfId="30032"/>
    <cellStyle name="Comma 3 4 3 10 3 2 3" xfId="42633"/>
    <cellStyle name="Comma 3 4 3 10 3 3" xfId="21572"/>
    <cellStyle name="Comma 3 4 3 10 3 3 2" xfId="34233"/>
    <cellStyle name="Comma 3 4 3 10 3 3 3" xfId="46833"/>
    <cellStyle name="Comma 3 4 3 10 3 4" xfId="25832"/>
    <cellStyle name="Comma 3 4 3 10 3 5" xfId="38433"/>
    <cellStyle name="Comma 3 4 3 10 4" xfId="14503"/>
    <cellStyle name="Comma 3 4 3 10 4 2" xfId="27232"/>
    <cellStyle name="Comma 3 4 3 10 4 3" xfId="39833"/>
    <cellStyle name="Comma 3 4 3 10 5" xfId="18772"/>
    <cellStyle name="Comma 3 4 3 10 5 2" xfId="31433"/>
    <cellStyle name="Comma 3 4 3 10 5 3" xfId="44033"/>
    <cellStyle name="Comma 3 4 3 10 6" xfId="23032"/>
    <cellStyle name="Comma 3 4 3 10 7" xfId="35633"/>
    <cellStyle name="Comma 3 4 3 11" xfId="10429"/>
    <cellStyle name="Comma 3 4 3 11 2" xfId="14643"/>
    <cellStyle name="Comma 3 4 3 11 2 2" xfId="27372"/>
    <cellStyle name="Comma 3 4 3 11 2 3" xfId="39973"/>
    <cellStyle name="Comma 3 4 3 11 3" xfId="18912"/>
    <cellStyle name="Comma 3 4 3 11 3 2" xfId="31573"/>
    <cellStyle name="Comma 3 4 3 11 3 3" xfId="44173"/>
    <cellStyle name="Comma 3 4 3 11 4" xfId="23172"/>
    <cellStyle name="Comma 3 4 3 11 5" xfId="35773"/>
    <cellStyle name="Comma 3 4 3 12" xfId="11843"/>
    <cellStyle name="Comma 3 4 3 12 2" xfId="16043"/>
    <cellStyle name="Comma 3 4 3 12 2 2" xfId="28772"/>
    <cellStyle name="Comma 3 4 3 12 2 3" xfId="41373"/>
    <cellStyle name="Comma 3 4 3 12 3" xfId="20312"/>
    <cellStyle name="Comma 3 4 3 12 3 2" xfId="32973"/>
    <cellStyle name="Comma 3 4 3 12 3 3" xfId="45573"/>
    <cellStyle name="Comma 3 4 3 12 4" xfId="24572"/>
    <cellStyle name="Comma 3 4 3 12 5" xfId="37173"/>
    <cellStyle name="Comma 3 4 3 13" xfId="13243"/>
    <cellStyle name="Comma 3 4 3 13 2" xfId="25972"/>
    <cellStyle name="Comma 3 4 3 13 3" xfId="38573"/>
    <cellStyle name="Comma 3 4 3 14" xfId="17512"/>
    <cellStyle name="Comma 3 4 3 14 2" xfId="30173"/>
    <cellStyle name="Comma 3 4 3 14 3" xfId="42773"/>
    <cellStyle name="Comma 3 4 3 15" xfId="21772"/>
    <cellStyle name="Comma 3 4 3 16" xfId="34373"/>
    <cellStyle name="Comma 3 4 3 2" xfId="7185"/>
    <cellStyle name="Comma 3 4 3 2 2" xfId="10569"/>
    <cellStyle name="Comma 3 4 3 2 2 2" xfId="14783"/>
    <cellStyle name="Comma 3 4 3 2 2 2 2" xfId="27512"/>
    <cellStyle name="Comma 3 4 3 2 2 2 3" xfId="40113"/>
    <cellStyle name="Comma 3 4 3 2 2 3" xfId="19052"/>
    <cellStyle name="Comma 3 4 3 2 2 3 2" xfId="31713"/>
    <cellStyle name="Comma 3 4 3 2 2 3 3" xfId="44313"/>
    <cellStyle name="Comma 3 4 3 2 2 4" xfId="23312"/>
    <cellStyle name="Comma 3 4 3 2 2 5" xfId="35913"/>
    <cellStyle name="Comma 3 4 3 2 3" xfId="11983"/>
    <cellStyle name="Comma 3 4 3 2 3 2" xfId="16183"/>
    <cellStyle name="Comma 3 4 3 2 3 2 2" xfId="28912"/>
    <cellStyle name="Comma 3 4 3 2 3 2 3" xfId="41513"/>
    <cellStyle name="Comma 3 4 3 2 3 3" xfId="20452"/>
    <cellStyle name="Comma 3 4 3 2 3 3 2" xfId="33113"/>
    <cellStyle name="Comma 3 4 3 2 3 3 3" xfId="45713"/>
    <cellStyle name="Comma 3 4 3 2 3 4" xfId="24712"/>
    <cellStyle name="Comma 3 4 3 2 3 5" xfId="37313"/>
    <cellStyle name="Comma 3 4 3 2 4" xfId="13383"/>
    <cellStyle name="Comma 3 4 3 2 4 2" xfId="26112"/>
    <cellStyle name="Comma 3 4 3 2 4 3" xfId="38713"/>
    <cellStyle name="Comma 3 4 3 2 5" xfId="17652"/>
    <cellStyle name="Comma 3 4 3 2 5 2" xfId="30313"/>
    <cellStyle name="Comma 3 4 3 2 5 3" xfId="42913"/>
    <cellStyle name="Comma 3 4 3 2 6" xfId="21912"/>
    <cellStyle name="Comma 3 4 3 2 7" xfId="34513"/>
    <cellStyle name="Comma 3 4 3 3" xfId="7325"/>
    <cellStyle name="Comma 3 4 3 3 2" xfId="10709"/>
    <cellStyle name="Comma 3 4 3 3 2 2" xfId="14923"/>
    <cellStyle name="Comma 3 4 3 3 2 2 2" xfId="27652"/>
    <cellStyle name="Comma 3 4 3 3 2 2 3" xfId="40253"/>
    <cellStyle name="Comma 3 4 3 3 2 3" xfId="19192"/>
    <cellStyle name="Comma 3 4 3 3 2 3 2" xfId="31853"/>
    <cellStyle name="Comma 3 4 3 3 2 3 3" xfId="44453"/>
    <cellStyle name="Comma 3 4 3 3 2 4" xfId="23452"/>
    <cellStyle name="Comma 3 4 3 3 2 5" xfId="36053"/>
    <cellStyle name="Comma 3 4 3 3 3" xfId="12123"/>
    <cellStyle name="Comma 3 4 3 3 3 2" xfId="16323"/>
    <cellStyle name="Comma 3 4 3 3 3 2 2" xfId="29052"/>
    <cellStyle name="Comma 3 4 3 3 3 2 3" xfId="41653"/>
    <cellStyle name="Comma 3 4 3 3 3 3" xfId="20592"/>
    <cellStyle name="Comma 3 4 3 3 3 3 2" xfId="33253"/>
    <cellStyle name="Comma 3 4 3 3 3 3 3" xfId="45853"/>
    <cellStyle name="Comma 3 4 3 3 3 4" xfId="24852"/>
    <cellStyle name="Comma 3 4 3 3 3 5" xfId="37453"/>
    <cellStyle name="Comma 3 4 3 3 4" xfId="13523"/>
    <cellStyle name="Comma 3 4 3 3 4 2" xfId="26252"/>
    <cellStyle name="Comma 3 4 3 3 4 3" xfId="38853"/>
    <cellStyle name="Comma 3 4 3 3 5" xfId="17792"/>
    <cellStyle name="Comma 3 4 3 3 5 2" xfId="30453"/>
    <cellStyle name="Comma 3 4 3 3 5 3" xfId="43053"/>
    <cellStyle name="Comma 3 4 3 3 6" xfId="22052"/>
    <cellStyle name="Comma 3 4 3 3 7" xfId="34653"/>
    <cellStyle name="Comma 3 4 3 4" xfId="9338"/>
    <cellStyle name="Comma 3 4 3 4 2" xfId="10856"/>
    <cellStyle name="Comma 3 4 3 4 2 2" xfId="15063"/>
    <cellStyle name="Comma 3 4 3 4 2 2 2" xfId="27792"/>
    <cellStyle name="Comma 3 4 3 4 2 2 3" xfId="40393"/>
    <cellStyle name="Comma 3 4 3 4 2 3" xfId="19332"/>
    <cellStyle name="Comma 3 4 3 4 2 3 2" xfId="31993"/>
    <cellStyle name="Comma 3 4 3 4 2 3 3" xfId="44593"/>
    <cellStyle name="Comma 3 4 3 4 2 4" xfId="23592"/>
    <cellStyle name="Comma 3 4 3 4 2 5" xfId="36193"/>
    <cellStyle name="Comma 3 4 3 4 3" xfId="12263"/>
    <cellStyle name="Comma 3 4 3 4 3 2" xfId="16463"/>
    <cellStyle name="Comma 3 4 3 4 3 2 2" xfId="29192"/>
    <cellStyle name="Comma 3 4 3 4 3 2 3" xfId="41793"/>
    <cellStyle name="Comma 3 4 3 4 3 3" xfId="20732"/>
    <cellStyle name="Comma 3 4 3 4 3 3 2" xfId="33393"/>
    <cellStyle name="Comma 3 4 3 4 3 3 3" xfId="45993"/>
    <cellStyle name="Comma 3 4 3 4 3 4" xfId="24992"/>
    <cellStyle name="Comma 3 4 3 4 3 5" xfId="37593"/>
    <cellStyle name="Comma 3 4 3 4 4" xfId="13663"/>
    <cellStyle name="Comma 3 4 3 4 4 2" xfId="26392"/>
    <cellStyle name="Comma 3 4 3 4 4 3" xfId="38993"/>
    <cellStyle name="Comma 3 4 3 4 5" xfId="17932"/>
    <cellStyle name="Comma 3 4 3 4 5 2" xfId="30593"/>
    <cellStyle name="Comma 3 4 3 4 5 3" xfId="43193"/>
    <cellStyle name="Comma 3 4 3 4 6" xfId="22192"/>
    <cellStyle name="Comma 3 4 3 4 7" xfId="34793"/>
    <cellStyle name="Comma 3 4 3 5" xfId="9534"/>
    <cellStyle name="Comma 3 4 3 5 2" xfId="11000"/>
    <cellStyle name="Comma 3 4 3 5 2 2" xfId="15203"/>
    <cellStyle name="Comma 3 4 3 5 2 2 2" xfId="27932"/>
    <cellStyle name="Comma 3 4 3 5 2 2 3" xfId="40533"/>
    <cellStyle name="Comma 3 4 3 5 2 3" xfId="19472"/>
    <cellStyle name="Comma 3 4 3 5 2 3 2" xfId="32133"/>
    <cellStyle name="Comma 3 4 3 5 2 3 3" xfId="44733"/>
    <cellStyle name="Comma 3 4 3 5 2 4" xfId="23732"/>
    <cellStyle name="Comma 3 4 3 5 2 5" xfId="36333"/>
    <cellStyle name="Comma 3 4 3 5 3" xfId="12403"/>
    <cellStyle name="Comma 3 4 3 5 3 2" xfId="16603"/>
    <cellStyle name="Comma 3 4 3 5 3 2 2" xfId="29332"/>
    <cellStyle name="Comma 3 4 3 5 3 2 3" xfId="41933"/>
    <cellStyle name="Comma 3 4 3 5 3 3" xfId="20872"/>
    <cellStyle name="Comma 3 4 3 5 3 3 2" xfId="33533"/>
    <cellStyle name="Comma 3 4 3 5 3 3 3" xfId="46133"/>
    <cellStyle name="Comma 3 4 3 5 3 4" xfId="25132"/>
    <cellStyle name="Comma 3 4 3 5 3 5" xfId="37733"/>
    <cellStyle name="Comma 3 4 3 5 4" xfId="13803"/>
    <cellStyle name="Comma 3 4 3 5 4 2" xfId="26532"/>
    <cellStyle name="Comma 3 4 3 5 4 3" xfId="39133"/>
    <cellStyle name="Comma 3 4 3 5 5" xfId="18072"/>
    <cellStyle name="Comma 3 4 3 5 5 2" xfId="30733"/>
    <cellStyle name="Comma 3 4 3 5 5 3" xfId="43333"/>
    <cellStyle name="Comma 3 4 3 5 6" xfId="22332"/>
    <cellStyle name="Comma 3 4 3 5 7" xfId="34933"/>
    <cellStyle name="Comma 3 4 3 6" xfId="9674"/>
    <cellStyle name="Comma 3 4 3 6 2" xfId="11140"/>
    <cellStyle name="Comma 3 4 3 6 2 2" xfId="15343"/>
    <cellStyle name="Comma 3 4 3 6 2 2 2" xfId="28072"/>
    <cellStyle name="Comma 3 4 3 6 2 2 3" xfId="40673"/>
    <cellStyle name="Comma 3 4 3 6 2 3" xfId="19612"/>
    <cellStyle name="Comma 3 4 3 6 2 3 2" xfId="32273"/>
    <cellStyle name="Comma 3 4 3 6 2 3 3" xfId="44873"/>
    <cellStyle name="Comma 3 4 3 6 2 4" xfId="23872"/>
    <cellStyle name="Comma 3 4 3 6 2 5" xfId="36473"/>
    <cellStyle name="Comma 3 4 3 6 3" xfId="12543"/>
    <cellStyle name="Comma 3 4 3 6 3 2" xfId="16743"/>
    <cellStyle name="Comma 3 4 3 6 3 2 2" xfId="29472"/>
    <cellStyle name="Comma 3 4 3 6 3 2 3" xfId="42073"/>
    <cellStyle name="Comma 3 4 3 6 3 3" xfId="21012"/>
    <cellStyle name="Comma 3 4 3 6 3 3 2" xfId="33673"/>
    <cellStyle name="Comma 3 4 3 6 3 3 3" xfId="46273"/>
    <cellStyle name="Comma 3 4 3 6 3 4" xfId="25272"/>
    <cellStyle name="Comma 3 4 3 6 3 5" xfId="37873"/>
    <cellStyle name="Comma 3 4 3 6 4" xfId="13943"/>
    <cellStyle name="Comma 3 4 3 6 4 2" xfId="26672"/>
    <cellStyle name="Comma 3 4 3 6 4 3" xfId="39273"/>
    <cellStyle name="Comma 3 4 3 6 5" xfId="18212"/>
    <cellStyle name="Comma 3 4 3 6 5 2" xfId="30873"/>
    <cellStyle name="Comma 3 4 3 6 5 3" xfId="43473"/>
    <cellStyle name="Comma 3 4 3 6 6" xfId="22472"/>
    <cellStyle name="Comma 3 4 3 6 7" xfId="35073"/>
    <cellStyle name="Comma 3 4 3 7" xfId="9814"/>
    <cellStyle name="Comma 3 4 3 7 2" xfId="11280"/>
    <cellStyle name="Comma 3 4 3 7 2 2" xfId="15483"/>
    <cellStyle name="Comma 3 4 3 7 2 2 2" xfId="28212"/>
    <cellStyle name="Comma 3 4 3 7 2 2 3" xfId="40813"/>
    <cellStyle name="Comma 3 4 3 7 2 3" xfId="19752"/>
    <cellStyle name="Comma 3 4 3 7 2 3 2" xfId="32413"/>
    <cellStyle name="Comma 3 4 3 7 2 3 3" xfId="45013"/>
    <cellStyle name="Comma 3 4 3 7 2 4" xfId="24012"/>
    <cellStyle name="Comma 3 4 3 7 2 5" xfId="36613"/>
    <cellStyle name="Comma 3 4 3 7 3" xfId="12683"/>
    <cellStyle name="Comma 3 4 3 7 3 2" xfId="16883"/>
    <cellStyle name="Comma 3 4 3 7 3 2 2" xfId="29612"/>
    <cellStyle name="Comma 3 4 3 7 3 2 3" xfId="42213"/>
    <cellStyle name="Comma 3 4 3 7 3 3" xfId="21152"/>
    <cellStyle name="Comma 3 4 3 7 3 3 2" xfId="33813"/>
    <cellStyle name="Comma 3 4 3 7 3 3 3" xfId="46413"/>
    <cellStyle name="Comma 3 4 3 7 3 4" xfId="25412"/>
    <cellStyle name="Comma 3 4 3 7 3 5" xfId="38013"/>
    <cellStyle name="Comma 3 4 3 7 4" xfId="14083"/>
    <cellStyle name="Comma 3 4 3 7 4 2" xfId="26812"/>
    <cellStyle name="Comma 3 4 3 7 4 3" xfId="39413"/>
    <cellStyle name="Comma 3 4 3 7 5" xfId="18352"/>
    <cellStyle name="Comma 3 4 3 7 5 2" xfId="31013"/>
    <cellStyle name="Comma 3 4 3 7 5 3" xfId="43613"/>
    <cellStyle name="Comma 3 4 3 7 6" xfId="22612"/>
    <cellStyle name="Comma 3 4 3 7 7" xfId="35213"/>
    <cellStyle name="Comma 3 4 3 8" xfId="9954"/>
    <cellStyle name="Comma 3 4 3 8 2" xfId="11420"/>
    <cellStyle name="Comma 3 4 3 8 2 2" xfId="15623"/>
    <cellStyle name="Comma 3 4 3 8 2 2 2" xfId="28352"/>
    <cellStyle name="Comma 3 4 3 8 2 2 3" xfId="40953"/>
    <cellStyle name="Comma 3 4 3 8 2 3" xfId="19892"/>
    <cellStyle name="Comma 3 4 3 8 2 3 2" xfId="32553"/>
    <cellStyle name="Comma 3 4 3 8 2 3 3" xfId="45153"/>
    <cellStyle name="Comma 3 4 3 8 2 4" xfId="24152"/>
    <cellStyle name="Comma 3 4 3 8 2 5" xfId="36753"/>
    <cellStyle name="Comma 3 4 3 8 3" xfId="12823"/>
    <cellStyle name="Comma 3 4 3 8 3 2" xfId="17023"/>
    <cellStyle name="Comma 3 4 3 8 3 2 2" xfId="29752"/>
    <cellStyle name="Comma 3 4 3 8 3 2 3" xfId="42353"/>
    <cellStyle name="Comma 3 4 3 8 3 3" xfId="21292"/>
    <cellStyle name="Comma 3 4 3 8 3 3 2" xfId="33953"/>
    <cellStyle name="Comma 3 4 3 8 3 3 3" xfId="46553"/>
    <cellStyle name="Comma 3 4 3 8 3 4" xfId="25552"/>
    <cellStyle name="Comma 3 4 3 8 3 5" xfId="38153"/>
    <cellStyle name="Comma 3 4 3 8 4" xfId="14223"/>
    <cellStyle name="Comma 3 4 3 8 4 2" xfId="26952"/>
    <cellStyle name="Comma 3 4 3 8 4 3" xfId="39553"/>
    <cellStyle name="Comma 3 4 3 8 5" xfId="18492"/>
    <cellStyle name="Comma 3 4 3 8 5 2" xfId="31153"/>
    <cellStyle name="Comma 3 4 3 8 5 3" xfId="43753"/>
    <cellStyle name="Comma 3 4 3 8 6" xfId="22752"/>
    <cellStyle name="Comma 3 4 3 8 7" xfId="35353"/>
    <cellStyle name="Comma 3 4 3 9" xfId="10148"/>
    <cellStyle name="Comma 3 4 3 9 2" xfId="11563"/>
    <cellStyle name="Comma 3 4 3 9 2 2" xfId="15763"/>
    <cellStyle name="Comma 3 4 3 9 2 2 2" xfId="28492"/>
    <cellStyle name="Comma 3 4 3 9 2 2 3" xfId="41093"/>
    <cellStyle name="Comma 3 4 3 9 2 3" xfId="20032"/>
    <cellStyle name="Comma 3 4 3 9 2 3 2" xfId="32693"/>
    <cellStyle name="Comma 3 4 3 9 2 3 3" xfId="45293"/>
    <cellStyle name="Comma 3 4 3 9 2 4" xfId="24292"/>
    <cellStyle name="Comma 3 4 3 9 2 5" xfId="36893"/>
    <cellStyle name="Comma 3 4 3 9 3" xfId="12963"/>
    <cellStyle name="Comma 3 4 3 9 3 2" xfId="17163"/>
    <cellStyle name="Comma 3 4 3 9 3 2 2" xfId="29892"/>
    <cellStyle name="Comma 3 4 3 9 3 2 3" xfId="42493"/>
    <cellStyle name="Comma 3 4 3 9 3 3" xfId="21432"/>
    <cellStyle name="Comma 3 4 3 9 3 3 2" xfId="34093"/>
    <cellStyle name="Comma 3 4 3 9 3 3 3" xfId="46693"/>
    <cellStyle name="Comma 3 4 3 9 3 4" xfId="25692"/>
    <cellStyle name="Comma 3 4 3 9 3 5" xfId="38293"/>
    <cellStyle name="Comma 3 4 3 9 4" xfId="14363"/>
    <cellStyle name="Comma 3 4 3 9 4 2" xfId="27092"/>
    <cellStyle name="Comma 3 4 3 9 4 3" xfId="39693"/>
    <cellStyle name="Comma 3 4 3 9 5" xfId="18632"/>
    <cellStyle name="Comma 3 4 3 9 5 2" xfId="31293"/>
    <cellStyle name="Comma 3 4 3 9 5 3" xfId="43893"/>
    <cellStyle name="Comma 3 4 3 9 6" xfId="22892"/>
    <cellStyle name="Comma 3 4 3 9 7" xfId="35493"/>
    <cellStyle name="Comma 3 4 4" xfId="7065"/>
    <cellStyle name="Comma 3 4 4 10" xfId="10308"/>
    <cellStyle name="Comma 3 4 4 10 2" xfId="11723"/>
    <cellStyle name="Comma 3 4 4 10 2 2" xfId="15923"/>
    <cellStyle name="Comma 3 4 4 10 2 2 2" xfId="28652"/>
    <cellStyle name="Comma 3 4 4 10 2 2 3" xfId="41253"/>
    <cellStyle name="Comma 3 4 4 10 2 3" xfId="20192"/>
    <cellStyle name="Comma 3 4 4 10 2 3 2" xfId="32853"/>
    <cellStyle name="Comma 3 4 4 10 2 3 3" xfId="45453"/>
    <cellStyle name="Comma 3 4 4 10 2 4" xfId="24452"/>
    <cellStyle name="Comma 3 4 4 10 2 5" xfId="37053"/>
    <cellStyle name="Comma 3 4 4 10 3" xfId="13123"/>
    <cellStyle name="Comma 3 4 4 10 3 2" xfId="17323"/>
    <cellStyle name="Comma 3 4 4 10 3 2 2" xfId="30052"/>
    <cellStyle name="Comma 3 4 4 10 3 2 3" xfId="42653"/>
    <cellStyle name="Comma 3 4 4 10 3 3" xfId="21592"/>
    <cellStyle name="Comma 3 4 4 10 3 3 2" xfId="34253"/>
    <cellStyle name="Comma 3 4 4 10 3 3 3" xfId="46853"/>
    <cellStyle name="Comma 3 4 4 10 3 4" xfId="25852"/>
    <cellStyle name="Comma 3 4 4 10 3 5" xfId="38453"/>
    <cellStyle name="Comma 3 4 4 10 4" xfId="14523"/>
    <cellStyle name="Comma 3 4 4 10 4 2" xfId="27252"/>
    <cellStyle name="Comma 3 4 4 10 4 3" xfId="39853"/>
    <cellStyle name="Comma 3 4 4 10 5" xfId="18792"/>
    <cellStyle name="Comma 3 4 4 10 5 2" xfId="31453"/>
    <cellStyle name="Comma 3 4 4 10 5 3" xfId="44053"/>
    <cellStyle name="Comma 3 4 4 10 6" xfId="23052"/>
    <cellStyle name="Comma 3 4 4 10 7" xfId="35653"/>
    <cellStyle name="Comma 3 4 4 11" xfId="10449"/>
    <cellStyle name="Comma 3 4 4 11 2" xfId="14663"/>
    <cellStyle name="Comma 3 4 4 11 2 2" xfId="27392"/>
    <cellStyle name="Comma 3 4 4 11 2 3" xfId="39993"/>
    <cellStyle name="Comma 3 4 4 11 3" xfId="18932"/>
    <cellStyle name="Comma 3 4 4 11 3 2" xfId="31593"/>
    <cellStyle name="Comma 3 4 4 11 3 3" xfId="44193"/>
    <cellStyle name="Comma 3 4 4 11 4" xfId="23192"/>
    <cellStyle name="Comma 3 4 4 11 5" xfId="35793"/>
    <cellStyle name="Comma 3 4 4 12" xfId="11863"/>
    <cellStyle name="Comma 3 4 4 12 2" xfId="16063"/>
    <cellStyle name="Comma 3 4 4 12 2 2" xfId="28792"/>
    <cellStyle name="Comma 3 4 4 12 2 3" xfId="41393"/>
    <cellStyle name="Comma 3 4 4 12 3" xfId="20332"/>
    <cellStyle name="Comma 3 4 4 12 3 2" xfId="32993"/>
    <cellStyle name="Comma 3 4 4 12 3 3" xfId="45593"/>
    <cellStyle name="Comma 3 4 4 12 4" xfId="24592"/>
    <cellStyle name="Comma 3 4 4 12 5" xfId="37193"/>
    <cellStyle name="Comma 3 4 4 13" xfId="13263"/>
    <cellStyle name="Comma 3 4 4 13 2" xfId="25992"/>
    <cellStyle name="Comma 3 4 4 13 3" xfId="38593"/>
    <cellStyle name="Comma 3 4 4 14" xfId="17532"/>
    <cellStyle name="Comma 3 4 4 14 2" xfId="30193"/>
    <cellStyle name="Comma 3 4 4 14 3" xfId="42793"/>
    <cellStyle name="Comma 3 4 4 15" xfId="21792"/>
    <cellStyle name="Comma 3 4 4 16" xfId="34393"/>
    <cellStyle name="Comma 3 4 4 2" xfId="7205"/>
    <cellStyle name="Comma 3 4 4 2 2" xfId="10589"/>
    <cellStyle name="Comma 3 4 4 2 2 2" xfId="14803"/>
    <cellStyle name="Comma 3 4 4 2 2 2 2" xfId="27532"/>
    <cellStyle name="Comma 3 4 4 2 2 2 3" xfId="40133"/>
    <cellStyle name="Comma 3 4 4 2 2 3" xfId="19072"/>
    <cellStyle name="Comma 3 4 4 2 2 3 2" xfId="31733"/>
    <cellStyle name="Comma 3 4 4 2 2 3 3" xfId="44333"/>
    <cellStyle name="Comma 3 4 4 2 2 4" xfId="23332"/>
    <cellStyle name="Comma 3 4 4 2 2 5" xfId="35933"/>
    <cellStyle name="Comma 3 4 4 2 3" xfId="12003"/>
    <cellStyle name="Comma 3 4 4 2 3 2" xfId="16203"/>
    <cellStyle name="Comma 3 4 4 2 3 2 2" xfId="28932"/>
    <cellStyle name="Comma 3 4 4 2 3 2 3" xfId="41533"/>
    <cellStyle name="Comma 3 4 4 2 3 3" xfId="20472"/>
    <cellStyle name="Comma 3 4 4 2 3 3 2" xfId="33133"/>
    <cellStyle name="Comma 3 4 4 2 3 3 3" xfId="45733"/>
    <cellStyle name="Comma 3 4 4 2 3 4" xfId="24732"/>
    <cellStyle name="Comma 3 4 4 2 3 5" xfId="37333"/>
    <cellStyle name="Comma 3 4 4 2 4" xfId="13403"/>
    <cellStyle name="Comma 3 4 4 2 4 2" xfId="26132"/>
    <cellStyle name="Comma 3 4 4 2 4 3" xfId="38733"/>
    <cellStyle name="Comma 3 4 4 2 5" xfId="17672"/>
    <cellStyle name="Comma 3 4 4 2 5 2" xfId="30333"/>
    <cellStyle name="Comma 3 4 4 2 5 3" xfId="42933"/>
    <cellStyle name="Comma 3 4 4 2 6" xfId="21932"/>
    <cellStyle name="Comma 3 4 4 2 7" xfId="34533"/>
    <cellStyle name="Comma 3 4 4 3" xfId="7345"/>
    <cellStyle name="Comma 3 4 4 3 2" xfId="10729"/>
    <cellStyle name="Comma 3 4 4 3 2 2" xfId="14943"/>
    <cellStyle name="Comma 3 4 4 3 2 2 2" xfId="27672"/>
    <cellStyle name="Comma 3 4 4 3 2 2 3" xfId="40273"/>
    <cellStyle name="Comma 3 4 4 3 2 3" xfId="19212"/>
    <cellStyle name="Comma 3 4 4 3 2 3 2" xfId="31873"/>
    <cellStyle name="Comma 3 4 4 3 2 3 3" xfId="44473"/>
    <cellStyle name="Comma 3 4 4 3 2 4" xfId="23472"/>
    <cellStyle name="Comma 3 4 4 3 2 5" xfId="36073"/>
    <cellStyle name="Comma 3 4 4 3 3" xfId="12143"/>
    <cellStyle name="Comma 3 4 4 3 3 2" xfId="16343"/>
    <cellStyle name="Comma 3 4 4 3 3 2 2" xfId="29072"/>
    <cellStyle name="Comma 3 4 4 3 3 2 3" xfId="41673"/>
    <cellStyle name="Comma 3 4 4 3 3 3" xfId="20612"/>
    <cellStyle name="Comma 3 4 4 3 3 3 2" xfId="33273"/>
    <cellStyle name="Comma 3 4 4 3 3 3 3" xfId="45873"/>
    <cellStyle name="Comma 3 4 4 3 3 4" xfId="24872"/>
    <cellStyle name="Comma 3 4 4 3 3 5" xfId="37473"/>
    <cellStyle name="Comma 3 4 4 3 4" xfId="13543"/>
    <cellStyle name="Comma 3 4 4 3 4 2" xfId="26272"/>
    <cellStyle name="Comma 3 4 4 3 4 3" xfId="38873"/>
    <cellStyle name="Comma 3 4 4 3 5" xfId="17812"/>
    <cellStyle name="Comma 3 4 4 3 5 2" xfId="30473"/>
    <cellStyle name="Comma 3 4 4 3 5 3" xfId="43073"/>
    <cellStyle name="Comma 3 4 4 3 6" xfId="22072"/>
    <cellStyle name="Comma 3 4 4 3 7" xfId="34673"/>
    <cellStyle name="Comma 3 4 4 4" xfId="9358"/>
    <cellStyle name="Comma 3 4 4 4 2" xfId="10876"/>
    <cellStyle name="Comma 3 4 4 4 2 2" xfId="15083"/>
    <cellStyle name="Comma 3 4 4 4 2 2 2" xfId="27812"/>
    <cellStyle name="Comma 3 4 4 4 2 2 3" xfId="40413"/>
    <cellStyle name="Comma 3 4 4 4 2 3" xfId="19352"/>
    <cellStyle name="Comma 3 4 4 4 2 3 2" xfId="32013"/>
    <cellStyle name="Comma 3 4 4 4 2 3 3" xfId="44613"/>
    <cellStyle name="Comma 3 4 4 4 2 4" xfId="23612"/>
    <cellStyle name="Comma 3 4 4 4 2 5" xfId="36213"/>
    <cellStyle name="Comma 3 4 4 4 3" xfId="12283"/>
    <cellStyle name="Comma 3 4 4 4 3 2" xfId="16483"/>
    <cellStyle name="Comma 3 4 4 4 3 2 2" xfId="29212"/>
    <cellStyle name="Comma 3 4 4 4 3 2 3" xfId="41813"/>
    <cellStyle name="Comma 3 4 4 4 3 3" xfId="20752"/>
    <cellStyle name="Comma 3 4 4 4 3 3 2" xfId="33413"/>
    <cellStyle name="Comma 3 4 4 4 3 3 3" xfId="46013"/>
    <cellStyle name="Comma 3 4 4 4 3 4" xfId="25012"/>
    <cellStyle name="Comma 3 4 4 4 3 5" xfId="37613"/>
    <cellStyle name="Comma 3 4 4 4 4" xfId="13683"/>
    <cellStyle name="Comma 3 4 4 4 4 2" xfId="26412"/>
    <cellStyle name="Comma 3 4 4 4 4 3" xfId="39013"/>
    <cellStyle name="Comma 3 4 4 4 5" xfId="17952"/>
    <cellStyle name="Comma 3 4 4 4 5 2" xfId="30613"/>
    <cellStyle name="Comma 3 4 4 4 5 3" xfId="43213"/>
    <cellStyle name="Comma 3 4 4 4 6" xfId="22212"/>
    <cellStyle name="Comma 3 4 4 4 7" xfId="34813"/>
    <cellStyle name="Comma 3 4 4 5" xfId="9554"/>
    <cellStyle name="Comma 3 4 4 5 2" xfId="11020"/>
    <cellStyle name="Comma 3 4 4 5 2 2" xfId="15223"/>
    <cellStyle name="Comma 3 4 4 5 2 2 2" xfId="27952"/>
    <cellStyle name="Comma 3 4 4 5 2 2 3" xfId="40553"/>
    <cellStyle name="Comma 3 4 4 5 2 3" xfId="19492"/>
    <cellStyle name="Comma 3 4 4 5 2 3 2" xfId="32153"/>
    <cellStyle name="Comma 3 4 4 5 2 3 3" xfId="44753"/>
    <cellStyle name="Comma 3 4 4 5 2 4" xfId="23752"/>
    <cellStyle name="Comma 3 4 4 5 2 5" xfId="36353"/>
    <cellStyle name="Comma 3 4 4 5 3" xfId="12423"/>
    <cellStyle name="Comma 3 4 4 5 3 2" xfId="16623"/>
    <cellStyle name="Comma 3 4 4 5 3 2 2" xfId="29352"/>
    <cellStyle name="Comma 3 4 4 5 3 2 3" xfId="41953"/>
    <cellStyle name="Comma 3 4 4 5 3 3" xfId="20892"/>
    <cellStyle name="Comma 3 4 4 5 3 3 2" xfId="33553"/>
    <cellStyle name="Comma 3 4 4 5 3 3 3" xfId="46153"/>
    <cellStyle name="Comma 3 4 4 5 3 4" xfId="25152"/>
    <cellStyle name="Comma 3 4 4 5 3 5" xfId="37753"/>
    <cellStyle name="Comma 3 4 4 5 4" xfId="13823"/>
    <cellStyle name="Comma 3 4 4 5 4 2" xfId="26552"/>
    <cellStyle name="Comma 3 4 4 5 4 3" xfId="39153"/>
    <cellStyle name="Comma 3 4 4 5 5" xfId="18092"/>
    <cellStyle name="Comma 3 4 4 5 5 2" xfId="30753"/>
    <cellStyle name="Comma 3 4 4 5 5 3" xfId="43353"/>
    <cellStyle name="Comma 3 4 4 5 6" xfId="22352"/>
    <cellStyle name="Comma 3 4 4 5 7" xfId="34953"/>
    <cellStyle name="Comma 3 4 4 6" xfId="9694"/>
    <cellStyle name="Comma 3 4 4 6 2" xfId="11160"/>
    <cellStyle name="Comma 3 4 4 6 2 2" xfId="15363"/>
    <cellStyle name="Comma 3 4 4 6 2 2 2" xfId="28092"/>
    <cellStyle name="Comma 3 4 4 6 2 2 3" xfId="40693"/>
    <cellStyle name="Comma 3 4 4 6 2 3" xfId="19632"/>
    <cellStyle name="Comma 3 4 4 6 2 3 2" xfId="32293"/>
    <cellStyle name="Comma 3 4 4 6 2 3 3" xfId="44893"/>
    <cellStyle name="Comma 3 4 4 6 2 4" xfId="23892"/>
    <cellStyle name="Comma 3 4 4 6 2 5" xfId="36493"/>
    <cellStyle name="Comma 3 4 4 6 3" xfId="12563"/>
    <cellStyle name="Comma 3 4 4 6 3 2" xfId="16763"/>
    <cellStyle name="Comma 3 4 4 6 3 2 2" xfId="29492"/>
    <cellStyle name="Comma 3 4 4 6 3 2 3" xfId="42093"/>
    <cellStyle name="Comma 3 4 4 6 3 3" xfId="21032"/>
    <cellStyle name="Comma 3 4 4 6 3 3 2" xfId="33693"/>
    <cellStyle name="Comma 3 4 4 6 3 3 3" xfId="46293"/>
    <cellStyle name="Comma 3 4 4 6 3 4" xfId="25292"/>
    <cellStyle name="Comma 3 4 4 6 3 5" xfId="37893"/>
    <cellStyle name="Comma 3 4 4 6 4" xfId="13963"/>
    <cellStyle name="Comma 3 4 4 6 4 2" xfId="26692"/>
    <cellStyle name="Comma 3 4 4 6 4 3" xfId="39293"/>
    <cellStyle name="Comma 3 4 4 6 5" xfId="18232"/>
    <cellStyle name="Comma 3 4 4 6 5 2" xfId="30893"/>
    <cellStyle name="Comma 3 4 4 6 5 3" xfId="43493"/>
    <cellStyle name="Comma 3 4 4 6 6" xfId="22492"/>
    <cellStyle name="Comma 3 4 4 6 7" xfId="35093"/>
    <cellStyle name="Comma 3 4 4 7" xfId="9834"/>
    <cellStyle name="Comma 3 4 4 7 2" xfId="11300"/>
    <cellStyle name="Comma 3 4 4 7 2 2" xfId="15503"/>
    <cellStyle name="Comma 3 4 4 7 2 2 2" xfId="28232"/>
    <cellStyle name="Comma 3 4 4 7 2 2 3" xfId="40833"/>
    <cellStyle name="Comma 3 4 4 7 2 3" xfId="19772"/>
    <cellStyle name="Comma 3 4 4 7 2 3 2" xfId="32433"/>
    <cellStyle name="Comma 3 4 4 7 2 3 3" xfId="45033"/>
    <cellStyle name="Comma 3 4 4 7 2 4" xfId="24032"/>
    <cellStyle name="Comma 3 4 4 7 2 5" xfId="36633"/>
    <cellStyle name="Comma 3 4 4 7 3" xfId="12703"/>
    <cellStyle name="Comma 3 4 4 7 3 2" xfId="16903"/>
    <cellStyle name="Comma 3 4 4 7 3 2 2" xfId="29632"/>
    <cellStyle name="Comma 3 4 4 7 3 2 3" xfId="42233"/>
    <cellStyle name="Comma 3 4 4 7 3 3" xfId="21172"/>
    <cellStyle name="Comma 3 4 4 7 3 3 2" xfId="33833"/>
    <cellStyle name="Comma 3 4 4 7 3 3 3" xfId="46433"/>
    <cellStyle name="Comma 3 4 4 7 3 4" xfId="25432"/>
    <cellStyle name="Comma 3 4 4 7 3 5" xfId="38033"/>
    <cellStyle name="Comma 3 4 4 7 4" xfId="14103"/>
    <cellStyle name="Comma 3 4 4 7 4 2" xfId="26832"/>
    <cellStyle name="Comma 3 4 4 7 4 3" xfId="39433"/>
    <cellStyle name="Comma 3 4 4 7 5" xfId="18372"/>
    <cellStyle name="Comma 3 4 4 7 5 2" xfId="31033"/>
    <cellStyle name="Comma 3 4 4 7 5 3" xfId="43633"/>
    <cellStyle name="Comma 3 4 4 7 6" xfId="22632"/>
    <cellStyle name="Comma 3 4 4 7 7" xfId="35233"/>
    <cellStyle name="Comma 3 4 4 8" xfId="9974"/>
    <cellStyle name="Comma 3 4 4 8 2" xfId="11440"/>
    <cellStyle name="Comma 3 4 4 8 2 2" xfId="15643"/>
    <cellStyle name="Comma 3 4 4 8 2 2 2" xfId="28372"/>
    <cellStyle name="Comma 3 4 4 8 2 2 3" xfId="40973"/>
    <cellStyle name="Comma 3 4 4 8 2 3" xfId="19912"/>
    <cellStyle name="Comma 3 4 4 8 2 3 2" xfId="32573"/>
    <cellStyle name="Comma 3 4 4 8 2 3 3" xfId="45173"/>
    <cellStyle name="Comma 3 4 4 8 2 4" xfId="24172"/>
    <cellStyle name="Comma 3 4 4 8 2 5" xfId="36773"/>
    <cellStyle name="Comma 3 4 4 8 3" xfId="12843"/>
    <cellStyle name="Comma 3 4 4 8 3 2" xfId="17043"/>
    <cellStyle name="Comma 3 4 4 8 3 2 2" xfId="29772"/>
    <cellStyle name="Comma 3 4 4 8 3 2 3" xfId="42373"/>
    <cellStyle name="Comma 3 4 4 8 3 3" xfId="21312"/>
    <cellStyle name="Comma 3 4 4 8 3 3 2" xfId="33973"/>
    <cellStyle name="Comma 3 4 4 8 3 3 3" xfId="46573"/>
    <cellStyle name="Comma 3 4 4 8 3 4" xfId="25572"/>
    <cellStyle name="Comma 3 4 4 8 3 5" xfId="38173"/>
    <cellStyle name="Comma 3 4 4 8 4" xfId="14243"/>
    <cellStyle name="Comma 3 4 4 8 4 2" xfId="26972"/>
    <cellStyle name="Comma 3 4 4 8 4 3" xfId="39573"/>
    <cellStyle name="Comma 3 4 4 8 5" xfId="18512"/>
    <cellStyle name="Comma 3 4 4 8 5 2" xfId="31173"/>
    <cellStyle name="Comma 3 4 4 8 5 3" xfId="43773"/>
    <cellStyle name="Comma 3 4 4 8 6" xfId="22772"/>
    <cellStyle name="Comma 3 4 4 8 7" xfId="35373"/>
    <cellStyle name="Comma 3 4 4 9" xfId="10168"/>
    <cellStyle name="Comma 3 4 4 9 2" xfId="11583"/>
    <cellStyle name="Comma 3 4 4 9 2 2" xfId="15783"/>
    <cellStyle name="Comma 3 4 4 9 2 2 2" xfId="28512"/>
    <cellStyle name="Comma 3 4 4 9 2 2 3" xfId="41113"/>
    <cellStyle name="Comma 3 4 4 9 2 3" xfId="20052"/>
    <cellStyle name="Comma 3 4 4 9 2 3 2" xfId="32713"/>
    <cellStyle name="Comma 3 4 4 9 2 3 3" xfId="45313"/>
    <cellStyle name="Comma 3 4 4 9 2 4" xfId="24312"/>
    <cellStyle name="Comma 3 4 4 9 2 5" xfId="36913"/>
    <cellStyle name="Comma 3 4 4 9 3" xfId="12983"/>
    <cellStyle name="Comma 3 4 4 9 3 2" xfId="17183"/>
    <cellStyle name="Comma 3 4 4 9 3 2 2" xfId="29912"/>
    <cellStyle name="Comma 3 4 4 9 3 2 3" xfId="42513"/>
    <cellStyle name="Comma 3 4 4 9 3 3" xfId="21452"/>
    <cellStyle name="Comma 3 4 4 9 3 3 2" xfId="34113"/>
    <cellStyle name="Comma 3 4 4 9 3 3 3" xfId="46713"/>
    <cellStyle name="Comma 3 4 4 9 3 4" xfId="25712"/>
    <cellStyle name="Comma 3 4 4 9 3 5" xfId="38313"/>
    <cellStyle name="Comma 3 4 4 9 4" xfId="14383"/>
    <cellStyle name="Comma 3 4 4 9 4 2" xfId="27112"/>
    <cellStyle name="Comma 3 4 4 9 4 3" xfId="39713"/>
    <cellStyle name="Comma 3 4 4 9 5" xfId="18652"/>
    <cellStyle name="Comma 3 4 4 9 5 2" xfId="31313"/>
    <cellStyle name="Comma 3 4 4 9 5 3" xfId="43913"/>
    <cellStyle name="Comma 3 4 4 9 6" xfId="22912"/>
    <cellStyle name="Comma 3 4 4 9 7" xfId="35513"/>
    <cellStyle name="Comma 3 4 5" xfId="7085"/>
    <cellStyle name="Comma 3 4 5 10" xfId="10328"/>
    <cellStyle name="Comma 3 4 5 10 2" xfId="11743"/>
    <cellStyle name="Comma 3 4 5 10 2 2" xfId="15943"/>
    <cellStyle name="Comma 3 4 5 10 2 2 2" xfId="28672"/>
    <cellStyle name="Comma 3 4 5 10 2 2 3" xfId="41273"/>
    <cellStyle name="Comma 3 4 5 10 2 3" xfId="20212"/>
    <cellStyle name="Comma 3 4 5 10 2 3 2" xfId="32873"/>
    <cellStyle name="Comma 3 4 5 10 2 3 3" xfId="45473"/>
    <cellStyle name="Comma 3 4 5 10 2 4" xfId="24472"/>
    <cellStyle name="Comma 3 4 5 10 2 5" xfId="37073"/>
    <cellStyle name="Comma 3 4 5 10 3" xfId="13143"/>
    <cellStyle name="Comma 3 4 5 10 3 2" xfId="17343"/>
    <cellStyle name="Comma 3 4 5 10 3 2 2" xfId="30072"/>
    <cellStyle name="Comma 3 4 5 10 3 2 3" xfId="42673"/>
    <cellStyle name="Comma 3 4 5 10 3 3" xfId="21612"/>
    <cellStyle name="Comma 3 4 5 10 3 3 2" xfId="34273"/>
    <cellStyle name="Comma 3 4 5 10 3 3 3" xfId="46873"/>
    <cellStyle name="Comma 3 4 5 10 3 4" xfId="25872"/>
    <cellStyle name="Comma 3 4 5 10 3 5" xfId="38473"/>
    <cellStyle name="Comma 3 4 5 10 4" xfId="14543"/>
    <cellStyle name="Comma 3 4 5 10 4 2" xfId="27272"/>
    <cellStyle name="Comma 3 4 5 10 4 3" xfId="39873"/>
    <cellStyle name="Comma 3 4 5 10 5" xfId="18812"/>
    <cellStyle name="Comma 3 4 5 10 5 2" xfId="31473"/>
    <cellStyle name="Comma 3 4 5 10 5 3" xfId="44073"/>
    <cellStyle name="Comma 3 4 5 10 6" xfId="23072"/>
    <cellStyle name="Comma 3 4 5 10 7" xfId="35673"/>
    <cellStyle name="Comma 3 4 5 11" xfId="10469"/>
    <cellStyle name="Comma 3 4 5 11 2" xfId="14683"/>
    <cellStyle name="Comma 3 4 5 11 2 2" xfId="27412"/>
    <cellStyle name="Comma 3 4 5 11 2 3" xfId="40013"/>
    <cellStyle name="Comma 3 4 5 11 3" xfId="18952"/>
    <cellStyle name="Comma 3 4 5 11 3 2" xfId="31613"/>
    <cellStyle name="Comma 3 4 5 11 3 3" xfId="44213"/>
    <cellStyle name="Comma 3 4 5 11 4" xfId="23212"/>
    <cellStyle name="Comma 3 4 5 11 5" xfId="35813"/>
    <cellStyle name="Comma 3 4 5 12" xfId="11883"/>
    <cellStyle name="Comma 3 4 5 12 2" xfId="16083"/>
    <cellStyle name="Comma 3 4 5 12 2 2" xfId="28812"/>
    <cellStyle name="Comma 3 4 5 12 2 3" xfId="41413"/>
    <cellStyle name="Comma 3 4 5 12 3" xfId="20352"/>
    <cellStyle name="Comma 3 4 5 12 3 2" xfId="33013"/>
    <cellStyle name="Comma 3 4 5 12 3 3" xfId="45613"/>
    <cellStyle name="Comma 3 4 5 12 4" xfId="24612"/>
    <cellStyle name="Comma 3 4 5 12 5" xfId="37213"/>
    <cellStyle name="Comma 3 4 5 13" xfId="13283"/>
    <cellStyle name="Comma 3 4 5 13 2" xfId="26012"/>
    <cellStyle name="Comma 3 4 5 13 3" xfId="38613"/>
    <cellStyle name="Comma 3 4 5 14" xfId="17552"/>
    <cellStyle name="Comma 3 4 5 14 2" xfId="30213"/>
    <cellStyle name="Comma 3 4 5 14 3" xfId="42813"/>
    <cellStyle name="Comma 3 4 5 15" xfId="21812"/>
    <cellStyle name="Comma 3 4 5 16" xfId="34413"/>
    <cellStyle name="Comma 3 4 5 2" xfId="7225"/>
    <cellStyle name="Comma 3 4 5 2 2" xfId="10609"/>
    <cellStyle name="Comma 3 4 5 2 2 2" xfId="14823"/>
    <cellStyle name="Comma 3 4 5 2 2 2 2" xfId="27552"/>
    <cellStyle name="Comma 3 4 5 2 2 2 3" xfId="40153"/>
    <cellStyle name="Comma 3 4 5 2 2 3" xfId="19092"/>
    <cellStyle name="Comma 3 4 5 2 2 3 2" xfId="31753"/>
    <cellStyle name="Comma 3 4 5 2 2 3 3" xfId="44353"/>
    <cellStyle name="Comma 3 4 5 2 2 4" xfId="23352"/>
    <cellStyle name="Comma 3 4 5 2 2 5" xfId="35953"/>
    <cellStyle name="Comma 3 4 5 2 3" xfId="12023"/>
    <cellStyle name="Comma 3 4 5 2 3 2" xfId="16223"/>
    <cellStyle name="Comma 3 4 5 2 3 2 2" xfId="28952"/>
    <cellStyle name="Comma 3 4 5 2 3 2 3" xfId="41553"/>
    <cellStyle name="Comma 3 4 5 2 3 3" xfId="20492"/>
    <cellStyle name="Comma 3 4 5 2 3 3 2" xfId="33153"/>
    <cellStyle name="Comma 3 4 5 2 3 3 3" xfId="45753"/>
    <cellStyle name="Comma 3 4 5 2 3 4" xfId="24752"/>
    <cellStyle name="Comma 3 4 5 2 3 5" xfId="37353"/>
    <cellStyle name="Comma 3 4 5 2 4" xfId="13423"/>
    <cellStyle name="Comma 3 4 5 2 4 2" xfId="26152"/>
    <cellStyle name="Comma 3 4 5 2 4 3" xfId="38753"/>
    <cellStyle name="Comma 3 4 5 2 5" xfId="17692"/>
    <cellStyle name="Comma 3 4 5 2 5 2" xfId="30353"/>
    <cellStyle name="Comma 3 4 5 2 5 3" xfId="42953"/>
    <cellStyle name="Comma 3 4 5 2 6" xfId="21952"/>
    <cellStyle name="Comma 3 4 5 2 7" xfId="34553"/>
    <cellStyle name="Comma 3 4 5 3" xfId="7365"/>
    <cellStyle name="Comma 3 4 5 3 2" xfId="10749"/>
    <cellStyle name="Comma 3 4 5 3 2 2" xfId="14963"/>
    <cellStyle name="Comma 3 4 5 3 2 2 2" xfId="27692"/>
    <cellStyle name="Comma 3 4 5 3 2 2 3" xfId="40293"/>
    <cellStyle name="Comma 3 4 5 3 2 3" xfId="19232"/>
    <cellStyle name="Comma 3 4 5 3 2 3 2" xfId="31893"/>
    <cellStyle name="Comma 3 4 5 3 2 3 3" xfId="44493"/>
    <cellStyle name="Comma 3 4 5 3 2 4" xfId="23492"/>
    <cellStyle name="Comma 3 4 5 3 2 5" xfId="36093"/>
    <cellStyle name="Comma 3 4 5 3 3" xfId="12163"/>
    <cellStyle name="Comma 3 4 5 3 3 2" xfId="16363"/>
    <cellStyle name="Comma 3 4 5 3 3 2 2" xfId="29092"/>
    <cellStyle name="Comma 3 4 5 3 3 2 3" xfId="41693"/>
    <cellStyle name="Comma 3 4 5 3 3 3" xfId="20632"/>
    <cellStyle name="Comma 3 4 5 3 3 3 2" xfId="33293"/>
    <cellStyle name="Comma 3 4 5 3 3 3 3" xfId="45893"/>
    <cellStyle name="Comma 3 4 5 3 3 4" xfId="24892"/>
    <cellStyle name="Comma 3 4 5 3 3 5" xfId="37493"/>
    <cellStyle name="Comma 3 4 5 3 4" xfId="13563"/>
    <cellStyle name="Comma 3 4 5 3 4 2" xfId="26292"/>
    <cellStyle name="Comma 3 4 5 3 4 3" xfId="38893"/>
    <cellStyle name="Comma 3 4 5 3 5" xfId="17832"/>
    <cellStyle name="Comma 3 4 5 3 5 2" xfId="30493"/>
    <cellStyle name="Comma 3 4 5 3 5 3" xfId="43093"/>
    <cellStyle name="Comma 3 4 5 3 6" xfId="22092"/>
    <cellStyle name="Comma 3 4 5 3 7" xfId="34693"/>
    <cellStyle name="Comma 3 4 5 4" xfId="9378"/>
    <cellStyle name="Comma 3 4 5 4 2" xfId="10896"/>
    <cellStyle name="Comma 3 4 5 4 2 2" xfId="15103"/>
    <cellStyle name="Comma 3 4 5 4 2 2 2" xfId="27832"/>
    <cellStyle name="Comma 3 4 5 4 2 2 3" xfId="40433"/>
    <cellStyle name="Comma 3 4 5 4 2 3" xfId="19372"/>
    <cellStyle name="Comma 3 4 5 4 2 3 2" xfId="32033"/>
    <cellStyle name="Comma 3 4 5 4 2 3 3" xfId="44633"/>
    <cellStyle name="Comma 3 4 5 4 2 4" xfId="23632"/>
    <cellStyle name="Comma 3 4 5 4 2 5" xfId="36233"/>
    <cellStyle name="Comma 3 4 5 4 3" xfId="12303"/>
    <cellStyle name="Comma 3 4 5 4 3 2" xfId="16503"/>
    <cellStyle name="Comma 3 4 5 4 3 2 2" xfId="29232"/>
    <cellStyle name="Comma 3 4 5 4 3 2 3" xfId="41833"/>
    <cellStyle name="Comma 3 4 5 4 3 3" xfId="20772"/>
    <cellStyle name="Comma 3 4 5 4 3 3 2" xfId="33433"/>
    <cellStyle name="Comma 3 4 5 4 3 3 3" xfId="46033"/>
    <cellStyle name="Comma 3 4 5 4 3 4" xfId="25032"/>
    <cellStyle name="Comma 3 4 5 4 3 5" xfId="37633"/>
    <cellStyle name="Comma 3 4 5 4 4" xfId="13703"/>
    <cellStyle name="Comma 3 4 5 4 4 2" xfId="26432"/>
    <cellStyle name="Comma 3 4 5 4 4 3" xfId="39033"/>
    <cellStyle name="Comma 3 4 5 4 5" xfId="17972"/>
    <cellStyle name="Comma 3 4 5 4 5 2" xfId="30633"/>
    <cellStyle name="Comma 3 4 5 4 5 3" xfId="43233"/>
    <cellStyle name="Comma 3 4 5 4 6" xfId="22232"/>
    <cellStyle name="Comma 3 4 5 4 7" xfId="34833"/>
    <cellStyle name="Comma 3 4 5 5" xfId="9574"/>
    <cellStyle name="Comma 3 4 5 5 2" xfId="11040"/>
    <cellStyle name="Comma 3 4 5 5 2 2" xfId="15243"/>
    <cellStyle name="Comma 3 4 5 5 2 2 2" xfId="27972"/>
    <cellStyle name="Comma 3 4 5 5 2 2 3" xfId="40573"/>
    <cellStyle name="Comma 3 4 5 5 2 3" xfId="19512"/>
    <cellStyle name="Comma 3 4 5 5 2 3 2" xfId="32173"/>
    <cellStyle name="Comma 3 4 5 5 2 3 3" xfId="44773"/>
    <cellStyle name="Comma 3 4 5 5 2 4" xfId="23772"/>
    <cellStyle name="Comma 3 4 5 5 2 5" xfId="36373"/>
    <cellStyle name="Comma 3 4 5 5 3" xfId="12443"/>
    <cellStyle name="Comma 3 4 5 5 3 2" xfId="16643"/>
    <cellStyle name="Comma 3 4 5 5 3 2 2" xfId="29372"/>
    <cellStyle name="Comma 3 4 5 5 3 2 3" xfId="41973"/>
    <cellStyle name="Comma 3 4 5 5 3 3" xfId="20912"/>
    <cellStyle name="Comma 3 4 5 5 3 3 2" xfId="33573"/>
    <cellStyle name="Comma 3 4 5 5 3 3 3" xfId="46173"/>
    <cellStyle name="Comma 3 4 5 5 3 4" xfId="25172"/>
    <cellStyle name="Comma 3 4 5 5 3 5" xfId="37773"/>
    <cellStyle name="Comma 3 4 5 5 4" xfId="13843"/>
    <cellStyle name="Comma 3 4 5 5 4 2" xfId="26572"/>
    <cellStyle name="Comma 3 4 5 5 4 3" xfId="39173"/>
    <cellStyle name="Comma 3 4 5 5 5" xfId="18112"/>
    <cellStyle name="Comma 3 4 5 5 5 2" xfId="30773"/>
    <cellStyle name="Comma 3 4 5 5 5 3" xfId="43373"/>
    <cellStyle name="Comma 3 4 5 5 6" xfId="22372"/>
    <cellStyle name="Comma 3 4 5 5 7" xfId="34973"/>
    <cellStyle name="Comma 3 4 5 6" xfId="9714"/>
    <cellStyle name="Comma 3 4 5 6 2" xfId="11180"/>
    <cellStyle name="Comma 3 4 5 6 2 2" xfId="15383"/>
    <cellStyle name="Comma 3 4 5 6 2 2 2" xfId="28112"/>
    <cellStyle name="Comma 3 4 5 6 2 2 3" xfId="40713"/>
    <cellStyle name="Comma 3 4 5 6 2 3" xfId="19652"/>
    <cellStyle name="Comma 3 4 5 6 2 3 2" xfId="32313"/>
    <cellStyle name="Comma 3 4 5 6 2 3 3" xfId="44913"/>
    <cellStyle name="Comma 3 4 5 6 2 4" xfId="23912"/>
    <cellStyle name="Comma 3 4 5 6 2 5" xfId="36513"/>
    <cellStyle name="Comma 3 4 5 6 3" xfId="12583"/>
    <cellStyle name="Comma 3 4 5 6 3 2" xfId="16783"/>
    <cellStyle name="Comma 3 4 5 6 3 2 2" xfId="29512"/>
    <cellStyle name="Comma 3 4 5 6 3 2 3" xfId="42113"/>
    <cellStyle name="Comma 3 4 5 6 3 3" xfId="21052"/>
    <cellStyle name="Comma 3 4 5 6 3 3 2" xfId="33713"/>
    <cellStyle name="Comma 3 4 5 6 3 3 3" xfId="46313"/>
    <cellStyle name="Comma 3 4 5 6 3 4" xfId="25312"/>
    <cellStyle name="Comma 3 4 5 6 3 5" xfId="37913"/>
    <cellStyle name="Comma 3 4 5 6 4" xfId="13983"/>
    <cellStyle name="Comma 3 4 5 6 4 2" xfId="26712"/>
    <cellStyle name="Comma 3 4 5 6 4 3" xfId="39313"/>
    <cellStyle name="Comma 3 4 5 6 5" xfId="18252"/>
    <cellStyle name="Comma 3 4 5 6 5 2" xfId="30913"/>
    <cellStyle name="Comma 3 4 5 6 5 3" xfId="43513"/>
    <cellStyle name="Comma 3 4 5 6 6" xfId="22512"/>
    <cellStyle name="Comma 3 4 5 6 7" xfId="35113"/>
    <cellStyle name="Comma 3 4 5 7" xfId="9854"/>
    <cellStyle name="Comma 3 4 5 7 2" xfId="11320"/>
    <cellStyle name="Comma 3 4 5 7 2 2" xfId="15523"/>
    <cellStyle name="Comma 3 4 5 7 2 2 2" xfId="28252"/>
    <cellStyle name="Comma 3 4 5 7 2 2 3" xfId="40853"/>
    <cellStyle name="Comma 3 4 5 7 2 3" xfId="19792"/>
    <cellStyle name="Comma 3 4 5 7 2 3 2" xfId="32453"/>
    <cellStyle name="Comma 3 4 5 7 2 3 3" xfId="45053"/>
    <cellStyle name="Comma 3 4 5 7 2 4" xfId="24052"/>
    <cellStyle name="Comma 3 4 5 7 2 5" xfId="36653"/>
    <cellStyle name="Comma 3 4 5 7 3" xfId="12723"/>
    <cellStyle name="Comma 3 4 5 7 3 2" xfId="16923"/>
    <cellStyle name="Comma 3 4 5 7 3 2 2" xfId="29652"/>
    <cellStyle name="Comma 3 4 5 7 3 2 3" xfId="42253"/>
    <cellStyle name="Comma 3 4 5 7 3 3" xfId="21192"/>
    <cellStyle name="Comma 3 4 5 7 3 3 2" xfId="33853"/>
    <cellStyle name="Comma 3 4 5 7 3 3 3" xfId="46453"/>
    <cellStyle name="Comma 3 4 5 7 3 4" xfId="25452"/>
    <cellStyle name="Comma 3 4 5 7 3 5" xfId="38053"/>
    <cellStyle name="Comma 3 4 5 7 4" xfId="14123"/>
    <cellStyle name="Comma 3 4 5 7 4 2" xfId="26852"/>
    <cellStyle name="Comma 3 4 5 7 4 3" xfId="39453"/>
    <cellStyle name="Comma 3 4 5 7 5" xfId="18392"/>
    <cellStyle name="Comma 3 4 5 7 5 2" xfId="31053"/>
    <cellStyle name="Comma 3 4 5 7 5 3" xfId="43653"/>
    <cellStyle name="Comma 3 4 5 7 6" xfId="22652"/>
    <cellStyle name="Comma 3 4 5 7 7" xfId="35253"/>
    <cellStyle name="Comma 3 4 5 8" xfId="9994"/>
    <cellStyle name="Comma 3 4 5 8 2" xfId="11460"/>
    <cellStyle name="Comma 3 4 5 8 2 2" xfId="15663"/>
    <cellStyle name="Comma 3 4 5 8 2 2 2" xfId="28392"/>
    <cellStyle name="Comma 3 4 5 8 2 2 3" xfId="40993"/>
    <cellStyle name="Comma 3 4 5 8 2 3" xfId="19932"/>
    <cellStyle name="Comma 3 4 5 8 2 3 2" xfId="32593"/>
    <cellStyle name="Comma 3 4 5 8 2 3 3" xfId="45193"/>
    <cellStyle name="Comma 3 4 5 8 2 4" xfId="24192"/>
    <cellStyle name="Comma 3 4 5 8 2 5" xfId="36793"/>
    <cellStyle name="Comma 3 4 5 8 3" xfId="12863"/>
    <cellStyle name="Comma 3 4 5 8 3 2" xfId="17063"/>
    <cellStyle name="Comma 3 4 5 8 3 2 2" xfId="29792"/>
    <cellStyle name="Comma 3 4 5 8 3 2 3" xfId="42393"/>
    <cellStyle name="Comma 3 4 5 8 3 3" xfId="21332"/>
    <cellStyle name="Comma 3 4 5 8 3 3 2" xfId="33993"/>
    <cellStyle name="Comma 3 4 5 8 3 3 3" xfId="46593"/>
    <cellStyle name="Comma 3 4 5 8 3 4" xfId="25592"/>
    <cellStyle name="Comma 3 4 5 8 3 5" xfId="38193"/>
    <cellStyle name="Comma 3 4 5 8 4" xfId="14263"/>
    <cellStyle name="Comma 3 4 5 8 4 2" xfId="26992"/>
    <cellStyle name="Comma 3 4 5 8 4 3" xfId="39593"/>
    <cellStyle name="Comma 3 4 5 8 5" xfId="18532"/>
    <cellStyle name="Comma 3 4 5 8 5 2" xfId="31193"/>
    <cellStyle name="Comma 3 4 5 8 5 3" xfId="43793"/>
    <cellStyle name="Comma 3 4 5 8 6" xfId="22792"/>
    <cellStyle name="Comma 3 4 5 8 7" xfId="35393"/>
    <cellStyle name="Comma 3 4 5 9" xfId="10188"/>
    <cellStyle name="Comma 3 4 5 9 2" xfId="11603"/>
    <cellStyle name="Comma 3 4 5 9 2 2" xfId="15803"/>
    <cellStyle name="Comma 3 4 5 9 2 2 2" xfId="28532"/>
    <cellStyle name="Comma 3 4 5 9 2 2 3" xfId="41133"/>
    <cellStyle name="Comma 3 4 5 9 2 3" xfId="20072"/>
    <cellStyle name="Comma 3 4 5 9 2 3 2" xfId="32733"/>
    <cellStyle name="Comma 3 4 5 9 2 3 3" xfId="45333"/>
    <cellStyle name="Comma 3 4 5 9 2 4" xfId="24332"/>
    <cellStyle name="Comma 3 4 5 9 2 5" xfId="36933"/>
    <cellStyle name="Comma 3 4 5 9 3" xfId="13003"/>
    <cellStyle name="Comma 3 4 5 9 3 2" xfId="17203"/>
    <cellStyle name="Comma 3 4 5 9 3 2 2" xfId="29932"/>
    <cellStyle name="Comma 3 4 5 9 3 2 3" xfId="42533"/>
    <cellStyle name="Comma 3 4 5 9 3 3" xfId="21472"/>
    <cellStyle name="Comma 3 4 5 9 3 3 2" xfId="34133"/>
    <cellStyle name="Comma 3 4 5 9 3 3 3" xfId="46733"/>
    <cellStyle name="Comma 3 4 5 9 3 4" xfId="25732"/>
    <cellStyle name="Comma 3 4 5 9 3 5" xfId="38333"/>
    <cellStyle name="Comma 3 4 5 9 4" xfId="14403"/>
    <cellStyle name="Comma 3 4 5 9 4 2" xfId="27132"/>
    <cellStyle name="Comma 3 4 5 9 4 3" xfId="39733"/>
    <cellStyle name="Comma 3 4 5 9 5" xfId="18672"/>
    <cellStyle name="Comma 3 4 5 9 5 2" xfId="31333"/>
    <cellStyle name="Comma 3 4 5 9 5 3" xfId="43933"/>
    <cellStyle name="Comma 3 4 5 9 6" xfId="22932"/>
    <cellStyle name="Comma 3 4 5 9 7" xfId="35533"/>
    <cellStyle name="Comma 3 4 6" xfId="7105"/>
    <cellStyle name="Comma 3 4 6 10" xfId="10348"/>
    <cellStyle name="Comma 3 4 6 10 2" xfId="11763"/>
    <cellStyle name="Comma 3 4 6 10 2 2" xfId="15963"/>
    <cellStyle name="Comma 3 4 6 10 2 2 2" xfId="28692"/>
    <cellStyle name="Comma 3 4 6 10 2 2 3" xfId="41293"/>
    <cellStyle name="Comma 3 4 6 10 2 3" xfId="20232"/>
    <cellStyle name="Comma 3 4 6 10 2 3 2" xfId="32893"/>
    <cellStyle name="Comma 3 4 6 10 2 3 3" xfId="45493"/>
    <cellStyle name="Comma 3 4 6 10 2 4" xfId="24492"/>
    <cellStyle name="Comma 3 4 6 10 2 5" xfId="37093"/>
    <cellStyle name="Comma 3 4 6 10 3" xfId="13163"/>
    <cellStyle name="Comma 3 4 6 10 3 2" xfId="17363"/>
    <cellStyle name="Comma 3 4 6 10 3 2 2" xfId="30092"/>
    <cellStyle name="Comma 3 4 6 10 3 2 3" xfId="42693"/>
    <cellStyle name="Comma 3 4 6 10 3 3" xfId="21632"/>
    <cellStyle name="Comma 3 4 6 10 3 3 2" xfId="34293"/>
    <cellStyle name="Comma 3 4 6 10 3 3 3" xfId="46893"/>
    <cellStyle name="Comma 3 4 6 10 3 4" xfId="25892"/>
    <cellStyle name="Comma 3 4 6 10 3 5" xfId="38493"/>
    <cellStyle name="Comma 3 4 6 10 4" xfId="14563"/>
    <cellStyle name="Comma 3 4 6 10 4 2" xfId="27292"/>
    <cellStyle name="Comma 3 4 6 10 4 3" xfId="39893"/>
    <cellStyle name="Comma 3 4 6 10 5" xfId="18832"/>
    <cellStyle name="Comma 3 4 6 10 5 2" xfId="31493"/>
    <cellStyle name="Comma 3 4 6 10 5 3" xfId="44093"/>
    <cellStyle name="Comma 3 4 6 10 6" xfId="23092"/>
    <cellStyle name="Comma 3 4 6 10 7" xfId="35693"/>
    <cellStyle name="Comma 3 4 6 11" xfId="10489"/>
    <cellStyle name="Comma 3 4 6 11 2" xfId="14703"/>
    <cellStyle name="Comma 3 4 6 11 2 2" xfId="27432"/>
    <cellStyle name="Comma 3 4 6 11 2 3" xfId="40033"/>
    <cellStyle name="Comma 3 4 6 11 3" xfId="18972"/>
    <cellStyle name="Comma 3 4 6 11 3 2" xfId="31633"/>
    <cellStyle name="Comma 3 4 6 11 3 3" xfId="44233"/>
    <cellStyle name="Comma 3 4 6 11 4" xfId="23232"/>
    <cellStyle name="Comma 3 4 6 11 5" xfId="35833"/>
    <cellStyle name="Comma 3 4 6 12" xfId="11903"/>
    <cellStyle name="Comma 3 4 6 12 2" xfId="16103"/>
    <cellStyle name="Comma 3 4 6 12 2 2" xfId="28832"/>
    <cellStyle name="Comma 3 4 6 12 2 3" xfId="41433"/>
    <cellStyle name="Comma 3 4 6 12 3" xfId="20372"/>
    <cellStyle name="Comma 3 4 6 12 3 2" xfId="33033"/>
    <cellStyle name="Comma 3 4 6 12 3 3" xfId="45633"/>
    <cellStyle name="Comma 3 4 6 12 4" xfId="24632"/>
    <cellStyle name="Comma 3 4 6 12 5" xfId="37233"/>
    <cellStyle name="Comma 3 4 6 13" xfId="13303"/>
    <cellStyle name="Comma 3 4 6 13 2" xfId="26032"/>
    <cellStyle name="Comma 3 4 6 13 3" xfId="38633"/>
    <cellStyle name="Comma 3 4 6 14" xfId="17572"/>
    <cellStyle name="Comma 3 4 6 14 2" xfId="30233"/>
    <cellStyle name="Comma 3 4 6 14 3" xfId="42833"/>
    <cellStyle name="Comma 3 4 6 15" xfId="21832"/>
    <cellStyle name="Comma 3 4 6 16" xfId="34433"/>
    <cellStyle name="Comma 3 4 6 2" xfId="7245"/>
    <cellStyle name="Comma 3 4 6 2 2" xfId="10629"/>
    <cellStyle name="Comma 3 4 6 2 2 2" xfId="14843"/>
    <cellStyle name="Comma 3 4 6 2 2 2 2" xfId="27572"/>
    <cellStyle name="Comma 3 4 6 2 2 2 3" xfId="40173"/>
    <cellStyle name="Comma 3 4 6 2 2 3" xfId="19112"/>
    <cellStyle name="Comma 3 4 6 2 2 3 2" xfId="31773"/>
    <cellStyle name="Comma 3 4 6 2 2 3 3" xfId="44373"/>
    <cellStyle name="Comma 3 4 6 2 2 4" xfId="23372"/>
    <cellStyle name="Comma 3 4 6 2 2 5" xfId="35973"/>
    <cellStyle name="Comma 3 4 6 2 3" xfId="12043"/>
    <cellStyle name="Comma 3 4 6 2 3 2" xfId="16243"/>
    <cellStyle name="Comma 3 4 6 2 3 2 2" xfId="28972"/>
    <cellStyle name="Comma 3 4 6 2 3 2 3" xfId="41573"/>
    <cellStyle name="Comma 3 4 6 2 3 3" xfId="20512"/>
    <cellStyle name="Comma 3 4 6 2 3 3 2" xfId="33173"/>
    <cellStyle name="Comma 3 4 6 2 3 3 3" xfId="45773"/>
    <cellStyle name="Comma 3 4 6 2 3 4" xfId="24772"/>
    <cellStyle name="Comma 3 4 6 2 3 5" xfId="37373"/>
    <cellStyle name="Comma 3 4 6 2 4" xfId="13443"/>
    <cellStyle name="Comma 3 4 6 2 4 2" xfId="26172"/>
    <cellStyle name="Comma 3 4 6 2 4 3" xfId="38773"/>
    <cellStyle name="Comma 3 4 6 2 5" xfId="17712"/>
    <cellStyle name="Comma 3 4 6 2 5 2" xfId="30373"/>
    <cellStyle name="Comma 3 4 6 2 5 3" xfId="42973"/>
    <cellStyle name="Comma 3 4 6 2 6" xfId="21972"/>
    <cellStyle name="Comma 3 4 6 2 7" xfId="34573"/>
    <cellStyle name="Comma 3 4 6 3" xfId="7385"/>
    <cellStyle name="Comma 3 4 6 3 2" xfId="10769"/>
    <cellStyle name="Comma 3 4 6 3 2 2" xfId="14983"/>
    <cellStyle name="Comma 3 4 6 3 2 2 2" xfId="27712"/>
    <cellStyle name="Comma 3 4 6 3 2 2 3" xfId="40313"/>
    <cellStyle name="Comma 3 4 6 3 2 3" xfId="19252"/>
    <cellStyle name="Comma 3 4 6 3 2 3 2" xfId="31913"/>
    <cellStyle name="Comma 3 4 6 3 2 3 3" xfId="44513"/>
    <cellStyle name="Comma 3 4 6 3 2 4" xfId="23512"/>
    <cellStyle name="Comma 3 4 6 3 2 5" xfId="36113"/>
    <cellStyle name="Comma 3 4 6 3 3" xfId="12183"/>
    <cellStyle name="Comma 3 4 6 3 3 2" xfId="16383"/>
    <cellStyle name="Comma 3 4 6 3 3 2 2" xfId="29112"/>
    <cellStyle name="Comma 3 4 6 3 3 2 3" xfId="41713"/>
    <cellStyle name="Comma 3 4 6 3 3 3" xfId="20652"/>
    <cellStyle name="Comma 3 4 6 3 3 3 2" xfId="33313"/>
    <cellStyle name="Comma 3 4 6 3 3 3 3" xfId="45913"/>
    <cellStyle name="Comma 3 4 6 3 3 4" xfId="24912"/>
    <cellStyle name="Comma 3 4 6 3 3 5" xfId="37513"/>
    <cellStyle name="Comma 3 4 6 3 4" xfId="13583"/>
    <cellStyle name="Comma 3 4 6 3 4 2" xfId="26312"/>
    <cellStyle name="Comma 3 4 6 3 4 3" xfId="38913"/>
    <cellStyle name="Comma 3 4 6 3 5" xfId="17852"/>
    <cellStyle name="Comma 3 4 6 3 5 2" xfId="30513"/>
    <cellStyle name="Comma 3 4 6 3 5 3" xfId="43113"/>
    <cellStyle name="Comma 3 4 6 3 6" xfId="22112"/>
    <cellStyle name="Comma 3 4 6 3 7" xfId="34713"/>
    <cellStyle name="Comma 3 4 6 4" xfId="9398"/>
    <cellStyle name="Comma 3 4 6 4 2" xfId="10916"/>
    <cellStyle name="Comma 3 4 6 4 2 2" xfId="15123"/>
    <cellStyle name="Comma 3 4 6 4 2 2 2" xfId="27852"/>
    <cellStyle name="Comma 3 4 6 4 2 2 3" xfId="40453"/>
    <cellStyle name="Comma 3 4 6 4 2 3" xfId="19392"/>
    <cellStyle name="Comma 3 4 6 4 2 3 2" xfId="32053"/>
    <cellStyle name="Comma 3 4 6 4 2 3 3" xfId="44653"/>
    <cellStyle name="Comma 3 4 6 4 2 4" xfId="23652"/>
    <cellStyle name="Comma 3 4 6 4 2 5" xfId="36253"/>
    <cellStyle name="Comma 3 4 6 4 3" xfId="12323"/>
    <cellStyle name="Comma 3 4 6 4 3 2" xfId="16523"/>
    <cellStyle name="Comma 3 4 6 4 3 2 2" xfId="29252"/>
    <cellStyle name="Comma 3 4 6 4 3 2 3" xfId="41853"/>
    <cellStyle name="Comma 3 4 6 4 3 3" xfId="20792"/>
    <cellStyle name="Comma 3 4 6 4 3 3 2" xfId="33453"/>
    <cellStyle name="Comma 3 4 6 4 3 3 3" xfId="46053"/>
    <cellStyle name="Comma 3 4 6 4 3 4" xfId="25052"/>
    <cellStyle name="Comma 3 4 6 4 3 5" xfId="37653"/>
    <cellStyle name="Comma 3 4 6 4 4" xfId="13723"/>
    <cellStyle name="Comma 3 4 6 4 4 2" xfId="26452"/>
    <cellStyle name="Comma 3 4 6 4 4 3" xfId="39053"/>
    <cellStyle name="Comma 3 4 6 4 5" xfId="17992"/>
    <cellStyle name="Comma 3 4 6 4 5 2" xfId="30653"/>
    <cellStyle name="Comma 3 4 6 4 5 3" xfId="43253"/>
    <cellStyle name="Comma 3 4 6 4 6" xfId="22252"/>
    <cellStyle name="Comma 3 4 6 4 7" xfId="34853"/>
    <cellStyle name="Comma 3 4 6 5" xfId="9594"/>
    <cellStyle name="Comma 3 4 6 5 2" xfId="11060"/>
    <cellStyle name="Comma 3 4 6 5 2 2" xfId="15263"/>
    <cellStyle name="Comma 3 4 6 5 2 2 2" xfId="27992"/>
    <cellStyle name="Comma 3 4 6 5 2 2 3" xfId="40593"/>
    <cellStyle name="Comma 3 4 6 5 2 3" xfId="19532"/>
    <cellStyle name="Comma 3 4 6 5 2 3 2" xfId="32193"/>
    <cellStyle name="Comma 3 4 6 5 2 3 3" xfId="44793"/>
    <cellStyle name="Comma 3 4 6 5 2 4" xfId="23792"/>
    <cellStyle name="Comma 3 4 6 5 2 5" xfId="36393"/>
    <cellStyle name="Comma 3 4 6 5 3" xfId="12463"/>
    <cellStyle name="Comma 3 4 6 5 3 2" xfId="16663"/>
    <cellStyle name="Comma 3 4 6 5 3 2 2" xfId="29392"/>
    <cellStyle name="Comma 3 4 6 5 3 2 3" xfId="41993"/>
    <cellStyle name="Comma 3 4 6 5 3 3" xfId="20932"/>
    <cellStyle name="Comma 3 4 6 5 3 3 2" xfId="33593"/>
    <cellStyle name="Comma 3 4 6 5 3 3 3" xfId="46193"/>
    <cellStyle name="Comma 3 4 6 5 3 4" xfId="25192"/>
    <cellStyle name="Comma 3 4 6 5 3 5" xfId="37793"/>
    <cellStyle name="Comma 3 4 6 5 4" xfId="13863"/>
    <cellStyle name="Comma 3 4 6 5 4 2" xfId="26592"/>
    <cellStyle name="Comma 3 4 6 5 4 3" xfId="39193"/>
    <cellStyle name="Comma 3 4 6 5 5" xfId="18132"/>
    <cellStyle name="Comma 3 4 6 5 5 2" xfId="30793"/>
    <cellStyle name="Comma 3 4 6 5 5 3" xfId="43393"/>
    <cellStyle name="Comma 3 4 6 5 6" xfId="22392"/>
    <cellStyle name="Comma 3 4 6 5 7" xfId="34993"/>
    <cellStyle name="Comma 3 4 6 6" xfId="9734"/>
    <cellStyle name="Comma 3 4 6 6 2" xfId="11200"/>
    <cellStyle name="Comma 3 4 6 6 2 2" xfId="15403"/>
    <cellStyle name="Comma 3 4 6 6 2 2 2" xfId="28132"/>
    <cellStyle name="Comma 3 4 6 6 2 2 3" xfId="40733"/>
    <cellStyle name="Comma 3 4 6 6 2 3" xfId="19672"/>
    <cellStyle name="Comma 3 4 6 6 2 3 2" xfId="32333"/>
    <cellStyle name="Comma 3 4 6 6 2 3 3" xfId="44933"/>
    <cellStyle name="Comma 3 4 6 6 2 4" xfId="23932"/>
    <cellStyle name="Comma 3 4 6 6 2 5" xfId="36533"/>
    <cellStyle name="Comma 3 4 6 6 3" xfId="12603"/>
    <cellStyle name="Comma 3 4 6 6 3 2" xfId="16803"/>
    <cellStyle name="Comma 3 4 6 6 3 2 2" xfId="29532"/>
    <cellStyle name="Comma 3 4 6 6 3 2 3" xfId="42133"/>
    <cellStyle name="Comma 3 4 6 6 3 3" xfId="21072"/>
    <cellStyle name="Comma 3 4 6 6 3 3 2" xfId="33733"/>
    <cellStyle name="Comma 3 4 6 6 3 3 3" xfId="46333"/>
    <cellStyle name="Comma 3 4 6 6 3 4" xfId="25332"/>
    <cellStyle name="Comma 3 4 6 6 3 5" xfId="37933"/>
    <cellStyle name="Comma 3 4 6 6 4" xfId="14003"/>
    <cellStyle name="Comma 3 4 6 6 4 2" xfId="26732"/>
    <cellStyle name="Comma 3 4 6 6 4 3" xfId="39333"/>
    <cellStyle name="Comma 3 4 6 6 5" xfId="18272"/>
    <cellStyle name="Comma 3 4 6 6 5 2" xfId="30933"/>
    <cellStyle name="Comma 3 4 6 6 5 3" xfId="43533"/>
    <cellStyle name="Comma 3 4 6 6 6" xfId="22532"/>
    <cellStyle name="Comma 3 4 6 6 7" xfId="35133"/>
    <cellStyle name="Comma 3 4 6 7" xfId="9874"/>
    <cellStyle name="Comma 3 4 6 7 2" xfId="11340"/>
    <cellStyle name="Comma 3 4 6 7 2 2" xfId="15543"/>
    <cellStyle name="Comma 3 4 6 7 2 2 2" xfId="28272"/>
    <cellStyle name="Comma 3 4 6 7 2 2 3" xfId="40873"/>
    <cellStyle name="Comma 3 4 6 7 2 3" xfId="19812"/>
    <cellStyle name="Comma 3 4 6 7 2 3 2" xfId="32473"/>
    <cellStyle name="Comma 3 4 6 7 2 3 3" xfId="45073"/>
    <cellStyle name="Comma 3 4 6 7 2 4" xfId="24072"/>
    <cellStyle name="Comma 3 4 6 7 2 5" xfId="36673"/>
    <cellStyle name="Comma 3 4 6 7 3" xfId="12743"/>
    <cellStyle name="Comma 3 4 6 7 3 2" xfId="16943"/>
    <cellStyle name="Comma 3 4 6 7 3 2 2" xfId="29672"/>
    <cellStyle name="Comma 3 4 6 7 3 2 3" xfId="42273"/>
    <cellStyle name="Comma 3 4 6 7 3 3" xfId="21212"/>
    <cellStyle name="Comma 3 4 6 7 3 3 2" xfId="33873"/>
    <cellStyle name="Comma 3 4 6 7 3 3 3" xfId="46473"/>
    <cellStyle name="Comma 3 4 6 7 3 4" xfId="25472"/>
    <cellStyle name="Comma 3 4 6 7 3 5" xfId="38073"/>
    <cellStyle name="Comma 3 4 6 7 4" xfId="14143"/>
    <cellStyle name="Comma 3 4 6 7 4 2" xfId="26872"/>
    <cellStyle name="Comma 3 4 6 7 4 3" xfId="39473"/>
    <cellStyle name="Comma 3 4 6 7 5" xfId="18412"/>
    <cellStyle name="Comma 3 4 6 7 5 2" xfId="31073"/>
    <cellStyle name="Comma 3 4 6 7 5 3" xfId="43673"/>
    <cellStyle name="Comma 3 4 6 7 6" xfId="22672"/>
    <cellStyle name="Comma 3 4 6 7 7" xfId="35273"/>
    <cellStyle name="Comma 3 4 6 8" xfId="10014"/>
    <cellStyle name="Comma 3 4 6 8 2" xfId="11480"/>
    <cellStyle name="Comma 3 4 6 8 2 2" xfId="15683"/>
    <cellStyle name="Comma 3 4 6 8 2 2 2" xfId="28412"/>
    <cellStyle name="Comma 3 4 6 8 2 2 3" xfId="41013"/>
    <cellStyle name="Comma 3 4 6 8 2 3" xfId="19952"/>
    <cellStyle name="Comma 3 4 6 8 2 3 2" xfId="32613"/>
    <cellStyle name="Comma 3 4 6 8 2 3 3" xfId="45213"/>
    <cellStyle name="Comma 3 4 6 8 2 4" xfId="24212"/>
    <cellStyle name="Comma 3 4 6 8 2 5" xfId="36813"/>
    <cellStyle name="Comma 3 4 6 8 3" xfId="12883"/>
    <cellStyle name="Comma 3 4 6 8 3 2" xfId="17083"/>
    <cellStyle name="Comma 3 4 6 8 3 2 2" xfId="29812"/>
    <cellStyle name="Comma 3 4 6 8 3 2 3" xfId="42413"/>
    <cellStyle name="Comma 3 4 6 8 3 3" xfId="21352"/>
    <cellStyle name="Comma 3 4 6 8 3 3 2" xfId="34013"/>
    <cellStyle name="Comma 3 4 6 8 3 3 3" xfId="46613"/>
    <cellStyle name="Comma 3 4 6 8 3 4" xfId="25612"/>
    <cellStyle name="Comma 3 4 6 8 3 5" xfId="38213"/>
    <cellStyle name="Comma 3 4 6 8 4" xfId="14283"/>
    <cellStyle name="Comma 3 4 6 8 4 2" xfId="27012"/>
    <cellStyle name="Comma 3 4 6 8 4 3" xfId="39613"/>
    <cellStyle name="Comma 3 4 6 8 5" xfId="18552"/>
    <cellStyle name="Comma 3 4 6 8 5 2" xfId="31213"/>
    <cellStyle name="Comma 3 4 6 8 5 3" xfId="43813"/>
    <cellStyle name="Comma 3 4 6 8 6" xfId="22812"/>
    <cellStyle name="Comma 3 4 6 8 7" xfId="35413"/>
    <cellStyle name="Comma 3 4 6 9" xfId="10208"/>
    <cellStyle name="Comma 3 4 6 9 2" xfId="11623"/>
    <cellStyle name="Comma 3 4 6 9 2 2" xfId="15823"/>
    <cellStyle name="Comma 3 4 6 9 2 2 2" xfId="28552"/>
    <cellStyle name="Comma 3 4 6 9 2 2 3" xfId="41153"/>
    <cellStyle name="Comma 3 4 6 9 2 3" xfId="20092"/>
    <cellStyle name="Comma 3 4 6 9 2 3 2" xfId="32753"/>
    <cellStyle name="Comma 3 4 6 9 2 3 3" xfId="45353"/>
    <cellStyle name="Comma 3 4 6 9 2 4" xfId="24352"/>
    <cellStyle name="Comma 3 4 6 9 2 5" xfId="36953"/>
    <cellStyle name="Comma 3 4 6 9 3" xfId="13023"/>
    <cellStyle name="Comma 3 4 6 9 3 2" xfId="17223"/>
    <cellStyle name="Comma 3 4 6 9 3 2 2" xfId="29952"/>
    <cellStyle name="Comma 3 4 6 9 3 2 3" xfId="42553"/>
    <cellStyle name="Comma 3 4 6 9 3 3" xfId="21492"/>
    <cellStyle name="Comma 3 4 6 9 3 3 2" xfId="34153"/>
    <cellStyle name="Comma 3 4 6 9 3 3 3" xfId="46753"/>
    <cellStyle name="Comma 3 4 6 9 3 4" xfId="25752"/>
    <cellStyle name="Comma 3 4 6 9 3 5" xfId="38353"/>
    <cellStyle name="Comma 3 4 6 9 4" xfId="14423"/>
    <cellStyle name="Comma 3 4 6 9 4 2" xfId="27152"/>
    <cellStyle name="Comma 3 4 6 9 4 3" xfId="39753"/>
    <cellStyle name="Comma 3 4 6 9 5" xfId="18692"/>
    <cellStyle name="Comma 3 4 6 9 5 2" xfId="31353"/>
    <cellStyle name="Comma 3 4 6 9 5 3" xfId="43953"/>
    <cellStyle name="Comma 3 4 6 9 6" xfId="22952"/>
    <cellStyle name="Comma 3 4 6 9 7" xfId="35553"/>
    <cellStyle name="Comma 3 4 7" xfId="7125"/>
    <cellStyle name="Comma 3 4 7 10" xfId="10368"/>
    <cellStyle name="Comma 3 4 7 10 2" xfId="11783"/>
    <cellStyle name="Comma 3 4 7 10 2 2" xfId="15983"/>
    <cellStyle name="Comma 3 4 7 10 2 2 2" xfId="28712"/>
    <cellStyle name="Comma 3 4 7 10 2 2 3" xfId="41313"/>
    <cellStyle name="Comma 3 4 7 10 2 3" xfId="20252"/>
    <cellStyle name="Comma 3 4 7 10 2 3 2" xfId="32913"/>
    <cellStyle name="Comma 3 4 7 10 2 3 3" xfId="45513"/>
    <cellStyle name="Comma 3 4 7 10 2 4" xfId="24512"/>
    <cellStyle name="Comma 3 4 7 10 2 5" xfId="37113"/>
    <cellStyle name="Comma 3 4 7 10 3" xfId="13183"/>
    <cellStyle name="Comma 3 4 7 10 3 2" xfId="17383"/>
    <cellStyle name="Comma 3 4 7 10 3 2 2" xfId="30112"/>
    <cellStyle name="Comma 3 4 7 10 3 2 3" xfId="42713"/>
    <cellStyle name="Comma 3 4 7 10 3 3" xfId="21652"/>
    <cellStyle name="Comma 3 4 7 10 3 3 2" xfId="34313"/>
    <cellStyle name="Comma 3 4 7 10 3 3 3" xfId="46913"/>
    <cellStyle name="Comma 3 4 7 10 3 4" xfId="25912"/>
    <cellStyle name="Comma 3 4 7 10 3 5" xfId="38513"/>
    <cellStyle name="Comma 3 4 7 10 4" xfId="14583"/>
    <cellStyle name="Comma 3 4 7 10 4 2" xfId="27312"/>
    <cellStyle name="Comma 3 4 7 10 4 3" xfId="39913"/>
    <cellStyle name="Comma 3 4 7 10 5" xfId="18852"/>
    <cellStyle name="Comma 3 4 7 10 5 2" xfId="31513"/>
    <cellStyle name="Comma 3 4 7 10 5 3" xfId="44113"/>
    <cellStyle name="Comma 3 4 7 10 6" xfId="23112"/>
    <cellStyle name="Comma 3 4 7 10 7" xfId="35713"/>
    <cellStyle name="Comma 3 4 7 11" xfId="10509"/>
    <cellStyle name="Comma 3 4 7 11 2" xfId="14723"/>
    <cellStyle name="Comma 3 4 7 11 2 2" xfId="27452"/>
    <cellStyle name="Comma 3 4 7 11 2 3" xfId="40053"/>
    <cellStyle name="Comma 3 4 7 11 3" xfId="18992"/>
    <cellStyle name="Comma 3 4 7 11 3 2" xfId="31653"/>
    <cellStyle name="Comma 3 4 7 11 3 3" xfId="44253"/>
    <cellStyle name="Comma 3 4 7 11 4" xfId="23252"/>
    <cellStyle name="Comma 3 4 7 11 5" xfId="35853"/>
    <cellStyle name="Comma 3 4 7 12" xfId="11923"/>
    <cellStyle name="Comma 3 4 7 12 2" xfId="16123"/>
    <cellStyle name="Comma 3 4 7 12 2 2" xfId="28852"/>
    <cellStyle name="Comma 3 4 7 12 2 3" xfId="41453"/>
    <cellStyle name="Comma 3 4 7 12 3" xfId="20392"/>
    <cellStyle name="Comma 3 4 7 12 3 2" xfId="33053"/>
    <cellStyle name="Comma 3 4 7 12 3 3" xfId="45653"/>
    <cellStyle name="Comma 3 4 7 12 4" xfId="24652"/>
    <cellStyle name="Comma 3 4 7 12 5" xfId="37253"/>
    <cellStyle name="Comma 3 4 7 13" xfId="13323"/>
    <cellStyle name="Comma 3 4 7 13 2" xfId="26052"/>
    <cellStyle name="Comma 3 4 7 13 3" xfId="38653"/>
    <cellStyle name="Comma 3 4 7 14" xfId="17592"/>
    <cellStyle name="Comma 3 4 7 14 2" xfId="30253"/>
    <cellStyle name="Comma 3 4 7 14 3" xfId="42853"/>
    <cellStyle name="Comma 3 4 7 15" xfId="21852"/>
    <cellStyle name="Comma 3 4 7 16" xfId="34453"/>
    <cellStyle name="Comma 3 4 7 2" xfId="7265"/>
    <cellStyle name="Comma 3 4 7 2 2" xfId="10649"/>
    <cellStyle name="Comma 3 4 7 2 2 2" xfId="14863"/>
    <cellStyle name="Comma 3 4 7 2 2 2 2" xfId="27592"/>
    <cellStyle name="Comma 3 4 7 2 2 2 3" xfId="40193"/>
    <cellStyle name="Comma 3 4 7 2 2 3" xfId="19132"/>
    <cellStyle name="Comma 3 4 7 2 2 3 2" xfId="31793"/>
    <cellStyle name="Comma 3 4 7 2 2 3 3" xfId="44393"/>
    <cellStyle name="Comma 3 4 7 2 2 4" xfId="23392"/>
    <cellStyle name="Comma 3 4 7 2 2 5" xfId="35993"/>
    <cellStyle name="Comma 3 4 7 2 3" xfId="12063"/>
    <cellStyle name="Comma 3 4 7 2 3 2" xfId="16263"/>
    <cellStyle name="Comma 3 4 7 2 3 2 2" xfId="28992"/>
    <cellStyle name="Comma 3 4 7 2 3 2 3" xfId="41593"/>
    <cellStyle name="Comma 3 4 7 2 3 3" xfId="20532"/>
    <cellStyle name="Comma 3 4 7 2 3 3 2" xfId="33193"/>
    <cellStyle name="Comma 3 4 7 2 3 3 3" xfId="45793"/>
    <cellStyle name="Comma 3 4 7 2 3 4" xfId="24792"/>
    <cellStyle name="Comma 3 4 7 2 3 5" xfId="37393"/>
    <cellStyle name="Comma 3 4 7 2 4" xfId="13463"/>
    <cellStyle name="Comma 3 4 7 2 4 2" xfId="26192"/>
    <cellStyle name="Comma 3 4 7 2 4 3" xfId="38793"/>
    <cellStyle name="Comma 3 4 7 2 5" xfId="17732"/>
    <cellStyle name="Comma 3 4 7 2 5 2" xfId="30393"/>
    <cellStyle name="Comma 3 4 7 2 5 3" xfId="42993"/>
    <cellStyle name="Comma 3 4 7 2 6" xfId="21992"/>
    <cellStyle name="Comma 3 4 7 2 7" xfId="34593"/>
    <cellStyle name="Comma 3 4 7 3" xfId="7405"/>
    <cellStyle name="Comma 3 4 7 3 2" xfId="10789"/>
    <cellStyle name="Comma 3 4 7 3 2 2" xfId="15003"/>
    <cellStyle name="Comma 3 4 7 3 2 2 2" xfId="27732"/>
    <cellStyle name="Comma 3 4 7 3 2 2 3" xfId="40333"/>
    <cellStyle name="Comma 3 4 7 3 2 3" xfId="19272"/>
    <cellStyle name="Comma 3 4 7 3 2 3 2" xfId="31933"/>
    <cellStyle name="Comma 3 4 7 3 2 3 3" xfId="44533"/>
    <cellStyle name="Comma 3 4 7 3 2 4" xfId="23532"/>
    <cellStyle name="Comma 3 4 7 3 2 5" xfId="36133"/>
    <cellStyle name="Comma 3 4 7 3 3" xfId="12203"/>
    <cellStyle name="Comma 3 4 7 3 3 2" xfId="16403"/>
    <cellStyle name="Comma 3 4 7 3 3 2 2" xfId="29132"/>
    <cellStyle name="Comma 3 4 7 3 3 2 3" xfId="41733"/>
    <cellStyle name="Comma 3 4 7 3 3 3" xfId="20672"/>
    <cellStyle name="Comma 3 4 7 3 3 3 2" xfId="33333"/>
    <cellStyle name="Comma 3 4 7 3 3 3 3" xfId="45933"/>
    <cellStyle name="Comma 3 4 7 3 3 4" xfId="24932"/>
    <cellStyle name="Comma 3 4 7 3 3 5" xfId="37533"/>
    <cellStyle name="Comma 3 4 7 3 4" xfId="13603"/>
    <cellStyle name="Comma 3 4 7 3 4 2" xfId="26332"/>
    <cellStyle name="Comma 3 4 7 3 4 3" xfId="38933"/>
    <cellStyle name="Comma 3 4 7 3 5" xfId="17872"/>
    <cellStyle name="Comma 3 4 7 3 5 2" xfId="30533"/>
    <cellStyle name="Comma 3 4 7 3 5 3" xfId="43133"/>
    <cellStyle name="Comma 3 4 7 3 6" xfId="22132"/>
    <cellStyle name="Comma 3 4 7 3 7" xfId="34733"/>
    <cellStyle name="Comma 3 4 7 4" xfId="9418"/>
    <cellStyle name="Comma 3 4 7 4 2" xfId="10936"/>
    <cellStyle name="Comma 3 4 7 4 2 2" xfId="15143"/>
    <cellStyle name="Comma 3 4 7 4 2 2 2" xfId="27872"/>
    <cellStyle name="Comma 3 4 7 4 2 2 3" xfId="40473"/>
    <cellStyle name="Comma 3 4 7 4 2 3" xfId="19412"/>
    <cellStyle name="Comma 3 4 7 4 2 3 2" xfId="32073"/>
    <cellStyle name="Comma 3 4 7 4 2 3 3" xfId="44673"/>
    <cellStyle name="Comma 3 4 7 4 2 4" xfId="23672"/>
    <cellStyle name="Comma 3 4 7 4 2 5" xfId="36273"/>
    <cellStyle name="Comma 3 4 7 4 3" xfId="12343"/>
    <cellStyle name="Comma 3 4 7 4 3 2" xfId="16543"/>
    <cellStyle name="Comma 3 4 7 4 3 2 2" xfId="29272"/>
    <cellStyle name="Comma 3 4 7 4 3 2 3" xfId="41873"/>
    <cellStyle name="Comma 3 4 7 4 3 3" xfId="20812"/>
    <cellStyle name="Comma 3 4 7 4 3 3 2" xfId="33473"/>
    <cellStyle name="Comma 3 4 7 4 3 3 3" xfId="46073"/>
    <cellStyle name="Comma 3 4 7 4 3 4" xfId="25072"/>
    <cellStyle name="Comma 3 4 7 4 3 5" xfId="37673"/>
    <cellStyle name="Comma 3 4 7 4 4" xfId="13743"/>
    <cellStyle name="Comma 3 4 7 4 4 2" xfId="26472"/>
    <cellStyle name="Comma 3 4 7 4 4 3" xfId="39073"/>
    <cellStyle name="Comma 3 4 7 4 5" xfId="18012"/>
    <cellStyle name="Comma 3 4 7 4 5 2" xfId="30673"/>
    <cellStyle name="Comma 3 4 7 4 5 3" xfId="43273"/>
    <cellStyle name="Comma 3 4 7 4 6" xfId="22272"/>
    <cellStyle name="Comma 3 4 7 4 7" xfId="34873"/>
    <cellStyle name="Comma 3 4 7 5" xfId="9614"/>
    <cellStyle name="Comma 3 4 7 5 2" xfId="11080"/>
    <cellStyle name="Comma 3 4 7 5 2 2" xfId="15283"/>
    <cellStyle name="Comma 3 4 7 5 2 2 2" xfId="28012"/>
    <cellStyle name="Comma 3 4 7 5 2 2 3" xfId="40613"/>
    <cellStyle name="Comma 3 4 7 5 2 3" xfId="19552"/>
    <cellStyle name="Comma 3 4 7 5 2 3 2" xfId="32213"/>
    <cellStyle name="Comma 3 4 7 5 2 3 3" xfId="44813"/>
    <cellStyle name="Comma 3 4 7 5 2 4" xfId="23812"/>
    <cellStyle name="Comma 3 4 7 5 2 5" xfId="36413"/>
    <cellStyle name="Comma 3 4 7 5 3" xfId="12483"/>
    <cellStyle name="Comma 3 4 7 5 3 2" xfId="16683"/>
    <cellStyle name="Comma 3 4 7 5 3 2 2" xfId="29412"/>
    <cellStyle name="Comma 3 4 7 5 3 2 3" xfId="42013"/>
    <cellStyle name="Comma 3 4 7 5 3 3" xfId="20952"/>
    <cellStyle name="Comma 3 4 7 5 3 3 2" xfId="33613"/>
    <cellStyle name="Comma 3 4 7 5 3 3 3" xfId="46213"/>
    <cellStyle name="Comma 3 4 7 5 3 4" xfId="25212"/>
    <cellStyle name="Comma 3 4 7 5 3 5" xfId="37813"/>
    <cellStyle name="Comma 3 4 7 5 4" xfId="13883"/>
    <cellStyle name="Comma 3 4 7 5 4 2" xfId="26612"/>
    <cellStyle name="Comma 3 4 7 5 4 3" xfId="39213"/>
    <cellStyle name="Comma 3 4 7 5 5" xfId="18152"/>
    <cellStyle name="Comma 3 4 7 5 5 2" xfId="30813"/>
    <cellStyle name="Comma 3 4 7 5 5 3" xfId="43413"/>
    <cellStyle name="Comma 3 4 7 5 6" xfId="22412"/>
    <cellStyle name="Comma 3 4 7 5 7" xfId="35013"/>
    <cellStyle name="Comma 3 4 7 6" xfId="9754"/>
    <cellStyle name="Comma 3 4 7 6 2" xfId="11220"/>
    <cellStyle name="Comma 3 4 7 6 2 2" xfId="15423"/>
    <cellStyle name="Comma 3 4 7 6 2 2 2" xfId="28152"/>
    <cellStyle name="Comma 3 4 7 6 2 2 3" xfId="40753"/>
    <cellStyle name="Comma 3 4 7 6 2 3" xfId="19692"/>
    <cellStyle name="Comma 3 4 7 6 2 3 2" xfId="32353"/>
    <cellStyle name="Comma 3 4 7 6 2 3 3" xfId="44953"/>
    <cellStyle name="Comma 3 4 7 6 2 4" xfId="23952"/>
    <cellStyle name="Comma 3 4 7 6 2 5" xfId="36553"/>
    <cellStyle name="Comma 3 4 7 6 3" xfId="12623"/>
    <cellStyle name="Comma 3 4 7 6 3 2" xfId="16823"/>
    <cellStyle name="Comma 3 4 7 6 3 2 2" xfId="29552"/>
    <cellStyle name="Comma 3 4 7 6 3 2 3" xfId="42153"/>
    <cellStyle name="Comma 3 4 7 6 3 3" xfId="21092"/>
    <cellStyle name="Comma 3 4 7 6 3 3 2" xfId="33753"/>
    <cellStyle name="Comma 3 4 7 6 3 3 3" xfId="46353"/>
    <cellStyle name="Comma 3 4 7 6 3 4" xfId="25352"/>
    <cellStyle name="Comma 3 4 7 6 3 5" xfId="37953"/>
    <cellStyle name="Comma 3 4 7 6 4" xfId="14023"/>
    <cellStyle name="Comma 3 4 7 6 4 2" xfId="26752"/>
    <cellStyle name="Comma 3 4 7 6 4 3" xfId="39353"/>
    <cellStyle name="Comma 3 4 7 6 5" xfId="18292"/>
    <cellStyle name="Comma 3 4 7 6 5 2" xfId="30953"/>
    <cellStyle name="Comma 3 4 7 6 5 3" xfId="43553"/>
    <cellStyle name="Comma 3 4 7 6 6" xfId="22552"/>
    <cellStyle name="Comma 3 4 7 6 7" xfId="35153"/>
    <cellStyle name="Comma 3 4 7 7" xfId="9894"/>
    <cellStyle name="Comma 3 4 7 7 2" xfId="11360"/>
    <cellStyle name="Comma 3 4 7 7 2 2" xfId="15563"/>
    <cellStyle name="Comma 3 4 7 7 2 2 2" xfId="28292"/>
    <cellStyle name="Comma 3 4 7 7 2 2 3" xfId="40893"/>
    <cellStyle name="Comma 3 4 7 7 2 3" xfId="19832"/>
    <cellStyle name="Comma 3 4 7 7 2 3 2" xfId="32493"/>
    <cellStyle name="Comma 3 4 7 7 2 3 3" xfId="45093"/>
    <cellStyle name="Comma 3 4 7 7 2 4" xfId="24092"/>
    <cellStyle name="Comma 3 4 7 7 2 5" xfId="36693"/>
    <cellStyle name="Comma 3 4 7 7 3" xfId="12763"/>
    <cellStyle name="Comma 3 4 7 7 3 2" xfId="16963"/>
    <cellStyle name="Comma 3 4 7 7 3 2 2" xfId="29692"/>
    <cellStyle name="Comma 3 4 7 7 3 2 3" xfId="42293"/>
    <cellStyle name="Comma 3 4 7 7 3 3" xfId="21232"/>
    <cellStyle name="Comma 3 4 7 7 3 3 2" xfId="33893"/>
    <cellStyle name="Comma 3 4 7 7 3 3 3" xfId="46493"/>
    <cellStyle name="Comma 3 4 7 7 3 4" xfId="25492"/>
    <cellStyle name="Comma 3 4 7 7 3 5" xfId="38093"/>
    <cellStyle name="Comma 3 4 7 7 4" xfId="14163"/>
    <cellStyle name="Comma 3 4 7 7 4 2" xfId="26892"/>
    <cellStyle name="Comma 3 4 7 7 4 3" xfId="39493"/>
    <cellStyle name="Comma 3 4 7 7 5" xfId="18432"/>
    <cellStyle name="Comma 3 4 7 7 5 2" xfId="31093"/>
    <cellStyle name="Comma 3 4 7 7 5 3" xfId="43693"/>
    <cellStyle name="Comma 3 4 7 7 6" xfId="22692"/>
    <cellStyle name="Comma 3 4 7 7 7" xfId="35293"/>
    <cellStyle name="Comma 3 4 7 8" xfId="10034"/>
    <cellStyle name="Comma 3 4 7 8 2" xfId="11500"/>
    <cellStyle name="Comma 3 4 7 8 2 2" xfId="15703"/>
    <cellStyle name="Comma 3 4 7 8 2 2 2" xfId="28432"/>
    <cellStyle name="Comma 3 4 7 8 2 2 3" xfId="41033"/>
    <cellStyle name="Comma 3 4 7 8 2 3" xfId="19972"/>
    <cellStyle name="Comma 3 4 7 8 2 3 2" xfId="32633"/>
    <cellStyle name="Comma 3 4 7 8 2 3 3" xfId="45233"/>
    <cellStyle name="Comma 3 4 7 8 2 4" xfId="24232"/>
    <cellStyle name="Comma 3 4 7 8 2 5" xfId="36833"/>
    <cellStyle name="Comma 3 4 7 8 3" xfId="12903"/>
    <cellStyle name="Comma 3 4 7 8 3 2" xfId="17103"/>
    <cellStyle name="Comma 3 4 7 8 3 2 2" xfId="29832"/>
    <cellStyle name="Comma 3 4 7 8 3 2 3" xfId="42433"/>
    <cellStyle name="Comma 3 4 7 8 3 3" xfId="21372"/>
    <cellStyle name="Comma 3 4 7 8 3 3 2" xfId="34033"/>
    <cellStyle name="Comma 3 4 7 8 3 3 3" xfId="46633"/>
    <cellStyle name="Comma 3 4 7 8 3 4" xfId="25632"/>
    <cellStyle name="Comma 3 4 7 8 3 5" xfId="38233"/>
    <cellStyle name="Comma 3 4 7 8 4" xfId="14303"/>
    <cellStyle name="Comma 3 4 7 8 4 2" xfId="27032"/>
    <cellStyle name="Comma 3 4 7 8 4 3" xfId="39633"/>
    <cellStyle name="Comma 3 4 7 8 5" xfId="18572"/>
    <cellStyle name="Comma 3 4 7 8 5 2" xfId="31233"/>
    <cellStyle name="Comma 3 4 7 8 5 3" xfId="43833"/>
    <cellStyle name="Comma 3 4 7 8 6" xfId="22832"/>
    <cellStyle name="Comma 3 4 7 8 7" xfId="35433"/>
    <cellStyle name="Comma 3 4 7 9" xfId="10228"/>
    <cellStyle name="Comma 3 4 7 9 2" xfId="11643"/>
    <cellStyle name="Comma 3 4 7 9 2 2" xfId="15843"/>
    <cellStyle name="Comma 3 4 7 9 2 2 2" xfId="28572"/>
    <cellStyle name="Comma 3 4 7 9 2 2 3" xfId="41173"/>
    <cellStyle name="Comma 3 4 7 9 2 3" xfId="20112"/>
    <cellStyle name="Comma 3 4 7 9 2 3 2" xfId="32773"/>
    <cellStyle name="Comma 3 4 7 9 2 3 3" xfId="45373"/>
    <cellStyle name="Comma 3 4 7 9 2 4" xfId="24372"/>
    <cellStyle name="Comma 3 4 7 9 2 5" xfId="36973"/>
    <cellStyle name="Comma 3 4 7 9 3" xfId="13043"/>
    <cellStyle name="Comma 3 4 7 9 3 2" xfId="17243"/>
    <cellStyle name="Comma 3 4 7 9 3 2 2" xfId="29972"/>
    <cellStyle name="Comma 3 4 7 9 3 2 3" xfId="42573"/>
    <cellStyle name="Comma 3 4 7 9 3 3" xfId="21512"/>
    <cellStyle name="Comma 3 4 7 9 3 3 2" xfId="34173"/>
    <cellStyle name="Comma 3 4 7 9 3 3 3" xfId="46773"/>
    <cellStyle name="Comma 3 4 7 9 3 4" xfId="25772"/>
    <cellStyle name="Comma 3 4 7 9 3 5" xfId="38373"/>
    <cellStyle name="Comma 3 4 7 9 4" xfId="14443"/>
    <cellStyle name="Comma 3 4 7 9 4 2" xfId="27172"/>
    <cellStyle name="Comma 3 4 7 9 4 3" xfId="39773"/>
    <cellStyle name="Comma 3 4 7 9 5" xfId="18712"/>
    <cellStyle name="Comma 3 4 7 9 5 2" xfId="31373"/>
    <cellStyle name="Comma 3 4 7 9 5 3" xfId="43973"/>
    <cellStyle name="Comma 3 4 7 9 6" xfId="22972"/>
    <cellStyle name="Comma 3 4 7 9 7" xfId="35573"/>
    <cellStyle name="Comma 3 4 8" xfId="7145"/>
    <cellStyle name="Comma 3 4 8 2" xfId="10529"/>
    <cellStyle name="Comma 3 4 8 2 2" xfId="14743"/>
    <cellStyle name="Comma 3 4 8 2 2 2" xfId="27472"/>
    <cellStyle name="Comma 3 4 8 2 2 3" xfId="40073"/>
    <cellStyle name="Comma 3 4 8 2 3" xfId="19012"/>
    <cellStyle name="Comma 3 4 8 2 3 2" xfId="31673"/>
    <cellStyle name="Comma 3 4 8 2 3 3" xfId="44273"/>
    <cellStyle name="Comma 3 4 8 2 4" xfId="23272"/>
    <cellStyle name="Comma 3 4 8 2 5" xfId="35873"/>
    <cellStyle name="Comma 3 4 8 3" xfId="11943"/>
    <cellStyle name="Comma 3 4 8 3 2" xfId="16143"/>
    <cellStyle name="Comma 3 4 8 3 2 2" xfId="28872"/>
    <cellStyle name="Comma 3 4 8 3 2 3" xfId="41473"/>
    <cellStyle name="Comma 3 4 8 3 3" xfId="20412"/>
    <cellStyle name="Comma 3 4 8 3 3 2" xfId="33073"/>
    <cellStyle name="Comma 3 4 8 3 3 3" xfId="45673"/>
    <cellStyle name="Comma 3 4 8 3 4" xfId="24672"/>
    <cellStyle name="Comma 3 4 8 3 5" xfId="37273"/>
    <cellStyle name="Comma 3 4 8 4" xfId="13343"/>
    <cellStyle name="Comma 3 4 8 4 2" xfId="26072"/>
    <cellStyle name="Comma 3 4 8 4 3" xfId="38673"/>
    <cellStyle name="Comma 3 4 8 5" xfId="17612"/>
    <cellStyle name="Comma 3 4 8 5 2" xfId="30273"/>
    <cellStyle name="Comma 3 4 8 5 3" xfId="42873"/>
    <cellStyle name="Comma 3 4 8 6" xfId="21872"/>
    <cellStyle name="Comma 3 4 8 7" xfId="34473"/>
    <cellStyle name="Comma 3 4 9" xfId="7285"/>
    <cellStyle name="Comma 3 4 9 2" xfId="10669"/>
    <cellStyle name="Comma 3 4 9 2 2" xfId="14883"/>
    <cellStyle name="Comma 3 4 9 2 2 2" xfId="27612"/>
    <cellStyle name="Comma 3 4 9 2 2 3" xfId="40213"/>
    <cellStyle name="Comma 3 4 9 2 3" xfId="19152"/>
    <cellStyle name="Comma 3 4 9 2 3 2" xfId="31813"/>
    <cellStyle name="Comma 3 4 9 2 3 3" xfId="44413"/>
    <cellStyle name="Comma 3 4 9 2 4" xfId="23412"/>
    <cellStyle name="Comma 3 4 9 2 5" xfId="36013"/>
    <cellStyle name="Comma 3 4 9 3" xfId="12083"/>
    <cellStyle name="Comma 3 4 9 3 2" xfId="16283"/>
    <cellStyle name="Comma 3 4 9 3 2 2" xfId="29012"/>
    <cellStyle name="Comma 3 4 9 3 2 3" xfId="41613"/>
    <cellStyle name="Comma 3 4 9 3 3" xfId="20552"/>
    <cellStyle name="Comma 3 4 9 3 3 2" xfId="33213"/>
    <cellStyle name="Comma 3 4 9 3 3 3" xfId="45813"/>
    <cellStyle name="Comma 3 4 9 3 4" xfId="24812"/>
    <cellStyle name="Comma 3 4 9 3 5" xfId="37413"/>
    <cellStyle name="Comma 3 4 9 4" xfId="13483"/>
    <cellStyle name="Comma 3 4 9 4 2" xfId="26212"/>
    <cellStyle name="Comma 3 4 9 4 3" xfId="38813"/>
    <cellStyle name="Comma 3 4 9 5" xfId="17752"/>
    <cellStyle name="Comma 3 4 9 5 2" xfId="30413"/>
    <cellStyle name="Comma 3 4 9 5 3" xfId="43013"/>
    <cellStyle name="Comma 3 4 9 6" xfId="22012"/>
    <cellStyle name="Comma 3 4 9 7" xfId="34613"/>
    <cellStyle name="Comma 3 5" xfId="7009"/>
    <cellStyle name="Comma 3 5 10" xfId="9302"/>
    <cellStyle name="Comma 3 5 10 2" xfId="10820"/>
    <cellStyle name="Comma 3 5 10 2 2" xfId="15027"/>
    <cellStyle name="Comma 3 5 10 2 2 2" xfId="27756"/>
    <cellStyle name="Comma 3 5 10 2 2 3" xfId="40357"/>
    <cellStyle name="Comma 3 5 10 2 3" xfId="19296"/>
    <cellStyle name="Comma 3 5 10 2 3 2" xfId="31957"/>
    <cellStyle name="Comma 3 5 10 2 3 3" xfId="44557"/>
    <cellStyle name="Comma 3 5 10 2 4" xfId="23556"/>
    <cellStyle name="Comma 3 5 10 2 5" xfId="36157"/>
    <cellStyle name="Comma 3 5 10 3" xfId="12227"/>
    <cellStyle name="Comma 3 5 10 3 2" xfId="16427"/>
    <cellStyle name="Comma 3 5 10 3 2 2" xfId="29156"/>
    <cellStyle name="Comma 3 5 10 3 2 3" xfId="41757"/>
    <cellStyle name="Comma 3 5 10 3 3" xfId="20696"/>
    <cellStyle name="Comma 3 5 10 3 3 2" xfId="33357"/>
    <cellStyle name="Comma 3 5 10 3 3 3" xfId="45957"/>
    <cellStyle name="Comma 3 5 10 3 4" xfId="24956"/>
    <cellStyle name="Comma 3 5 10 3 5" xfId="37557"/>
    <cellStyle name="Comma 3 5 10 4" xfId="13627"/>
    <cellStyle name="Comma 3 5 10 4 2" xfId="26356"/>
    <cellStyle name="Comma 3 5 10 4 3" xfId="38957"/>
    <cellStyle name="Comma 3 5 10 5" xfId="17896"/>
    <cellStyle name="Comma 3 5 10 5 2" xfId="30557"/>
    <cellStyle name="Comma 3 5 10 5 3" xfId="43157"/>
    <cellStyle name="Comma 3 5 10 6" xfId="22156"/>
    <cellStyle name="Comma 3 5 10 7" xfId="34757"/>
    <cellStyle name="Comma 3 5 11" xfId="9498"/>
    <cellStyle name="Comma 3 5 11 2" xfId="10964"/>
    <cellStyle name="Comma 3 5 11 2 2" xfId="15167"/>
    <cellStyle name="Comma 3 5 11 2 2 2" xfId="27896"/>
    <cellStyle name="Comma 3 5 11 2 2 3" xfId="40497"/>
    <cellStyle name="Comma 3 5 11 2 3" xfId="19436"/>
    <cellStyle name="Comma 3 5 11 2 3 2" xfId="32097"/>
    <cellStyle name="Comma 3 5 11 2 3 3" xfId="44697"/>
    <cellStyle name="Comma 3 5 11 2 4" xfId="23696"/>
    <cellStyle name="Comma 3 5 11 2 5" xfId="36297"/>
    <cellStyle name="Comma 3 5 11 3" xfId="12367"/>
    <cellStyle name="Comma 3 5 11 3 2" xfId="16567"/>
    <cellStyle name="Comma 3 5 11 3 2 2" xfId="29296"/>
    <cellStyle name="Comma 3 5 11 3 2 3" xfId="41897"/>
    <cellStyle name="Comma 3 5 11 3 3" xfId="20836"/>
    <cellStyle name="Comma 3 5 11 3 3 2" xfId="33497"/>
    <cellStyle name="Comma 3 5 11 3 3 3" xfId="46097"/>
    <cellStyle name="Comma 3 5 11 3 4" xfId="25096"/>
    <cellStyle name="Comma 3 5 11 3 5" xfId="37697"/>
    <cellStyle name="Comma 3 5 11 4" xfId="13767"/>
    <cellStyle name="Comma 3 5 11 4 2" xfId="26496"/>
    <cellStyle name="Comma 3 5 11 4 3" xfId="39097"/>
    <cellStyle name="Comma 3 5 11 5" xfId="18036"/>
    <cellStyle name="Comma 3 5 11 5 2" xfId="30697"/>
    <cellStyle name="Comma 3 5 11 5 3" xfId="43297"/>
    <cellStyle name="Comma 3 5 11 6" xfId="22296"/>
    <cellStyle name="Comma 3 5 11 7" xfId="34897"/>
    <cellStyle name="Comma 3 5 12" xfId="9638"/>
    <cellStyle name="Comma 3 5 12 2" xfId="11104"/>
    <cellStyle name="Comma 3 5 12 2 2" xfId="15307"/>
    <cellStyle name="Comma 3 5 12 2 2 2" xfId="28036"/>
    <cellStyle name="Comma 3 5 12 2 2 3" xfId="40637"/>
    <cellStyle name="Comma 3 5 12 2 3" xfId="19576"/>
    <cellStyle name="Comma 3 5 12 2 3 2" xfId="32237"/>
    <cellStyle name="Comma 3 5 12 2 3 3" xfId="44837"/>
    <cellStyle name="Comma 3 5 12 2 4" xfId="23836"/>
    <cellStyle name="Comma 3 5 12 2 5" xfId="36437"/>
    <cellStyle name="Comma 3 5 12 3" xfId="12507"/>
    <cellStyle name="Comma 3 5 12 3 2" xfId="16707"/>
    <cellStyle name="Comma 3 5 12 3 2 2" xfId="29436"/>
    <cellStyle name="Comma 3 5 12 3 2 3" xfId="42037"/>
    <cellStyle name="Comma 3 5 12 3 3" xfId="20976"/>
    <cellStyle name="Comma 3 5 12 3 3 2" xfId="33637"/>
    <cellStyle name="Comma 3 5 12 3 3 3" xfId="46237"/>
    <cellStyle name="Comma 3 5 12 3 4" xfId="25236"/>
    <cellStyle name="Comma 3 5 12 3 5" xfId="37837"/>
    <cellStyle name="Comma 3 5 12 4" xfId="13907"/>
    <cellStyle name="Comma 3 5 12 4 2" xfId="26636"/>
    <cellStyle name="Comma 3 5 12 4 3" xfId="39237"/>
    <cellStyle name="Comma 3 5 12 5" xfId="18176"/>
    <cellStyle name="Comma 3 5 12 5 2" xfId="30837"/>
    <cellStyle name="Comma 3 5 12 5 3" xfId="43437"/>
    <cellStyle name="Comma 3 5 12 6" xfId="22436"/>
    <cellStyle name="Comma 3 5 12 7" xfId="35037"/>
    <cellStyle name="Comma 3 5 13" xfId="9778"/>
    <cellStyle name="Comma 3 5 13 2" xfId="11244"/>
    <cellStyle name="Comma 3 5 13 2 2" xfId="15447"/>
    <cellStyle name="Comma 3 5 13 2 2 2" xfId="28176"/>
    <cellStyle name="Comma 3 5 13 2 2 3" xfId="40777"/>
    <cellStyle name="Comma 3 5 13 2 3" xfId="19716"/>
    <cellStyle name="Comma 3 5 13 2 3 2" xfId="32377"/>
    <cellStyle name="Comma 3 5 13 2 3 3" xfId="44977"/>
    <cellStyle name="Comma 3 5 13 2 4" xfId="23976"/>
    <cellStyle name="Comma 3 5 13 2 5" xfId="36577"/>
    <cellStyle name="Comma 3 5 13 3" xfId="12647"/>
    <cellStyle name="Comma 3 5 13 3 2" xfId="16847"/>
    <cellStyle name="Comma 3 5 13 3 2 2" xfId="29576"/>
    <cellStyle name="Comma 3 5 13 3 2 3" xfId="42177"/>
    <cellStyle name="Comma 3 5 13 3 3" xfId="21116"/>
    <cellStyle name="Comma 3 5 13 3 3 2" xfId="33777"/>
    <cellStyle name="Comma 3 5 13 3 3 3" xfId="46377"/>
    <cellStyle name="Comma 3 5 13 3 4" xfId="25376"/>
    <cellStyle name="Comma 3 5 13 3 5" xfId="37977"/>
    <cellStyle name="Comma 3 5 13 4" xfId="14047"/>
    <cellStyle name="Comma 3 5 13 4 2" xfId="26776"/>
    <cellStyle name="Comma 3 5 13 4 3" xfId="39377"/>
    <cellStyle name="Comma 3 5 13 5" xfId="18316"/>
    <cellStyle name="Comma 3 5 13 5 2" xfId="30977"/>
    <cellStyle name="Comma 3 5 13 5 3" xfId="43577"/>
    <cellStyle name="Comma 3 5 13 6" xfId="22576"/>
    <cellStyle name="Comma 3 5 13 7" xfId="35177"/>
    <cellStyle name="Comma 3 5 14" xfId="9918"/>
    <cellStyle name="Comma 3 5 14 2" xfId="11384"/>
    <cellStyle name="Comma 3 5 14 2 2" xfId="15587"/>
    <cellStyle name="Comma 3 5 14 2 2 2" xfId="28316"/>
    <cellStyle name="Comma 3 5 14 2 2 3" xfId="40917"/>
    <cellStyle name="Comma 3 5 14 2 3" xfId="19856"/>
    <cellStyle name="Comma 3 5 14 2 3 2" xfId="32517"/>
    <cellStyle name="Comma 3 5 14 2 3 3" xfId="45117"/>
    <cellStyle name="Comma 3 5 14 2 4" xfId="24116"/>
    <cellStyle name="Comma 3 5 14 2 5" xfId="36717"/>
    <cellStyle name="Comma 3 5 14 3" xfId="12787"/>
    <cellStyle name="Comma 3 5 14 3 2" xfId="16987"/>
    <cellStyle name="Comma 3 5 14 3 2 2" xfId="29716"/>
    <cellStyle name="Comma 3 5 14 3 2 3" xfId="42317"/>
    <cellStyle name="Comma 3 5 14 3 3" xfId="21256"/>
    <cellStyle name="Comma 3 5 14 3 3 2" xfId="33917"/>
    <cellStyle name="Comma 3 5 14 3 3 3" xfId="46517"/>
    <cellStyle name="Comma 3 5 14 3 4" xfId="25516"/>
    <cellStyle name="Comma 3 5 14 3 5" xfId="38117"/>
    <cellStyle name="Comma 3 5 14 4" xfId="14187"/>
    <cellStyle name="Comma 3 5 14 4 2" xfId="26916"/>
    <cellStyle name="Comma 3 5 14 4 3" xfId="39517"/>
    <cellStyle name="Comma 3 5 14 5" xfId="18456"/>
    <cellStyle name="Comma 3 5 14 5 2" xfId="31117"/>
    <cellStyle name="Comma 3 5 14 5 3" xfId="43717"/>
    <cellStyle name="Comma 3 5 14 6" xfId="22716"/>
    <cellStyle name="Comma 3 5 14 7" xfId="35317"/>
    <cellStyle name="Comma 3 5 15" xfId="10112"/>
    <cellStyle name="Comma 3 5 15 2" xfId="11527"/>
    <cellStyle name="Comma 3 5 15 2 2" xfId="15727"/>
    <cellStyle name="Comma 3 5 15 2 2 2" xfId="28456"/>
    <cellStyle name="Comma 3 5 15 2 2 3" xfId="41057"/>
    <cellStyle name="Comma 3 5 15 2 3" xfId="19996"/>
    <cellStyle name="Comma 3 5 15 2 3 2" xfId="32657"/>
    <cellStyle name="Comma 3 5 15 2 3 3" xfId="45257"/>
    <cellStyle name="Comma 3 5 15 2 4" xfId="24256"/>
    <cellStyle name="Comma 3 5 15 2 5" xfId="36857"/>
    <cellStyle name="Comma 3 5 15 3" xfId="12927"/>
    <cellStyle name="Comma 3 5 15 3 2" xfId="17127"/>
    <cellStyle name="Comma 3 5 15 3 2 2" xfId="29856"/>
    <cellStyle name="Comma 3 5 15 3 2 3" xfId="42457"/>
    <cellStyle name="Comma 3 5 15 3 3" xfId="21396"/>
    <cellStyle name="Comma 3 5 15 3 3 2" xfId="34057"/>
    <cellStyle name="Comma 3 5 15 3 3 3" xfId="46657"/>
    <cellStyle name="Comma 3 5 15 3 4" xfId="25656"/>
    <cellStyle name="Comma 3 5 15 3 5" xfId="38257"/>
    <cellStyle name="Comma 3 5 15 4" xfId="14327"/>
    <cellStyle name="Comma 3 5 15 4 2" xfId="27056"/>
    <cellStyle name="Comma 3 5 15 4 3" xfId="39657"/>
    <cellStyle name="Comma 3 5 15 5" xfId="18596"/>
    <cellStyle name="Comma 3 5 15 5 2" xfId="31257"/>
    <cellStyle name="Comma 3 5 15 5 3" xfId="43857"/>
    <cellStyle name="Comma 3 5 15 6" xfId="22856"/>
    <cellStyle name="Comma 3 5 15 7" xfId="35457"/>
    <cellStyle name="Comma 3 5 16" xfId="10252"/>
    <cellStyle name="Comma 3 5 16 2" xfId="11667"/>
    <cellStyle name="Comma 3 5 16 2 2" xfId="15867"/>
    <cellStyle name="Comma 3 5 16 2 2 2" xfId="28596"/>
    <cellStyle name="Comma 3 5 16 2 2 3" xfId="41197"/>
    <cellStyle name="Comma 3 5 16 2 3" xfId="20136"/>
    <cellStyle name="Comma 3 5 16 2 3 2" xfId="32797"/>
    <cellStyle name="Comma 3 5 16 2 3 3" xfId="45397"/>
    <cellStyle name="Comma 3 5 16 2 4" xfId="24396"/>
    <cellStyle name="Comma 3 5 16 2 5" xfId="36997"/>
    <cellStyle name="Comma 3 5 16 3" xfId="13067"/>
    <cellStyle name="Comma 3 5 16 3 2" xfId="17267"/>
    <cellStyle name="Comma 3 5 16 3 2 2" xfId="29996"/>
    <cellStyle name="Comma 3 5 16 3 2 3" xfId="42597"/>
    <cellStyle name="Comma 3 5 16 3 3" xfId="21536"/>
    <cellStyle name="Comma 3 5 16 3 3 2" xfId="34197"/>
    <cellStyle name="Comma 3 5 16 3 3 3" xfId="46797"/>
    <cellStyle name="Comma 3 5 16 3 4" xfId="25796"/>
    <cellStyle name="Comma 3 5 16 3 5" xfId="38397"/>
    <cellStyle name="Comma 3 5 16 4" xfId="14467"/>
    <cellStyle name="Comma 3 5 16 4 2" xfId="27196"/>
    <cellStyle name="Comma 3 5 16 4 3" xfId="39797"/>
    <cellStyle name="Comma 3 5 16 5" xfId="18736"/>
    <cellStyle name="Comma 3 5 16 5 2" xfId="31397"/>
    <cellStyle name="Comma 3 5 16 5 3" xfId="43997"/>
    <cellStyle name="Comma 3 5 16 6" xfId="22996"/>
    <cellStyle name="Comma 3 5 16 7" xfId="35597"/>
    <cellStyle name="Comma 3 5 17" xfId="10393"/>
    <cellStyle name="Comma 3 5 17 2" xfId="14607"/>
    <cellStyle name="Comma 3 5 17 2 2" xfId="27336"/>
    <cellStyle name="Comma 3 5 17 2 3" xfId="39937"/>
    <cellStyle name="Comma 3 5 17 3" xfId="18876"/>
    <cellStyle name="Comma 3 5 17 3 2" xfId="31537"/>
    <cellStyle name="Comma 3 5 17 3 3" xfId="44137"/>
    <cellStyle name="Comma 3 5 17 4" xfId="23136"/>
    <cellStyle name="Comma 3 5 17 5" xfId="35737"/>
    <cellStyle name="Comma 3 5 18" xfId="11807"/>
    <cellStyle name="Comma 3 5 18 2" xfId="16007"/>
    <cellStyle name="Comma 3 5 18 2 2" xfId="28736"/>
    <cellStyle name="Comma 3 5 18 2 3" xfId="41337"/>
    <cellStyle name="Comma 3 5 18 3" xfId="20276"/>
    <cellStyle name="Comma 3 5 18 3 2" xfId="32937"/>
    <cellStyle name="Comma 3 5 18 3 3" xfId="45537"/>
    <cellStyle name="Comma 3 5 18 4" xfId="24536"/>
    <cellStyle name="Comma 3 5 18 5" xfId="37137"/>
    <cellStyle name="Comma 3 5 19" xfId="13207"/>
    <cellStyle name="Comma 3 5 19 2" xfId="25936"/>
    <cellStyle name="Comma 3 5 19 3" xfId="38537"/>
    <cellStyle name="Comma 3 5 2" xfId="7029"/>
    <cellStyle name="Comma 3 5 2 10" xfId="10272"/>
    <cellStyle name="Comma 3 5 2 10 2" xfId="11687"/>
    <cellStyle name="Comma 3 5 2 10 2 2" xfId="15887"/>
    <cellStyle name="Comma 3 5 2 10 2 2 2" xfId="28616"/>
    <cellStyle name="Comma 3 5 2 10 2 2 3" xfId="41217"/>
    <cellStyle name="Comma 3 5 2 10 2 3" xfId="20156"/>
    <cellStyle name="Comma 3 5 2 10 2 3 2" xfId="32817"/>
    <cellStyle name="Comma 3 5 2 10 2 3 3" xfId="45417"/>
    <cellStyle name="Comma 3 5 2 10 2 4" xfId="24416"/>
    <cellStyle name="Comma 3 5 2 10 2 5" xfId="37017"/>
    <cellStyle name="Comma 3 5 2 10 3" xfId="13087"/>
    <cellStyle name="Comma 3 5 2 10 3 2" xfId="17287"/>
    <cellStyle name="Comma 3 5 2 10 3 2 2" xfId="30016"/>
    <cellStyle name="Comma 3 5 2 10 3 2 3" xfId="42617"/>
    <cellStyle name="Comma 3 5 2 10 3 3" xfId="21556"/>
    <cellStyle name="Comma 3 5 2 10 3 3 2" xfId="34217"/>
    <cellStyle name="Comma 3 5 2 10 3 3 3" xfId="46817"/>
    <cellStyle name="Comma 3 5 2 10 3 4" xfId="25816"/>
    <cellStyle name="Comma 3 5 2 10 3 5" xfId="38417"/>
    <cellStyle name="Comma 3 5 2 10 4" xfId="14487"/>
    <cellStyle name="Comma 3 5 2 10 4 2" xfId="27216"/>
    <cellStyle name="Comma 3 5 2 10 4 3" xfId="39817"/>
    <cellStyle name="Comma 3 5 2 10 5" xfId="18756"/>
    <cellStyle name="Comma 3 5 2 10 5 2" xfId="31417"/>
    <cellStyle name="Comma 3 5 2 10 5 3" xfId="44017"/>
    <cellStyle name="Comma 3 5 2 10 6" xfId="23016"/>
    <cellStyle name="Comma 3 5 2 10 7" xfId="35617"/>
    <cellStyle name="Comma 3 5 2 11" xfId="10413"/>
    <cellStyle name="Comma 3 5 2 11 2" xfId="14627"/>
    <cellStyle name="Comma 3 5 2 11 2 2" xfId="27356"/>
    <cellStyle name="Comma 3 5 2 11 2 3" xfId="39957"/>
    <cellStyle name="Comma 3 5 2 11 3" xfId="18896"/>
    <cellStyle name="Comma 3 5 2 11 3 2" xfId="31557"/>
    <cellStyle name="Comma 3 5 2 11 3 3" xfId="44157"/>
    <cellStyle name="Comma 3 5 2 11 4" xfId="23156"/>
    <cellStyle name="Comma 3 5 2 11 5" xfId="35757"/>
    <cellStyle name="Comma 3 5 2 12" xfId="11827"/>
    <cellStyle name="Comma 3 5 2 12 2" xfId="16027"/>
    <cellStyle name="Comma 3 5 2 12 2 2" xfId="28756"/>
    <cellStyle name="Comma 3 5 2 12 2 3" xfId="41357"/>
    <cellStyle name="Comma 3 5 2 12 3" xfId="20296"/>
    <cellStyle name="Comma 3 5 2 12 3 2" xfId="32957"/>
    <cellStyle name="Comma 3 5 2 12 3 3" xfId="45557"/>
    <cellStyle name="Comma 3 5 2 12 4" xfId="24556"/>
    <cellStyle name="Comma 3 5 2 12 5" xfId="37157"/>
    <cellStyle name="Comma 3 5 2 13" xfId="13227"/>
    <cellStyle name="Comma 3 5 2 13 2" xfId="25956"/>
    <cellStyle name="Comma 3 5 2 13 3" xfId="38557"/>
    <cellStyle name="Comma 3 5 2 14" xfId="17496"/>
    <cellStyle name="Comma 3 5 2 14 2" xfId="30157"/>
    <cellStyle name="Comma 3 5 2 14 3" xfId="42757"/>
    <cellStyle name="Comma 3 5 2 15" xfId="21756"/>
    <cellStyle name="Comma 3 5 2 16" xfId="34357"/>
    <cellStyle name="Comma 3 5 2 2" xfId="7169"/>
    <cellStyle name="Comma 3 5 2 2 2" xfId="10553"/>
    <cellStyle name="Comma 3 5 2 2 2 2" xfId="14767"/>
    <cellStyle name="Comma 3 5 2 2 2 2 2" xfId="27496"/>
    <cellStyle name="Comma 3 5 2 2 2 2 3" xfId="40097"/>
    <cellStyle name="Comma 3 5 2 2 2 3" xfId="19036"/>
    <cellStyle name="Comma 3 5 2 2 2 3 2" xfId="31697"/>
    <cellStyle name="Comma 3 5 2 2 2 3 3" xfId="44297"/>
    <cellStyle name="Comma 3 5 2 2 2 4" xfId="23296"/>
    <cellStyle name="Comma 3 5 2 2 2 5" xfId="35897"/>
    <cellStyle name="Comma 3 5 2 2 3" xfId="11967"/>
    <cellStyle name="Comma 3 5 2 2 3 2" xfId="16167"/>
    <cellStyle name="Comma 3 5 2 2 3 2 2" xfId="28896"/>
    <cellStyle name="Comma 3 5 2 2 3 2 3" xfId="41497"/>
    <cellStyle name="Comma 3 5 2 2 3 3" xfId="20436"/>
    <cellStyle name="Comma 3 5 2 2 3 3 2" xfId="33097"/>
    <cellStyle name="Comma 3 5 2 2 3 3 3" xfId="45697"/>
    <cellStyle name="Comma 3 5 2 2 3 4" xfId="24696"/>
    <cellStyle name="Comma 3 5 2 2 3 5" xfId="37297"/>
    <cellStyle name="Comma 3 5 2 2 4" xfId="13367"/>
    <cellStyle name="Comma 3 5 2 2 4 2" xfId="26096"/>
    <cellStyle name="Comma 3 5 2 2 4 3" xfId="38697"/>
    <cellStyle name="Comma 3 5 2 2 5" xfId="17636"/>
    <cellStyle name="Comma 3 5 2 2 5 2" xfId="30297"/>
    <cellStyle name="Comma 3 5 2 2 5 3" xfId="42897"/>
    <cellStyle name="Comma 3 5 2 2 6" xfId="21896"/>
    <cellStyle name="Comma 3 5 2 2 7" xfId="34497"/>
    <cellStyle name="Comma 3 5 2 3" xfId="7309"/>
    <cellStyle name="Comma 3 5 2 3 2" xfId="10693"/>
    <cellStyle name="Comma 3 5 2 3 2 2" xfId="14907"/>
    <cellStyle name="Comma 3 5 2 3 2 2 2" xfId="27636"/>
    <cellStyle name="Comma 3 5 2 3 2 2 3" xfId="40237"/>
    <cellStyle name="Comma 3 5 2 3 2 3" xfId="19176"/>
    <cellStyle name="Comma 3 5 2 3 2 3 2" xfId="31837"/>
    <cellStyle name="Comma 3 5 2 3 2 3 3" xfId="44437"/>
    <cellStyle name="Comma 3 5 2 3 2 4" xfId="23436"/>
    <cellStyle name="Comma 3 5 2 3 2 5" xfId="36037"/>
    <cellStyle name="Comma 3 5 2 3 3" xfId="12107"/>
    <cellStyle name="Comma 3 5 2 3 3 2" xfId="16307"/>
    <cellStyle name="Comma 3 5 2 3 3 2 2" xfId="29036"/>
    <cellStyle name="Comma 3 5 2 3 3 2 3" xfId="41637"/>
    <cellStyle name="Comma 3 5 2 3 3 3" xfId="20576"/>
    <cellStyle name="Comma 3 5 2 3 3 3 2" xfId="33237"/>
    <cellStyle name="Comma 3 5 2 3 3 3 3" xfId="45837"/>
    <cellStyle name="Comma 3 5 2 3 3 4" xfId="24836"/>
    <cellStyle name="Comma 3 5 2 3 3 5" xfId="37437"/>
    <cellStyle name="Comma 3 5 2 3 4" xfId="13507"/>
    <cellStyle name="Comma 3 5 2 3 4 2" xfId="26236"/>
    <cellStyle name="Comma 3 5 2 3 4 3" xfId="38837"/>
    <cellStyle name="Comma 3 5 2 3 5" xfId="17776"/>
    <cellStyle name="Comma 3 5 2 3 5 2" xfId="30437"/>
    <cellStyle name="Comma 3 5 2 3 5 3" xfId="43037"/>
    <cellStyle name="Comma 3 5 2 3 6" xfId="22036"/>
    <cellStyle name="Comma 3 5 2 3 7" xfId="34637"/>
    <cellStyle name="Comma 3 5 2 4" xfId="9322"/>
    <cellStyle name="Comma 3 5 2 4 2" xfId="10840"/>
    <cellStyle name="Comma 3 5 2 4 2 2" xfId="15047"/>
    <cellStyle name="Comma 3 5 2 4 2 2 2" xfId="27776"/>
    <cellStyle name="Comma 3 5 2 4 2 2 3" xfId="40377"/>
    <cellStyle name="Comma 3 5 2 4 2 3" xfId="19316"/>
    <cellStyle name="Comma 3 5 2 4 2 3 2" xfId="31977"/>
    <cellStyle name="Comma 3 5 2 4 2 3 3" xfId="44577"/>
    <cellStyle name="Comma 3 5 2 4 2 4" xfId="23576"/>
    <cellStyle name="Comma 3 5 2 4 2 5" xfId="36177"/>
    <cellStyle name="Comma 3 5 2 4 3" xfId="12247"/>
    <cellStyle name="Comma 3 5 2 4 3 2" xfId="16447"/>
    <cellStyle name="Comma 3 5 2 4 3 2 2" xfId="29176"/>
    <cellStyle name="Comma 3 5 2 4 3 2 3" xfId="41777"/>
    <cellStyle name="Comma 3 5 2 4 3 3" xfId="20716"/>
    <cellStyle name="Comma 3 5 2 4 3 3 2" xfId="33377"/>
    <cellStyle name="Comma 3 5 2 4 3 3 3" xfId="45977"/>
    <cellStyle name="Comma 3 5 2 4 3 4" xfId="24976"/>
    <cellStyle name="Comma 3 5 2 4 3 5" xfId="37577"/>
    <cellStyle name="Comma 3 5 2 4 4" xfId="13647"/>
    <cellStyle name="Comma 3 5 2 4 4 2" xfId="26376"/>
    <cellStyle name="Comma 3 5 2 4 4 3" xfId="38977"/>
    <cellStyle name="Comma 3 5 2 4 5" xfId="17916"/>
    <cellStyle name="Comma 3 5 2 4 5 2" xfId="30577"/>
    <cellStyle name="Comma 3 5 2 4 5 3" xfId="43177"/>
    <cellStyle name="Comma 3 5 2 4 6" xfId="22176"/>
    <cellStyle name="Comma 3 5 2 4 7" xfId="34777"/>
    <cellStyle name="Comma 3 5 2 5" xfId="9518"/>
    <cellStyle name="Comma 3 5 2 5 2" xfId="10984"/>
    <cellStyle name="Comma 3 5 2 5 2 2" xfId="15187"/>
    <cellStyle name="Comma 3 5 2 5 2 2 2" xfId="27916"/>
    <cellStyle name="Comma 3 5 2 5 2 2 3" xfId="40517"/>
    <cellStyle name="Comma 3 5 2 5 2 3" xfId="19456"/>
    <cellStyle name="Comma 3 5 2 5 2 3 2" xfId="32117"/>
    <cellStyle name="Comma 3 5 2 5 2 3 3" xfId="44717"/>
    <cellStyle name="Comma 3 5 2 5 2 4" xfId="23716"/>
    <cellStyle name="Comma 3 5 2 5 2 5" xfId="36317"/>
    <cellStyle name="Comma 3 5 2 5 3" xfId="12387"/>
    <cellStyle name="Comma 3 5 2 5 3 2" xfId="16587"/>
    <cellStyle name="Comma 3 5 2 5 3 2 2" xfId="29316"/>
    <cellStyle name="Comma 3 5 2 5 3 2 3" xfId="41917"/>
    <cellStyle name="Comma 3 5 2 5 3 3" xfId="20856"/>
    <cellStyle name="Comma 3 5 2 5 3 3 2" xfId="33517"/>
    <cellStyle name="Comma 3 5 2 5 3 3 3" xfId="46117"/>
    <cellStyle name="Comma 3 5 2 5 3 4" xfId="25116"/>
    <cellStyle name="Comma 3 5 2 5 3 5" xfId="37717"/>
    <cellStyle name="Comma 3 5 2 5 4" xfId="13787"/>
    <cellStyle name="Comma 3 5 2 5 4 2" xfId="26516"/>
    <cellStyle name="Comma 3 5 2 5 4 3" xfId="39117"/>
    <cellStyle name="Comma 3 5 2 5 5" xfId="18056"/>
    <cellStyle name="Comma 3 5 2 5 5 2" xfId="30717"/>
    <cellStyle name="Comma 3 5 2 5 5 3" xfId="43317"/>
    <cellStyle name="Comma 3 5 2 5 6" xfId="22316"/>
    <cellStyle name="Comma 3 5 2 5 7" xfId="34917"/>
    <cellStyle name="Comma 3 5 2 6" xfId="9658"/>
    <cellStyle name="Comma 3 5 2 6 2" xfId="11124"/>
    <cellStyle name="Comma 3 5 2 6 2 2" xfId="15327"/>
    <cellStyle name="Comma 3 5 2 6 2 2 2" xfId="28056"/>
    <cellStyle name="Comma 3 5 2 6 2 2 3" xfId="40657"/>
    <cellStyle name="Comma 3 5 2 6 2 3" xfId="19596"/>
    <cellStyle name="Comma 3 5 2 6 2 3 2" xfId="32257"/>
    <cellStyle name="Comma 3 5 2 6 2 3 3" xfId="44857"/>
    <cellStyle name="Comma 3 5 2 6 2 4" xfId="23856"/>
    <cellStyle name="Comma 3 5 2 6 2 5" xfId="36457"/>
    <cellStyle name="Comma 3 5 2 6 3" xfId="12527"/>
    <cellStyle name="Comma 3 5 2 6 3 2" xfId="16727"/>
    <cellStyle name="Comma 3 5 2 6 3 2 2" xfId="29456"/>
    <cellStyle name="Comma 3 5 2 6 3 2 3" xfId="42057"/>
    <cellStyle name="Comma 3 5 2 6 3 3" xfId="20996"/>
    <cellStyle name="Comma 3 5 2 6 3 3 2" xfId="33657"/>
    <cellStyle name="Comma 3 5 2 6 3 3 3" xfId="46257"/>
    <cellStyle name="Comma 3 5 2 6 3 4" xfId="25256"/>
    <cellStyle name="Comma 3 5 2 6 3 5" xfId="37857"/>
    <cellStyle name="Comma 3 5 2 6 4" xfId="13927"/>
    <cellStyle name="Comma 3 5 2 6 4 2" xfId="26656"/>
    <cellStyle name="Comma 3 5 2 6 4 3" xfId="39257"/>
    <cellStyle name="Comma 3 5 2 6 5" xfId="18196"/>
    <cellStyle name="Comma 3 5 2 6 5 2" xfId="30857"/>
    <cellStyle name="Comma 3 5 2 6 5 3" xfId="43457"/>
    <cellStyle name="Comma 3 5 2 6 6" xfId="22456"/>
    <cellStyle name="Comma 3 5 2 6 7" xfId="35057"/>
    <cellStyle name="Comma 3 5 2 7" xfId="9798"/>
    <cellStyle name="Comma 3 5 2 7 2" xfId="11264"/>
    <cellStyle name="Comma 3 5 2 7 2 2" xfId="15467"/>
    <cellStyle name="Comma 3 5 2 7 2 2 2" xfId="28196"/>
    <cellStyle name="Comma 3 5 2 7 2 2 3" xfId="40797"/>
    <cellStyle name="Comma 3 5 2 7 2 3" xfId="19736"/>
    <cellStyle name="Comma 3 5 2 7 2 3 2" xfId="32397"/>
    <cellStyle name="Comma 3 5 2 7 2 3 3" xfId="44997"/>
    <cellStyle name="Comma 3 5 2 7 2 4" xfId="23996"/>
    <cellStyle name="Comma 3 5 2 7 2 5" xfId="36597"/>
    <cellStyle name="Comma 3 5 2 7 3" xfId="12667"/>
    <cellStyle name="Comma 3 5 2 7 3 2" xfId="16867"/>
    <cellStyle name="Comma 3 5 2 7 3 2 2" xfId="29596"/>
    <cellStyle name="Comma 3 5 2 7 3 2 3" xfId="42197"/>
    <cellStyle name="Comma 3 5 2 7 3 3" xfId="21136"/>
    <cellStyle name="Comma 3 5 2 7 3 3 2" xfId="33797"/>
    <cellStyle name="Comma 3 5 2 7 3 3 3" xfId="46397"/>
    <cellStyle name="Comma 3 5 2 7 3 4" xfId="25396"/>
    <cellStyle name="Comma 3 5 2 7 3 5" xfId="37997"/>
    <cellStyle name="Comma 3 5 2 7 4" xfId="14067"/>
    <cellStyle name="Comma 3 5 2 7 4 2" xfId="26796"/>
    <cellStyle name="Comma 3 5 2 7 4 3" xfId="39397"/>
    <cellStyle name="Comma 3 5 2 7 5" xfId="18336"/>
    <cellStyle name="Comma 3 5 2 7 5 2" xfId="30997"/>
    <cellStyle name="Comma 3 5 2 7 5 3" xfId="43597"/>
    <cellStyle name="Comma 3 5 2 7 6" xfId="22596"/>
    <cellStyle name="Comma 3 5 2 7 7" xfId="35197"/>
    <cellStyle name="Comma 3 5 2 8" xfId="9938"/>
    <cellStyle name="Comma 3 5 2 8 2" xfId="11404"/>
    <cellStyle name="Comma 3 5 2 8 2 2" xfId="15607"/>
    <cellStyle name="Comma 3 5 2 8 2 2 2" xfId="28336"/>
    <cellStyle name="Comma 3 5 2 8 2 2 3" xfId="40937"/>
    <cellStyle name="Comma 3 5 2 8 2 3" xfId="19876"/>
    <cellStyle name="Comma 3 5 2 8 2 3 2" xfId="32537"/>
    <cellStyle name="Comma 3 5 2 8 2 3 3" xfId="45137"/>
    <cellStyle name="Comma 3 5 2 8 2 4" xfId="24136"/>
    <cellStyle name="Comma 3 5 2 8 2 5" xfId="36737"/>
    <cellStyle name="Comma 3 5 2 8 3" xfId="12807"/>
    <cellStyle name="Comma 3 5 2 8 3 2" xfId="17007"/>
    <cellStyle name="Comma 3 5 2 8 3 2 2" xfId="29736"/>
    <cellStyle name="Comma 3 5 2 8 3 2 3" xfId="42337"/>
    <cellStyle name="Comma 3 5 2 8 3 3" xfId="21276"/>
    <cellStyle name="Comma 3 5 2 8 3 3 2" xfId="33937"/>
    <cellStyle name="Comma 3 5 2 8 3 3 3" xfId="46537"/>
    <cellStyle name="Comma 3 5 2 8 3 4" xfId="25536"/>
    <cellStyle name="Comma 3 5 2 8 3 5" xfId="38137"/>
    <cellStyle name="Comma 3 5 2 8 4" xfId="14207"/>
    <cellStyle name="Comma 3 5 2 8 4 2" xfId="26936"/>
    <cellStyle name="Comma 3 5 2 8 4 3" xfId="39537"/>
    <cellStyle name="Comma 3 5 2 8 5" xfId="18476"/>
    <cellStyle name="Comma 3 5 2 8 5 2" xfId="31137"/>
    <cellStyle name="Comma 3 5 2 8 5 3" xfId="43737"/>
    <cellStyle name="Comma 3 5 2 8 6" xfId="22736"/>
    <cellStyle name="Comma 3 5 2 8 7" xfId="35337"/>
    <cellStyle name="Comma 3 5 2 9" xfId="10132"/>
    <cellStyle name="Comma 3 5 2 9 2" xfId="11547"/>
    <cellStyle name="Comma 3 5 2 9 2 2" xfId="15747"/>
    <cellStyle name="Comma 3 5 2 9 2 2 2" xfId="28476"/>
    <cellStyle name="Comma 3 5 2 9 2 2 3" xfId="41077"/>
    <cellStyle name="Comma 3 5 2 9 2 3" xfId="20016"/>
    <cellStyle name="Comma 3 5 2 9 2 3 2" xfId="32677"/>
    <cellStyle name="Comma 3 5 2 9 2 3 3" xfId="45277"/>
    <cellStyle name="Comma 3 5 2 9 2 4" xfId="24276"/>
    <cellStyle name="Comma 3 5 2 9 2 5" xfId="36877"/>
    <cellStyle name="Comma 3 5 2 9 3" xfId="12947"/>
    <cellStyle name="Comma 3 5 2 9 3 2" xfId="17147"/>
    <cellStyle name="Comma 3 5 2 9 3 2 2" xfId="29876"/>
    <cellStyle name="Comma 3 5 2 9 3 2 3" xfId="42477"/>
    <cellStyle name="Comma 3 5 2 9 3 3" xfId="21416"/>
    <cellStyle name="Comma 3 5 2 9 3 3 2" xfId="34077"/>
    <cellStyle name="Comma 3 5 2 9 3 3 3" xfId="46677"/>
    <cellStyle name="Comma 3 5 2 9 3 4" xfId="25676"/>
    <cellStyle name="Comma 3 5 2 9 3 5" xfId="38277"/>
    <cellStyle name="Comma 3 5 2 9 4" xfId="14347"/>
    <cellStyle name="Comma 3 5 2 9 4 2" xfId="27076"/>
    <cellStyle name="Comma 3 5 2 9 4 3" xfId="39677"/>
    <cellStyle name="Comma 3 5 2 9 5" xfId="18616"/>
    <cellStyle name="Comma 3 5 2 9 5 2" xfId="31277"/>
    <cellStyle name="Comma 3 5 2 9 5 3" xfId="43877"/>
    <cellStyle name="Comma 3 5 2 9 6" xfId="22876"/>
    <cellStyle name="Comma 3 5 2 9 7" xfId="35477"/>
    <cellStyle name="Comma 3 5 20" xfId="17476"/>
    <cellStyle name="Comma 3 5 20 2" xfId="30137"/>
    <cellStyle name="Comma 3 5 20 3" xfId="42737"/>
    <cellStyle name="Comma 3 5 21" xfId="21736"/>
    <cellStyle name="Comma 3 5 22" xfId="34337"/>
    <cellStyle name="Comma 3 5 3" xfId="7049"/>
    <cellStyle name="Comma 3 5 3 10" xfId="10292"/>
    <cellStyle name="Comma 3 5 3 10 2" xfId="11707"/>
    <cellStyle name="Comma 3 5 3 10 2 2" xfId="15907"/>
    <cellStyle name="Comma 3 5 3 10 2 2 2" xfId="28636"/>
    <cellStyle name="Comma 3 5 3 10 2 2 3" xfId="41237"/>
    <cellStyle name="Comma 3 5 3 10 2 3" xfId="20176"/>
    <cellStyle name="Comma 3 5 3 10 2 3 2" xfId="32837"/>
    <cellStyle name="Comma 3 5 3 10 2 3 3" xfId="45437"/>
    <cellStyle name="Comma 3 5 3 10 2 4" xfId="24436"/>
    <cellStyle name="Comma 3 5 3 10 2 5" xfId="37037"/>
    <cellStyle name="Comma 3 5 3 10 3" xfId="13107"/>
    <cellStyle name="Comma 3 5 3 10 3 2" xfId="17307"/>
    <cellStyle name="Comma 3 5 3 10 3 2 2" xfId="30036"/>
    <cellStyle name="Comma 3 5 3 10 3 2 3" xfId="42637"/>
    <cellStyle name="Comma 3 5 3 10 3 3" xfId="21576"/>
    <cellStyle name="Comma 3 5 3 10 3 3 2" xfId="34237"/>
    <cellStyle name="Comma 3 5 3 10 3 3 3" xfId="46837"/>
    <cellStyle name="Comma 3 5 3 10 3 4" xfId="25836"/>
    <cellStyle name="Comma 3 5 3 10 3 5" xfId="38437"/>
    <cellStyle name="Comma 3 5 3 10 4" xfId="14507"/>
    <cellStyle name="Comma 3 5 3 10 4 2" xfId="27236"/>
    <cellStyle name="Comma 3 5 3 10 4 3" xfId="39837"/>
    <cellStyle name="Comma 3 5 3 10 5" xfId="18776"/>
    <cellStyle name="Comma 3 5 3 10 5 2" xfId="31437"/>
    <cellStyle name="Comma 3 5 3 10 5 3" xfId="44037"/>
    <cellStyle name="Comma 3 5 3 10 6" xfId="23036"/>
    <cellStyle name="Comma 3 5 3 10 7" xfId="35637"/>
    <cellStyle name="Comma 3 5 3 11" xfId="10433"/>
    <cellStyle name="Comma 3 5 3 11 2" xfId="14647"/>
    <cellStyle name="Comma 3 5 3 11 2 2" xfId="27376"/>
    <cellStyle name="Comma 3 5 3 11 2 3" xfId="39977"/>
    <cellStyle name="Comma 3 5 3 11 3" xfId="18916"/>
    <cellStyle name="Comma 3 5 3 11 3 2" xfId="31577"/>
    <cellStyle name="Comma 3 5 3 11 3 3" xfId="44177"/>
    <cellStyle name="Comma 3 5 3 11 4" xfId="23176"/>
    <cellStyle name="Comma 3 5 3 11 5" xfId="35777"/>
    <cellStyle name="Comma 3 5 3 12" xfId="11847"/>
    <cellStyle name="Comma 3 5 3 12 2" xfId="16047"/>
    <cellStyle name="Comma 3 5 3 12 2 2" xfId="28776"/>
    <cellStyle name="Comma 3 5 3 12 2 3" xfId="41377"/>
    <cellStyle name="Comma 3 5 3 12 3" xfId="20316"/>
    <cellStyle name="Comma 3 5 3 12 3 2" xfId="32977"/>
    <cellStyle name="Comma 3 5 3 12 3 3" xfId="45577"/>
    <cellStyle name="Comma 3 5 3 12 4" xfId="24576"/>
    <cellStyle name="Comma 3 5 3 12 5" xfId="37177"/>
    <cellStyle name="Comma 3 5 3 13" xfId="13247"/>
    <cellStyle name="Comma 3 5 3 13 2" xfId="25976"/>
    <cellStyle name="Comma 3 5 3 13 3" xfId="38577"/>
    <cellStyle name="Comma 3 5 3 14" xfId="17516"/>
    <cellStyle name="Comma 3 5 3 14 2" xfId="30177"/>
    <cellStyle name="Comma 3 5 3 14 3" xfId="42777"/>
    <cellStyle name="Comma 3 5 3 15" xfId="21776"/>
    <cellStyle name="Comma 3 5 3 16" xfId="34377"/>
    <cellStyle name="Comma 3 5 3 2" xfId="7189"/>
    <cellStyle name="Comma 3 5 3 2 2" xfId="10573"/>
    <cellStyle name="Comma 3 5 3 2 2 2" xfId="14787"/>
    <cellStyle name="Comma 3 5 3 2 2 2 2" xfId="27516"/>
    <cellStyle name="Comma 3 5 3 2 2 2 3" xfId="40117"/>
    <cellStyle name="Comma 3 5 3 2 2 3" xfId="19056"/>
    <cellStyle name="Comma 3 5 3 2 2 3 2" xfId="31717"/>
    <cellStyle name="Comma 3 5 3 2 2 3 3" xfId="44317"/>
    <cellStyle name="Comma 3 5 3 2 2 4" xfId="23316"/>
    <cellStyle name="Comma 3 5 3 2 2 5" xfId="35917"/>
    <cellStyle name="Comma 3 5 3 2 3" xfId="11987"/>
    <cellStyle name="Comma 3 5 3 2 3 2" xfId="16187"/>
    <cellStyle name="Comma 3 5 3 2 3 2 2" xfId="28916"/>
    <cellStyle name="Comma 3 5 3 2 3 2 3" xfId="41517"/>
    <cellStyle name="Comma 3 5 3 2 3 3" xfId="20456"/>
    <cellStyle name="Comma 3 5 3 2 3 3 2" xfId="33117"/>
    <cellStyle name="Comma 3 5 3 2 3 3 3" xfId="45717"/>
    <cellStyle name="Comma 3 5 3 2 3 4" xfId="24716"/>
    <cellStyle name="Comma 3 5 3 2 3 5" xfId="37317"/>
    <cellStyle name="Comma 3 5 3 2 4" xfId="13387"/>
    <cellStyle name="Comma 3 5 3 2 4 2" xfId="26116"/>
    <cellStyle name="Comma 3 5 3 2 4 3" xfId="38717"/>
    <cellStyle name="Comma 3 5 3 2 5" xfId="17656"/>
    <cellStyle name="Comma 3 5 3 2 5 2" xfId="30317"/>
    <cellStyle name="Comma 3 5 3 2 5 3" xfId="42917"/>
    <cellStyle name="Comma 3 5 3 2 6" xfId="21916"/>
    <cellStyle name="Comma 3 5 3 2 7" xfId="34517"/>
    <cellStyle name="Comma 3 5 3 3" xfId="7329"/>
    <cellStyle name="Comma 3 5 3 3 2" xfId="10713"/>
    <cellStyle name="Comma 3 5 3 3 2 2" xfId="14927"/>
    <cellStyle name="Comma 3 5 3 3 2 2 2" xfId="27656"/>
    <cellStyle name="Comma 3 5 3 3 2 2 3" xfId="40257"/>
    <cellStyle name="Comma 3 5 3 3 2 3" xfId="19196"/>
    <cellStyle name="Comma 3 5 3 3 2 3 2" xfId="31857"/>
    <cellStyle name="Comma 3 5 3 3 2 3 3" xfId="44457"/>
    <cellStyle name="Comma 3 5 3 3 2 4" xfId="23456"/>
    <cellStyle name="Comma 3 5 3 3 2 5" xfId="36057"/>
    <cellStyle name="Comma 3 5 3 3 3" xfId="12127"/>
    <cellStyle name="Comma 3 5 3 3 3 2" xfId="16327"/>
    <cellStyle name="Comma 3 5 3 3 3 2 2" xfId="29056"/>
    <cellStyle name="Comma 3 5 3 3 3 2 3" xfId="41657"/>
    <cellStyle name="Comma 3 5 3 3 3 3" xfId="20596"/>
    <cellStyle name="Comma 3 5 3 3 3 3 2" xfId="33257"/>
    <cellStyle name="Comma 3 5 3 3 3 3 3" xfId="45857"/>
    <cellStyle name="Comma 3 5 3 3 3 4" xfId="24856"/>
    <cellStyle name="Comma 3 5 3 3 3 5" xfId="37457"/>
    <cellStyle name="Comma 3 5 3 3 4" xfId="13527"/>
    <cellStyle name="Comma 3 5 3 3 4 2" xfId="26256"/>
    <cellStyle name="Comma 3 5 3 3 4 3" xfId="38857"/>
    <cellStyle name="Comma 3 5 3 3 5" xfId="17796"/>
    <cellStyle name="Comma 3 5 3 3 5 2" xfId="30457"/>
    <cellStyle name="Comma 3 5 3 3 5 3" xfId="43057"/>
    <cellStyle name="Comma 3 5 3 3 6" xfId="22056"/>
    <cellStyle name="Comma 3 5 3 3 7" xfId="34657"/>
    <cellStyle name="Comma 3 5 3 4" xfId="9342"/>
    <cellStyle name="Comma 3 5 3 4 2" xfId="10860"/>
    <cellStyle name="Comma 3 5 3 4 2 2" xfId="15067"/>
    <cellStyle name="Comma 3 5 3 4 2 2 2" xfId="27796"/>
    <cellStyle name="Comma 3 5 3 4 2 2 3" xfId="40397"/>
    <cellStyle name="Comma 3 5 3 4 2 3" xfId="19336"/>
    <cellStyle name="Comma 3 5 3 4 2 3 2" xfId="31997"/>
    <cellStyle name="Comma 3 5 3 4 2 3 3" xfId="44597"/>
    <cellStyle name="Comma 3 5 3 4 2 4" xfId="23596"/>
    <cellStyle name="Comma 3 5 3 4 2 5" xfId="36197"/>
    <cellStyle name="Comma 3 5 3 4 3" xfId="12267"/>
    <cellStyle name="Comma 3 5 3 4 3 2" xfId="16467"/>
    <cellStyle name="Comma 3 5 3 4 3 2 2" xfId="29196"/>
    <cellStyle name="Comma 3 5 3 4 3 2 3" xfId="41797"/>
    <cellStyle name="Comma 3 5 3 4 3 3" xfId="20736"/>
    <cellStyle name="Comma 3 5 3 4 3 3 2" xfId="33397"/>
    <cellStyle name="Comma 3 5 3 4 3 3 3" xfId="45997"/>
    <cellStyle name="Comma 3 5 3 4 3 4" xfId="24996"/>
    <cellStyle name="Comma 3 5 3 4 3 5" xfId="37597"/>
    <cellStyle name="Comma 3 5 3 4 4" xfId="13667"/>
    <cellStyle name="Comma 3 5 3 4 4 2" xfId="26396"/>
    <cellStyle name="Comma 3 5 3 4 4 3" xfId="38997"/>
    <cellStyle name="Comma 3 5 3 4 5" xfId="17936"/>
    <cellStyle name="Comma 3 5 3 4 5 2" xfId="30597"/>
    <cellStyle name="Comma 3 5 3 4 5 3" xfId="43197"/>
    <cellStyle name="Comma 3 5 3 4 6" xfId="22196"/>
    <cellStyle name="Comma 3 5 3 4 7" xfId="34797"/>
    <cellStyle name="Comma 3 5 3 5" xfId="9538"/>
    <cellStyle name="Comma 3 5 3 5 2" xfId="11004"/>
    <cellStyle name="Comma 3 5 3 5 2 2" xfId="15207"/>
    <cellStyle name="Comma 3 5 3 5 2 2 2" xfId="27936"/>
    <cellStyle name="Comma 3 5 3 5 2 2 3" xfId="40537"/>
    <cellStyle name="Comma 3 5 3 5 2 3" xfId="19476"/>
    <cellStyle name="Comma 3 5 3 5 2 3 2" xfId="32137"/>
    <cellStyle name="Comma 3 5 3 5 2 3 3" xfId="44737"/>
    <cellStyle name="Comma 3 5 3 5 2 4" xfId="23736"/>
    <cellStyle name="Comma 3 5 3 5 2 5" xfId="36337"/>
    <cellStyle name="Comma 3 5 3 5 3" xfId="12407"/>
    <cellStyle name="Comma 3 5 3 5 3 2" xfId="16607"/>
    <cellStyle name="Comma 3 5 3 5 3 2 2" xfId="29336"/>
    <cellStyle name="Comma 3 5 3 5 3 2 3" xfId="41937"/>
    <cellStyle name="Comma 3 5 3 5 3 3" xfId="20876"/>
    <cellStyle name="Comma 3 5 3 5 3 3 2" xfId="33537"/>
    <cellStyle name="Comma 3 5 3 5 3 3 3" xfId="46137"/>
    <cellStyle name="Comma 3 5 3 5 3 4" xfId="25136"/>
    <cellStyle name="Comma 3 5 3 5 3 5" xfId="37737"/>
    <cellStyle name="Comma 3 5 3 5 4" xfId="13807"/>
    <cellStyle name="Comma 3 5 3 5 4 2" xfId="26536"/>
    <cellStyle name="Comma 3 5 3 5 4 3" xfId="39137"/>
    <cellStyle name="Comma 3 5 3 5 5" xfId="18076"/>
    <cellStyle name="Comma 3 5 3 5 5 2" xfId="30737"/>
    <cellStyle name="Comma 3 5 3 5 5 3" xfId="43337"/>
    <cellStyle name="Comma 3 5 3 5 6" xfId="22336"/>
    <cellStyle name="Comma 3 5 3 5 7" xfId="34937"/>
    <cellStyle name="Comma 3 5 3 6" xfId="9678"/>
    <cellStyle name="Comma 3 5 3 6 2" xfId="11144"/>
    <cellStyle name="Comma 3 5 3 6 2 2" xfId="15347"/>
    <cellStyle name="Comma 3 5 3 6 2 2 2" xfId="28076"/>
    <cellStyle name="Comma 3 5 3 6 2 2 3" xfId="40677"/>
    <cellStyle name="Comma 3 5 3 6 2 3" xfId="19616"/>
    <cellStyle name="Comma 3 5 3 6 2 3 2" xfId="32277"/>
    <cellStyle name="Comma 3 5 3 6 2 3 3" xfId="44877"/>
    <cellStyle name="Comma 3 5 3 6 2 4" xfId="23876"/>
    <cellStyle name="Comma 3 5 3 6 2 5" xfId="36477"/>
    <cellStyle name="Comma 3 5 3 6 3" xfId="12547"/>
    <cellStyle name="Comma 3 5 3 6 3 2" xfId="16747"/>
    <cellStyle name="Comma 3 5 3 6 3 2 2" xfId="29476"/>
    <cellStyle name="Comma 3 5 3 6 3 2 3" xfId="42077"/>
    <cellStyle name="Comma 3 5 3 6 3 3" xfId="21016"/>
    <cellStyle name="Comma 3 5 3 6 3 3 2" xfId="33677"/>
    <cellStyle name="Comma 3 5 3 6 3 3 3" xfId="46277"/>
    <cellStyle name="Comma 3 5 3 6 3 4" xfId="25276"/>
    <cellStyle name="Comma 3 5 3 6 3 5" xfId="37877"/>
    <cellStyle name="Comma 3 5 3 6 4" xfId="13947"/>
    <cellStyle name="Comma 3 5 3 6 4 2" xfId="26676"/>
    <cellStyle name="Comma 3 5 3 6 4 3" xfId="39277"/>
    <cellStyle name="Comma 3 5 3 6 5" xfId="18216"/>
    <cellStyle name="Comma 3 5 3 6 5 2" xfId="30877"/>
    <cellStyle name="Comma 3 5 3 6 5 3" xfId="43477"/>
    <cellStyle name="Comma 3 5 3 6 6" xfId="22476"/>
    <cellStyle name="Comma 3 5 3 6 7" xfId="35077"/>
    <cellStyle name="Comma 3 5 3 7" xfId="9818"/>
    <cellStyle name="Comma 3 5 3 7 2" xfId="11284"/>
    <cellStyle name="Comma 3 5 3 7 2 2" xfId="15487"/>
    <cellStyle name="Comma 3 5 3 7 2 2 2" xfId="28216"/>
    <cellStyle name="Comma 3 5 3 7 2 2 3" xfId="40817"/>
    <cellStyle name="Comma 3 5 3 7 2 3" xfId="19756"/>
    <cellStyle name="Comma 3 5 3 7 2 3 2" xfId="32417"/>
    <cellStyle name="Comma 3 5 3 7 2 3 3" xfId="45017"/>
    <cellStyle name="Comma 3 5 3 7 2 4" xfId="24016"/>
    <cellStyle name="Comma 3 5 3 7 2 5" xfId="36617"/>
    <cellStyle name="Comma 3 5 3 7 3" xfId="12687"/>
    <cellStyle name="Comma 3 5 3 7 3 2" xfId="16887"/>
    <cellStyle name="Comma 3 5 3 7 3 2 2" xfId="29616"/>
    <cellStyle name="Comma 3 5 3 7 3 2 3" xfId="42217"/>
    <cellStyle name="Comma 3 5 3 7 3 3" xfId="21156"/>
    <cellStyle name="Comma 3 5 3 7 3 3 2" xfId="33817"/>
    <cellStyle name="Comma 3 5 3 7 3 3 3" xfId="46417"/>
    <cellStyle name="Comma 3 5 3 7 3 4" xfId="25416"/>
    <cellStyle name="Comma 3 5 3 7 3 5" xfId="38017"/>
    <cellStyle name="Comma 3 5 3 7 4" xfId="14087"/>
    <cellStyle name="Comma 3 5 3 7 4 2" xfId="26816"/>
    <cellStyle name="Comma 3 5 3 7 4 3" xfId="39417"/>
    <cellStyle name="Comma 3 5 3 7 5" xfId="18356"/>
    <cellStyle name="Comma 3 5 3 7 5 2" xfId="31017"/>
    <cellStyle name="Comma 3 5 3 7 5 3" xfId="43617"/>
    <cellStyle name="Comma 3 5 3 7 6" xfId="22616"/>
    <cellStyle name="Comma 3 5 3 7 7" xfId="35217"/>
    <cellStyle name="Comma 3 5 3 8" xfId="9958"/>
    <cellStyle name="Comma 3 5 3 8 2" xfId="11424"/>
    <cellStyle name="Comma 3 5 3 8 2 2" xfId="15627"/>
    <cellStyle name="Comma 3 5 3 8 2 2 2" xfId="28356"/>
    <cellStyle name="Comma 3 5 3 8 2 2 3" xfId="40957"/>
    <cellStyle name="Comma 3 5 3 8 2 3" xfId="19896"/>
    <cellStyle name="Comma 3 5 3 8 2 3 2" xfId="32557"/>
    <cellStyle name="Comma 3 5 3 8 2 3 3" xfId="45157"/>
    <cellStyle name="Comma 3 5 3 8 2 4" xfId="24156"/>
    <cellStyle name="Comma 3 5 3 8 2 5" xfId="36757"/>
    <cellStyle name="Comma 3 5 3 8 3" xfId="12827"/>
    <cellStyle name="Comma 3 5 3 8 3 2" xfId="17027"/>
    <cellStyle name="Comma 3 5 3 8 3 2 2" xfId="29756"/>
    <cellStyle name="Comma 3 5 3 8 3 2 3" xfId="42357"/>
    <cellStyle name="Comma 3 5 3 8 3 3" xfId="21296"/>
    <cellStyle name="Comma 3 5 3 8 3 3 2" xfId="33957"/>
    <cellStyle name="Comma 3 5 3 8 3 3 3" xfId="46557"/>
    <cellStyle name="Comma 3 5 3 8 3 4" xfId="25556"/>
    <cellStyle name="Comma 3 5 3 8 3 5" xfId="38157"/>
    <cellStyle name="Comma 3 5 3 8 4" xfId="14227"/>
    <cellStyle name="Comma 3 5 3 8 4 2" xfId="26956"/>
    <cellStyle name="Comma 3 5 3 8 4 3" xfId="39557"/>
    <cellStyle name="Comma 3 5 3 8 5" xfId="18496"/>
    <cellStyle name="Comma 3 5 3 8 5 2" xfId="31157"/>
    <cellStyle name="Comma 3 5 3 8 5 3" xfId="43757"/>
    <cellStyle name="Comma 3 5 3 8 6" xfId="22756"/>
    <cellStyle name="Comma 3 5 3 8 7" xfId="35357"/>
    <cellStyle name="Comma 3 5 3 9" xfId="10152"/>
    <cellStyle name="Comma 3 5 3 9 2" xfId="11567"/>
    <cellStyle name="Comma 3 5 3 9 2 2" xfId="15767"/>
    <cellStyle name="Comma 3 5 3 9 2 2 2" xfId="28496"/>
    <cellStyle name="Comma 3 5 3 9 2 2 3" xfId="41097"/>
    <cellStyle name="Comma 3 5 3 9 2 3" xfId="20036"/>
    <cellStyle name="Comma 3 5 3 9 2 3 2" xfId="32697"/>
    <cellStyle name="Comma 3 5 3 9 2 3 3" xfId="45297"/>
    <cellStyle name="Comma 3 5 3 9 2 4" xfId="24296"/>
    <cellStyle name="Comma 3 5 3 9 2 5" xfId="36897"/>
    <cellStyle name="Comma 3 5 3 9 3" xfId="12967"/>
    <cellStyle name="Comma 3 5 3 9 3 2" xfId="17167"/>
    <cellStyle name="Comma 3 5 3 9 3 2 2" xfId="29896"/>
    <cellStyle name="Comma 3 5 3 9 3 2 3" xfId="42497"/>
    <cellStyle name="Comma 3 5 3 9 3 3" xfId="21436"/>
    <cellStyle name="Comma 3 5 3 9 3 3 2" xfId="34097"/>
    <cellStyle name="Comma 3 5 3 9 3 3 3" xfId="46697"/>
    <cellStyle name="Comma 3 5 3 9 3 4" xfId="25696"/>
    <cellStyle name="Comma 3 5 3 9 3 5" xfId="38297"/>
    <cellStyle name="Comma 3 5 3 9 4" xfId="14367"/>
    <cellStyle name="Comma 3 5 3 9 4 2" xfId="27096"/>
    <cellStyle name="Comma 3 5 3 9 4 3" xfId="39697"/>
    <cellStyle name="Comma 3 5 3 9 5" xfId="18636"/>
    <cellStyle name="Comma 3 5 3 9 5 2" xfId="31297"/>
    <cellStyle name="Comma 3 5 3 9 5 3" xfId="43897"/>
    <cellStyle name="Comma 3 5 3 9 6" xfId="22896"/>
    <cellStyle name="Comma 3 5 3 9 7" xfId="35497"/>
    <cellStyle name="Comma 3 5 4" xfId="7069"/>
    <cellStyle name="Comma 3 5 4 10" xfId="10312"/>
    <cellStyle name="Comma 3 5 4 10 2" xfId="11727"/>
    <cellStyle name="Comma 3 5 4 10 2 2" xfId="15927"/>
    <cellStyle name="Comma 3 5 4 10 2 2 2" xfId="28656"/>
    <cellStyle name="Comma 3 5 4 10 2 2 3" xfId="41257"/>
    <cellStyle name="Comma 3 5 4 10 2 3" xfId="20196"/>
    <cellStyle name="Comma 3 5 4 10 2 3 2" xfId="32857"/>
    <cellStyle name="Comma 3 5 4 10 2 3 3" xfId="45457"/>
    <cellStyle name="Comma 3 5 4 10 2 4" xfId="24456"/>
    <cellStyle name="Comma 3 5 4 10 2 5" xfId="37057"/>
    <cellStyle name="Comma 3 5 4 10 3" xfId="13127"/>
    <cellStyle name="Comma 3 5 4 10 3 2" xfId="17327"/>
    <cellStyle name="Comma 3 5 4 10 3 2 2" xfId="30056"/>
    <cellStyle name="Comma 3 5 4 10 3 2 3" xfId="42657"/>
    <cellStyle name="Comma 3 5 4 10 3 3" xfId="21596"/>
    <cellStyle name="Comma 3 5 4 10 3 3 2" xfId="34257"/>
    <cellStyle name="Comma 3 5 4 10 3 3 3" xfId="46857"/>
    <cellStyle name="Comma 3 5 4 10 3 4" xfId="25856"/>
    <cellStyle name="Comma 3 5 4 10 3 5" xfId="38457"/>
    <cellStyle name="Comma 3 5 4 10 4" xfId="14527"/>
    <cellStyle name="Comma 3 5 4 10 4 2" xfId="27256"/>
    <cellStyle name="Comma 3 5 4 10 4 3" xfId="39857"/>
    <cellStyle name="Comma 3 5 4 10 5" xfId="18796"/>
    <cellStyle name="Comma 3 5 4 10 5 2" xfId="31457"/>
    <cellStyle name="Comma 3 5 4 10 5 3" xfId="44057"/>
    <cellStyle name="Comma 3 5 4 10 6" xfId="23056"/>
    <cellStyle name="Comma 3 5 4 10 7" xfId="35657"/>
    <cellStyle name="Comma 3 5 4 11" xfId="10453"/>
    <cellStyle name="Comma 3 5 4 11 2" xfId="14667"/>
    <cellStyle name="Comma 3 5 4 11 2 2" xfId="27396"/>
    <cellStyle name="Comma 3 5 4 11 2 3" xfId="39997"/>
    <cellStyle name="Comma 3 5 4 11 3" xfId="18936"/>
    <cellStyle name="Comma 3 5 4 11 3 2" xfId="31597"/>
    <cellStyle name="Comma 3 5 4 11 3 3" xfId="44197"/>
    <cellStyle name="Comma 3 5 4 11 4" xfId="23196"/>
    <cellStyle name="Comma 3 5 4 11 5" xfId="35797"/>
    <cellStyle name="Comma 3 5 4 12" xfId="11867"/>
    <cellStyle name="Comma 3 5 4 12 2" xfId="16067"/>
    <cellStyle name="Comma 3 5 4 12 2 2" xfId="28796"/>
    <cellStyle name="Comma 3 5 4 12 2 3" xfId="41397"/>
    <cellStyle name="Comma 3 5 4 12 3" xfId="20336"/>
    <cellStyle name="Comma 3 5 4 12 3 2" xfId="32997"/>
    <cellStyle name="Comma 3 5 4 12 3 3" xfId="45597"/>
    <cellStyle name="Comma 3 5 4 12 4" xfId="24596"/>
    <cellStyle name="Comma 3 5 4 12 5" xfId="37197"/>
    <cellStyle name="Comma 3 5 4 13" xfId="13267"/>
    <cellStyle name="Comma 3 5 4 13 2" xfId="25996"/>
    <cellStyle name="Comma 3 5 4 13 3" xfId="38597"/>
    <cellStyle name="Comma 3 5 4 14" xfId="17536"/>
    <cellStyle name="Comma 3 5 4 14 2" xfId="30197"/>
    <cellStyle name="Comma 3 5 4 14 3" xfId="42797"/>
    <cellStyle name="Comma 3 5 4 15" xfId="21796"/>
    <cellStyle name="Comma 3 5 4 16" xfId="34397"/>
    <cellStyle name="Comma 3 5 4 2" xfId="7209"/>
    <cellStyle name="Comma 3 5 4 2 2" xfId="10593"/>
    <cellStyle name="Comma 3 5 4 2 2 2" xfId="14807"/>
    <cellStyle name="Comma 3 5 4 2 2 2 2" xfId="27536"/>
    <cellStyle name="Comma 3 5 4 2 2 2 3" xfId="40137"/>
    <cellStyle name="Comma 3 5 4 2 2 3" xfId="19076"/>
    <cellStyle name="Comma 3 5 4 2 2 3 2" xfId="31737"/>
    <cellStyle name="Comma 3 5 4 2 2 3 3" xfId="44337"/>
    <cellStyle name="Comma 3 5 4 2 2 4" xfId="23336"/>
    <cellStyle name="Comma 3 5 4 2 2 5" xfId="35937"/>
    <cellStyle name="Comma 3 5 4 2 3" xfId="12007"/>
    <cellStyle name="Comma 3 5 4 2 3 2" xfId="16207"/>
    <cellStyle name="Comma 3 5 4 2 3 2 2" xfId="28936"/>
    <cellStyle name="Comma 3 5 4 2 3 2 3" xfId="41537"/>
    <cellStyle name="Comma 3 5 4 2 3 3" xfId="20476"/>
    <cellStyle name="Comma 3 5 4 2 3 3 2" xfId="33137"/>
    <cellStyle name="Comma 3 5 4 2 3 3 3" xfId="45737"/>
    <cellStyle name="Comma 3 5 4 2 3 4" xfId="24736"/>
    <cellStyle name="Comma 3 5 4 2 3 5" xfId="37337"/>
    <cellStyle name="Comma 3 5 4 2 4" xfId="13407"/>
    <cellStyle name="Comma 3 5 4 2 4 2" xfId="26136"/>
    <cellStyle name="Comma 3 5 4 2 4 3" xfId="38737"/>
    <cellStyle name="Comma 3 5 4 2 5" xfId="17676"/>
    <cellStyle name="Comma 3 5 4 2 5 2" xfId="30337"/>
    <cellStyle name="Comma 3 5 4 2 5 3" xfId="42937"/>
    <cellStyle name="Comma 3 5 4 2 6" xfId="21936"/>
    <cellStyle name="Comma 3 5 4 2 7" xfId="34537"/>
    <cellStyle name="Comma 3 5 4 3" xfId="7349"/>
    <cellStyle name="Comma 3 5 4 3 2" xfId="10733"/>
    <cellStyle name="Comma 3 5 4 3 2 2" xfId="14947"/>
    <cellStyle name="Comma 3 5 4 3 2 2 2" xfId="27676"/>
    <cellStyle name="Comma 3 5 4 3 2 2 3" xfId="40277"/>
    <cellStyle name="Comma 3 5 4 3 2 3" xfId="19216"/>
    <cellStyle name="Comma 3 5 4 3 2 3 2" xfId="31877"/>
    <cellStyle name="Comma 3 5 4 3 2 3 3" xfId="44477"/>
    <cellStyle name="Comma 3 5 4 3 2 4" xfId="23476"/>
    <cellStyle name="Comma 3 5 4 3 2 5" xfId="36077"/>
    <cellStyle name="Comma 3 5 4 3 3" xfId="12147"/>
    <cellStyle name="Comma 3 5 4 3 3 2" xfId="16347"/>
    <cellStyle name="Comma 3 5 4 3 3 2 2" xfId="29076"/>
    <cellStyle name="Comma 3 5 4 3 3 2 3" xfId="41677"/>
    <cellStyle name="Comma 3 5 4 3 3 3" xfId="20616"/>
    <cellStyle name="Comma 3 5 4 3 3 3 2" xfId="33277"/>
    <cellStyle name="Comma 3 5 4 3 3 3 3" xfId="45877"/>
    <cellStyle name="Comma 3 5 4 3 3 4" xfId="24876"/>
    <cellStyle name="Comma 3 5 4 3 3 5" xfId="37477"/>
    <cellStyle name="Comma 3 5 4 3 4" xfId="13547"/>
    <cellStyle name="Comma 3 5 4 3 4 2" xfId="26276"/>
    <cellStyle name="Comma 3 5 4 3 4 3" xfId="38877"/>
    <cellStyle name="Comma 3 5 4 3 5" xfId="17816"/>
    <cellStyle name="Comma 3 5 4 3 5 2" xfId="30477"/>
    <cellStyle name="Comma 3 5 4 3 5 3" xfId="43077"/>
    <cellStyle name="Comma 3 5 4 3 6" xfId="22076"/>
    <cellStyle name="Comma 3 5 4 3 7" xfId="34677"/>
    <cellStyle name="Comma 3 5 4 4" xfId="9362"/>
    <cellStyle name="Comma 3 5 4 4 2" xfId="10880"/>
    <cellStyle name="Comma 3 5 4 4 2 2" xfId="15087"/>
    <cellStyle name="Comma 3 5 4 4 2 2 2" xfId="27816"/>
    <cellStyle name="Comma 3 5 4 4 2 2 3" xfId="40417"/>
    <cellStyle name="Comma 3 5 4 4 2 3" xfId="19356"/>
    <cellStyle name="Comma 3 5 4 4 2 3 2" xfId="32017"/>
    <cellStyle name="Comma 3 5 4 4 2 3 3" xfId="44617"/>
    <cellStyle name="Comma 3 5 4 4 2 4" xfId="23616"/>
    <cellStyle name="Comma 3 5 4 4 2 5" xfId="36217"/>
    <cellStyle name="Comma 3 5 4 4 3" xfId="12287"/>
    <cellStyle name="Comma 3 5 4 4 3 2" xfId="16487"/>
    <cellStyle name="Comma 3 5 4 4 3 2 2" xfId="29216"/>
    <cellStyle name="Comma 3 5 4 4 3 2 3" xfId="41817"/>
    <cellStyle name="Comma 3 5 4 4 3 3" xfId="20756"/>
    <cellStyle name="Comma 3 5 4 4 3 3 2" xfId="33417"/>
    <cellStyle name="Comma 3 5 4 4 3 3 3" xfId="46017"/>
    <cellStyle name="Comma 3 5 4 4 3 4" xfId="25016"/>
    <cellStyle name="Comma 3 5 4 4 3 5" xfId="37617"/>
    <cellStyle name="Comma 3 5 4 4 4" xfId="13687"/>
    <cellStyle name="Comma 3 5 4 4 4 2" xfId="26416"/>
    <cellStyle name="Comma 3 5 4 4 4 3" xfId="39017"/>
    <cellStyle name="Comma 3 5 4 4 5" xfId="17956"/>
    <cellStyle name="Comma 3 5 4 4 5 2" xfId="30617"/>
    <cellStyle name="Comma 3 5 4 4 5 3" xfId="43217"/>
    <cellStyle name="Comma 3 5 4 4 6" xfId="22216"/>
    <cellStyle name="Comma 3 5 4 4 7" xfId="34817"/>
    <cellStyle name="Comma 3 5 4 5" xfId="9558"/>
    <cellStyle name="Comma 3 5 4 5 2" xfId="11024"/>
    <cellStyle name="Comma 3 5 4 5 2 2" xfId="15227"/>
    <cellStyle name="Comma 3 5 4 5 2 2 2" xfId="27956"/>
    <cellStyle name="Comma 3 5 4 5 2 2 3" xfId="40557"/>
    <cellStyle name="Comma 3 5 4 5 2 3" xfId="19496"/>
    <cellStyle name="Comma 3 5 4 5 2 3 2" xfId="32157"/>
    <cellStyle name="Comma 3 5 4 5 2 3 3" xfId="44757"/>
    <cellStyle name="Comma 3 5 4 5 2 4" xfId="23756"/>
    <cellStyle name="Comma 3 5 4 5 2 5" xfId="36357"/>
    <cellStyle name="Comma 3 5 4 5 3" xfId="12427"/>
    <cellStyle name="Comma 3 5 4 5 3 2" xfId="16627"/>
    <cellStyle name="Comma 3 5 4 5 3 2 2" xfId="29356"/>
    <cellStyle name="Comma 3 5 4 5 3 2 3" xfId="41957"/>
    <cellStyle name="Comma 3 5 4 5 3 3" xfId="20896"/>
    <cellStyle name="Comma 3 5 4 5 3 3 2" xfId="33557"/>
    <cellStyle name="Comma 3 5 4 5 3 3 3" xfId="46157"/>
    <cellStyle name="Comma 3 5 4 5 3 4" xfId="25156"/>
    <cellStyle name="Comma 3 5 4 5 3 5" xfId="37757"/>
    <cellStyle name="Comma 3 5 4 5 4" xfId="13827"/>
    <cellStyle name="Comma 3 5 4 5 4 2" xfId="26556"/>
    <cellStyle name="Comma 3 5 4 5 4 3" xfId="39157"/>
    <cellStyle name="Comma 3 5 4 5 5" xfId="18096"/>
    <cellStyle name="Comma 3 5 4 5 5 2" xfId="30757"/>
    <cellStyle name="Comma 3 5 4 5 5 3" xfId="43357"/>
    <cellStyle name="Comma 3 5 4 5 6" xfId="22356"/>
    <cellStyle name="Comma 3 5 4 5 7" xfId="34957"/>
    <cellStyle name="Comma 3 5 4 6" xfId="9698"/>
    <cellStyle name="Comma 3 5 4 6 2" xfId="11164"/>
    <cellStyle name="Comma 3 5 4 6 2 2" xfId="15367"/>
    <cellStyle name="Comma 3 5 4 6 2 2 2" xfId="28096"/>
    <cellStyle name="Comma 3 5 4 6 2 2 3" xfId="40697"/>
    <cellStyle name="Comma 3 5 4 6 2 3" xfId="19636"/>
    <cellStyle name="Comma 3 5 4 6 2 3 2" xfId="32297"/>
    <cellStyle name="Comma 3 5 4 6 2 3 3" xfId="44897"/>
    <cellStyle name="Comma 3 5 4 6 2 4" xfId="23896"/>
    <cellStyle name="Comma 3 5 4 6 2 5" xfId="36497"/>
    <cellStyle name="Comma 3 5 4 6 3" xfId="12567"/>
    <cellStyle name="Comma 3 5 4 6 3 2" xfId="16767"/>
    <cellStyle name="Comma 3 5 4 6 3 2 2" xfId="29496"/>
    <cellStyle name="Comma 3 5 4 6 3 2 3" xfId="42097"/>
    <cellStyle name="Comma 3 5 4 6 3 3" xfId="21036"/>
    <cellStyle name="Comma 3 5 4 6 3 3 2" xfId="33697"/>
    <cellStyle name="Comma 3 5 4 6 3 3 3" xfId="46297"/>
    <cellStyle name="Comma 3 5 4 6 3 4" xfId="25296"/>
    <cellStyle name="Comma 3 5 4 6 3 5" xfId="37897"/>
    <cellStyle name="Comma 3 5 4 6 4" xfId="13967"/>
    <cellStyle name="Comma 3 5 4 6 4 2" xfId="26696"/>
    <cellStyle name="Comma 3 5 4 6 4 3" xfId="39297"/>
    <cellStyle name="Comma 3 5 4 6 5" xfId="18236"/>
    <cellStyle name="Comma 3 5 4 6 5 2" xfId="30897"/>
    <cellStyle name="Comma 3 5 4 6 5 3" xfId="43497"/>
    <cellStyle name="Comma 3 5 4 6 6" xfId="22496"/>
    <cellStyle name="Comma 3 5 4 6 7" xfId="35097"/>
    <cellStyle name="Comma 3 5 4 7" xfId="9838"/>
    <cellStyle name="Comma 3 5 4 7 2" xfId="11304"/>
    <cellStyle name="Comma 3 5 4 7 2 2" xfId="15507"/>
    <cellStyle name="Comma 3 5 4 7 2 2 2" xfId="28236"/>
    <cellStyle name="Comma 3 5 4 7 2 2 3" xfId="40837"/>
    <cellStyle name="Comma 3 5 4 7 2 3" xfId="19776"/>
    <cellStyle name="Comma 3 5 4 7 2 3 2" xfId="32437"/>
    <cellStyle name="Comma 3 5 4 7 2 3 3" xfId="45037"/>
    <cellStyle name="Comma 3 5 4 7 2 4" xfId="24036"/>
    <cellStyle name="Comma 3 5 4 7 2 5" xfId="36637"/>
    <cellStyle name="Comma 3 5 4 7 3" xfId="12707"/>
    <cellStyle name="Comma 3 5 4 7 3 2" xfId="16907"/>
    <cellStyle name="Comma 3 5 4 7 3 2 2" xfId="29636"/>
    <cellStyle name="Comma 3 5 4 7 3 2 3" xfId="42237"/>
    <cellStyle name="Comma 3 5 4 7 3 3" xfId="21176"/>
    <cellStyle name="Comma 3 5 4 7 3 3 2" xfId="33837"/>
    <cellStyle name="Comma 3 5 4 7 3 3 3" xfId="46437"/>
    <cellStyle name="Comma 3 5 4 7 3 4" xfId="25436"/>
    <cellStyle name="Comma 3 5 4 7 3 5" xfId="38037"/>
    <cellStyle name="Comma 3 5 4 7 4" xfId="14107"/>
    <cellStyle name="Comma 3 5 4 7 4 2" xfId="26836"/>
    <cellStyle name="Comma 3 5 4 7 4 3" xfId="39437"/>
    <cellStyle name="Comma 3 5 4 7 5" xfId="18376"/>
    <cellStyle name="Comma 3 5 4 7 5 2" xfId="31037"/>
    <cellStyle name="Comma 3 5 4 7 5 3" xfId="43637"/>
    <cellStyle name="Comma 3 5 4 7 6" xfId="22636"/>
    <cellStyle name="Comma 3 5 4 7 7" xfId="35237"/>
    <cellStyle name="Comma 3 5 4 8" xfId="9978"/>
    <cellStyle name="Comma 3 5 4 8 2" xfId="11444"/>
    <cellStyle name="Comma 3 5 4 8 2 2" xfId="15647"/>
    <cellStyle name="Comma 3 5 4 8 2 2 2" xfId="28376"/>
    <cellStyle name="Comma 3 5 4 8 2 2 3" xfId="40977"/>
    <cellStyle name="Comma 3 5 4 8 2 3" xfId="19916"/>
    <cellStyle name="Comma 3 5 4 8 2 3 2" xfId="32577"/>
    <cellStyle name="Comma 3 5 4 8 2 3 3" xfId="45177"/>
    <cellStyle name="Comma 3 5 4 8 2 4" xfId="24176"/>
    <cellStyle name="Comma 3 5 4 8 2 5" xfId="36777"/>
    <cellStyle name="Comma 3 5 4 8 3" xfId="12847"/>
    <cellStyle name="Comma 3 5 4 8 3 2" xfId="17047"/>
    <cellStyle name="Comma 3 5 4 8 3 2 2" xfId="29776"/>
    <cellStyle name="Comma 3 5 4 8 3 2 3" xfId="42377"/>
    <cellStyle name="Comma 3 5 4 8 3 3" xfId="21316"/>
    <cellStyle name="Comma 3 5 4 8 3 3 2" xfId="33977"/>
    <cellStyle name="Comma 3 5 4 8 3 3 3" xfId="46577"/>
    <cellStyle name="Comma 3 5 4 8 3 4" xfId="25576"/>
    <cellStyle name="Comma 3 5 4 8 3 5" xfId="38177"/>
    <cellStyle name="Comma 3 5 4 8 4" xfId="14247"/>
    <cellStyle name="Comma 3 5 4 8 4 2" xfId="26976"/>
    <cellStyle name="Comma 3 5 4 8 4 3" xfId="39577"/>
    <cellStyle name="Comma 3 5 4 8 5" xfId="18516"/>
    <cellStyle name="Comma 3 5 4 8 5 2" xfId="31177"/>
    <cellStyle name="Comma 3 5 4 8 5 3" xfId="43777"/>
    <cellStyle name="Comma 3 5 4 8 6" xfId="22776"/>
    <cellStyle name="Comma 3 5 4 8 7" xfId="35377"/>
    <cellStyle name="Comma 3 5 4 9" xfId="10172"/>
    <cellStyle name="Comma 3 5 4 9 2" xfId="11587"/>
    <cellStyle name="Comma 3 5 4 9 2 2" xfId="15787"/>
    <cellStyle name="Comma 3 5 4 9 2 2 2" xfId="28516"/>
    <cellStyle name="Comma 3 5 4 9 2 2 3" xfId="41117"/>
    <cellStyle name="Comma 3 5 4 9 2 3" xfId="20056"/>
    <cellStyle name="Comma 3 5 4 9 2 3 2" xfId="32717"/>
    <cellStyle name="Comma 3 5 4 9 2 3 3" xfId="45317"/>
    <cellStyle name="Comma 3 5 4 9 2 4" xfId="24316"/>
    <cellStyle name="Comma 3 5 4 9 2 5" xfId="36917"/>
    <cellStyle name="Comma 3 5 4 9 3" xfId="12987"/>
    <cellStyle name="Comma 3 5 4 9 3 2" xfId="17187"/>
    <cellStyle name="Comma 3 5 4 9 3 2 2" xfId="29916"/>
    <cellStyle name="Comma 3 5 4 9 3 2 3" xfId="42517"/>
    <cellStyle name="Comma 3 5 4 9 3 3" xfId="21456"/>
    <cellStyle name="Comma 3 5 4 9 3 3 2" xfId="34117"/>
    <cellStyle name="Comma 3 5 4 9 3 3 3" xfId="46717"/>
    <cellStyle name="Comma 3 5 4 9 3 4" xfId="25716"/>
    <cellStyle name="Comma 3 5 4 9 3 5" xfId="38317"/>
    <cellStyle name="Comma 3 5 4 9 4" xfId="14387"/>
    <cellStyle name="Comma 3 5 4 9 4 2" xfId="27116"/>
    <cellStyle name="Comma 3 5 4 9 4 3" xfId="39717"/>
    <cellStyle name="Comma 3 5 4 9 5" xfId="18656"/>
    <cellStyle name="Comma 3 5 4 9 5 2" xfId="31317"/>
    <cellStyle name="Comma 3 5 4 9 5 3" xfId="43917"/>
    <cellStyle name="Comma 3 5 4 9 6" xfId="22916"/>
    <cellStyle name="Comma 3 5 4 9 7" xfId="35517"/>
    <cellStyle name="Comma 3 5 5" xfId="7089"/>
    <cellStyle name="Comma 3 5 5 10" xfId="10332"/>
    <cellStyle name="Comma 3 5 5 10 2" xfId="11747"/>
    <cellStyle name="Comma 3 5 5 10 2 2" xfId="15947"/>
    <cellStyle name="Comma 3 5 5 10 2 2 2" xfId="28676"/>
    <cellStyle name="Comma 3 5 5 10 2 2 3" xfId="41277"/>
    <cellStyle name="Comma 3 5 5 10 2 3" xfId="20216"/>
    <cellStyle name="Comma 3 5 5 10 2 3 2" xfId="32877"/>
    <cellStyle name="Comma 3 5 5 10 2 3 3" xfId="45477"/>
    <cellStyle name="Comma 3 5 5 10 2 4" xfId="24476"/>
    <cellStyle name="Comma 3 5 5 10 2 5" xfId="37077"/>
    <cellStyle name="Comma 3 5 5 10 3" xfId="13147"/>
    <cellStyle name="Comma 3 5 5 10 3 2" xfId="17347"/>
    <cellStyle name="Comma 3 5 5 10 3 2 2" xfId="30076"/>
    <cellStyle name="Comma 3 5 5 10 3 2 3" xfId="42677"/>
    <cellStyle name="Comma 3 5 5 10 3 3" xfId="21616"/>
    <cellStyle name="Comma 3 5 5 10 3 3 2" xfId="34277"/>
    <cellStyle name="Comma 3 5 5 10 3 3 3" xfId="46877"/>
    <cellStyle name="Comma 3 5 5 10 3 4" xfId="25876"/>
    <cellStyle name="Comma 3 5 5 10 3 5" xfId="38477"/>
    <cellStyle name="Comma 3 5 5 10 4" xfId="14547"/>
    <cellStyle name="Comma 3 5 5 10 4 2" xfId="27276"/>
    <cellStyle name="Comma 3 5 5 10 4 3" xfId="39877"/>
    <cellStyle name="Comma 3 5 5 10 5" xfId="18816"/>
    <cellStyle name="Comma 3 5 5 10 5 2" xfId="31477"/>
    <cellStyle name="Comma 3 5 5 10 5 3" xfId="44077"/>
    <cellStyle name="Comma 3 5 5 10 6" xfId="23076"/>
    <cellStyle name="Comma 3 5 5 10 7" xfId="35677"/>
    <cellStyle name="Comma 3 5 5 11" xfId="10473"/>
    <cellStyle name="Comma 3 5 5 11 2" xfId="14687"/>
    <cellStyle name="Comma 3 5 5 11 2 2" xfId="27416"/>
    <cellStyle name="Comma 3 5 5 11 2 3" xfId="40017"/>
    <cellStyle name="Comma 3 5 5 11 3" xfId="18956"/>
    <cellStyle name="Comma 3 5 5 11 3 2" xfId="31617"/>
    <cellStyle name="Comma 3 5 5 11 3 3" xfId="44217"/>
    <cellStyle name="Comma 3 5 5 11 4" xfId="23216"/>
    <cellStyle name="Comma 3 5 5 11 5" xfId="35817"/>
    <cellStyle name="Comma 3 5 5 12" xfId="11887"/>
    <cellStyle name="Comma 3 5 5 12 2" xfId="16087"/>
    <cellStyle name="Comma 3 5 5 12 2 2" xfId="28816"/>
    <cellStyle name="Comma 3 5 5 12 2 3" xfId="41417"/>
    <cellStyle name="Comma 3 5 5 12 3" xfId="20356"/>
    <cellStyle name="Comma 3 5 5 12 3 2" xfId="33017"/>
    <cellStyle name="Comma 3 5 5 12 3 3" xfId="45617"/>
    <cellStyle name="Comma 3 5 5 12 4" xfId="24616"/>
    <cellStyle name="Comma 3 5 5 12 5" xfId="37217"/>
    <cellStyle name="Comma 3 5 5 13" xfId="13287"/>
    <cellStyle name="Comma 3 5 5 13 2" xfId="26016"/>
    <cellStyle name="Comma 3 5 5 13 3" xfId="38617"/>
    <cellStyle name="Comma 3 5 5 14" xfId="17556"/>
    <cellStyle name="Comma 3 5 5 14 2" xfId="30217"/>
    <cellStyle name="Comma 3 5 5 14 3" xfId="42817"/>
    <cellStyle name="Comma 3 5 5 15" xfId="21816"/>
    <cellStyle name="Comma 3 5 5 16" xfId="34417"/>
    <cellStyle name="Comma 3 5 5 2" xfId="7229"/>
    <cellStyle name="Comma 3 5 5 2 2" xfId="10613"/>
    <cellStyle name="Comma 3 5 5 2 2 2" xfId="14827"/>
    <cellStyle name="Comma 3 5 5 2 2 2 2" xfId="27556"/>
    <cellStyle name="Comma 3 5 5 2 2 2 3" xfId="40157"/>
    <cellStyle name="Comma 3 5 5 2 2 3" xfId="19096"/>
    <cellStyle name="Comma 3 5 5 2 2 3 2" xfId="31757"/>
    <cellStyle name="Comma 3 5 5 2 2 3 3" xfId="44357"/>
    <cellStyle name="Comma 3 5 5 2 2 4" xfId="23356"/>
    <cellStyle name="Comma 3 5 5 2 2 5" xfId="35957"/>
    <cellStyle name="Comma 3 5 5 2 3" xfId="12027"/>
    <cellStyle name="Comma 3 5 5 2 3 2" xfId="16227"/>
    <cellStyle name="Comma 3 5 5 2 3 2 2" xfId="28956"/>
    <cellStyle name="Comma 3 5 5 2 3 2 3" xfId="41557"/>
    <cellStyle name="Comma 3 5 5 2 3 3" xfId="20496"/>
    <cellStyle name="Comma 3 5 5 2 3 3 2" xfId="33157"/>
    <cellStyle name="Comma 3 5 5 2 3 3 3" xfId="45757"/>
    <cellStyle name="Comma 3 5 5 2 3 4" xfId="24756"/>
    <cellStyle name="Comma 3 5 5 2 3 5" xfId="37357"/>
    <cellStyle name="Comma 3 5 5 2 4" xfId="13427"/>
    <cellStyle name="Comma 3 5 5 2 4 2" xfId="26156"/>
    <cellStyle name="Comma 3 5 5 2 4 3" xfId="38757"/>
    <cellStyle name="Comma 3 5 5 2 5" xfId="17696"/>
    <cellStyle name="Comma 3 5 5 2 5 2" xfId="30357"/>
    <cellStyle name="Comma 3 5 5 2 5 3" xfId="42957"/>
    <cellStyle name="Comma 3 5 5 2 6" xfId="21956"/>
    <cellStyle name="Comma 3 5 5 2 7" xfId="34557"/>
    <cellStyle name="Comma 3 5 5 3" xfId="7369"/>
    <cellStyle name="Comma 3 5 5 3 2" xfId="10753"/>
    <cellStyle name="Comma 3 5 5 3 2 2" xfId="14967"/>
    <cellStyle name="Comma 3 5 5 3 2 2 2" xfId="27696"/>
    <cellStyle name="Comma 3 5 5 3 2 2 3" xfId="40297"/>
    <cellStyle name="Comma 3 5 5 3 2 3" xfId="19236"/>
    <cellStyle name="Comma 3 5 5 3 2 3 2" xfId="31897"/>
    <cellStyle name="Comma 3 5 5 3 2 3 3" xfId="44497"/>
    <cellStyle name="Comma 3 5 5 3 2 4" xfId="23496"/>
    <cellStyle name="Comma 3 5 5 3 2 5" xfId="36097"/>
    <cellStyle name="Comma 3 5 5 3 3" xfId="12167"/>
    <cellStyle name="Comma 3 5 5 3 3 2" xfId="16367"/>
    <cellStyle name="Comma 3 5 5 3 3 2 2" xfId="29096"/>
    <cellStyle name="Comma 3 5 5 3 3 2 3" xfId="41697"/>
    <cellStyle name="Comma 3 5 5 3 3 3" xfId="20636"/>
    <cellStyle name="Comma 3 5 5 3 3 3 2" xfId="33297"/>
    <cellStyle name="Comma 3 5 5 3 3 3 3" xfId="45897"/>
    <cellStyle name="Comma 3 5 5 3 3 4" xfId="24896"/>
    <cellStyle name="Comma 3 5 5 3 3 5" xfId="37497"/>
    <cellStyle name="Comma 3 5 5 3 4" xfId="13567"/>
    <cellStyle name="Comma 3 5 5 3 4 2" xfId="26296"/>
    <cellStyle name="Comma 3 5 5 3 4 3" xfId="38897"/>
    <cellStyle name="Comma 3 5 5 3 5" xfId="17836"/>
    <cellStyle name="Comma 3 5 5 3 5 2" xfId="30497"/>
    <cellStyle name="Comma 3 5 5 3 5 3" xfId="43097"/>
    <cellStyle name="Comma 3 5 5 3 6" xfId="22096"/>
    <cellStyle name="Comma 3 5 5 3 7" xfId="34697"/>
    <cellStyle name="Comma 3 5 5 4" xfId="9382"/>
    <cellStyle name="Comma 3 5 5 4 2" xfId="10900"/>
    <cellStyle name="Comma 3 5 5 4 2 2" xfId="15107"/>
    <cellStyle name="Comma 3 5 5 4 2 2 2" xfId="27836"/>
    <cellStyle name="Comma 3 5 5 4 2 2 3" xfId="40437"/>
    <cellStyle name="Comma 3 5 5 4 2 3" xfId="19376"/>
    <cellStyle name="Comma 3 5 5 4 2 3 2" xfId="32037"/>
    <cellStyle name="Comma 3 5 5 4 2 3 3" xfId="44637"/>
    <cellStyle name="Comma 3 5 5 4 2 4" xfId="23636"/>
    <cellStyle name="Comma 3 5 5 4 2 5" xfId="36237"/>
    <cellStyle name="Comma 3 5 5 4 3" xfId="12307"/>
    <cellStyle name="Comma 3 5 5 4 3 2" xfId="16507"/>
    <cellStyle name="Comma 3 5 5 4 3 2 2" xfId="29236"/>
    <cellStyle name="Comma 3 5 5 4 3 2 3" xfId="41837"/>
    <cellStyle name="Comma 3 5 5 4 3 3" xfId="20776"/>
    <cellStyle name="Comma 3 5 5 4 3 3 2" xfId="33437"/>
    <cellStyle name="Comma 3 5 5 4 3 3 3" xfId="46037"/>
    <cellStyle name="Comma 3 5 5 4 3 4" xfId="25036"/>
    <cellStyle name="Comma 3 5 5 4 3 5" xfId="37637"/>
    <cellStyle name="Comma 3 5 5 4 4" xfId="13707"/>
    <cellStyle name="Comma 3 5 5 4 4 2" xfId="26436"/>
    <cellStyle name="Comma 3 5 5 4 4 3" xfId="39037"/>
    <cellStyle name="Comma 3 5 5 4 5" xfId="17976"/>
    <cellStyle name="Comma 3 5 5 4 5 2" xfId="30637"/>
    <cellStyle name="Comma 3 5 5 4 5 3" xfId="43237"/>
    <cellStyle name="Comma 3 5 5 4 6" xfId="22236"/>
    <cellStyle name="Comma 3 5 5 4 7" xfId="34837"/>
    <cellStyle name="Comma 3 5 5 5" xfId="9578"/>
    <cellStyle name="Comma 3 5 5 5 2" xfId="11044"/>
    <cellStyle name="Comma 3 5 5 5 2 2" xfId="15247"/>
    <cellStyle name="Comma 3 5 5 5 2 2 2" xfId="27976"/>
    <cellStyle name="Comma 3 5 5 5 2 2 3" xfId="40577"/>
    <cellStyle name="Comma 3 5 5 5 2 3" xfId="19516"/>
    <cellStyle name="Comma 3 5 5 5 2 3 2" xfId="32177"/>
    <cellStyle name="Comma 3 5 5 5 2 3 3" xfId="44777"/>
    <cellStyle name="Comma 3 5 5 5 2 4" xfId="23776"/>
    <cellStyle name="Comma 3 5 5 5 2 5" xfId="36377"/>
    <cellStyle name="Comma 3 5 5 5 3" xfId="12447"/>
    <cellStyle name="Comma 3 5 5 5 3 2" xfId="16647"/>
    <cellStyle name="Comma 3 5 5 5 3 2 2" xfId="29376"/>
    <cellStyle name="Comma 3 5 5 5 3 2 3" xfId="41977"/>
    <cellStyle name="Comma 3 5 5 5 3 3" xfId="20916"/>
    <cellStyle name="Comma 3 5 5 5 3 3 2" xfId="33577"/>
    <cellStyle name="Comma 3 5 5 5 3 3 3" xfId="46177"/>
    <cellStyle name="Comma 3 5 5 5 3 4" xfId="25176"/>
    <cellStyle name="Comma 3 5 5 5 3 5" xfId="37777"/>
    <cellStyle name="Comma 3 5 5 5 4" xfId="13847"/>
    <cellStyle name="Comma 3 5 5 5 4 2" xfId="26576"/>
    <cellStyle name="Comma 3 5 5 5 4 3" xfId="39177"/>
    <cellStyle name="Comma 3 5 5 5 5" xfId="18116"/>
    <cellStyle name="Comma 3 5 5 5 5 2" xfId="30777"/>
    <cellStyle name="Comma 3 5 5 5 5 3" xfId="43377"/>
    <cellStyle name="Comma 3 5 5 5 6" xfId="22376"/>
    <cellStyle name="Comma 3 5 5 5 7" xfId="34977"/>
    <cellStyle name="Comma 3 5 5 6" xfId="9718"/>
    <cellStyle name="Comma 3 5 5 6 2" xfId="11184"/>
    <cellStyle name="Comma 3 5 5 6 2 2" xfId="15387"/>
    <cellStyle name="Comma 3 5 5 6 2 2 2" xfId="28116"/>
    <cellStyle name="Comma 3 5 5 6 2 2 3" xfId="40717"/>
    <cellStyle name="Comma 3 5 5 6 2 3" xfId="19656"/>
    <cellStyle name="Comma 3 5 5 6 2 3 2" xfId="32317"/>
    <cellStyle name="Comma 3 5 5 6 2 3 3" xfId="44917"/>
    <cellStyle name="Comma 3 5 5 6 2 4" xfId="23916"/>
    <cellStyle name="Comma 3 5 5 6 2 5" xfId="36517"/>
    <cellStyle name="Comma 3 5 5 6 3" xfId="12587"/>
    <cellStyle name="Comma 3 5 5 6 3 2" xfId="16787"/>
    <cellStyle name="Comma 3 5 5 6 3 2 2" xfId="29516"/>
    <cellStyle name="Comma 3 5 5 6 3 2 3" xfId="42117"/>
    <cellStyle name="Comma 3 5 5 6 3 3" xfId="21056"/>
    <cellStyle name="Comma 3 5 5 6 3 3 2" xfId="33717"/>
    <cellStyle name="Comma 3 5 5 6 3 3 3" xfId="46317"/>
    <cellStyle name="Comma 3 5 5 6 3 4" xfId="25316"/>
    <cellStyle name="Comma 3 5 5 6 3 5" xfId="37917"/>
    <cellStyle name="Comma 3 5 5 6 4" xfId="13987"/>
    <cellStyle name="Comma 3 5 5 6 4 2" xfId="26716"/>
    <cellStyle name="Comma 3 5 5 6 4 3" xfId="39317"/>
    <cellStyle name="Comma 3 5 5 6 5" xfId="18256"/>
    <cellStyle name="Comma 3 5 5 6 5 2" xfId="30917"/>
    <cellStyle name="Comma 3 5 5 6 5 3" xfId="43517"/>
    <cellStyle name="Comma 3 5 5 6 6" xfId="22516"/>
    <cellStyle name="Comma 3 5 5 6 7" xfId="35117"/>
    <cellStyle name="Comma 3 5 5 7" xfId="9858"/>
    <cellStyle name="Comma 3 5 5 7 2" xfId="11324"/>
    <cellStyle name="Comma 3 5 5 7 2 2" xfId="15527"/>
    <cellStyle name="Comma 3 5 5 7 2 2 2" xfId="28256"/>
    <cellStyle name="Comma 3 5 5 7 2 2 3" xfId="40857"/>
    <cellStyle name="Comma 3 5 5 7 2 3" xfId="19796"/>
    <cellStyle name="Comma 3 5 5 7 2 3 2" xfId="32457"/>
    <cellStyle name="Comma 3 5 5 7 2 3 3" xfId="45057"/>
    <cellStyle name="Comma 3 5 5 7 2 4" xfId="24056"/>
    <cellStyle name="Comma 3 5 5 7 2 5" xfId="36657"/>
    <cellStyle name="Comma 3 5 5 7 3" xfId="12727"/>
    <cellStyle name="Comma 3 5 5 7 3 2" xfId="16927"/>
    <cellStyle name="Comma 3 5 5 7 3 2 2" xfId="29656"/>
    <cellStyle name="Comma 3 5 5 7 3 2 3" xfId="42257"/>
    <cellStyle name="Comma 3 5 5 7 3 3" xfId="21196"/>
    <cellStyle name="Comma 3 5 5 7 3 3 2" xfId="33857"/>
    <cellStyle name="Comma 3 5 5 7 3 3 3" xfId="46457"/>
    <cellStyle name="Comma 3 5 5 7 3 4" xfId="25456"/>
    <cellStyle name="Comma 3 5 5 7 3 5" xfId="38057"/>
    <cellStyle name="Comma 3 5 5 7 4" xfId="14127"/>
    <cellStyle name="Comma 3 5 5 7 4 2" xfId="26856"/>
    <cellStyle name="Comma 3 5 5 7 4 3" xfId="39457"/>
    <cellStyle name="Comma 3 5 5 7 5" xfId="18396"/>
    <cellStyle name="Comma 3 5 5 7 5 2" xfId="31057"/>
    <cellStyle name="Comma 3 5 5 7 5 3" xfId="43657"/>
    <cellStyle name="Comma 3 5 5 7 6" xfId="22656"/>
    <cellStyle name="Comma 3 5 5 7 7" xfId="35257"/>
    <cellStyle name="Comma 3 5 5 8" xfId="9998"/>
    <cellStyle name="Comma 3 5 5 8 2" xfId="11464"/>
    <cellStyle name="Comma 3 5 5 8 2 2" xfId="15667"/>
    <cellStyle name="Comma 3 5 5 8 2 2 2" xfId="28396"/>
    <cellStyle name="Comma 3 5 5 8 2 2 3" xfId="40997"/>
    <cellStyle name="Comma 3 5 5 8 2 3" xfId="19936"/>
    <cellStyle name="Comma 3 5 5 8 2 3 2" xfId="32597"/>
    <cellStyle name="Comma 3 5 5 8 2 3 3" xfId="45197"/>
    <cellStyle name="Comma 3 5 5 8 2 4" xfId="24196"/>
    <cellStyle name="Comma 3 5 5 8 2 5" xfId="36797"/>
    <cellStyle name="Comma 3 5 5 8 3" xfId="12867"/>
    <cellStyle name="Comma 3 5 5 8 3 2" xfId="17067"/>
    <cellStyle name="Comma 3 5 5 8 3 2 2" xfId="29796"/>
    <cellStyle name="Comma 3 5 5 8 3 2 3" xfId="42397"/>
    <cellStyle name="Comma 3 5 5 8 3 3" xfId="21336"/>
    <cellStyle name="Comma 3 5 5 8 3 3 2" xfId="33997"/>
    <cellStyle name="Comma 3 5 5 8 3 3 3" xfId="46597"/>
    <cellStyle name="Comma 3 5 5 8 3 4" xfId="25596"/>
    <cellStyle name="Comma 3 5 5 8 3 5" xfId="38197"/>
    <cellStyle name="Comma 3 5 5 8 4" xfId="14267"/>
    <cellStyle name="Comma 3 5 5 8 4 2" xfId="26996"/>
    <cellStyle name="Comma 3 5 5 8 4 3" xfId="39597"/>
    <cellStyle name="Comma 3 5 5 8 5" xfId="18536"/>
    <cellStyle name="Comma 3 5 5 8 5 2" xfId="31197"/>
    <cellStyle name="Comma 3 5 5 8 5 3" xfId="43797"/>
    <cellStyle name="Comma 3 5 5 8 6" xfId="22796"/>
    <cellStyle name="Comma 3 5 5 8 7" xfId="35397"/>
    <cellStyle name="Comma 3 5 5 9" xfId="10192"/>
    <cellStyle name="Comma 3 5 5 9 2" xfId="11607"/>
    <cellStyle name="Comma 3 5 5 9 2 2" xfId="15807"/>
    <cellStyle name="Comma 3 5 5 9 2 2 2" xfId="28536"/>
    <cellStyle name="Comma 3 5 5 9 2 2 3" xfId="41137"/>
    <cellStyle name="Comma 3 5 5 9 2 3" xfId="20076"/>
    <cellStyle name="Comma 3 5 5 9 2 3 2" xfId="32737"/>
    <cellStyle name="Comma 3 5 5 9 2 3 3" xfId="45337"/>
    <cellStyle name="Comma 3 5 5 9 2 4" xfId="24336"/>
    <cellStyle name="Comma 3 5 5 9 2 5" xfId="36937"/>
    <cellStyle name="Comma 3 5 5 9 3" xfId="13007"/>
    <cellStyle name="Comma 3 5 5 9 3 2" xfId="17207"/>
    <cellStyle name="Comma 3 5 5 9 3 2 2" xfId="29936"/>
    <cellStyle name="Comma 3 5 5 9 3 2 3" xfId="42537"/>
    <cellStyle name="Comma 3 5 5 9 3 3" xfId="21476"/>
    <cellStyle name="Comma 3 5 5 9 3 3 2" xfId="34137"/>
    <cellStyle name="Comma 3 5 5 9 3 3 3" xfId="46737"/>
    <cellStyle name="Comma 3 5 5 9 3 4" xfId="25736"/>
    <cellStyle name="Comma 3 5 5 9 3 5" xfId="38337"/>
    <cellStyle name="Comma 3 5 5 9 4" xfId="14407"/>
    <cellStyle name="Comma 3 5 5 9 4 2" xfId="27136"/>
    <cellStyle name="Comma 3 5 5 9 4 3" xfId="39737"/>
    <cellStyle name="Comma 3 5 5 9 5" xfId="18676"/>
    <cellStyle name="Comma 3 5 5 9 5 2" xfId="31337"/>
    <cellStyle name="Comma 3 5 5 9 5 3" xfId="43937"/>
    <cellStyle name="Comma 3 5 5 9 6" xfId="22936"/>
    <cellStyle name="Comma 3 5 5 9 7" xfId="35537"/>
    <cellStyle name="Comma 3 5 6" xfId="7109"/>
    <cellStyle name="Comma 3 5 6 10" xfId="10352"/>
    <cellStyle name="Comma 3 5 6 10 2" xfId="11767"/>
    <cellStyle name="Comma 3 5 6 10 2 2" xfId="15967"/>
    <cellStyle name="Comma 3 5 6 10 2 2 2" xfId="28696"/>
    <cellStyle name="Comma 3 5 6 10 2 2 3" xfId="41297"/>
    <cellStyle name="Comma 3 5 6 10 2 3" xfId="20236"/>
    <cellStyle name="Comma 3 5 6 10 2 3 2" xfId="32897"/>
    <cellStyle name="Comma 3 5 6 10 2 3 3" xfId="45497"/>
    <cellStyle name="Comma 3 5 6 10 2 4" xfId="24496"/>
    <cellStyle name="Comma 3 5 6 10 2 5" xfId="37097"/>
    <cellStyle name="Comma 3 5 6 10 3" xfId="13167"/>
    <cellStyle name="Comma 3 5 6 10 3 2" xfId="17367"/>
    <cellStyle name="Comma 3 5 6 10 3 2 2" xfId="30096"/>
    <cellStyle name="Comma 3 5 6 10 3 2 3" xfId="42697"/>
    <cellStyle name="Comma 3 5 6 10 3 3" xfId="21636"/>
    <cellStyle name="Comma 3 5 6 10 3 3 2" xfId="34297"/>
    <cellStyle name="Comma 3 5 6 10 3 3 3" xfId="46897"/>
    <cellStyle name="Comma 3 5 6 10 3 4" xfId="25896"/>
    <cellStyle name="Comma 3 5 6 10 3 5" xfId="38497"/>
    <cellStyle name="Comma 3 5 6 10 4" xfId="14567"/>
    <cellStyle name="Comma 3 5 6 10 4 2" xfId="27296"/>
    <cellStyle name="Comma 3 5 6 10 4 3" xfId="39897"/>
    <cellStyle name="Comma 3 5 6 10 5" xfId="18836"/>
    <cellStyle name="Comma 3 5 6 10 5 2" xfId="31497"/>
    <cellStyle name="Comma 3 5 6 10 5 3" xfId="44097"/>
    <cellStyle name="Comma 3 5 6 10 6" xfId="23096"/>
    <cellStyle name="Comma 3 5 6 10 7" xfId="35697"/>
    <cellStyle name="Comma 3 5 6 11" xfId="10493"/>
    <cellStyle name="Comma 3 5 6 11 2" xfId="14707"/>
    <cellStyle name="Comma 3 5 6 11 2 2" xfId="27436"/>
    <cellStyle name="Comma 3 5 6 11 2 3" xfId="40037"/>
    <cellStyle name="Comma 3 5 6 11 3" xfId="18976"/>
    <cellStyle name="Comma 3 5 6 11 3 2" xfId="31637"/>
    <cellStyle name="Comma 3 5 6 11 3 3" xfId="44237"/>
    <cellStyle name="Comma 3 5 6 11 4" xfId="23236"/>
    <cellStyle name="Comma 3 5 6 11 5" xfId="35837"/>
    <cellStyle name="Comma 3 5 6 12" xfId="11907"/>
    <cellStyle name="Comma 3 5 6 12 2" xfId="16107"/>
    <cellStyle name="Comma 3 5 6 12 2 2" xfId="28836"/>
    <cellStyle name="Comma 3 5 6 12 2 3" xfId="41437"/>
    <cellStyle name="Comma 3 5 6 12 3" xfId="20376"/>
    <cellStyle name="Comma 3 5 6 12 3 2" xfId="33037"/>
    <cellStyle name="Comma 3 5 6 12 3 3" xfId="45637"/>
    <cellStyle name="Comma 3 5 6 12 4" xfId="24636"/>
    <cellStyle name="Comma 3 5 6 12 5" xfId="37237"/>
    <cellStyle name="Comma 3 5 6 13" xfId="13307"/>
    <cellStyle name="Comma 3 5 6 13 2" xfId="26036"/>
    <cellStyle name="Comma 3 5 6 13 3" xfId="38637"/>
    <cellStyle name="Comma 3 5 6 14" xfId="17576"/>
    <cellStyle name="Comma 3 5 6 14 2" xfId="30237"/>
    <cellStyle name="Comma 3 5 6 14 3" xfId="42837"/>
    <cellStyle name="Comma 3 5 6 15" xfId="21836"/>
    <cellStyle name="Comma 3 5 6 16" xfId="34437"/>
    <cellStyle name="Comma 3 5 6 2" xfId="7249"/>
    <cellStyle name="Comma 3 5 6 2 2" xfId="10633"/>
    <cellStyle name="Comma 3 5 6 2 2 2" xfId="14847"/>
    <cellStyle name="Comma 3 5 6 2 2 2 2" xfId="27576"/>
    <cellStyle name="Comma 3 5 6 2 2 2 3" xfId="40177"/>
    <cellStyle name="Comma 3 5 6 2 2 3" xfId="19116"/>
    <cellStyle name="Comma 3 5 6 2 2 3 2" xfId="31777"/>
    <cellStyle name="Comma 3 5 6 2 2 3 3" xfId="44377"/>
    <cellStyle name="Comma 3 5 6 2 2 4" xfId="23376"/>
    <cellStyle name="Comma 3 5 6 2 2 5" xfId="35977"/>
    <cellStyle name="Comma 3 5 6 2 3" xfId="12047"/>
    <cellStyle name="Comma 3 5 6 2 3 2" xfId="16247"/>
    <cellStyle name="Comma 3 5 6 2 3 2 2" xfId="28976"/>
    <cellStyle name="Comma 3 5 6 2 3 2 3" xfId="41577"/>
    <cellStyle name="Comma 3 5 6 2 3 3" xfId="20516"/>
    <cellStyle name="Comma 3 5 6 2 3 3 2" xfId="33177"/>
    <cellStyle name="Comma 3 5 6 2 3 3 3" xfId="45777"/>
    <cellStyle name="Comma 3 5 6 2 3 4" xfId="24776"/>
    <cellStyle name="Comma 3 5 6 2 3 5" xfId="37377"/>
    <cellStyle name="Comma 3 5 6 2 4" xfId="13447"/>
    <cellStyle name="Comma 3 5 6 2 4 2" xfId="26176"/>
    <cellStyle name="Comma 3 5 6 2 4 3" xfId="38777"/>
    <cellStyle name="Comma 3 5 6 2 5" xfId="17716"/>
    <cellStyle name="Comma 3 5 6 2 5 2" xfId="30377"/>
    <cellStyle name="Comma 3 5 6 2 5 3" xfId="42977"/>
    <cellStyle name="Comma 3 5 6 2 6" xfId="21976"/>
    <cellStyle name="Comma 3 5 6 2 7" xfId="34577"/>
    <cellStyle name="Comma 3 5 6 3" xfId="7389"/>
    <cellStyle name="Comma 3 5 6 3 2" xfId="10773"/>
    <cellStyle name="Comma 3 5 6 3 2 2" xfId="14987"/>
    <cellStyle name="Comma 3 5 6 3 2 2 2" xfId="27716"/>
    <cellStyle name="Comma 3 5 6 3 2 2 3" xfId="40317"/>
    <cellStyle name="Comma 3 5 6 3 2 3" xfId="19256"/>
    <cellStyle name="Comma 3 5 6 3 2 3 2" xfId="31917"/>
    <cellStyle name="Comma 3 5 6 3 2 3 3" xfId="44517"/>
    <cellStyle name="Comma 3 5 6 3 2 4" xfId="23516"/>
    <cellStyle name="Comma 3 5 6 3 2 5" xfId="36117"/>
    <cellStyle name="Comma 3 5 6 3 3" xfId="12187"/>
    <cellStyle name="Comma 3 5 6 3 3 2" xfId="16387"/>
    <cellStyle name="Comma 3 5 6 3 3 2 2" xfId="29116"/>
    <cellStyle name="Comma 3 5 6 3 3 2 3" xfId="41717"/>
    <cellStyle name="Comma 3 5 6 3 3 3" xfId="20656"/>
    <cellStyle name="Comma 3 5 6 3 3 3 2" xfId="33317"/>
    <cellStyle name="Comma 3 5 6 3 3 3 3" xfId="45917"/>
    <cellStyle name="Comma 3 5 6 3 3 4" xfId="24916"/>
    <cellStyle name="Comma 3 5 6 3 3 5" xfId="37517"/>
    <cellStyle name="Comma 3 5 6 3 4" xfId="13587"/>
    <cellStyle name="Comma 3 5 6 3 4 2" xfId="26316"/>
    <cellStyle name="Comma 3 5 6 3 4 3" xfId="38917"/>
    <cellStyle name="Comma 3 5 6 3 5" xfId="17856"/>
    <cellStyle name="Comma 3 5 6 3 5 2" xfId="30517"/>
    <cellStyle name="Comma 3 5 6 3 5 3" xfId="43117"/>
    <cellStyle name="Comma 3 5 6 3 6" xfId="22116"/>
    <cellStyle name="Comma 3 5 6 3 7" xfId="34717"/>
    <cellStyle name="Comma 3 5 6 4" xfId="9402"/>
    <cellStyle name="Comma 3 5 6 4 2" xfId="10920"/>
    <cellStyle name="Comma 3 5 6 4 2 2" xfId="15127"/>
    <cellStyle name="Comma 3 5 6 4 2 2 2" xfId="27856"/>
    <cellStyle name="Comma 3 5 6 4 2 2 3" xfId="40457"/>
    <cellStyle name="Comma 3 5 6 4 2 3" xfId="19396"/>
    <cellStyle name="Comma 3 5 6 4 2 3 2" xfId="32057"/>
    <cellStyle name="Comma 3 5 6 4 2 3 3" xfId="44657"/>
    <cellStyle name="Comma 3 5 6 4 2 4" xfId="23656"/>
    <cellStyle name="Comma 3 5 6 4 2 5" xfId="36257"/>
    <cellStyle name="Comma 3 5 6 4 3" xfId="12327"/>
    <cellStyle name="Comma 3 5 6 4 3 2" xfId="16527"/>
    <cellStyle name="Comma 3 5 6 4 3 2 2" xfId="29256"/>
    <cellStyle name="Comma 3 5 6 4 3 2 3" xfId="41857"/>
    <cellStyle name="Comma 3 5 6 4 3 3" xfId="20796"/>
    <cellStyle name="Comma 3 5 6 4 3 3 2" xfId="33457"/>
    <cellStyle name="Comma 3 5 6 4 3 3 3" xfId="46057"/>
    <cellStyle name="Comma 3 5 6 4 3 4" xfId="25056"/>
    <cellStyle name="Comma 3 5 6 4 3 5" xfId="37657"/>
    <cellStyle name="Comma 3 5 6 4 4" xfId="13727"/>
    <cellStyle name="Comma 3 5 6 4 4 2" xfId="26456"/>
    <cellStyle name="Comma 3 5 6 4 4 3" xfId="39057"/>
    <cellStyle name="Comma 3 5 6 4 5" xfId="17996"/>
    <cellStyle name="Comma 3 5 6 4 5 2" xfId="30657"/>
    <cellStyle name="Comma 3 5 6 4 5 3" xfId="43257"/>
    <cellStyle name="Comma 3 5 6 4 6" xfId="22256"/>
    <cellStyle name="Comma 3 5 6 4 7" xfId="34857"/>
    <cellStyle name="Comma 3 5 6 5" xfId="9598"/>
    <cellStyle name="Comma 3 5 6 5 2" xfId="11064"/>
    <cellStyle name="Comma 3 5 6 5 2 2" xfId="15267"/>
    <cellStyle name="Comma 3 5 6 5 2 2 2" xfId="27996"/>
    <cellStyle name="Comma 3 5 6 5 2 2 3" xfId="40597"/>
    <cellStyle name="Comma 3 5 6 5 2 3" xfId="19536"/>
    <cellStyle name="Comma 3 5 6 5 2 3 2" xfId="32197"/>
    <cellStyle name="Comma 3 5 6 5 2 3 3" xfId="44797"/>
    <cellStyle name="Comma 3 5 6 5 2 4" xfId="23796"/>
    <cellStyle name="Comma 3 5 6 5 2 5" xfId="36397"/>
    <cellStyle name="Comma 3 5 6 5 3" xfId="12467"/>
    <cellStyle name="Comma 3 5 6 5 3 2" xfId="16667"/>
    <cellStyle name="Comma 3 5 6 5 3 2 2" xfId="29396"/>
    <cellStyle name="Comma 3 5 6 5 3 2 3" xfId="41997"/>
    <cellStyle name="Comma 3 5 6 5 3 3" xfId="20936"/>
    <cellStyle name="Comma 3 5 6 5 3 3 2" xfId="33597"/>
    <cellStyle name="Comma 3 5 6 5 3 3 3" xfId="46197"/>
    <cellStyle name="Comma 3 5 6 5 3 4" xfId="25196"/>
    <cellStyle name="Comma 3 5 6 5 3 5" xfId="37797"/>
    <cellStyle name="Comma 3 5 6 5 4" xfId="13867"/>
    <cellStyle name="Comma 3 5 6 5 4 2" xfId="26596"/>
    <cellStyle name="Comma 3 5 6 5 4 3" xfId="39197"/>
    <cellStyle name="Comma 3 5 6 5 5" xfId="18136"/>
    <cellStyle name="Comma 3 5 6 5 5 2" xfId="30797"/>
    <cellStyle name="Comma 3 5 6 5 5 3" xfId="43397"/>
    <cellStyle name="Comma 3 5 6 5 6" xfId="22396"/>
    <cellStyle name="Comma 3 5 6 5 7" xfId="34997"/>
    <cellStyle name="Comma 3 5 6 6" xfId="9738"/>
    <cellStyle name="Comma 3 5 6 6 2" xfId="11204"/>
    <cellStyle name="Comma 3 5 6 6 2 2" xfId="15407"/>
    <cellStyle name="Comma 3 5 6 6 2 2 2" xfId="28136"/>
    <cellStyle name="Comma 3 5 6 6 2 2 3" xfId="40737"/>
    <cellStyle name="Comma 3 5 6 6 2 3" xfId="19676"/>
    <cellStyle name="Comma 3 5 6 6 2 3 2" xfId="32337"/>
    <cellStyle name="Comma 3 5 6 6 2 3 3" xfId="44937"/>
    <cellStyle name="Comma 3 5 6 6 2 4" xfId="23936"/>
    <cellStyle name="Comma 3 5 6 6 2 5" xfId="36537"/>
    <cellStyle name="Comma 3 5 6 6 3" xfId="12607"/>
    <cellStyle name="Comma 3 5 6 6 3 2" xfId="16807"/>
    <cellStyle name="Comma 3 5 6 6 3 2 2" xfId="29536"/>
    <cellStyle name="Comma 3 5 6 6 3 2 3" xfId="42137"/>
    <cellStyle name="Comma 3 5 6 6 3 3" xfId="21076"/>
    <cellStyle name="Comma 3 5 6 6 3 3 2" xfId="33737"/>
    <cellStyle name="Comma 3 5 6 6 3 3 3" xfId="46337"/>
    <cellStyle name="Comma 3 5 6 6 3 4" xfId="25336"/>
    <cellStyle name="Comma 3 5 6 6 3 5" xfId="37937"/>
    <cellStyle name="Comma 3 5 6 6 4" xfId="14007"/>
    <cellStyle name="Comma 3 5 6 6 4 2" xfId="26736"/>
    <cellStyle name="Comma 3 5 6 6 4 3" xfId="39337"/>
    <cellStyle name="Comma 3 5 6 6 5" xfId="18276"/>
    <cellStyle name="Comma 3 5 6 6 5 2" xfId="30937"/>
    <cellStyle name="Comma 3 5 6 6 5 3" xfId="43537"/>
    <cellStyle name="Comma 3 5 6 6 6" xfId="22536"/>
    <cellStyle name="Comma 3 5 6 6 7" xfId="35137"/>
    <cellStyle name="Comma 3 5 6 7" xfId="9878"/>
    <cellStyle name="Comma 3 5 6 7 2" xfId="11344"/>
    <cellStyle name="Comma 3 5 6 7 2 2" xfId="15547"/>
    <cellStyle name="Comma 3 5 6 7 2 2 2" xfId="28276"/>
    <cellStyle name="Comma 3 5 6 7 2 2 3" xfId="40877"/>
    <cellStyle name="Comma 3 5 6 7 2 3" xfId="19816"/>
    <cellStyle name="Comma 3 5 6 7 2 3 2" xfId="32477"/>
    <cellStyle name="Comma 3 5 6 7 2 3 3" xfId="45077"/>
    <cellStyle name="Comma 3 5 6 7 2 4" xfId="24076"/>
    <cellStyle name="Comma 3 5 6 7 2 5" xfId="36677"/>
    <cellStyle name="Comma 3 5 6 7 3" xfId="12747"/>
    <cellStyle name="Comma 3 5 6 7 3 2" xfId="16947"/>
    <cellStyle name="Comma 3 5 6 7 3 2 2" xfId="29676"/>
    <cellStyle name="Comma 3 5 6 7 3 2 3" xfId="42277"/>
    <cellStyle name="Comma 3 5 6 7 3 3" xfId="21216"/>
    <cellStyle name="Comma 3 5 6 7 3 3 2" xfId="33877"/>
    <cellStyle name="Comma 3 5 6 7 3 3 3" xfId="46477"/>
    <cellStyle name="Comma 3 5 6 7 3 4" xfId="25476"/>
    <cellStyle name="Comma 3 5 6 7 3 5" xfId="38077"/>
    <cellStyle name="Comma 3 5 6 7 4" xfId="14147"/>
    <cellStyle name="Comma 3 5 6 7 4 2" xfId="26876"/>
    <cellStyle name="Comma 3 5 6 7 4 3" xfId="39477"/>
    <cellStyle name="Comma 3 5 6 7 5" xfId="18416"/>
    <cellStyle name="Comma 3 5 6 7 5 2" xfId="31077"/>
    <cellStyle name="Comma 3 5 6 7 5 3" xfId="43677"/>
    <cellStyle name="Comma 3 5 6 7 6" xfId="22676"/>
    <cellStyle name="Comma 3 5 6 7 7" xfId="35277"/>
    <cellStyle name="Comma 3 5 6 8" xfId="10018"/>
    <cellStyle name="Comma 3 5 6 8 2" xfId="11484"/>
    <cellStyle name="Comma 3 5 6 8 2 2" xfId="15687"/>
    <cellStyle name="Comma 3 5 6 8 2 2 2" xfId="28416"/>
    <cellStyle name="Comma 3 5 6 8 2 2 3" xfId="41017"/>
    <cellStyle name="Comma 3 5 6 8 2 3" xfId="19956"/>
    <cellStyle name="Comma 3 5 6 8 2 3 2" xfId="32617"/>
    <cellStyle name="Comma 3 5 6 8 2 3 3" xfId="45217"/>
    <cellStyle name="Comma 3 5 6 8 2 4" xfId="24216"/>
    <cellStyle name="Comma 3 5 6 8 2 5" xfId="36817"/>
    <cellStyle name="Comma 3 5 6 8 3" xfId="12887"/>
    <cellStyle name="Comma 3 5 6 8 3 2" xfId="17087"/>
    <cellStyle name="Comma 3 5 6 8 3 2 2" xfId="29816"/>
    <cellStyle name="Comma 3 5 6 8 3 2 3" xfId="42417"/>
    <cellStyle name="Comma 3 5 6 8 3 3" xfId="21356"/>
    <cellStyle name="Comma 3 5 6 8 3 3 2" xfId="34017"/>
    <cellStyle name="Comma 3 5 6 8 3 3 3" xfId="46617"/>
    <cellStyle name="Comma 3 5 6 8 3 4" xfId="25616"/>
    <cellStyle name="Comma 3 5 6 8 3 5" xfId="38217"/>
    <cellStyle name="Comma 3 5 6 8 4" xfId="14287"/>
    <cellStyle name="Comma 3 5 6 8 4 2" xfId="27016"/>
    <cellStyle name="Comma 3 5 6 8 4 3" xfId="39617"/>
    <cellStyle name="Comma 3 5 6 8 5" xfId="18556"/>
    <cellStyle name="Comma 3 5 6 8 5 2" xfId="31217"/>
    <cellStyle name="Comma 3 5 6 8 5 3" xfId="43817"/>
    <cellStyle name="Comma 3 5 6 8 6" xfId="22816"/>
    <cellStyle name="Comma 3 5 6 8 7" xfId="35417"/>
    <cellStyle name="Comma 3 5 6 9" xfId="10212"/>
    <cellStyle name="Comma 3 5 6 9 2" xfId="11627"/>
    <cellStyle name="Comma 3 5 6 9 2 2" xfId="15827"/>
    <cellStyle name="Comma 3 5 6 9 2 2 2" xfId="28556"/>
    <cellStyle name="Comma 3 5 6 9 2 2 3" xfId="41157"/>
    <cellStyle name="Comma 3 5 6 9 2 3" xfId="20096"/>
    <cellStyle name="Comma 3 5 6 9 2 3 2" xfId="32757"/>
    <cellStyle name="Comma 3 5 6 9 2 3 3" xfId="45357"/>
    <cellStyle name="Comma 3 5 6 9 2 4" xfId="24356"/>
    <cellStyle name="Comma 3 5 6 9 2 5" xfId="36957"/>
    <cellStyle name="Comma 3 5 6 9 3" xfId="13027"/>
    <cellStyle name="Comma 3 5 6 9 3 2" xfId="17227"/>
    <cellStyle name="Comma 3 5 6 9 3 2 2" xfId="29956"/>
    <cellStyle name="Comma 3 5 6 9 3 2 3" xfId="42557"/>
    <cellStyle name="Comma 3 5 6 9 3 3" xfId="21496"/>
    <cellStyle name="Comma 3 5 6 9 3 3 2" xfId="34157"/>
    <cellStyle name="Comma 3 5 6 9 3 3 3" xfId="46757"/>
    <cellStyle name="Comma 3 5 6 9 3 4" xfId="25756"/>
    <cellStyle name="Comma 3 5 6 9 3 5" xfId="38357"/>
    <cellStyle name="Comma 3 5 6 9 4" xfId="14427"/>
    <cellStyle name="Comma 3 5 6 9 4 2" xfId="27156"/>
    <cellStyle name="Comma 3 5 6 9 4 3" xfId="39757"/>
    <cellStyle name="Comma 3 5 6 9 5" xfId="18696"/>
    <cellStyle name="Comma 3 5 6 9 5 2" xfId="31357"/>
    <cellStyle name="Comma 3 5 6 9 5 3" xfId="43957"/>
    <cellStyle name="Comma 3 5 6 9 6" xfId="22956"/>
    <cellStyle name="Comma 3 5 6 9 7" xfId="35557"/>
    <cellStyle name="Comma 3 5 7" xfId="7129"/>
    <cellStyle name="Comma 3 5 7 10" xfId="10372"/>
    <cellStyle name="Comma 3 5 7 10 2" xfId="11787"/>
    <cellStyle name="Comma 3 5 7 10 2 2" xfId="15987"/>
    <cellStyle name="Comma 3 5 7 10 2 2 2" xfId="28716"/>
    <cellStyle name="Comma 3 5 7 10 2 2 3" xfId="41317"/>
    <cellStyle name="Comma 3 5 7 10 2 3" xfId="20256"/>
    <cellStyle name="Comma 3 5 7 10 2 3 2" xfId="32917"/>
    <cellStyle name="Comma 3 5 7 10 2 3 3" xfId="45517"/>
    <cellStyle name="Comma 3 5 7 10 2 4" xfId="24516"/>
    <cellStyle name="Comma 3 5 7 10 2 5" xfId="37117"/>
    <cellStyle name="Comma 3 5 7 10 3" xfId="13187"/>
    <cellStyle name="Comma 3 5 7 10 3 2" xfId="17387"/>
    <cellStyle name="Comma 3 5 7 10 3 2 2" xfId="30116"/>
    <cellStyle name="Comma 3 5 7 10 3 2 3" xfId="42717"/>
    <cellStyle name="Comma 3 5 7 10 3 3" xfId="21656"/>
    <cellStyle name="Comma 3 5 7 10 3 3 2" xfId="34317"/>
    <cellStyle name="Comma 3 5 7 10 3 3 3" xfId="46917"/>
    <cellStyle name="Comma 3 5 7 10 3 4" xfId="25916"/>
    <cellStyle name="Comma 3 5 7 10 3 5" xfId="38517"/>
    <cellStyle name="Comma 3 5 7 10 4" xfId="14587"/>
    <cellStyle name="Comma 3 5 7 10 4 2" xfId="27316"/>
    <cellStyle name="Comma 3 5 7 10 4 3" xfId="39917"/>
    <cellStyle name="Comma 3 5 7 10 5" xfId="18856"/>
    <cellStyle name="Comma 3 5 7 10 5 2" xfId="31517"/>
    <cellStyle name="Comma 3 5 7 10 5 3" xfId="44117"/>
    <cellStyle name="Comma 3 5 7 10 6" xfId="23116"/>
    <cellStyle name="Comma 3 5 7 10 7" xfId="35717"/>
    <cellStyle name="Comma 3 5 7 11" xfId="10513"/>
    <cellStyle name="Comma 3 5 7 11 2" xfId="14727"/>
    <cellStyle name="Comma 3 5 7 11 2 2" xfId="27456"/>
    <cellStyle name="Comma 3 5 7 11 2 3" xfId="40057"/>
    <cellStyle name="Comma 3 5 7 11 3" xfId="18996"/>
    <cellStyle name="Comma 3 5 7 11 3 2" xfId="31657"/>
    <cellStyle name="Comma 3 5 7 11 3 3" xfId="44257"/>
    <cellStyle name="Comma 3 5 7 11 4" xfId="23256"/>
    <cellStyle name="Comma 3 5 7 11 5" xfId="35857"/>
    <cellStyle name="Comma 3 5 7 12" xfId="11927"/>
    <cellStyle name="Comma 3 5 7 12 2" xfId="16127"/>
    <cellStyle name="Comma 3 5 7 12 2 2" xfId="28856"/>
    <cellStyle name="Comma 3 5 7 12 2 3" xfId="41457"/>
    <cellStyle name="Comma 3 5 7 12 3" xfId="20396"/>
    <cellStyle name="Comma 3 5 7 12 3 2" xfId="33057"/>
    <cellStyle name="Comma 3 5 7 12 3 3" xfId="45657"/>
    <cellStyle name="Comma 3 5 7 12 4" xfId="24656"/>
    <cellStyle name="Comma 3 5 7 12 5" xfId="37257"/>
    <cellStyle name="Comma 3 5 7 13" xfId="13327"/>
    <cellStyle name="Comma 3 5 7 13 2" xfId="26056"/>
    <cellStyle name="Comma 3 5 7 13 3" xfId="38657"/>
    <cellStyle name="Comma 3 5 7 14" xfId="17596"/>
    <cellStyle name="Comma 3 5 7 14 2" xfId="30257"/>
    <cellStyle name="Comma 3 5 7 14 3" xfId="42857"/>
    <cellStyle name="Comma 3 5 7 15" xfId="21856"/>
    <cellStyle name="Comma 3 5 7 16" xfId="34457"/>
    <cellStyle name="Comma 3 5 7 2" xfId="7269"/>
    <cellStyle name="Comma 3 5 7 2 2" xfId="10653"/>
    <cellStyle name="Comma 3 5 7 2 2 2" xfId="14867"/>
    <cellStyle name="Comma 3 5 7 2 2 2 2" xfId="27596"/>
    <cellStyle name="Comma 3 5 7 2 2 2 3" xfId="40197"/>
    <cellStyle name="Comma 3 5 7 2 2 3" xfId="19136"/>
    <cellStyle name="Comma 3 5 7 2 2 3 2" xfId="31797"/>
    <cellStyle name="Comma 3 5 7 2 2 3 3" xfId="44397"/>
    <cellStyle name="Comma 3 5 7 2 2 4" xfId="23396"/>
    <cellStyle name="Comma 3 5 7 2 2 5" xfId="35997"/>
    <cellStyle name="Comma 3 5 7 2 3" xfId="12067"/>
    <cellStyle name="Comma 3 5 7 2 3 2" xfId="16267"/>
    <cellStyle name="Comma 3 5 7 2 3 2 2" xfId="28996"/>
    <cellStyle name="Comma 3 5 7 2 3 2 3" xfId="41597"/>
    <cellStyle name="Comma 3 5 7 2 3 3" xfId="20536"/>
    <cellStyle name="Comma 3 5 7 2 3 3 2" xfId="33197"/>
    <cellStyle name="Comma 3 5 7 2 3 3 3" xfId="45797"/>
    <cellStyle name="Comma 3 5 7 2 3 4" xfId="24796"/>
    <cellStyle name="Comma 3 5 7 2 3 5" xfId="37397"/>
    <cellStyle name="Comma 3 5 7 2 4" xfId="13467"/>
    <cellStyle name="Comma 3 5 7 2 4 2" xfId="26196"/>
    <cellStyle name="Comma 3 5 7 2 4 3" xfId="38797"/>
    <cellStyle name="Comma 3 5 7 2 5" xfId="17736"/>
    <cellStyle name="Comma 3 5 7 2 5 2" xfId="30397"/>
    <cellStyle name="Comma 3 5 7 2 5 3" xfId="42997"/>
    <cellStyle name="Comma 3 5 7 2 6" xfId="21996"/>
    <cellStyle name="Comma 3 5 7 2 7" xfId="34597"/>
    <cellStyle name="Comma 3 5 7 3" xfId="7409"/>
    <cellStyle name="Comma 3 5 7 3 2" xfId="10793"/>
    <cellStyle name="Comma 3 5 7 3 2 2" xfId="15007"/>
    <cellStyle name="Comma 3 5 7 3 2 2 2" xfId="27736"/>
    <cellStyle name="Comma 3 5 7 3 2 2 3" xfId="40337"/>
    <cellStyle name="Comma 3 5 7 3 2 3" xfId="19276"/>
    <cellStyle name="Comma 3 5 7 3 2 3 2" xfId="31937"/>
    <cellStyle name="Comma 3 5 7 3 2 3 3" xfId="44537"/>
    <cellStyle name="Comma 3 5 7 3 2 4" xfId="23536"/>
    <cellStyle name="Comma 3 5 7 3 2 5" xfId="36137"/>
    <cellStyle name="Comma 3 5 7 3 3" xfId="12207"/>
    <cellStyle name="Comma 3 5 7 3 3 2" xfId="16407"/>
    <cellStyle name="Comma 3 5 7 3 3 2 2" xfId="29136"/>
    <cellStyle name="Comma 3 5 7 3 3 2 3" xfId="41737"/>
    <cellStyle name="Comma 3 5 7 3 3 3" xfId="20676"/>
    <cellStyle name="Comma 3 5 7 3 3 3 2" xfId="33337"/>
    <cellStyle name="Comma 3 5 7 3 3 3 3" xfId="45937"/>
    <cellStyle name="Comma 3 5 7 3 3 4" xfId="24936"/>
    <cellStyle name="Comma 3 5 7 3 3 5" xfId="37537"/>
    <cellStyle name="Comma 3 5 7 3 4" xfId="13607"/>
    <cellStyle name="Comma 3 5 7 3 4 2" xfId="26336"/>
    <cellStyle name="Comma 3 5 7 3 4 3" xfId="38937"/>
    <cellStyle name="Comma 3 5 7 3 5" xfId="17876"/>
    <cellStyle name="Comma 3 5 7 3 5 2" xfId="30537"/>
    <cellStyle name="Comma 3 5 7 3 5 3" xfId="43137"/>
    <cellStyle name="Comma 3 5 7 3 6" xfId="22136"/>
    <cellStyle name="Comma 3 5 7 3 7" xfId="34737"/>
    <cellStyle name="Comma 3 5 7 4" xfId="9422"/>
    <cellStyle name="Comma 3 5 7 4 2" xfId="10940"/>
    <cellStyle name="Comma 3 5 7 4 2 2" xfId="15147"/>
    <cellStyle name="Comma 3 5 7 4 2 2 2" xfId="27876"/>
    <cellStyle name="Comma 3 5 7 4 2 2 3" xfId="40477"/>
    <cellStyle name="Comma 3 5 7 4 2 3" xfId="19416"/>
    <cellStyle name="Comma 3 5 7 4 2 3 2" xfId="32077"/>
    <cellStyle name="Comma 3 5 7 4 2 3 3" xfId="44677"/>
    <cellStyle name="Comma 3 5 7 4 2 4" xfId="23676"/>
    <cellStyle name="Comma 3 5 7 4 2 5" xfId="36277"/>
    <cellStyle name="Comma 3 5 7 4 3" xfId="12347"/>
    <cellStyle name="Comma 3 5 7 4 3 2" xfId="16547"/>
    <cellStyle name="Comma 3 5 7 4 3 2 2" xfId="29276"/>
    <cellStyle name="Comma 3 5 7 4 3 2 3" xfId="41877"/>
    <cellStyle name="Comma 3 5 7 4 3 3" xfId="20816"/>
    <cellStyle name="Comma 3 5 7 4 3 3 2" xfId="33477"/>
    <cellStyle name="Comma 3 5 7 4 3 3 3" xfId="46077"/>
    <cellStyle name="Comma 3 5 7 4 3 4" xfId="25076"/>
    <cellStyle name="Comma 3 5 7 4 3 5" xfId="37677"/>
    <cellStyle name="Comma 3 5 7 4 4" xfId="13747"/>
    <cellStyle name="Comma 3 5 7 4 4 2" xfId="26476"/>
    <cellStyle name="Comma 3 5 7 4 4 3" xfId="39077"/>
    <cellStyle name="Comma 3 5 7 4 5" xfId="18016"/>
    <cellStyle name="Comma 3 5 7 4 5 2" xfId="30677"/>
    <cellStyle name="Comma 3 5 7 4 5 3" xfId="43277"/>
    <cellStyle name="Comma 3 5 7 4 6" xfId="22276"/>
    <cellStyle name="Comma 3 5 7 4 7" xfId="34877"/>
    <cellStyle name="Comma 3 5 7 5" xfId="9618"/>
    <cellStyle name="Comma 3 5 7 5 2" xfId="11084"/>
    <cellStyle name="Comma 3 5 7 5 2 2" xfId="15287"/>
    <cellStyle name="Comma 3 5 7 5 2 2 2" xfId="28016"/>
    <cellStyle name="Comma 3 5 7 5 2 2 3" xfId="40617"/>
    <cellStyle name="Comma 3 5 7 5 2 3" xfId="19556"/>
    <cellStyle name="Comma 3 5 7 5 2 3 2" xfId="32217"/>
    <cellStyle name="Comma 3 5 7 5 2 3 3" xfId="44817"/>
    <cellStyle name="Comma 3 5 7 5 2 4" xfId="23816"/>
    <cellStyle name="Comma 3 5 7 5 2 5" xfId="36417"/>
    <cellStyle name="Comma 3 5 7 5 3" xfId="12487"/>
    <cellStyle name="Comma 3 5 7 5 3 2" xfId="16687"/>
    <cellStyle name="Comma 3 5 7 5 3 2 2" xfId="29416"/>
    <cellStyle name="Comma 3 5 7 5 3 2 3" xfId="42017"/>
    <cellStyle name="Comma 3 5 7 5 3 3" xfId="20956"/>
    <cellStyle name="Comma 3 5 7 5 3 3 2" xfId="33617"/>
    <cellStyle name="Comma 3 5 7 5 3 3 3" xfId="46217"/>
    <cellStyle name="Comma 3 5 7 5 3 4" xfId="25216"/>
    <cellStyle name="Comma 3 5 7 5 3 5" xfId="37817"/>
    <cellStyle name="Comma 3 5 7 5 4" xfId="13887"/>
    <cellStyle name="Comma 3 5 7 5 4 2" xfId="26616"/>
    <cellStyle name="Comma 3 5 7 5 4 3" xfId="39217"/>
    <cellStyle name="Comma 3 5 7 5 5" xfId="18156"/>
    <cellStyle name="Comma 3 5 7 5 5 2" xfId="30817"/>
    <cellStyle name="Comma 3 5 7 5 5 3" xfId="43417"/>
    <cellStyle name="Comma 3 5 7 5 6" xfId="22416"/>
    <cellStyle name="Comma 3 5 7 5 7" xfId="35017"/>
    <cellStyle name="Comma 3 5 7 6" xfId="9758"/>
    <cellStyle name="Comma 3 5 7 6 2" xfId="11224"/>
    <cellStyle name="Comma 3 5 7 6 2 2" xfId="15427"/>
    <cellStyle name="Comma 3 5 7 6 2 2 2" xfId="28156"/>
    <cellStyle name="Comma 3 5 7 6 2 2 3" xfId="40757"/>
    <cellStyle name="Comma 3 5 7 6 2 3" xfId="19696"/>
    <cellStyle name="Comma 3 5 7 6 2 3 2" xfId="32357"/>
    <cellStyle name="Comma 3 5 7 6 2 3 3" xfId="44957"/>
    <cellStyle name="Comma 3 5 7 6 2 4" xfId="23956"/>
    <cellStyle name="Comma 3 5 7 6 2 5" xfId="36557"/>
    <cellStyle name="Comma 3 5 7 6 3" xfId="12627"/>
    <cellStyle name="Comma 3 5 7 6 3 2" xfId="16827"/>
    <cellStyle name="Comma 3 5 7 6 3 2 2" xfId="29556"/>
    <cellStyle name="Comma 3 5 7 6 3 2 3" xfId="42157"/>
    <cellStyle name="Comma 3 5 7 6 3 3" xfId="21096"/>
    <cellStyle name="Comma 3 5 7 6 3 3 2" xfId="33757"/>
    <cellStyle name="Comma 3 5 7 6 3 3 3" xfId="46357"/>
    <cellStyle name="Comma 3 5 7 6 3 4" xfId="25356"/>
    <cellStyle name="Comma 3 5 7 6 3 5" xfId="37957"/>
    <cellStyle name="Comma 3 5 7 6 4" xfId="14027"/>
    <cellStyle name="Comma 3 5 7 6 4 2" xfId="26756"/>
    <cellStyle name="Comma 3 5 7 6 4 3" xfId="39357"/>
    <cellStyle name="Comma 3 5 7 6 5" xfId="18296"/>
    <cellStyle name="Comma 3 5 7 6 5 2" xfId="30957"/>
    <cellStyle name="Comma 3 5 7 6 5 3" xfId="43557"/>
    <cellStyle name="Comma 3 5 7 6 6" xfId="22556"/>
    <cellStyle name="Comma 3 5 7 6 7" xfId="35157"/>
    <cellStyle name="Comma 3 5 7 7" xfId="9898"/>
    <cellStyle name="Comma 3 5 7 7 2" xfId="11364"/>
    <cellStyle name="Comma 3 5 7 7 2 2" xfId="15567"/>
    <cellStyle name="Comma 3 5 7 7 2 2 2" xfId="28296"/>
    <cellStyle name="Comma 3 5 7 7 2 2 3" xfId="40897"/>
    <cellStyle name="Comma 3 5 7 7 2 3" xfId="19836"/>
    <cellStyle name="Comma 3 5 7 7 2 3 2" xfId="32497"/>
    <cellStyle name="Comma 3 5 7 7 2 3 3" xfId="45097"/>
    <cellStyle name="Comma 3 5 7 7 2 4" xfId="24096"/>
    <cellStyle name="Comma 3 5 7 7 2 5" xfId="36697"/>
    <cellStyle name="Comma 3 5 7 7 3" xfId="12767"/>
    <cellStyle name="Comma 3 5 7 7 3 2" xfId="16967"/>
    <cellStyle name="Comma 3 5 7 7 3 2 2" xfId="29696"/>
    <cellStyle name="Comma 3 5 7 7 3 2 3" xfId="42297"/>
    <cellStyle name="Comma 3 5 7 7 3 3" xfId="21236"/>
    <cellStyle name="Comma 3 5 7 7 3 3 2" xfId="33897"/>
    <cellStyle name="Comma 3 5 7 7 3 3 3" xfId="46497"/>
    <cellStyle name="Comma 3 5 7 7 3 4" xfId="25496"/>
    <cellStyle name="Comma 3 5 7 7 3 5" xfId="38097"/>
    <cellStyle name="Comma 3 5 7 7 4" xfId="14167"/>
    <cellStyle name="Comma 3 5 7 7 4 2" xfId="26896"/>
    <cellStyle name="Comma 3 5 7 7 4 3" xfId="39497"/>
    <cellStyle name="Comma 3 5 7 7 5" xfId="18436"/>
    <cellStyle name="Comma 3 5 7 7 5 2" xfId="31097"/>
    <cellStyle name="Comma 3 5 7 7 5 3" xfId="43697"/>
    <cellStyle name="Comma 3 5 7 7 6" xfId="22696"/>
    <cellStyle name="Comma 3 5 7 7 7" xfId="35297"/>
    <cellStyle name="Comma 3 5 7 8" xfId="10038"/>
    <cellStyle name="Comma 3 5 7 8 2" xfId="11504"/>
    <cellStyle name="Comma 3 5 7 8 2 2" xfId="15707"/>
    <cellStyle name="Comma 3 5 7 8 2 2 2" xfId="28436"/>
    <cellStyle name="Comma 3 5 7 8 2 2 3" xfId="41037"/>
    <cellStyle name="Comma 3 5 7 8 2 3" xfId="19976"/>
    <cellStyle name="Comma 3 5 7 8 2 3 2" xfId="32637"/>
    <cellStyle name="Comma 3 5 7 8 2 3 3" xfId="45237"/>
    <cellStyle name="Comma 3 5 7 8 2 4" xfId="24236"/>
    <cellStyle name="Comma 3 5 7 8 2 5" xfId="36837"/>
    <cellStyle name="Comma 3 5 7 8 3" xfId="12907"/>
    <cellStyle name="Comma 3 5 7 8 3 2" xfId="17107"/>
    <cellStyle name="Comma 3 5 7 8 3 2 2" xfId="29836"/>
    <cellStyle name="Comma 3 5 7 8 3 2 3" xfId="42437"/>
    <cellStyle name="Comma 3 5 7 8 3 3" xfId="21376"/>
    <cellStyle name="Comma 3 5 7 8 3 3 2" xfId="34037"/>
    <cellStyle name="Comma 3 5 7 8 3 3 3" xfId="46637"/>
    <cellStyle name="Comma 3 5 7 8 3 4" xfId="25636"/>
    <cellStyle name="Comma 3 5 7 8 3 5" xfId="38237"/>
    <cellStyle name="Comma 3 5 7 8 4" xfId="14307"/>
    <cellStyle name="Comma 3 5 7 8 4 2" xfId="27036"/>
    <cellStyle name="Comma 3 5 7 8 4 3" xfId="39637"/>
    <cellStyle name="Comma 3 5 7 8 5" xfId="18576"/>
    <cellStyle name="Comma 3 5 7 8 5 2" xfId="31237"/>
    <cellStyle name="Comma 3 5 7 8 5 3" xfId="43837"/>
    <cellStyle name="Comma 3 5 7 8 6" xfId="22836"/>
    <cellStyle name="Comma 3 5 7 8 7" xfId="35437"/>
    <cellStyle name="Comma 3 5 7 9" xfId="10232"/>
    <cellStyle name="Comma 3 5 7 9 2" xfId="11647"/>
    <cellStyle name="Comma 3 5 7 9 2 2" xfId="15847"/>
    <cellStyle name="Comma 3 5 7 9 2 2 2" xfId="28576"/>
    <cellStyle name="Comma 3 5 7 9 2 2 3" xfId="41177"/>
    <cellStyle name="Comma 3 5 7 9 2 3" xfId="20116"/>
    <cellStyle name="Comma 3 5 7 9 2 3 2" xfId="32777"/>
    <cellStyle name="Comma 3 5 7 9 2 3 3" xfId="45377"/>
    <cellStyle name="Comma 3 5 7 9 2 4" xfId="24376"/>
    <cellStyle name="Comma 3 5 7 9 2 5" xfId="36977"/>
    <cellStyle name="Comma 3 5 7 9 3" xfId="13047"/>
    <cellStyle name="Comma 3 5 7 9 3 2" xfId="17247"/>
    <cellStyle name="Comma 3 5 7 9 3 2 2" xfId="29976"/>
    <cellStyle name="Comma 3 5 7 9 3 2 3" xfId="42577"/>
    <cellStyle name="Comma 3 5 7 9 3 3" xfId="21516"/>
    <cellStyle name="Comma 3 5 7 9 3 3 2" xfId="34177"/>
    <cellStyle name="Comma 3 5 7 9 3 3 3" xfId="46777"/>
    <cellStyle name="Comma 3 5 7 9 3 4" xfId="25776"/>
    <cellStyle name="Comma 3 5 7 9 3 5" xfId="38377"/>
    <cellStyle name="Comma 3 5 7 9 4" xfId="14447"/>
    <cellStyle name="Comma 3 5 7 9 4 2" xfId="27176"/>
    <cellStyle name="Comma 3 5 7 9 4 3" xfId="39777"/>
    <cellStyle name="Comma 3 5 7 9 5" xfId="18716"/>
    <cellStyle name="Comma 3 5 7 9 5 2" xfId="31377"/>
    <cellStyle name="Comma 3 5 7 9 5 3" xfId="43977"/>
    <cellStyle name="Comma 3 5 7 9 6" xfId="22976"/>
    <cellStyle name="Comma 3 5 7 9 7" xfId="35577"/>
    <cellStyle name="Comma 3 5 8" xfId="7149"/>
    <cellStyle name="Comma 3 5 8 2" xfId="10533"/>
    <cellStyle name="Comma 3 5 8 2 2" xfId="14747"/>
    <cellStyle name="Comma 3 5 8 2 2 2" xfId="27476"/>
    <cellStyle name="Comma 3 5 8 2 2 3" xfId="40077"/>
    <cellStyle name="Comma 3 5 8 2 3" xfId="19016"/>
    <cellStyle name="Comma 3 5 8 2 3 2" xfId="31677"/>
    <cellStyle name="Comma 3 5 8 2 3 3" xfId="44277"/>
    <cellStyle name="Comma 3 5 8 2 4" xfId="23276"/>
    <cellStyle name="Comma 3 5 8 2 5" xfId="35877"/>
    <cellStyle name="Comma 3 5 8 3" xfId="11947"/>
    <cellStyle name="Comma 3 5 8 3 2" xfId="16147"/>
    <cellStyle name="Comma 3 5 8 3 2 2" xfId="28876"/>
    <cellStyle name="Comma 3 5 8 3 2 3" xfId="41477"/>
    <cellStyle name="Comma 3 5 8 3 3" xfId="20416"/>
    <cellStyle name="Comma 3 5 8 3 3 2" xfId="33077"/>
    <cellStyle name="Comma 3 5 8 3 3 3" xfId="45677"/>
    <cellStyle name="Comma 3 5 8 3 4" xfId="24676"/>
    <cellStyle name="Comma 3 5 8 3 5" xfId="37277"/>
    <cellStyle name="Comma 3 5 8 4" xfId="13347"/>
    <cellStyle name="Comma 3 5 8 4 2" xfId="26076"/>
    <cellStyle name="Comma 3 5 8 4 3" xfId="38677"/>
    <cellStyle name="Comma 3 5 8 5" xfId="17616"/>
    <cellStyle name="Comma 3 5 8 5 2" xfId="30277"/>
    <cellStyle name="Comma 3 5 8 5 3" xfId="42877"/>
    <cellStyle name="Comma 3 5 8 6" xfId="21876"/>
    <cellStyle name="Comma 3 5 8 7" xfId="34477"/>
    <cellStyle name="Comma 3 5 9" xfId="7289"/>
    <cellStyle name="Comma 3 5 9 2" xfId="10673"/>
    <cellStyle name="Comma 3 5 9 2 2" xfId="14887"/>
    <cellStyle name="Comma 3 5 9 2 2 2" xfId="27616"/>
    <cellStyle name="Comma 3 5 9 2 2 3" xfId="40217"/>
    <cellStyle name="Comma 3 5 9 2 3" xfId="19156"/>
    <cellStyle name="Comma 3 5 9 2 3 2" xfId="31817"/>
    <cellStyle name="Comma 3 5 9 2 3 3" xfId="44417"/>
    <cellStyle name="Comma 3 5 9 2 4" xfId="23416"/>
    <cellStyle name="Comma 3 5 9 2 5" xfId="36017"/>
    <cellStyle name="Comma 3 5 9 3" xfId="12087"/>
    <cellStyle name="Comma 3 5 9 3 2" xfId="16287"/>
    <cellStyle name="Comma 3 5 9 3 2 2" xfId="29016"/>
    <cellStyle name="Comma 3 5 9 3 2 3" xfId="41617"/>
    <cellStyle name="Comma 3 5 9 3 3" xfId="20556"/>
    <cellStyle name="Comma 3 5 9 3 3 2" xfId="33217"/>
    <cellStyle name="Comma 3 5 9 3 3 3" xfId="45817"/>
    <cellStyle name="Comma 3 5 9 3 4" xfId="24816"/>
    <cellStyle name="Comma 3 5 9 3 5" xfId="37417"/>
    <cellStyle name="Comma 3 5 9 4" xfId="13487"/>
    <cellStyle name="Comma 3 5 9 4 2" xfId="26216"/>
    <cellStyle name="Comma 3 5 9 4 3" xfId="38817"/>
    <cellStyle name="Comma 3 5 9 5" xfId="17756"/>
    <cellStyle name="Comma 3 5 9 5 2" xfId="30417"/>
    <cellStyle name="Comma 3 5 9 5 3" xfId="43017"/>
    <cellStyle name="Comma 3 5 9 6" xfId="22016"/>
    <cellStyle name="Comma 3 5 9 7" xfId="34617"/>
    <cellStyle name="Comma 3 6" xfId="7013"/>
    <cellStyle name="Comma 3 6 10" xfId="9306"/>
    <cellStyle name="Comma 3 6 10 2" xfId="10824"/>
    <cellStyle name="Comma 3 6 10 2 2" xfId="15031"/>
    <cellStyle name="Comma 3 6 10 2 2 2" xfId="27760"/>
    <cellStyle name="Comma 3 6 10 2 2 3" xfId="40361"/>
    <cellStyle name="Comma 3 6 10 2 3" xfId="19300"/>
    <cellStyle name="Comma 3 6 10 2 3 2" xfId="31961"/>
    <cellStyle name="Comma 3 6 10 2 3 3" xfId="44561"/>
    <cellStyle name="Comma 3 6 10 2 4" xfId="23560"/>
    <cellStyle name="Comma 3 6 10 2 5" xfId="36161"/>
    <cellStyle name="Comma 3 6 10 3" xfId="12231"/>
    <cellStyle name="Comma 3 6 10 3 2" xfId="16431"/>
    <cellStyle name="Comma 3 6 10 3 2 2" xfId="29160"/>
    <cellStyle name="Comma 3 6 10 3 2 3" xfId="41761"/>
    <cellStyle name="Comma 3 6 10 3 3" xfId="20700"/>
    <cellStyle name="Comma 3 6 10 3 3 2" xfId="33361"/>
    <cellStyle name="Comma 3 6 10 3 3 3" xfId="45961"/>
    <cellStyle name="Comma 3 6 10 3 4" xfId="24960"/>
    <cellStyle name="Comma 3 6 10 3 5" xfId="37561"/>
    <cellStyle name="Comma 3 6 10 4" xfId="13631"/>
    <cellStyle name="Comma 3 6 10 4 2" xfId="26360"/>
    <cellStyle name="Comma 3 6 10 4 3" xfId="38961"/>
    <cellStyle name="Comma 3 6 10 5" xfId="17900"/>
    <cellStyle name="Comma 3 6 10 5 2" xfId="30561"/>
    <cellStyle name="Comma 3 6 10 5 3" xfId="43161"/>
    <cellStyle name="Comma 3 6 10 6" xfId="22160"/>
    <cellStyle name="Comma 3 6 10 7" xfId="34761"/>
    <cellStyle name="Comma 3 6 11" xfId="9502"/>
    <cellStyle name="Comma 3 6 11 2" xfId="10968"/>
    <cellStyle name="Comma 3 6 11 2 2" xfId="15171"/>
    <cellStyle name="Comma 3 6 11 2 2 2" xfId="27900"/>
    <cellStyle name="Comma 3 6 11 2 2 3" xfId="40501"/>
    <cellStyle name="Comma 3 6 11 2 3" xfId="19440"/>
    <cellStyle name="Comma 3 6 11 2 3 2" xfId="32101"/>
    <cellStyle name="Comma 3 6 11 2 3 3" xfId="44701"/>
    <cellStyle name="Comma 3 6 11 2 4" xfId="23700"/>
    <cellStyle name="Comma 3 6 11 2 5" xfId="36301"/>
    <cellStyle name="Comma 3 6 11 3" xfId="12371"/>
    <cellStyle name="Comma 3 6 11 3 2" xfId="16571"/>
    <cellStyle name="Comma 3 6 11 3 2 2" xfId="29300"/>
    <cellStyle name="Comma 3 6 11 3 2 3" xfId="41901"/>
    <cellStyle name="Comma 3 6 11 3 3" xfId="20840"/>
    <cellStyle name="Comma 3 6 11 3 3 2" xfId="33501"/>
    <cellStyle name="Comma 3 6 11 3 3 3" xfId="46101"/>
    <cellStyle name="Comma 3 6 11 3 4" xfId="25100"/>
    <cellStyle name="Comma 3 6 11 3 5" xfId="37701"/>
    <cellStyle name="Comma 3 6 11 4" xfId="13771"/>
    <cellStyle name="Comma 3 6 11 4 2" xfId="26500"/>
    <cellStyle name="Comma 3 6 11 4 3" xfId="39101"/>
    <cellStyle name="Comma 3 6 11 5" xfId="18040"/>
    <cellStyle name="Comma 3 6 11 5 2" xfId="30701"/>
    <cellStyle name="Comma 3 6 11 5 3" xfId="43301"/>
    <cellStyle name="Comma 3 6 11 6" xfId="22300"/>
    <cellStyle name="Comma 3 6 11 7" xfId="34901"/>
    <cellStyle name="Comma 3 6 12" xfId="9642"/>
    <cellStyle name="Comma 3 6 12 2" xfId="11108"/>
    <cellStyle name="Comma 3 6 12 2 2" xfId="15311"/>
    <cellStyle name="Comma 3 6 12 2 2 2" xfId="28040"/>
    <cellStyle name="Comma 3 6 12 2 2 3" xfId="40641"/>
    <cellStyle name="Comma 3 6 12 2 3" xfId="19580"/>
    <cellStyle name="Comma 3 6 12 2 3 2" xfId="32241"/>
    <cellStyle name="Comma 3 6 12 2 3 3" xfId="44841"/>
    <cellStyle name="Comma 3 6 12 2 4" xfId="23840"/>
    <cellStyle name="Comma 3 6 12 2 5" xfId="36441"/>
    <cellStyle name="Comma 3 6 12 3" xfId="12511"/>
    <cellStyle name="Comma 3 6 12 3 2" xfId="16711"/>
    <cellStyle name="Comma 3 6 12 3 2 2" xfId="29440"/>
    <cellStyle name="Comma 3 6 12 3 2 3" xfId="42041"/>
    <cellStyle name="Comma 3 6 12 3 3" xfId="20980"/>
    <cellStyle name="Comma 3 6 12 3 3 2" xfId="33641"/>
    <cellStyle name="Comma 3 6 12 3 3 3" xfId="46241"/>
    <cellStyle name="Comma 3 6 12 3 4" xfId="25240"/>
    <cellStyle name="Comma 3 6 12 3 5" xfId="37841"/>
    <cellStyle name="Comma 3 6 12 4" xfId="13911"/>
    <cellStyle name="Comma 3 6 12 4 2" xfId="26640"/>
    <cellStyle name="Comma 3 6 12 4 3" xfId="39241"/>
    <cellStyle name="Comma 3 6 12 5" xfId="18180"/>
    <cellStyle name="Comma 3 6 12 5 2" xfId="30841"/>
    <cellStyle name="Comma 3 6 12 5 3" xfId="43441"/>
    <cellStyle name="Comma 3 6 12 6" xfId="22440"/>
    <cellStyle name="Comma 3 6 12 7" xfId="35041"/>
    <cellStyle name="Comma 3 6 13" xfId="9782"/>
    <cellStyle name="Comma 3 6 13 2" xfId="11248"/>
    <cellStyle name="Comma 3 6 13 2 2" xfId="15451"/>
    <cellStyle name="Comma 3 6 13 2 2 2" xfId="28180"/>
    <cellStyle name="Comma 3 6 13 2 2 3" xfId="40781"/>
    <cellStyle name="Comma 3 6 13 2 3" xfId="19720"/>
    <cellStyle name="Comma 3 6 13 2 3 2" xfId="32381"/>
    <cellStyle name="Comma 3 6 13 2 3 3" xfId="44981"/>
    <cellStyle name="Comma 3 6 13 2 4" xfId="23980"/>
    <cellStyle name="Comma 3 6 13 2 5" xfId="36581"/>
    <cellStyle name="Comma 3 6 13 3" xfId="12651"/>
    <cellStyle name="Comma 3 6 13 3 2" xfId="16851"/>
    <cellStyle name="Comma 3 6 13 3 2 2" xfId="29580"/>
    <cellStyle name="Comma 3 6 13 3 2 3" xfId="42181"/>
    <cellStyle name="Comma 3 6 13 3 3" xfId="21120"/>
    <cellStyle name="Comma 3 6 13 3 3 2" xfId="33781"/>
    <cellStyle name="Comma 3 6 13 3 3 3" xfId="46381"/>
    <cellStyle name="Comma 3 6 13 3 4" xfId="25380"/>
    <cellStyle name="Comma 3 6 13 3 5" xfId="37981"/>
    <cellStyle name="Comma 3 6 13 4" xfId="14051"/>
    <cellStyle name="Comma 3 6 13 4 2" xfId="26780"/>
    <cellStyle name="Comma 3 6 13 4 3" xfId="39381"/>
    <cellStyle name="Comma 3 6 13 5" xfId="18320"/>
    <cellStyle name="Comma 3 6 13 5 2" xfId="30981"/>
    <cellStyle name="Comma 3 6 13 5 3" xfId="43581"/>
    <cellStyle name="Comma 3 6 13 6" xfId="22580"/>
    <cellStyle name="Comma 3 6 13 7" xfId="35181"/>
    <cellStyle name="Comma 3 6 14" xfId="9922"/>
    <cellStyle name="Comma 3 6 14 2" xfId="11388"/>
    <cellStyle name="Comma 3 6 14 2 2" xfId="15591"/>
    <cellStyle name="Comma 3 6 14 2 2 2" xfId="28320"/>
    <cellStyle name="Comma 3 6 14 2 2 3" xfId="40921"/>
    <cellStyle name="Comma 3 6 14 2 3" xfId="19860"/>
    <cellStyle name="Comma 3 6 14 2 3 2" xfId="32521"/>
    <cellStyle name="Comma 3 6 14 2 3 3" xfId="45121"/>
    <cellStyle name="Comma 3 6 14 2 4" xfId="24120"/>
    <cellStyle name="Comma 3 6 14 2 5" xfId="36721"/>
    <cellStyle name="Comma 3 6 14 3" xfId="12791"/>
    <cellStyle name="Comma 3 6 14 3 2" xfId="16991"/>
    <cellStyle name="Comma 3 6 14 3 2 2" xfId="29720"/>
    <cellStyle name="Comma 3 6 14 3 2 3" xfId="42321"/>
    <cellStyle name="Comma 3 6 14 3 3" xfId="21260"/>
    <cellStyle name="Comma 3 6 14 3 3 2" xfId="33921"/>
    <cellStyle name="Comma 3 6 14 3 3 3" xfId="46521"/>
    <cellStyle name="Comma 3 6 14 3 4" xfId="25520"/>
    <cellStyle name="Comma 3 6 14 3 5" xfId="38121"/>
    <cellStyle name="Comma 3 6 14 4" xfId="14191"/>
    <cellStyle name="Comma 3 6 14 4 2" xfId="26920"/>
    <cellStyle name="Comma 3 6 14 4 3" xfId="39521"/>
    <cellStyle name="Comma 3 6 14 5" xfId="18460"/>
    <cellStyle name="Comma 3 6 14 5 2" xfId="31121"/>
    <cellStyle name="Comma 3 6 14 5 3" xfId="43721"/>
    <cellStyle name="Comma 3 6 14 6" xfId="22720"/>
    <cellStyle name="Comma 3 6 14 7" xfId="35321"/>
    <cellStyle name="Comma 3 6 15" xfId="10116"/>
    <cellStyle name="Comma 3 6 15 2" xfId="11531"/>
    <cellStyle name="Comma 3 6 15 2 2" xfId="15731"/>
    <cellStyle name="Comma 3 6 15 2 2 2" xfId="28460"/>
    <cellStyle name="Comma 3 6 15 2 2 3" xfId="41061"/>
    <cellStyle name="Comma 3 6 15 2 3" xfId="20000"/>
    <cellStyle name="Comma 3 6 15 2 3 2" xfId="32661"/>
    <cellStyle name="Comma 3 6 15 2 3 3" xfId="45261"/>
    <cellStyle name="Comma 3 6 15 2 4" xfId="24260"/>
    <cellStyle name="Comma 3 6 15 2 5" xfId="36861"/>
    <cellStyle name="Comma 3 6 15 3" xfId="12931"/>
    <cellStyle name="Comma 3 6 15 3 2" xfId="17131"/>
    <cellStyle name="Comma 3 6 15 3 2 2" xfId="29860"/>
    <cellStyle name="Comma 3 6 15 3 2 3" xfId="42461"/>
    <cellStyle name="Comma 3 6 15 3 3" xfId="21400"/>
    <cellStyle name="Comma 3 6 15 3 3 2" xfId="34061"/>
    <cellStyle name="Comma 3 6 15 3 3 3" xfId="46661"/>
    <cellStyle name="Comma 3 6 15 3 4" xfId="25660"/>
    <cellStyle name="Comma 3 6 15 3 5" xfId="38261"/>
    <cellStyle name="Comma 3 6 15 4" xfId="14331"/>
    <cellStyle name="Comma 3 6 15 4 2" xfId="27060"/>
    <cellStyle name="Comma 3 6 15 4 3" xfId="39661"/>
    <cellStyle name="Comma 3 6 15 5" xfId="18600"/>
    <cellStyle name="Comma 3 6 15 5 2" xfId="31261"/>
    <cellStyle name="Comma 3 6 15 5 3" xfId="43861"/>
    <cellStyle name="Comma 3 6 15 6" xfId="22860"/>
    <cellStyle name="Comma 3 6 15 7" xfId="35461"/>
    <cellStyle name="Comma 3 6 16" xfId="10256"/>
    <cellStyle name="Comma 3 6 16 2" xfId="11671"/>
    <cellStyle name="Comma 3 6 16 2 2" xfId="15871"/>
    <cellStyle name="Comma 3 6 16 2 2 2" xfId="28600"/>
    <cellStyle name="Comma 3 6 16 2 2 3" xfId="41201"/>
    <cellStyle name="Comma 3 6 16 2 3" xfId="20140"/>
    <cellStyle name="Comma 3 6 16 2 3 2" xfId="32801"/>
    <cellStyle name="Comma 3 6 16 2 3 3" xfId="45401"/>
    <cellStyle name="Comma 3 6 16 2 4" xfId="24400"/>
    <cellStyle name="Comma 3 6 16 2 5" xfId="37001"/>
    <cellStyle name="Comma 3 6 16 3" xfId="13071"/>
    <cellStyle name="Comma 3 6 16 3 2" xfId="17271"/>
    <cellStyle name="Comma 3 6 16 3 2 2" xfId="30000"/>
    <cellStyle name="Comma 3 6 16 3 2 3" xfId="42601"/>
    <cellStyle name="Comma 3 6 16 3 3" xfId="21540"/>
    <cellStyle name="Comma 3 6 16 3 3 2" xfId="34201"/>
    <cellStyle name="Comma 3 6 16 3 3 3" xfId="46801"/>
    <cellStyle name="Comma 3 6 16 3 4" xfId="25800"/>
    <cellStyle name="Comma 3 6 16 3 5" xfId="38401"/>
    <cellStyle name="Comma 3 6 16 4" xfId="14471"/>
    <cellStyle name="Comma 3 6 16 4 2" xfId="27200"/>
    <cellStyle name="Comma 3 6 16 4 3" xfId="39801"/>
    <cellStyle name="Comma 3 6 16 5" xfId="18740"/>
    <cellStyle name="Comma 3 6 16 5 2" xfId="31401"/>
    <cellStyle name="Comma 3 6 16 5 3" xfId="44001"/>
    <cellStyle name="Comma 3 6 16 6" xfId="23000"/>
    <cellStyle name="Comma 3 6 16 7" xfId="35601"/>
    <cellStyle name="Comma 3 6 17" xfId="10397"/>
    <cellStyle name="Comma 3 6 17 2" xfId="14611"/>
    <cellStyle name="Comma 3 6 17 2 2" xfId="27340"/>
    <cellStyle name="Comma 3 6 17 2 3" xfId="39941"/>
    <cellStyle name="Comma 3 6 17 3" xfId="18880"/>
    <cellStyle name="Comma 3 6 17 3 2" xfId="31541"/>
    <cellStyle name="Comma 3 6 17 3 3" xfId="44141"/>
    <cellStyle name="Comma 3 6 17 4" xfId="23140"/>
    <cellStyle name="Comma 3 6 17 5" xfId="35741"/>
    <cellStyle name="Comma 3 6 18" xfId="11811"/>
    <cellStyle name="Comma 3 6 18 2" xfId="16011"/>
    <cellStyle name="Comma 3 6 18 2 2" xfId="28740"/>
    <cellStyle name="Comma 3 6 18 2 3" xfId="41341"/>
    <cellStyle name="Comma 3 6 18 3" xfId="20280"/>
    <cellStyle name="Comma 3 6 18 3 2" xfId="32941"/>
    <cellStyle name="Comma 3 6 18 3 3" xfId="45541"/>
    <cellStyle name="Comma 3 6 18 4" xfId="24540"/>
    <cellStyle name="Comma 3 6 18 5" xfId="37141"/>
    <cellStyle name="Comma 3 6 19" xfId="13211"/>
    <cellStyle name="Comma 3 6 19 2" xfId="25940"/>
    <cellStyle name="Comma 3 6 19 3" xfId="38541"/>
    <cellStyle name="Comma 3 6 2" xfId="7033"/>
    <cellStyle name="Comma 3 6 2 10" xfId="10276"/>
    <cellStyle name="Comma 3 6 2 10 2" xfId="11691"/>
    <cellStyle name="Comma 3 6 2 10 2 2" xfId="15891"/>
    <cellStyle name="Comma 3 6 2 10 2 2 2" xfId="28620"/>
    <cellStyle name="Comma 3 6 2 10 2 2 3" xfId="41221"/>
    <cellStyle name="Comma 3 6 2 10 2 3" xfId="20160"/>
    <cellStyle name="Comma 3 6 2 10 2 3 2" xfId="32821"/>
    <cellStyle name="Comma 3 6 2 10 2 3 3" xfId="45421"/>
    <cellStyle name="Comma 3 6 2 10 2 4" xfId="24420"/>
    <cellStyle name="Comma 3 6 2 10 2 5" xfId="37021"/>
    <cellStyle name="Comma 3 6 2 10 3" xfId="13091"/>
    <cellStyle name="Comma 3 6 2 10 3 2" xfId="17291"/>
    <cellStyle name="Comma 3 6 2 10 3 2 2" xfId="30020"/>
    <cellStyle name="Comma 3 6 2 10 3 2 3" xfId="42621"/>
    <cellStyle name="Comma 3 6 2 10 3 3" xfId="21560"/>
    <cellStyle name="Comma 3 6 2 10 3 3 2" xfId="34221"/>
    <cellStyle name="Comma 3 6 2 10 3 3 3" xfId="46821"/>
    <cellStyle name="Comma 3 6 2 10 3 4" xfId="25820"/>
    <cellStyle name="Comma 3 6 2 10 3 5" xfId="38421"/>
    <cellStyle name="Comma 3 6 2 10 4" xfId="14491"/>
    <cellStyle name="Comma 3 6 2 10 4 2" xfId="27220"/>
    <cellStyle name="Comma 3 6 2 10 4 3" xfId="39821"/>
    <cellStyle name="Comma 3 6 2 10 5" xfId="18760"/>
    <cellStyle name="Comma 3 6 2 10 5 2" xfId="31421"/>
    <cellStyle name="Comma 3 6 2 10 5 3" xfId="44021"/>
    <cellStyle name="Comma 3 6 2 10 6" xfId="23020"/>
    <cellStyle name="Comma 3 6 2 10 7" xfId="35621"/>
    <cellStyle name="Comma 3 6 2 11" xfId="10417"/>
    <cellStyle name="Comma 3 6 2 11 2" xfId="14631"/>
    <cellStyle name="Comma 3 6 2 11 2 2" xfId="27360"/>
    <cellStyle name="Comma 3 6 2 11 2 3" xfId="39961"/>
    <cellStyle name="Comma 3 6 2 11 3" xfId="18900"/>
    <cellStyle name="Comma 3 6 2 11 3 2" xfId="31561"/>
    <cellStyle name="Comma 3 6 2 11 3 3" xfId="44161"/>
    <cellStyle name="Comma 3 6 2 11 4" xfId="23160"/>
    <cellStyle name="Comma 3 6 2 11 5" xfId="35761"/>
    <cellStyle name="Comma 3 6 2 12" xfId="11831"/>
    <cellStyle name="Comma 3 6 2 12 2" xfId="16031"/>
    <cellStyle name="Comma 3 6 2 12 2 2" xfId="28760"/>
    <cellStyle name="Comma 3 6 2 12 2 3" xfId="41361"/>
    <cellStyle name="Comma 3 6 2 12 3" xfId="20300"/>
    <cellStyle name="Comma 3 6 2 12 3 2" xfId="32961"/>
    <cellStyle name="Comma 3 6 2 12 3 3" xfId="45561"/>
    <cellStyle name="Comma 3 6 2 12 4" xfId="24560"/>
    <cellStyle name="Comma 3 6 2 12 5" xfId="37161"/>
    <cellStyle name="Comma 3 6 2 13" xfId="13231"/>
    <cellStyle name="Comma 3 6 2 13 2" xfId="25960"/>
    <cellStyle name="Comma 3 6 2 13 3" xfId="38561"/>
    <cellStyle name="Comma 3 6 2 14" xfId="17500"/>
    <cellStyle name="Comma 3 6 2 14 2" xfId="30161"/>
    <cellStyle name="Comma 3 6 2 14 3" xfId="42761"/>
    <cellStyle name="Comma 3 6 2 15" xfId="21760"/>
    <cellStyle name="Comma 3 6 2 16" xfId="34361"/>
    <cellStyle name="Comma 3 6 2 2" xfId="7173"/>
    <cellStyle name="Comma 3 6 2 2 2" xfId="10557"/>
    <cellStyle name="Comma 3 6 2 2 2 2" xfId="14771"/>
    <cellStyle name="Comma 3 6 2 2 2 2 2" xfId="27500"/>
    <cellStyle name="Comma 3 6 2 2 2 2 3" xfId="40101"/>
    <cellStyle name="Comma 3 6 2 2 2 3" xfId="19040"/>
    <cellStyle name="Comma 3 6 2 2 2 3 2" xfId="31701"/>
    <cellStyle name="Comma 3 6 2 2 2 3 3" xfId="44301"/>
    <cellStyle name="Comma 3 6 2 2 2 4" xfId="23300"/>
    <cellStyle name="Comma 3 6 2 2 2 5" xfId="35901"/>
    <cellStyle name="Comma 3 6 2 2 3" xfId="11971"/>
    <cellStyle name="Comma 3 6 2 2 3 2" xfId="16171"/>
    <cellStyle name="Comma 3 6 2 2 3 2 2" xfId="28900"/>
    <cellStyle name="Comma 3 6 2 2 3 2 3" xfId="41501"/>
    <cellStyle name="Comma 3 6 2 2 3 3" xfId="20440"/>
    <cellStyle name="Comma 3 6 2 2 3 3 2" xfId="33101"/>
    <cellStyle name="Comma 3 6 2 2 3 3 3" xfId="45701"/>
    <cellStyle name="Comma 3 6 2 2 3 4" xfId="24700"/>
    <cellStyle name="Comma 3 6 2 2 3 5" xfId="37301"/>
    <cellStyle name="Comma 3 6 2 2 4" xfId="13371"/>
    <cellStyle name="Comma 3 6 2 2 4 2" xfId="26100"/>
    <cellStyle name="Comma 3 6 2 2 4 3" xfId="38701"/>
    <cellStyle name="Comma 3 6 2 2 5" xfId="17640"/>
    <cellStyle name="Comma 3 6 2 2 5 2" xfId="30301"/>
    <cellStyle name="Comma 3 6 2 2 5 3" xfId="42901"/>
    <cellStyle name="Comma 3 6 2 2 6" xfId="21900"/>
    <cellStyle name="Comma 3 6 2 2 7" xfId="34501"/>
    <cellStyle name="Comma 3 6 2 3" xfId="7313"/>
    <cellStyle name="Comma 3 6 2 3 2" xfId="10697"/>
    <cellStyle name="Comma 3 6 2 3 2 2" xfId="14911"/>
    <cellStyle name="Comma 3 6 2 3 2 2 2" xfId="27640"/>
    <cellStyle name="Comma 3 6 2 3 2 2 3" xfId="40241"/>
    <cellStyle name="Comma 3 6 2 3 2 3" xfId="19180"/>
    <cellStyle name="Comma 3 6 2 3 2 3 2" xfId="31841"/>
    <cellStyle name="Comma 3 6 2 3 2 3 3" xfId="44441"/>
    <cellStyle name="Comma 3 6 2 3 2 4" xfId="23440"/>
    <cellStyle name="Comma 3 6 2 3 2 5" xfId="36041"/>
    <cellStyle name="Comma 3 6 2 3 3" xfId="12111"/>
    <cellStyle name="Comma 3 6 2 3 3 2" xfId="16311"/>
    <cellStyle name="Comma 3 6 2 3 3 2 2" xfId="29040"/>
    <cellStyle name="Comma 3 6 2 3 3 2 3" xfId="41641"/>
    <cellStyle name="Comma 3 6 2 3 3 3" xfId="20580"/>
    <cellStyle name="Comma 3 6 2 3 3 3 2" xfId="33241"/>
    <cellStyle name="Comma 3 6 2 3 3 3 3" xfId="45841"/>
    <cellStyle name="Comma 3 6 2 3 3 4" xfId="24840"/>
    <cellStyle name="Comma 3 6 2 3 3 5" xfId="37441"/>
    <cellStyle name="Comma 3 6 2 3 4" xfId="13511"/>
    <cellStyle name="Comma 3 6 2 3 4 2" xfId="26240"/>
    <cellStyle name="Comma 3 6 2 3 4 3" xfId="38841"/>
    <cellStyle name="Comma 3 6 2 3 5" xfId="17780"/>
    <cellStyle name="Comma 3 6 2 3 5 2" xfId="30441"/>
    <cellStyle name="Comma 3 6 2 3 5 3" xfId="43041"/>
    <cellStyle name="Comma 3 6 2 3 6" xfId="22040"/>
    <cellStyle name="Comma 3 6 2 3 7" xfId="34641"/>
    <cellStyle name="Comma 3 6 2 4" xfId="9326"/>
    <cellStyle name="Comma 3 6 2 4 2" xfId="10844"/>
    <cellStyle name="Comma 3 6 2 4 2 2" xfId="15051"/>
    <cellStyle name="Comma 3 6 2 4 2 2 2" xfId="27780"/>
    <cellStyle name="Comma 3 6 2 4 2 2 3" xfId="40381"/>
    <cellStyle name="Comma 3 6 2 4 2 3" xfId="19320"/>
    <cellStyle name="Comma 3 6 2 4 2 3 2" xfId="31981"/>
    <cellStyle name="Comma 3 6 2 4 2 3 3" xfId="44581"/>
    <cellStyle name="Comma 3 6 2 4 2 4" xfId="23580"/>
    <cellStyle name="Comma 3 6 2 4 2 5" xfId="36181"/>
    <cellStyle name="Comma 3 6 2 4 3" xfId="12251"/>
    <cellStyle name="Comma 3 6 2 4 3 2" xfId="16451"/>
    <cellStyle name="Comma 3 6 2 4 3 2 2" xfId="29180"/>
    <cellStyle name="Comma 3 6 2 4 3 2 3" xfId="41781"/>
    <cellStyle name="Comma 3 6 2 4 3 3" xfId="20720"/>
    <cellStyle name="Comma 3 6 2 4 3 3 2" xfId="33381"/>
    <cellStyle name="Comma 3 6 2 4 3 3 3" xfId="45981"/>
    <cellStyle name="Comma 3 6 2 4 3 4" xfId="24980"/>
    <cellStyle name="Comma 3 6 2 4 3 5" xfId="37581"/>
    <cellStyle name="Comma 3 6 2 4 4" xfId="13651"/>
    <cellStyle name="Comma 3 6 2 4 4 2" xfId="26380"/>
    <cellStyle name="Comma 3 6 2 4 4 3" xfId="38981"/>
    <cellStyle name="Comma 3 6 2 4 5" xfId="17920"/>
    <cellStyle name="Comma 3 6 2 4 5 2" xfId="30581"/>
    <cellStyle name="Comma 3 6 2 4 5 3" xfId="43181"/>
    <cellStyle name="Comma 3 6 2 4 6" xfId="22180"/>
    <cellStyle name="Comma 3 6 2 4 7" xfId="34781"/>
    <cellStyle name="Comma 3 6 2 5" xfId="9522"/>
    <cellStyle name="Comma 3 6 2 5 2" xfId="10988"/>
    <cellStyle name="Comma 3 6 2 5 2 2" xfId="15191"/>
    <cellStyle name="Comma 3 6 2 5 2 2 2" xfId="27920"/>
    <cellStyle name="Comma 3 6 2 5 2 2 3" xfId="40521"/>
    <cellStyle name="Comma 3 6 2 5 2 3" xfId="19460"/>
    <cellStyle name="Comma 3 6 2 5 2 3 2" xfId="32121"/>
    <cellStyle name="Comma 3 6 2 5 2 3 3" xfId="44721"/>
    <cellStyle name="Comma 3 6 2 5 2 4" xfId="23720"/>
    <cellStyle name="Comma 3 6 2 5 2 5" xfId="36321"/>
    <cellStyle name="Comma 3 6 2 5 3" xfId="12391"/>
    <cellStyle name="Comma 3 6 2 5 3 2" xfId="16591"/>
    <cellStyle name="Comma 3 6 2 5 3 2 2" xfId="29320"/>
    <cellStyle name="Comma 3 6 2 5 3 2 3" xfId="41921"/>
    <cellStyle name="Comma 3 6 2 5 3 3" xfId="20860"/>
    <cellStyle name="Comma 3 6 2 5 3 3 2" xfId="33521"/>
    <cellStyle name="Comma 3 6 2 5 3 3 3" xfId="46121"/>
    <cellStyle name="Comma 3 6 2 5 3 4" xfId="25120"/>
    <cellStyle name="Comma 3 6 2 5 3 5" xfId="37721"/>
    <cellStyle name="Comma 3 6 2 5 4" xfId="13791"/>
    <cellStyle name="Comma 3 6 2 5 4 2" xfId="26520"/>
    <cellStyle name="Comma 3 6 2 5 4 3" xfId="39121"/>
    <cellStyle name="Comma 3 6 2 5 5" xfId="18060"/>
    <cellStyle name="Comma 3 6 2 5 5 2" xfId="30721"/>
    <cellStyle name="Comma 3 6 2 5 5 3" xfId="43321"/>
    <cellStyle name="Comma 3 6 2 5 6" xfId="22320"/>
    <cellStyle name="Comma 3 6 2 5 7" xfId="34921"/>
    <cellStyle name="Comma 3 6 2 6" xfId="9662"/>
    <cellStyle name="Comma 3 6 2 6 2" xfId="11128"/>
    <cellStyle name="Comma 3 6 2 6 2 2" xfId="15331"/>
    <cellStyle name="Comma 3 6 2 6 2 2 2" xfId="28060"/>
    <cellStyle name="Comma 3 6 2 6 2 2 3" xfId="40661"/>
    <cellStyle name="Comma 3 6 2 6 2 3" xfId="19600"/>
    <cellStyle name="Comma 3 6 2 6 2 3 2" xfId="32261"/>
    <cellStyle name="Comma 3 6 2 6 2 3 3" xfId="44861"/>
    <cellStyle name="Comma 3 6 2 6 2 4" xfId="23860"/>
    <cellStyle name="Comma 3 6 2 6 2 5" xfId="36461"/>
    <cellStyle name="Comma 3 6 2 6 3" xfId="12531"/>
    <cellStyle name="Comma 3 6 2 6 3 2" xfId="16731"/>
    <cellStyle name="Comma 3 6 2 6 3 2 2" xfId="29460"/>
    <cellStyle name="Comma 3 6 2 6 3 2 3" xfId="42061"/>
    <cellStyle name="Comma 3 6 2 6 3 3" xfId="21000"/>
    <cellStyle name="Comma 3 6 2 6 3 3 2" xfId="33661"/>
    <cellStyle name="Comma 3 6 2 6 3 3 3" xfId="46261"/>
    <cellStyle name="Comma 3 6 2 6 3 4" xfId="25260"/>
    <cellStyle name="Comma 3 6 2 6 3 5" xfId="37861"/>
    <cellStyle name="Comma 3 6 2 6 4" xfId="13931"/>
    <cellStyle name="Comma 3 6 2 6 4 2" xfId="26660"/>
    <cellStyle name="Comma 3 6 2 6 4 3" xfId="39261"/>
    <cellStyle name="Comma 3 6 2 6 5" xfId="18200"/>
    <cellStyle name="Comma 3 6 2 6 5 2" xfId="30861"/>
    <cellStyle name="Comma 3 6 2 6 5 3" xfId="43461"/>
    <cellStyle name="Comma 3 6 2 6 6" xfId="22460"/>
    <cellStyle name="Comma 3 6 2 6 7" xfId="35061"/>
    <cellStyle name="Comma 3 6 2 7" xfId="9802"/>
    <cellStyle name="Comma 3 6 2 7 2" xfId="11268"/>
    <cellStyle name="Comma 3 6 2 7 2 2" xfId="15471"/>
    <cellStyle name="Comma 3 6 2 7 2 2 2" xfId="28200"/>
    <cellStyle name="Comma 3 6 2 7 2 2 3" xfId="40801"/>
    <cellStyle name="Comma 3 6 2 7 2 3" xfId="19740"/>
    <cellStyle name="Comma 3 6 2 7 2 3 2" xfId="32401"/>
    <cellStyle name="Comma 3 6 2 7 2 3 3" xfId="45001"/>
    <cellStyle name="Comma 3 6 2 7 2 4" xfId="24000"/>
    <cellStyle name="Comma 3 6 2 7 2 5" xfId="36601"/>
    <cellStyle name="Comma 3 6 2 7 3" xfId="12671"/>
    <cellStyle name="Comma 3 6 2 7 3 2" xfId="16871"/>
    <cellStyle name="Comma 3 6 2 7 3 2 2" xfId="29600"/>
    <cellStyle name="Comma 3 6 2 7 3 2 3" xfId="42201"/>
    <cellStyle name="Comma 3 6 2 7 3 3" xfId="21140"/>
    <cellStyle name="Comma 3 6 2 7 3 3 2" xfId="33801"/>
    <cellStyle name="Comma 3 6 2 7 3 3 3" xfId="46401"/>
    <cellStyle name="Comma 3 6 2 7 3 4" xfId="25400"/>
    <cellStyle name="Comma 3 6 2 7 3 5" xfId="38001"/>
    <cellStyle name="Comma 3 6 2 7 4" xfId="14071"/>
    <cellStyle name="Comma 3 6 2 7 4 2" xfId="26800"/>
    <cellStyle name="Comma 3 6 2 7 4 3" xfId="39401"/>
    <cellStyle name="Comma 3 6 2 7 5" xfId="18340"/>
    <cellStyle name="Comma 3 6 2 7 5 2" xfId="31001"/>
    <cellStyle name="Comma 3 6 2 7 5 3" xfId="43601"/>
    <cellStyle name="Comma 3 6 2 7 6" xfId="22600"/>
    <cellStyle name="Comma 3 6 2 7 7" xfId="35201"/>
    <cellStyle name="Comma 3 6 2 8" xfId="9942"/>
    <cellStyle name="Comma 3 6 2 8 2" xfId="11408"/>
    <cellStyle name="Comma 3 6 2 8 2 2" xfId="15611"/>
    <cellStyle name="Comma 3 6 2 8 2 2 2" xfId="28340"/>
    <cellStyle name="Comma 3 6 2 8 2 2 3" xfId="40941"/>
    <cellStyle name="Comma 3 6 2 8 2 3" xfId="19880"/>
    <cellStyle name="Comma 3 6 2 8 2 3 2" xfId="32541"/>
    <cellStyle name="Comma 3 6 2 8 2 3 3" xfId="45141"/>
    <cellStyle name="Comma 3 6 2 8 2 4" xfId="24140"/>
    <cellStyle name="Comma 3 6 2 8 2 5" xfId="36741"/>
    <cellStyle name="Comma 3 6 2 8 3" xfId="12811"/>
    <cellStyle name="Comma 3 6 2 8 3 2" xfId="17011"/>
    <cellStyle name="Comma 3 6 2 8 3 2 2" xfId="29740"/>
    <cellStyle name="Comma 3 6 2 8 3 2 3" xfId="42341"/>
    <cellStyle name="Comma 3 6 2 8 3 3" xfId="21280"/>
    <cellStyle name="Comma 3 6 2 8 3 3 2" xfId="33941"/>
    <cellStyle name="Comma 3 6 2 8 3 3 3" xfId="46541"/>
    <cellStyle name="Comma 3 6 2 8 3 4" xfId="25540"/>
    <cellStyle name="Comma 3 6 2 8 3 5" xfId="38141"/>
    <cellStyle name="Comma 3 6 2 8 4" xfId="14211"/>
    <cellStyle name="Comma 3 6 2 8 4 2" xfId="26940"/>
    <cellStyle name="Comma 3 6 2 8 4 3" xfId="39541"/>
    <cellStyle name="Comma 3 6 2 8 5" xfId="18480"/>
    <cellStyle name="Comma 3 6 2 8 5 2" xfId="31141"/>
    <cellStyle name="Comma 3 6 2 8 5 3" xfId="43741"/>
    <cellStyle name="Comma 3 6 2 8 6" xfId="22740"/>
    <cellStyle name="Comma 3 6 2 8 7" xfId="35341"/>
    <cellStyle name="Comma 3 6 2 9" xfId="10136"/>
    <cellStyle name="Comma 3 6 2 9 2" xfId="11551"/>
    <cellStyle name="Comma 3 6 2 9 2 2" xfId="15751"/>
    <cellStyle name="Comma 3 6 2 9 2 2 2" xfId="28480"/>
    <cellStyle name="Comma 3 6 2 9 2 2 3" xfId="41081"/>
    <cellStyle name="Comma 3 6 2 9 2 3" xfId="20020"/>
    <cellStyle name="Comma 3 6 2 9 2 3 2" xfId="32681"/>
    <cellStyle name="Comma 3 6 2 9 2 3 3" xfId="45281"/>
    <cellStyle name="Comma 3 6 2 9 2 4" xfId="24280"/>
    <cellStyle name="Comma 3 6 2 9 2 5" xfId="36881"/>
    <cellStyle name="Comma 3 6 2 9 3" xfId="12951"/>
    <cellStyle name="Comma 3 6 2 9 3 2" xfId="17151"/>
    <cellStyle name="Comma 3 6 2 9 3 2 2" xfId="29880"/>
    <cellStyle name="Comma 3 6 2 9 3 2 3" xfId="42481"/>
    <cellStyle name="Comma 3 6 2 9 3 3" xfId="21420"/>
    <cellStyle name="Comma 3 6 2 9 3 3 2" xfId="34081"/>
    <cellStyle name="Comma 3 6 2 9 3 3 3" xfId="46681"/>
    <cellStyle name="Comma 3 6 2 9 3 4" xfId="25680"/>
    <cellStyle name="Comma 3 6 2 9 3 5" xfId="38281"/>
    <cellStyle name="Comma 3 6 2 9 4" xfId="14351"/>
    <cellStyle name="Comma 3 6 2 9 4 2" xfId="27080"/>
    <cellStyle name="Comma 3 6 2 9 4 3" xfId="39681"/>
    <cellStyle name="Comma 3 6 2 9 5" xfId="18620"/>
    <cellStyle name="Comma 3 6 2 9 5 2" xfId="31281"/>
    <cellStyle name="Comma 3 6 2 9 5 3" xfId="43881"/>
    <cellStyle name="Comma 3 6 2 9 6" xfId="22880"/>
    <cellStyle name="Comma 3 6 2 9 7" xfId="35481"/>
    <cellStyle name="Comma 3 6 20" xfId="17480"/>
    <cellStyle name="Comma 3 6 20 2" xfId="30141"/>
    <cellStyle name="Comma 3 6 20 3" xfId="42741"/>
    <cellStyle name="Comma 3 6 21" xfId="21740"/>
    <cellStyle name="Comma 3 6 22" xfId="34341"/>
    <cellStyle name="Comma 3 6 3" xfId="7053"/>
    <cellStyle name="Comma 3 6 3 10" xfId="10296"/>
    <cellStyle name="Comma 3 6 3 10 2" xfId="11711"/>
    <cellStyle name="Comma 3 6 3 10 2 2" xfId="15911"/>
    <cellStyle name="Comma 3 6 3 10 2 2 2" xfId="28640"/>
    <cellStyle name="Comma 3 6 3 10 2 2 3" xfId="41241"/>
    <cellStyle name="Comma 3 6 3 10 2 3" xfId="20180"/>
    <cellStyle name="Comma 3 6 3 10 2 3 2" xfId="32841"/>
    <cellStyle name="Comma 3 6 3 10 2 3 3" xfId="45441"/>
    <cellStyle name="Comma 3 6 3 10 2 4" xfId="24440"/>
    <cellStyle name="Comma 3 6 3 10 2 5" xfId="37041"/>
    <cellStyle name="Comma 3 6 3 10 3" xfId="13111"/>
    <cellStyle name="Comma 3 6 3 10 3 2" xfId="17311"/>
    <cellStyle name="Comma 3 6 3 10 3 2 2" xfId="30040"/>
    <cellStyle name="Comma 3 6 3 10 3 2 3" xfId="42641"/>
    <cellStyle name="Comma 3 6 3 10 3 3" xfId="21580"/>
    <cellStyle name="Comma 3 6 3 10 3 3 2" xfId="34241"/>
    <cellStyle name="Comma 3 6 3 10 3 3 3" xfId="46841"/>
    <cellStyle name="Comma 3 6 3 10 3 4" xfId="25840"/>
    <cellStyle name="Comma 3 6 3 10 3 5" xfId="38441"/>
    <cellStyle name="Comma 3 6 3 10 4" xfId="14511"/>
    <cellStyle name="Comma 3 6 3 10 4 2" xfId="27240"/>
    <cellStyle name="Comma 3 6 3 10 4 3" xfId="39841"/>
    <cellStyle name="Comma 3 6 3 10 5" xfId="18780"/>
    <cellStyle name="Comma 3 6 3 10 5 2" xfId="31441"/>
    <cellStyle name="Comma 3 6 3 10 5 3" xfId="44041"/>
    <cellStyle name="Comma 3 6 3 10 6" xfId="23040"/>
    <cellStyle name="Comma 3 6 3 10 7" xfId="35641"/>
    <cellStyle name="Comma 3 6 3 11" xfId="10437"/>
    <cellStyle name="Comma 3 6 3 11 2" xfId="14651"/>
    <cellStyle name="Comma 3 6 3 11 2 2" xfId="27380"/>
    <cellStyle name="Comma 3 6 3 11 2 3" xfId="39981"/>
    <cellStyle name="Comma 3 6 3 11 3" xfId="18920"/>
    <cellStyle name="Comma 3 6 3 11 3 2" xfId="31581"/>
    <cellStyle name="Comma 3 6 3 11 3 3" xfId="44181"/>
    <cellStyle name="Comma 3 6 3 11 4" xfId="23180"/>
    <cellStyle name="Comma 3 6 3 11 5" xfId="35781"/>
    <cellStyle name="Comma 3 6 3 12" xfId="11851"/>
    <cellStyle name="Comma 3 6 3 12 2" xfId="16051"/>
    <cellStyle name="Comma 3 6 3 12 2 2" xfId="28780"/>
    <cellStyle name="Comma 3 6 3 12 2 3" xfId="41381"/>
    <cellStyle name="Comma 3 6 3 12 3" xfId="20320"/>
    <cellStyle name="Comma 3 6 3 12 3 2" xfId="32981"/>
    <cellStyle name="Comma 3 6 3 12 3 3" xfId="45581"/>
    <cellStyle name="Comma 3 6 3 12 4" xfId="24580"/>
    <cellStyle name="Comma 3 6 3 12 5" xfId="37181"/>
    <cellStyle name="Comma 3 6 3 13" xfId="13251"/>
    <cellStyle name="Comma 3 6 3 13 2" xfId="25980"/>
    <cellStyle name="Comma 3 6 3 13 3" xfId="38581"/>
    <cellStyle name="Comma 3 6 3 14" xfId="17520"/>
    <cellStyle name="Comma 3 6 3 14 2" xfId="30181"/>
    <cellStyle name="Comma 3 6 3 14 3" xfId="42781"/>
    <cellStyle name="Comma 3 6 3 15" xfId="21780"/>
    <cellStyle name="Comma 3 6 3 16" xfId="34381"/>
    <cellStyle name="Comma 3 6 3 2" xfId="7193"/>
    <cellStyle name="Comma 3 6 3 2 2" xfId="10577"/>
    <cellStyle name="Comma 3 6 3 2 2 2" xfId="14791"/>
    <cellStyle name="Comma 3 6 3 2 2 2 2" xfId="27520"/>
    <cellStyle name="Comma 3 6 3 2 2 2 3" xfId="40121"/>
    <cellStyle name="Comma 3 6 3 2 2 3" xfId="19060"/>
    <cellStyle name="Comma 3 6 3 2 2 3 2" xfId="31721"/>
    <cellStyle name="Comma 3 6 3 2 2 3 3" xfId="44321"/>
    <cellStyle name="Comma 3 6 3 2 2 4" xfId="23320"/>
    <cellStyle name="Comma 3 6 3 2 2 5" xfId="35921"/>
    <cellStyle name="Comma 3 6 3 2 3" xfId="11991"/>
    <cellStyle name="Comma 3 6 3 2 3 2" xfId="16191"/>
    <cellStyle name="Comma 3 6 3 2 3 2 2" xfId="28920"/>
    <cellStyle name="Comma 3 6 3 2 3 2 3" xfId="41521"/>
    <cellStyle name="Comma 3 6 3 2 3 3" xfId="20460"/>
    <cellStyle name="Comma 3 6 3 2 3 3 2" xfId="33121"/>
    <cellStyle name="Comma 3 6 3 2 3 3 3" xfId="45721"/>
    <cellStyle name="Comma 3 6 3 2 3 4" xfId="24720"/>
    <cellStyle name="Comma 3 6 3 2 3 5" xfId="37321"/>
    <cellStyle name="Comma 3 6 3 2 4" xfId="13391"/>
    <cellStyle name="Comma 3 6 3 2 4 2" xfId="26120"/>
    <cellStyle name="Comma 3 6 3 2 4 3" xfId="38721"/>
    <cellStyle name="Comma 3 6 3 2 5" xfId="17660"/>
    <cellStyle name="Comma 3 6 3 2 5 2" xfId="30321"/>
    <cellStyle name="Comma 3 6 3 2 5 3" xfId="42921"/>
    <cellStyle name="Comma 3 6 3 2 6" xfId="21920"/>
    <cellStyle name="Comma 3 6 3 2 7" xfId="34521"/>
    <cellStyle name="Comma 3 6 3 3" xfId="7333"/>
    <cellStyle name="Comma 3 6 3 3 2" xfId="10717"/>
    <cellStyle name="Comma 3 6 3 3 2 2" xfId="14931"/>
    <cellStyle name="Comma 3 6 3 3 2 2 2" xfId="27660"/>
    <cellStyle name="Comma 3 6 3 3 2 2 3" xfId="40261"/>
    <cellStyle name="Comma 3 6 3 3 2 3" xfId="19200"/>
    <cellStyle name="Comma 3 6 3 3 2 3 2" xfId="31861"/>
    <cellStyle name="Comma 3 6 3 3 2 3 3" xfId="44461"/>
    <cellStyle name="Comma 3 6 3 3 2 4" xfId="23460"/>
    <cellStyle name="Comma 3 6 3 3 2 5" xfId="36061"/>
    <cellStyle name="Comma 3 6 3 3 3" xfId="12131"/>
    <cellStyle name="Comma 3 6 3 3 3 2" xfId="16331"/>
    <cellStyle name="Comma 3 6 3 3 3 2 2" xfId="29060"/>
    <cellStyle name="Comma 3 6 3 3 3 2 3" xfId="41661"/>
    <cellStyle name="Comma 3 6 3 3 3 3" xfId="20600"/>
    <cellStyle name="Comma 3 6 3 3 3 3 2" xfId="33261"/>
    <cellStyle name="Comma 3 6 3 3 3 3 3" xfId="45861"/>
    <cellStyle name="Comma 3 6 3 3 3 4" xfId="24860"/>
    <cellStyle name="Comma 3 6 3 3 3 5" xfId="37461"/>
    <cellStyle name="Comma 3 6 3 3 4" xfId="13531"/>
    <cellStyle name="Comma 3 6 3 3 4 2" xfId="26260"/>
    <cellStyle name="Comma 3 6 3 3 4 3" xfId="38861"/>
    <cellStyle name="Comma 3 6 3 3 5" xfId="17800"/>
    <cellStyle name="Comma 3 6 3 3 5 2" xfId="30461"/>
    <cellStyle name="Comma 3 6 3 3 5 3" xfId="43061"/>
    <cellStyle name="Comma 3 6 3 3 6" xfId="22060"/>
    <cellStyle name="Comma 3 6 3 3 7" xfId="34661"/>
    <cellStyle name="Comma 3 6 3 4" xfId="9346"/>
    <cellStyle name="Comma 3 6 3 4 2" xfId="10864"/>
    <cellStyle name="Comma 3 6 3 4 2 2" xfId="15071"/>
    <cellStyle name="Comma 3 6 3 4 2 2 2" xfId="27800"/>
    <cellStyle name="Comma 3 6 3 4 2 2 3" xfId="40401"/>
    <cellStyle name="Comma 3 6 3 4 2 3" xfId="19340"/>
    <cellStyle name="Comma 3 6 3 4 2 3 2" xfId="32001"/>
    <cellStyle name="Comma 3 6 3 4 2 3 3" xfId="44601"/>
    <cellStyle name="Comma 3 6 3 4 2 4" xfId="23600"/>
    <cellStyle name="Comma 3 6 3 4 2 5" xfId="36201"/>
    <cellStyle name="Comma 3 6 3 4 3" xfId="12271"/>
    <cellStyle name="Comma 3 6 3 4 3 2" xfId="16471"/>
    <cellStyle name="Comma 3 6 3 4 3 2 2" xfId="29200"/>
    <cellStyle name="Comma 3 6 3 4 3 2 3" xfId="41801"/>
    <cellStyle name="Comma 3 6 3 4 3 3" xfId="20740"/>
    <cellStyle name="Comma 3 6 3 4 3 3 2" xfId="33401"/>
    <cellStyle name="Comma 3 6 3 4 3 3 3" xfId="46001"/>
    <cellStyle name="Comma 3 6 3 4 3 4" xfId="25000"/>
    <cellStyle name="Comma 3 6 3 4 3 5" xfId="37601"/>
    <cellStyle name="Comma 3 6 3 4 4" xfId="13671"/>
    <cellStyle name="Comma 3 6 3 4 4 2" xfId="26400"/>
    <cellStyle name="Comma 3 6 3 4 4 3" xfId="39001"/>
    <cellStyle name="Comma 3 6 3 4 5" xfId="17940"/>
    <cellStyle name="Comma 3 6 3 4 5 2" xfId="30601"/>
    <cellStyle name="Comma 3 6 3 4 5 3" xfId="43201"/>
    <cellStyle name="Comma 3 6 3 4 6" xfId="22200"/>
    <cellStyle name="Comma 3 6 3 4 7" xfId="34801"/>
    <cellStyle name="Comma 3 6 3 5" xfId="9542"/>
    <cellStyle name="Comma 3 6 3 5 2" xfId="11008"/>
    <cellStyle name="Comma 3 6 3 5 2 2" xfId="15211"/>
    <cellStyle name="Comma 3 6 3 5 2 2 2" xfId="27940"/>
    <cellStyle name="Comma 3 6 3 5 2 2 3" xfId="40541"/>
    <cellStyle name="Comma 3 6 3 5 2 3" xfId="19480"/>
    <cellStyle name="Comma 3 6 3 5 2 3 2" xfId="32141"/>
    <cellStyle name="Comma 3 6 3 5 2 3 3" xfId="44741"/>
    <cellStyle name="Comma 3 6 3 5 2 4" xfId="23740"/>
    <cellStyle name="Comma 3 6 3 5 2 5" xfId="36341"/>
    <cellStyle name="Comma 3 6 3 5 3" xfId="12411"/>
    <cellStyle name="Comma 3 6 3 5 3 2" xfId="16611"/>
    <cellStyle name="Comma 3 6 3 5 3 2 2" xfId="29340"/>
    <cellStyle name="Comma 3 6 3 5 3 2 3" xfId="41941"/>
    <cellStyle name="Comma 3 6 3 5 3 3" xfId="20880"/>
    <cellStyle name="Comma 3 6 3 5 3 3 2" xfId="33541"/>
    <cellStyle name="Comma 3 6 3 5 3 3 3" xfId="46141"/>
    <cellStyle name="Comma 3 6 3 5 3 4" xfId="25140"/>
    <cellStyle name="Comma 3 6 3 5 3 5" xfId="37741"/>
    <cellStyle name="Comma 3 6 3 5 4" xfId="13811"/>
    <cellStyle name="Comma 3 6 3 5 4 2" xfId="26540"/>
    <cellStyle name="Comma 3 6 3 5 4 3" xfId="39141"/>
    <cellStyle name="Comma 3 6 3 5 5" xfId="18080"/>
    <cellStyle name="Comma 3 6 3 5 5 2" xfId="30741"/>
    <cellStyle name="Comma 3 6 3 5 5 3" xfId="43341"/>
    <cellStyle name="Comma 3 6 3 5 6" xfId="22340"/>
    <cellStyle name="Comma 3 6 3 5 7" xfId="34941"/>
    <cellStyle name="Comma 3 6 3 6" xfId="9682"/>
    <cellStyle name="Comma 3 6 3 6 2" xfId="11148"/>
    <cellStyle name="Comma 3 6 3 6 2 2" xfId="15351"/>
    <cellStyle name="Comma 3 6 3 6 2 2 2" xfId="28080"/>
    <cellStyle name="Comma 3 6 3 6 2 2 3" xfId="40681"/>
    <cellStyle name="Comma 3 6 3 6 2 3" xfId="19620"/>
    <cellStyle name="Comma 3 6 3 6 2 3 2" xfId="32281"/>
    <cellStyle name="Comma 3 6 3 6 2 3 3" xfId="44881"/>
    <cellStyle name="Comma 3 6 3 6 2 4" xfId="23880"/>
    <cellStyle name="Comma 3 6 3 6 2 5" xfId="36481"/>
    <cellStyle name="Comma 3 6 3 6 3" xfId="12551"/>
    <cellStyle name="Comma 3 6 3 6 3 2" xfId="16751"/>
    <cellStyle name="Comma 3 6 3 6 3 2 2" xfId="29480"/>
    <cellStyle name="Comma 3 6 3 6 3 2 3" xfId="42081"/>
    <cellStyle name="Comma 3 6 3 6 3 3" xfId="21020"/>
    <cellStyle name="Comma 3 6 3 6 3 3 2" xfId="33681"/>
    <cellStyle name="Comma 3 6 3 6 3 3 3" xfId="46281"/>
    <cellStyle name="Comma 3 6 3 6 3 4" xfId="25280"/>
    <cellStyle name="Comma 3 6 3 6 3 5" xfId="37881"/>
    <cellStyle name="Comma 3 6 3 6 4" xfId="13951"/>
    <cellStyle name="Comma 3 6 3 6 4 2" xfId="26680"/>
    <cellStyle name="Comma 3 6 3 6 4 3" xfId="39281"/>
    <cellStyle name="Comma 3 6 3 6 5" xfId="18220"/>
    <cellStyle name="Comma 3 6 3 6 5 2" xfId="30881"/>
    <cellStyle name="Comma 3 6 3 6 5 3" xfId="43481"/>
    <cellStyle name="Comma 3 6 3 6 6" xfId="22480"/>
    <cellStyle name="Comma 3 6 3 6 7" xfId="35081"/>
    <cellStyle name="Comma 3 6 3 7" xfId="9822"/>
    <cellStyle name="Comma 3 6 3 7 2" xfId="11288"/>
    <cellStyle name="Comma 3 6 3 7 2 2" xfId="15491"/>
    <cellStyle name="Comma 3 6 3 7 2 2 2" xfId="28220"/>
    <cellStyle name="Comma 3 6 3 7 2 2 3" xfId="40821"/>
    <cellStyle name="Comma 3 6 3 7 2 3" xfId="19760"/>
    <cellStyle name="Comma 3 6 3 7 2 3 2" xfId="32421"/>
    <cellStyle name="Comma 3 6 3 7 2 3 3" xfId="45021"/>
    <cellStyle name="Comma 3 6 3 7 2 4" xfId="24020"/>
    <cellStyle name="Comma 3 6 3 7 2 5" xfId="36621"/>
    <cellStyle name="Comma 3 6 3 7 3" xfId="12691"/>
    <cellStyle name="Comma 3 6 3 7 3 2" xfId="16891"/>
    <cellStyle name="Comma 3 6 3 7 3 2 2" xfId="29620"/>
    <cellStyle name="Comma 3 6 3 7 3 2 3" xfId="42221"/>
    <cellStyle name="Comma 3 6 3 7 3 3" xfId="21160"/>
    <cellStyle name="Comma 3 6 3 7 3 3 2" xfId="33821"/>
    <cellStyle name="Comma 3 6 3 7 3 3 3" xfId="46421"/>
    <cellStyle name="Comma 3 6 3 7 3 4" xfId="25420"/>
    <cellStyle name="Comma 3 6 3 7 3 5" xfId="38021"/>
    <cellStyle name="Comma 3 6 3 7 4" xfId="14091"/>
    <cellStyle name="Comma 3 6 3 7 4 2" xfId="26820"/>
    <cellStyle name="Comma 3 6 3 7 4 3" xfId="39421"/>
    <cellStyle name="Comma 3 6 3 7 5" xfId="18360"/>
    <cellStyle name="Comma 3 6 3 7 5 2" xfId="31021"/>
    <cellStyle name="Comma 3 6 3 7 5 3" xfId="43621"/>
    <cellStyle name="Comma 3 6 3 7 6" xfId="22620"/>
    <cellStyle name="Comma 3 6 3 7 7" xfId="35221"/>
    <cellStyle name="Comma 3 6 3 8" xfId="9962"/>
    <cellStyle name="Comma 3 6 3 8 2" xfId="11428"/>
    <cellStyle name="Comma 3 6 3 8 2 2" xfId="15631"/>
    <cellStyle name="Comma 3 6 3 8 2 2 2" xfId="28360"/>
    <cellStyle name="Comma 3 6 3 8 2 2 3" xfId="40961"/>
    <cellStyle name="Comma 3 6 3 8 2 3" xfId="19900"/>
    <cellStyle name="Comma 3 6 3 8 2 3 2" xfId="32561"/>
    <cellStyle name="Comma 3 6 3 8 2 3 3" xfId="45161"/>
    <cellStyle name="Comma 3 6 3 8 2 4" xfId="24160"/>
    <cellStyle name="Comma 3 6 3 8 2 5" xfId="36761"/>
    <cellStyle name="Comma 3 6 3 8 3" xfId="12831"/>
    <cellStyle name="Comma 3 6 3 8 3 2" xfId="17031"/>
    <cellStyle name="Comma 3 6 3 8 3 2 2" xfId="29760"/>
    <cellStyle name="Comma 3 6 3 8 3 2 3" xfId="42361"/>
    <cellStyle name="Comma 3 6 3 8 3 3" xfId="21300"/>
    <cellStyle name="Comma 3 6 3 8 3 3 2" xfId="33961"/>
    <cellStyle name="Comma 3 6 3 8 3 3 3" xfId="46561"/>
    <cellStyle name="Comma 3 6 3 8 3 4" xfId="25560"/>
    <cellStyle name="Comma 3 6 3 8 3 5" xfId="38161"/>
    <cellStyle name="Comma 3 6 3 8 4" xfId="14231"/>
    <cellStyle name="Comma 3 6 3 8 4 2" xfId="26960"/>
    <cellStyle name="Comma 3 6 3 8 4 3" xfId="39561"/>
    <cellStyle name="Comma 3 6 3 8 5" xfId="18500"/>
    <cellStyle name="Comma 3 6 3 8 5 2" xfId="31161"/>
    <cellStyle name="Comma 3 6 3 8 5 3" xfId="43761"/>
    <cellStyle name="Comma 3 6 3 8 6" xfId="22760"/>
    <cellStyle name="Comma 3 6 3 8 7" xfId="35361"/>
    <cellStyle name="Comma 3 6 3 9" xfId="10156"/>
    <cellStyle name="Comma 3 6 3 9 2" xfId="11571"/>
    <cellStyle name="Comma 3 6 3 9 2 2" xfId="15771"/>
    <cellStyle name="Comma 3 6 3 9 2 2 2" xfId="28500"/>
    <cellStyle name="Comma 3 6 3 9 2 2 3" xfId="41101"/>
    <cellStyle name="Comma 3 6 3 9 2 3" xfId="20040"/>
    <cellStyle name="Comma 3 6 3 9 2 3 2" xfId="32701"/>
    <cellStyle name="Comma 3 6 3 9 2 3 3" xfId="45301"/>
    <cellStyle name="Comma 3 6 3 9 2 4" xfId="24300"/>
    <cellStyle name="Comma 3 6 3 9 2 5" xfId="36901"/>
    <cellStyle name="Comma 3 6 3 9 3" xfId="12971"/>
    <cellStyle name="Comma 3 6 3 9 3 2" xfId="17171"/>
    <cellStyle name="Comma 3 6 3 9 3 2 2" xfId="29900"/>
    <cellStyle name="Comma 3 6 3 9 3 2 3" xfId="42501"/>
    <cellStyle name="Comma 3 6 3 9 3 3" xfId="21440"/>
    <cellStyle name="Comma 3 6 3 9 3 3 2" xfId="34101"/>
    <cellStyle name="Comma 3 6 3 9 3 3 3" xfId="46701"/>
    <cellStyle name="Comma 3 6 3 9 3 4" xfId="25700"/>
    <cellStyle name="Comma 3 6 3 9 3 5" xfId="38301"/>
    <cellStyle name="Comma 3 6 3 9 4" xfId="14371"/>
    <cellStyle name="Comma 3 6 3 9 4 2" xfId="27100"/>
    <cellStyle name="Comma 3 6 3 9 4 3" xfId="39701"/>
    <cellStyle name="Comma 3 6 3 9 5" xfId="18640"/>
    <cellStyle name="Comma 3 6 3 9 5 2" xfId="31301"/>
    <cellStyle name="Comma 3 6 3 9 5 3" xfId="43901"/>
    <cellStyle name="Comma 3 6 3 9 6" xfId="22900"/>
    <cellStyle name="Comma 3 6 3 9 7" xfId="35501"/>
    <cellStyle name="Comma 3 6 4" xfId="7073"/>
    <cellStyle name="Comma 3 6 4 10" xfId="10316"/>
    <cellStyle name="Comma 3 6 4 10 2" xfId="11731"/>
    <cellStyle name="Comma 3 6 4 10 2 2" xfId="15931"/>
    <cellStyle name="Comma 3 6 4 10 2 2 2" xfId="28660"/>
    <cellStyle name="Comma 3 6 4 10 2 2 3" xfId="41261"/>
    <cellStyle name="Comma 3 6 4 10 2 3" xfId="20200"/>
    <cellStyle name="Comma 3 6 4 10 2 3 2" xfId="32861"/>
    <cellStyle name="Comma 3 6 4 10 2 3 3" xfId="45461"/>
    <cellStyle name="Comma 3 6 4 10 2 4" xfId="24460"/>
    <cellStyle name="Comma 3 6 4 10 2 5" xfId="37061"/>
    <cellStyle name="Comma 3 6 4 10 3" xfId="13131"/>
    <cellStyle name="Comma 3 6 4 10 3 2" xfId="17331"/>
    <cellStyle name="Comma 3 6 4 10 3 2 2" xfId="30060"/>
    <cellStyle name="Comma 3 6 4 10 3 2 3" xfId="42661"/>
    <cellStyle name="Comma 3 6 4 10 3 3" xfId="21600"/>
    <cellStyle name="Comma 3 6 4 10 3 3 2" xfId="34261"/>
    <cellStyle name="Comma 3 6 4 10 3 3 3" xfId="46861"/>
    <cellStyle name="Comma 3 6 4 10 3 4" xfId="25860"/>
    <cellStyle name="Comma 3 6 4 10 3 5" xfId="38461"/>
    <cellStyle name="Comma 3 6 4 10 4" xfId="14531"/>
    <cellStyle name="Comma 3 6 4 10 4 2" xfId="27260"/>
    <cellStyle name="Comma 3 6 4 10 4 3" xfId="39861"/>
    <cellStyle name="Comma 3 6 4 10 5" xfId="18800"/>
    <cellStyle name="Comma 3 6 4 10 5 2" xfId="31461"/>
    <cellStyle name="Comma 3 6 4 10 5 3" xfId="44061"/>
    <cellStyle name="Comma 3 6 4 10 6" xfId="23060"/>
    <cellStyle name="Comma 3 6 4 10 7" xfId="35661"/>
    <cellStyle name="Comma 3 6 4 11" xfId="10457"/>
    <cellStyle name="Comma 3 6 4 11 2" xfId="14671"/>
    <cellStyle name="Comma 3 6 4 11 2 2" xfId="27400"/>
    <cellStyle name="Comma 3 6 4 11 2 3" xfId="40001"/>
    <cellStyle name="Comma 3 6 4 11 3" xfId="18940"/>
    <cellStyle name="Comma 3 6 4 11 3 2" xfId="31601"/>
    <cellStyle name="Comma 3 6 4 11 3 3" xfId="44201"/>
    <cellStyle name="Comma 3 6 4 11 4" xfId="23200"/>
    <cellStyle name="Comma 3 6 4 11 5" xfId="35801"/>
    <cellStyle name="Comma 3 6 4 12" xfId="11871"/>
    <cellStyle name="Comma 3 6 4 12 2" xfId="16071"/>
    <cellStyle name="Comma 3 6 4 12 2 2" xfId="28800"/>
    <cellStyle name="Comma 3 6 4 12 2 3" xfId="41401"/>
    <cellStyle name="Comma 3 6 4 12 3" xfId="20340"/>
    <cellStyle name="Comma 3 6 4 12 3 2" xfId="33001"/>
    <cellStyle name="Comma 3 6 4 12 3 3" xfId="45601"/>
    <cellStyle name="Comma 3 6 4 12 4" xfId="24600"/>
    <cellStyle name="Comma 3 6 4 12 5" xfId="37201"/>
    <cellStyle name="Comma 3 6 4 13" xfId="13271"/>
    <cellStyle name="Comma 3 6 4 13 2" xfId="26000"/>
    <cellStyle name="Comma 3 6 4 13 3" xfId="38601"/>
    <cellStyle name="Comma 3 6 4 14" xfId="17540"/>
    <cellStyle name="Comma 3 6 4 14 2" xfId="30201"/>
    <cellStyle name="Comma 3 6 4 14 3" xfId="42801"/>
    <cellStyle name="Comma 3 6 4 15" xfId="21800"/>
    <cellStyle name="Comma 3 6 4 16" xfId="34401"/>
    <cellStyle name="Comma 3 6 4 2" xfId="7213"/>
    <cellStyle name="Comma 3 6 4 2 2" xfId="10597"/>
    <cellStyle name="Comma 3 6 4 2 2 2" xfId="14811"/>
    <cellStyle name="Comma 3 6 4 2 2 2 2" xfId="27540"/>
    <cellStyle name="Comma 3 6 4 2 2 2 3" xfId="40141"/>
    <cellStyle name="Comma 3 6 4 2 2 3" xfId="19080"/>
    <cellStyle name="Comma 3 6 4 2 2 3 2" xfId="31741"/>
    <cellStyle name="Comma 3 6 4 2 2 3 3" xfId="44341"/>
    <cellStyle name="Comma 3 6 4 2 2 4" xfId="23340"/>
    <cellStyle name="Comma 3 6 4 2 2 5" xfId="35941"/>
    <cellStyle name="Comma 3 6 4 2 3" xfId="12011"/>
    <cellStyle name="Comma 3 6 4 2 3 2" xfId="16211"/>
    <cellStyle name="Comma 3 6 4 2 3 2 2" xfId="28940"/>
    <cellStyle name="Comma 3 6 4 2 3 2 3" xfId="41541"/>
    <cellStyle name="Comma 3 6 4 2 3 3" xfId="20480"/>
    <cellStyle name="Comma 3 6 4 2 3 3 2" xfId="33141"/>
    <cellStyle name="Comma 3 6 4 2 3 3 3" xfId="45741"/>
    <cellStyle name="Comma 3 6 4 2 3 4" xfId="24740"/>
    <cellStyle name="Comma 3 6 4 2 3 5" xfId="37341"/>
    <cellStyle name="Comma 3 6 4 2 4" xfId="13411"/>
    <cellStyle name="Comma 3 6 4 2 4 2" xfId="26140"/>
    <cellStyle name="Comma 3 6 4 2 4 3" xfId="38741"/>
    <cellStyle name="Comma 3 6 4 2 5" xfId="17680"/>
    <cellStyle name="Comma 3 6 4 2 5 2" xfId="30341"/>
    <cellStyle name="Comma 3 6 4 2 5 3" xfId="42941"/>
    <cellStyle name="Comma 3 6 4 2 6" xfId="21940"/>
    <cellStyle name="Comma 3 6 4 2 7" xfId="34541"/>
    <cellStyle name="Comma 3 6 4 3" xfId="7353"/>
    <cellStyle name="Comma 3 6 4 3 2" xfId="10737"/>
    <cellStyle name="Comma 3 6 4 3 2 2" xfId="14951"/>
    <cellStyle name="Comma 3 6 4 3 2 2 2" xfId="27680"/>
    <cellStyle name="Comma 3 6 4 3 2 2 3" xfId="40281"/>
    <cellStyle name="Comma 3 6 4 3 2 3" xfId="19220"/>
    <cellStyle name="Comma 3 6 4 3 2 3 2" xfId="31881"/>
    <cellStyle name="Comma 3 6 4 3 2 3 3" xfId="44481"/>
    <cellStyle name="Comma 3 6 4 3 2 4" xfId="23480"/>
    <cellStyle name="Comma 3 6 4 3 2 5" xfId="36081"/>
    <cellStyle name="Comma 3 6 4 3 3" xfId="12151"/>
    <cellStyle name="Comma 3 6 4 3 3 2" xfId="16351"/>
    <cellStyle name="Comma 3 6 4 3 3 2 2" xfId="29080"/>
    <cellStyle name="Comma 3 6 4 3 3 2 3" xfId="41681"/>
    <cellStyle name="Comma 3 6 4 3 3 3" xfId="20620"/>
    <cellStyle name="Comma 3 6 4 3 3 3 2" xfId="33281"/>
    <cellStyle name="Comma 3 6 4 3 3 3 3" xfId="45881"/>
    <cellStyle name="Comma 3 6 4 3 3 4" xfId="24880"/>
    <cellStyle name="Comma 3 6 4 3 3 5" xfId="37481"/>
    <cellStyle name="Comma 3 6 4 3 4" xfId="13551"/>
    <cellStyle name="Comma 3 6 4 3 4 2" xfId="26280"/>
    <cellStyle name="Comma 3 6 4 3 4 3" xfId="38881"/>
    <cellStyle name="Comma 3 6 4 3 5" xfId="17820"/>
    <cellStyle name="Comma 3 6 4 3 5 2" xfId="30481"/>
    <cellStyle name="Comma 3 6 4 3 5 3" xfId="43081"/>
    <cellStyle name="Comma 3 6 4 3 6" xfId="22080"/>
    <cellStyle name="Comma 3 6 4 3 7" xfId="34681"/>
    <cellStyle name="Comma 3 6 4 4" xfId="9366"/>
    <cellStyle name="Comma 3 6 4 4 2" xfId="10884"/>
    <cellStyle name="Comma 3 6 4 4 2 2" xfId="15091"/>
    <cellStyle name="Comma 3 6 4 4 2 2 2" xfId="27820"/>
    <cellStyle name="Comma 3 6 4 4 2 2 3" xfId="40421"/>
    <cellStyle name="Comma 3 6 4 4 2 3" xfId="19360"/>
    <cellStyle name="Comma 3 6 4 4 2 3 2" xfId="32021"/>
    <cellStyle name="Comma 3 6 4 4 2 3 3" xfId="44621"/>
    <cellStyle name="Comma 3 6 4 4 2 4" xfId="23620"/>
    <cellStyle name="Comma 3 6 4 4 2 5" xfId="36221"/>
    <cellStyle name="Comma 3 6 4 4 3" xfId="12291"/>
    <cellStyle name="Comma 3 6 4 4 3 2" xfId="16491"/>
    <cellStyle name="Comma 3 6 4 4 3 2 2" xfId="29220"/>
    <cellStyle name="Comma 3 6 4 4 3 2 3" xfId="41821"/>
    <cellStyle name="Comma 3 6 4 4 3 3" xfId="20760"/>
    <cellStyle name="Comma 3 6 4 4 3 3 2" xfId="33421"/>
    <cellStyle name="Comma 3 6 4 4 3 3 3" xfId="46021"/>
    <cellStyle name="Comma 3 6 4 4 3 4" xfId="25020"/>
    <cellStyle name="Comma 3 6 4 4 3 5" xfId="37621"/>
    <cellStyle name="Comma 3 6 4 4 4" xfId="13691"/>
    <cellStyle name="Comma 3 6 4 4 4 2" xfId="26420"/>
    <cellStyle name="Comma 3 6 4 4 4 3" xfId="39021"/>
    <cellStyle name="Comma 3 6 4 4 5" xfId="17960"/>
    <cellStyle name="Comma 3 6 4 4 5 2" xfId="30621"/>
    <cellStyle name="Comma 3 6 4 4 5 3" xfId="43221"/>
    <cellStyle name="Comma 3 6 4 4 6" xfId="22220"/>
    <cellStyle name="Comma 3 6 4 4 7" xfId="34821"/>
    <cellStyle name="Comma 3 6 4 5" xfId="9562"/>
    <cellStyle name="Comma 3 6 4 5 2" xfId="11028"/>
    <cellStyle name="Comma 3 6 4 5 2 2" xfId="15231"/>
    <cellStyle name="Comma 3 6 4 5 2 2 2" xfId="27960"/>
    <cellStyle name="Comma 3 6 4 5 2 2 3" xfId="40561"/>
    <cellStyle name="Comma 3 6 4 5 2 3" xfId="19500"/>
    <cellStyle name="Comma 3 6 4 5 2 3 2" xfId="32161"/>
    <cellStyle name="Comma 3 6 4 5 2 3 3" xfId="44761"/>
    <cellStyle name="Comma 3 6 4 5 2 4" xfId="23760"/>
    <cellStyle name="Comma 3 6 4 5 2 5" xfId="36361"/>
    <cellStyle name="Comma 3 6 4 5 3" xfId="12431"/>
    <cellStyle name="Comma 3 6 4 5 3 2" xfId="16631"/>
    <cellStyle name="Comma 3 6 4 5 3 2 2" xfId="29360"/>
    <cellStyle name="Comma 3 6 4 5 3 2 3" xfId="41961"/>
    <cellStyle name="Comma 3 6 4 5 3 3" xfId="20900"/>
    <cellStyle name="Comma 3 6 4 5 3 3 2" xfId="33561"/>
    <cellStyle name="Comma 3 6 4 5 3 3 3" xfId="46161"/>
    <cellStyle name="Comma 3 6 4 5 3 4" xfId="25160"/>
    <cellStyle name="Comma 3 6 4 5 3 5" xfId="37761"/>
    <cellStyle name="Comma 3 6 4 5 4" xfId="13831"/>
    <cellStyle name="Comma 3 6 4 5 4 2" xfId="26560"/>
    <cellStyle name="Comma 3 6 4 5 4 3" xfId="39161"/>
    <cellStyle name="Comma 3 6 4 5 5" xfId="18100"/>
    <cellStyle name="Comma 3 6 4 5 5 2" xfId="30761"/>
    <cellStyle name="Comma 3 6 4 5 5 3" xfId="43361"/>
    <cellStyle name="Comma 3 6 4 5 6" xfId="22360"/>
    <cellStyle name="Comma 3 6 4 5 7" xfId="34961"/>
    <cellStyle name="Comma 3 6 4 6" xfId="9702"/>
    <cellStyle name="Comma 3 6 4 6 2" xfId="11168"/>
    <cellStyle name="Comma 3 6 4 6 2 2" xfId="15371"/>
    <cellStyle name="Comma 3 6 4 6 2 2 2" xfId="28100"/>
    <cellStyle name="Comma 3 6 4 6 2 2 3" xfId="40701"/>
    <cellStyle name="Comma 3 6 4 6 2 3" xfId="19640"/>
    <cellStyle name="Comma 3 6 4 6 2 3 2" xfId="32301"/>
    <cellStyle name="Comma 3 6 4 6 2 3 3" xfId="44901"/>
    <cellStyle name="Comma 3 6 4 6 2 4" xfId="23900"/>
    <cellStyle name="Comma 3 6 4 6 2 5" xfId="36501"/>
    <cellStyle name="Comma 3 6 4 6 3" xfId="12571"/>
    <cellStyle name="Comma 3 6 4 6 3 2" xfId="16771"/>
    <cellStyle name="Comma 3 6 4 6 3 2 2" xfId="29500"/>
    <cellStyle name="Comma 3 6 4 6 3 2 3" xfId="42101"/>
    <cellStyle name="Comma 3 6 4 6 3 3" xfId="21040"/>
    <cellStyle name="Comma 3 6 4 6 3 3 2" xfId="33701"/>
    <cellStyle name="Comma 3 6 4 6 3 3 3" xfId="46301"/>
    <cellStyle name="Comma 3 6 4 6 3 4" xfId="25300"/>
    <cellStyle name="Comma 3 6 4 6 3 5" xfId="37901"/>
    <cellStyle name="Comma 3 6 4 6 4" xfId="13971"/>
    <cellStyle name="Comma 3 6 4 6 4 2" xfId="26700"/>
    <cellStyle name="Comma 3 6 4 6 4 3" xfId="39301"/>
    <cellStyle name="Comma 3 6 4 6 5" xfId="18240"/>
    <cellStyle name="Comma 3 6 4 6 5 2" xfId="30901"/>
    <cellStyle name="Comma 3 6 4 6 5 3" xfId="43501"/>
    <cellStyle name="Comma 3 6 4 6 6" xfId="22500"/>
    <cellStyle name="Comma 3 6 4 6 7" xfId="35101"/>
    <cellStyle name="Comma 3 6 4 7" xfId="9842"/>
    <cellStyle name="Comma 3 6 4 7 2" xfId="11308"/>
    <cellStyle name="Comma 3 6 4 7 2 2" xfId="15511"/>
    <cellStyle name="Comma 3 6 4 7 2 2 2" xfId="28240"/>
    <cellStyle name="Comma 3 6 4 7 2 2 3" xfId="40841"/>
    <cellStyle name="Comma 3 6 4 7 2 3" xfId="19780"/>
    <cellStyle name="Comma 3 6 4 7 2 3 2" xfId="32441"/>
    <cellStyle name="Comma 3 6 4 7 2 3 3" xfId="45041"/>
    <cellStyle name="Comma 3 6 4 7 2 4" xfId="24040"/>
    <cellStyle name="Comma 3 6 4 7 2 5" xfId="36641"/>
    <cellStyle name="Comma 3 6 4 7 3" xfId="12711"/>
    <cellStyle name="Comma 3 6 4 7 3 2" xfId="16911"/>
    <cellStyle name="Comma 3 6 4 7 3 2 2" xfId="29640"/>
    <cellStyle name="Comma 3 6 4 7 3 2 3" xfId="42241"/>
    <cellStyle name="Comma 3 6 4 7 3 3" xfId="21180"/>
    <cellStyle name="Comma 3 6 4 7 3 3 2" xfId="33841"/>
    <cellStyle name="Comma 3 6 4 7 3 3 3" xfId="46441"/>
    <cellStyle name="Comma 3 6 4 7 3 4" xfId="25440"/>
    <cellStyle name="Comma 3 6 4 7 3 5" xfId="38041"/>
    <cellStyle name="Comma 3 6 4 7 4" xfId="14111"/>
    <cellStyle name="Comma 3 6 4 7 4 2" xfId="26840"/>
    <cellStyle name="Comma 3 6 4 7 4 3" xfId="39441"/>
    <cellStyle name="Comma 3 6 4 7 5" xfId="18380"/>
    <cellStyle name="Comma 3 6 4 7 5 2" xfId="31041"/>
    <cellStyle name="Comma 3 6 4 7 5 3" xfId="43641"/>
    <cellStyle name="Comma 3 6 4 7 6" xfId="22640"/>
    <cellStyle name="Comma 3 6 4 7 7" xfId="35241"/>
    <cellStyle name="Comma 3 6 4 8" xfId="9982"/>
    <cellStyle name="Comma 3 6 4 8 2" xfId="11448"/>
    <cellStyle name="Comma 3 6 4 8 2 2" xfId="15651"/>
    <cellStyle name="Comma 3 6 4 8 2 2 2" xfId="28380"/>
    <cellStyle name="Comma 3 6 4 8 2 2 3" xfId="40981"/>
    <cellStyle name="Comma 3 6 4 8 2 3" xfId="19920"/>
    <cellStyle name="Comma 3 6 4 8 2 3 2" xfId="32581"/>
    <cellStyle name="Comma 3 6 4 8 2 3 3" xfId="45181"/>
    <cellStyle name="Comma 3 6 4 8 2 4" xfId="24180"/>
    <cellStyle name="Comma 3 6 4 8 2 5" xfId="36781"/>
    <cellStyle name="Comma 3 6 4 8 3" xfId="12851"/>
    <cellStyle name="Comma 3 6 4 8 3 2" xfId="17051"/>
    <cellStyle name="Comma 3 6 4 8 3 2 2" xfId="29780"/>
    <cellStyle name="Comma 3 6 4 8 3 2 3" xfId="42381"/>
    <cellStyle name="Comma 3 6 4 8 3 3" xfId="21320"/>
    <cellStyle name="Comma 3 6 4 8 3 3 2" xfId="33981"/>
    <cellStyle name="Comma 3 6 4 8 3 3 3" xfId="46581"/>
    <cellStyle name="Comma 3 6 4 8 3 4" xfId="25580"/>
    <cellStyle name="Comma 3 6 4 8 3 5" xfId="38181"/>
    <cellStyle name="Comma 3 6 4 8 4" xfId="14251"/>
    <cellStyle name="Comma 3 6 4 8 4 2" xfId="26980"/>
    <cellStyle name="Comma 3 6 4 8 4 3" xfId="39581"/>
    <cellStyle name="Comma 3 6 4 8 5" xfId="18520"/>
    <cellStyle name="Comma 3 6 4 8 5 2" xfId="31181"/>
    <cellStyle name="Comma 3 6 4 8 5 3" xfId="43781"/>
    <cellStyle name="Comma 3 6 4 8 6" xfId="22780"/>
    <cellStyle name="Comma 3 6 4 8 7" xfId="35381"/>
    <cellStyle name="Comma 3 6 4 9" xfId="10176"/>
    <cellStyle name="Comma 3 6 4 9 2" xfId="11591"/>
    <cellStyle name="Comma 3 6 4 9 2 2" xfId="15791"/>
    <cellStyle name="Comma 3 6 4 9 2 2 2" xfId="28520"/>
    <cellStyle name="Comma 3 6 4 9 2 2 3" xfId="41121"/>
    <cellStyle name="Comma 3 6 4 9 2 3" xfId="20060"/>
    <cellStyle name="Comma 3 6 4 9 2 3 2" xfId="32721"/>
    <cellStyle name="Comma 3 6 4 9 2 3 3" xfId="45321"/>
    <cellStyle name="Comma 3 6 4 9 2 4" xfId="24320"/>
    <cellStyle name="Comma 3 6 4 9 2 5" xfId="36921"/>
    <cellStyle name="Comma 3 6 4 9 3" xfId="12991"/>
    <cellStyle name="Comma 3 6 4 9 3 2" xfId="17191"/>
    <cellStyle name="Comma 3 6 4 9 3 2 2" xfId="29920"/>
    <cellStyle name="Comma 3 6 4 9 3 2 3" xfId="42521"/>
    <cellStyle name="Comma 3 6 4 9 3 3" xfId="21460"/>
    <cellStyle name="Comma 3 6 4 9 3 3 2" xfId="34121"/>
    <cellStyle name="Comma 3 6 4 9 3 3 3" xfId="46721"/>
    <cellStyle name="Comma 3 6 4 9 3 4" xfId="25720"/>
    <cellStyle name="Comma 3 6 4 9 3 5" xfId="38321"/>
    <cellStyle name="Comma 3 6 4 9 4" xfId="14391"/>
    <cellStyle name="Comma 3 6 4 9 4 2" xfId="27120"/>
    <cellStyle name="Comma 3 6 4 9 4 3" xfId="39721"/>
    <cellStyle name="Comma 3 6 4 9 5" xfId="18660"/>
    <cellStyle name="Comma 3 6 4 9 5 2" xfId="31321"/>
    <cellStyle name="Comma 3 6 4 9 5 3" xfId="43921"/>
    <cellStyle name="Comma 3 6 4 9 6" xfId="22920"/>
    <cellStyle name="Comma 3 6 4 9 7" xfId="35521"/>
    <cellStyle name="Comma 3 6 5" xfId="7093"/>
    <cellStyle name="Comma 3 6 5 10" xfId="10336"/>
    <cellStyle name="Comma 3 6 5 10 2" xfId="11751"/>
    <cellStyle name="Comma 3 6 5 10 2 2" xfId="15951"/>
    <cellStyle name="Comma 3 6 5 10 2 2 2" xfId="28680"/>
    <cellStyle name="Comma 3 6 5 10 2 2 3" xfId="41281"/>
    <cellStyle name="Comma 3 6 5 10 2 3" xfId="20220"/>
    <cellStyle name="Comma 3 6 5 10 2 3 2" xfId="32881"/>
    <cellStyle name="Comma 3 6 5 10 2 3 3" xfId="45481"/>
    <cellStyle name="Comma 3 6 5 10 2 4" xfId="24480"/>
    <cellStyle name="Comma 3 6 5 10 2 5" xfId="37081"/>
    <cellStyle name="Comma 3 6 5 10 3" xfId="13151"/>
    <cellStyle name="Comma 3 6 5 10 3 2" xfId="17351"/>
    <cellStyle name="Comma 3 6 5 10 3 2 2" xfId="30080"/>
    <cellStyle name="Comma 3 6 5 10 3 2 3" xfId="42681"/>
    <cellStyle name="Comma 3 6 5 10 3 3" xfId="21620"/>
    <cellStyle name="Comma 3 6 5 10 3 3 2" xfId="34281"/>
    <cellStyle name="Comma 3 6 5 10 3 3 3" xfId="46881"/>
    <cellStyle name="Comma 3 6 5 10 3 4" xfId="25880"/>
    <cellStyle name="Comma 3 6 5 10 3 5" xfId="38481"/>
    <cellStyle name="Comma 3 6 5 10 4" xfId="14551"/>
    <cellStyle name="Comma 3 6 5 10 4 2" xfId="27280"/>
    <cellStyle name="Comma 3 6 5 10 4 3" xfId="39881"/>
    <cellStyle name="Comma 3 6 5 10 5" xfId="18820"/>
    <cellStyle name="Comma 3 6 5 10 5 2" xfId="31481"/>
    <cellStyle name="Comma 3 6 5 10 5 3" xfId="44081"/>
    <cellStyle name="Comma 3 6 5 10 6" xfId="23080"/>
    <cellStyle name="Comma 3 6 5 10 7" xfId="35681"/>
    <cellStyle name="Comma 3 6 5 11" xfId="10477"/>
    <cellStyle name="Comma 3 6 5 11 2" xfId="14691"/>
    <cellStyle name="Comma 3 6 5 11 2 2" xfId="27420"/>
    <cellStyle name="Comma 3 6 5 11 2 3" xfId="40021"/>
    <cellStyle name="Comma 3 6 5 11 3" xfId="18960"/>
    <cellStyle name="Comma 3 6 5 11 3 2" xfId="31621"/>
    <cellStyle name="Comma 3 6 5 11 3 3" xfId="44221"/>
    <cellStyle name="Comma 3 6 5 11 4" xfId="23220"/>
    <cellStyle name="Comma 3 6 5 11 5" xfId="35821"/>
    <cellStyle name="Comma 3 6 5 12" xfId="11891"/>
    <cellStyle name="Comma 3 6 5 12 2" xfId="16091"/>
    <cellStyle name="Comma 3 6 5 12 2 2" xfId="28820"/>
    <cellStyle name="Comma 3 6 5 12 2 3" xfId="41421"/>
    <cellStyle name="Comma 3 6 5 12 3" xfId="20360"/>
    <cellStyle name="Comma 3 6 5 12 3 2" xfId="33021"/>
    <cellStyle name="Comma 3 6 5 12 3 3" xfId="45621"/>
    <cellStyle name="Comma 3 6 5 12 4" xfId="24620"/>
    <cellStyle name="Comma 3 6 5 12 5" xfId="37221"/>
    <cellStyle name="Comma 3 6 5 13" xfId="13291"/>
    <cellStyle name="Comma 3 6 5 13 2" xfId="26020"/>
    <cellStyle name="Comma 3 6 5 13 3" xfId="38621"/>
    <cellStyle name="Comma 3 6 5 14" xfId="17560"/>
    <cellStyle name="Comma 3 6 5 14 2" xfId="30221"/>
    <cellStyle name="Comma 3 6 5 14 3" xfId="42821"/>
    <cellStyle name="Comma 3 6 5 15" xfId="21820"/>
    <cellStyle name="Comma 3 6 5 16" xfId="34421"/>
    <cellStyle name="Comma 3 6 5 2" xfId="7233"/>
    <cellStyle name="Comma 3 6 5 2 2" xfId="10617"/>
    <cellStyle name="Comma 3 6 5 2 2 2" xfId="14831"/>
    <cellStyle name="Comma 3 6 5 2 2 2 2" xfId="27560"/>
    <cellStyle name="Comma 3 6 5 2 2 2 3" xfId="40161"/>
    <cellStyle name="Comma 3 6 5 2 2 3" xfId="19100"/>
    <cellStyle name="Comma 3 6 5 2 2 3 2" xfId="31761"/>
    <cellStyle name="Comma 3 6 5 2 2 3 3" xfId="44361"/>
    <cellStyle name="Comma 3 6 5 2 2 4" xfId="23360"/>
    <cellStyle name="Comma 3 6 5 2 2 5" xfId="35961"/>
    <cellStyle name="Comma 3 6 5 2 3" xfId="12031"/>
    <cellStyle name="Comma 3 6 5 2 3 2" xfId="16231"/>
    <cellStyle name="Comma 3 6 5 2 3 2 2" xfId="28960"/>
    <cellStyle name="Comma 3 6 5 2 3 2 3" xfId="41561"/>
    <cellStyle name="Comma 3 6 5 2 3 3" xfId="20500"/>
    <cellStyle name="Comma 3 6 5 2 3 3 2" xfId="33161"/>
    <cellStyle name="Comma 3 6 5 2 3 3 3" xfId="45761"/>
    <cellStyle name="Comma 3 6 5 2 3 4" xfId="24760"/>
    <cellStyle name="Comma 3 6 5 2 3 5" xfId="37361"/>
    <cellStyle name="Comma 3 6 5 2 4" xfId="13431"/>
    <cellStyle name="Comma 3 6 5 2 4 2" xfId="26160"/>
    <cellStyle name="Comma 3 6 5 2 4 3" xfId="38761"/>
    <cellStyle name="Comma 3 6 5 2 5" xfId="17700"/>
    <cellStyle name="Comma 3 6 5 2 5 2" xfId="30361"/>
    <cellStyle name="Comma 3 6 5 2 5 3" xfId="42961"/>
    <cellStyle name="Comma 3 6 5 2 6" xfId="21960"/>
    <cellStyle name="Comma 3 6 5 2 7" xfId="34561"/>
    <cellStyle name="Comma 3 6 5 3" xfId="7373"/>
    <cellStyle name="Comma 3 6 5 3 2" xfId="10757"/>
    <cellStyle name="Comma 3 6 5 3 2 2" xfId="14971"/>
    <cellStyle name="Comma 3 6 5 3 2 2 2" xfId="27700"/>
    <cellStyle name="Comma 3 6 5 3 2 2 3" xfId="40301"/>
    <cellStyle name="Comma 3 6 5 3 2 3" xfId="19240"/>
    <cellStyle name="Comma 3 6 5 3 2 3 2" xfId="31901"/>
    <cellStyle name="Comma 3 6 5 3 2 3 3" xfId="44501"/>
    <cellStyle name="Comma 3 6 5 3 2 4" xfId="23500"/>
    <cellStyle name="Comma 3 6 5 3 2 5" xfId="36101"/>
    <cellStyle name="Comma 3 6 5 3 3" xfId="12171"/>
    <cellStyle name="Comma 3 6 5 3 3 2" xfId="16371"/>
    <cellStyle name="Comma 3 6 5 3 3 2 2" xfId="29100"/>
    <cellStyle name="Comma 3 6 5 3 3 2 3" xfId="41701"/>
    <cellStyle name="Comma 3 6 5 3 3 3" xfId="20640"/>
    <cellStyle name="Comma 3 6 5 3 3 3 2" xfId="33301"/>
    <cellStyle name="Comma 3 6 5 3 3 3 3" xfId="45901"/>
    <cellStyle name="Comma 3 6 5 3 3 4" xfId="24900"/>
    <cellStyle name="Comma 3 6 5 3 3 5" xfId="37501"/>
    <cellStyle name="Comma 3 6 5 3 4" xfId="13571"/>
    <cellStyle name="Comma 3 6 5 3 4 2" xfId="26300"/>
    <cellStyle name="Comma 3 6 5 3 4 3" xfId="38901"/>
    <cellStyle name="Comma 3 6 5 3 5" xfId="17840"/>
    <cellStyle name="Comma 3 6 5 3 5 2" xfId="30501"/>
    <cellStyle name="Comma 3 6 5 3 5 3" xfId="43101"/>
    <cellStyle name="Comma 3 6 5 3 6" xfId="22100"/>
    <cellStyle name="Comma 3 6 5 3 7" xfId="34701"/>
    <cellStyle name="Comma 3 6 5 4" xfId="9386"/>
    <cellStyle name="Comma 3 6 5 4 2" xfId="10904"/>
    <cellStyle name="Comma 3 6 5 4 2 2" xfId="15111"/>
    <cellStyle name="Comma 3 6 5 4 2 2 2" xfId="27840"/>
    <cellStyle name="Comma 3 6 5 4 2 2 3" xfId="40441"/>
    <cellStyle name="Comma 3 6 5 4 2 3" xfId="19380"/>
    <cellStyle name="Comma 3 6 5 4 2 3 2" xfId="32041"/>
    <cellStyle name="Comma 3 6 5 4 2 3 3" xfId="44641"/>
    <cellStyle name="Comma 3 6 5 4 2 4" xfId="23640"/>
    <cellStyle name="Comma 3 6 5 4 2 5" xfId="36241"/>
    <cellStyle name="Comma 3 6 5 4 3" xfId="12311"/>
    <cellStyle name="Comma 3 6 5 4 3 2" xfId="16511"/>
    <cellStyle name="Comma 3 6 5 4 3 2 2" xfId="29240"/>
    <cellStyle name="Comma 3 6 5 4 3 2 3" xfId="41841"/>
    <cellStyle name="Comma 3 6 5 4 3 3" xfId="20780"/>
    <cellStyle name="Comma 3 6 5 4 3 3 2" xfId="33441"/>
    <cellStyle name="Comma 3 6 5 4 3 3 3" xfId="46041"/>
    <cellStyle name="Comma 3 6 5 4 3 4" xfId="25040"/>
    <cellStyle name="Comma 3 6 5 4 3 5" xfId="37641"/>
    <cellStyle name="Comma 3 6 5 4 4" xfId="13711"/>
    <cellStyle name="Comma 3 6 5 4 4 2" xfId="26440"/>
    <cellStyle name="Comma 3 6 5 4 4 3" xfId="39041"/>
    <cellStyle name="Comma 3 6 5 4 5" xfId="17980"/>
    <cellStyle name="Comma 3 6 5 4 5 2" xfId="30641"/>
    <cellStyle name="Comma 3 6 5 4 5 3" xfId="43241"/>
    <cellStyle name="Comma 3 6 5 4 6" xfId="22240"/>
    <cellStyle name="Comma 3 6 5 4 7" xfId="34841"/>
    <cellStyle name="Comma 3 6 5 5" xfId="9582"/>
    <cellStyle name="Comma 3 6 5 5 2" xfId="11048"/>
    <cellStyle name="Comma 3 6 5 5 2 2" xfId="15251"/>
    <cellStyle name="Comma 3 6 5 5 2 2 2" xfId="27980"/>
    <cellStyle name="Comma 3 6 5 5 2 2 3" xfId="40581"/>
    <cellStyle name="Comma 3 6 5 5 2 3" xfId="19520"/>
    <cellStyle name="Comma 3 6 5 5 2 3 2" xfId="32181"/>
    <cellStyle name="Comma 3 6 5 5 2 3 3" xfId="44781"/>
    <cellStyle name="Comma 3 6 5 5 2 4" xfId="23780"/>
    <cellStyle name="Comma 3 6 5 5 2 5" xfId="36381"/>
    <cellStyle name="Comma 3 6 5 5 3" xfId="12451"/>
    <cellStyle name="Comma 3 6 5 5 3 2" xfId="16651"/>
    <cellStyle name="Comma 3 6 5 5 3 2 2" xfId="29380"/>
    <cellStyle name="Comma 3 6 5 5 3 2 3" xfId="41981"/>
    <cellStyle name="Comma 3 6 5 5 3 3" xfId="20920"/>
    <cellStyle name="Comma 3 6 5 5 3 3 2" xfId="33581"/>
    <cellStyle name="Comma 3 6 5 5 3 3 3" xfId="46181"/>
    <cellStyle name="Comma 3 6 5 5 3 4" xfId="25180"/>
    <cellStyle name="Comma 3 6 5 5 3 5" xfId="37781"/>
    <cellStyle name="Comma 3 6 5 5 4" xfId="13851"/>
    <cellStyle name="Comma 3 6 5 5 4 2" xfId="26580"/>
    <cellStyle name="Comma 3 6 5 5 4 3" xfId="39181"/>
    <cellStyle name="Comma 3 6 5 5 5" xfId="18120"/>
    <cellStyle name="Comma 3 6 5 5 5 2" xfId="30781"/>
    <cellStyle name="Comma 3 6 5 5 5 3" xfId="43381"/>
    <cellStyle name="Comma 3 6 5 5 6" xfId="22380"/>
    <cellStyle name="Comma 3 6 5 5 7" xfId="34981"/>
    <cellStyle name="Comma 3 6 5 6" xfId="9722"/>
    <cellStyle name="Comma 3 6 5 6 2" xfId="11188"/>
    <cellStyle name="Comma 3 6 5 6 2 2" xfId="15391"/>
    <cellStyle name="Comma 3 6 5 6 2 2 2" xfId="28120"/>
    <cellStyle name="Comma 3 6 5 6 2 2 3" xfId="40721"/>
    <cellStyle name="Comma 3 6 5 6 2 3" xfId="19660"/>
    <cellStyle name="Comma 3 6 5 6 2 3 2" xfId="32321"/>
    <cellStyle name="Comma 3 6 5 6 2 3 3" xfId="44921"/>
    <cellStyle name="Comma 3 6 5 6 2 4" xfId="23920"/>
    <cellStyle name="Comma 3 6 5 6 2 5" xfId="36521"/>
    <cellStyle name="Comma 3 6 5 6 3" xfId="12591"/>
    <cellStyle name="Comma 3 6 5 6 3 2" xfId="16791"/>
    <cellStyle name="Comma 3 6 5 6 3 2 2" xfId="29520"/>
    <cellStyle name="Comma 3 6 5 6 3 2 3" xfId="42121"/>
    <cellStyle name="Comma 3 6 5 6 3 3" xfId="21060"/>
    <cellStyle name="Comma 3 6 5 6 3 3 2" xfId="33721"/>
    <cellStyle name="Comma 3 6 5 6 3 3 3" xfId="46321"/>
    <cellStyle name="Comma 3 6 5 6 3 4" xfId="25320"/>
    <cellStyle name="Comma 3 6 5 6 3 5" xfId="37921"/>
    <cellStyle name="Comma 3 6 5 6 4" xfId="13991"/>
    <cellStyle name="Comma 3 6 5 6 4 2" xfId="26720"/>
    <cellStyle name="Comma 3 6 5 6 4 3" xfId="39321"/>
    <cellStyle name="Comma 3 6 5 6 5" xfId="18260"/>
    <cellStyle name="Comma 3 6 5 6 5 2" xfId="30921"/>
    <cellStyle name="Comma 3 6 5 6 5 3" xfId="43521"/>
    <cellStyle name="Comma 3 6 5 6 6" xfId="22520"/>
    <cellStyle name="Comma 3 6 5 6 7" xfId="35121"/>
    <cellStyle name="Comma 3 6 5 7" xfId="9862"/>
    <cellStyle name="Comma 3 6 5 7 2" xfId="11328"/>
    <cellStyle name="Comma 3 6 5 7 2 2" xfId="15531"/>
    <cellStyle name="Comma 3 6 5 7 2 2 2" xfId="28260"/>
    <cellStyle name="Comma 3 6 5 7 2 2 3" xfId="40861"/>
    <cellStyle name="Comma 3 6 5 7 2 3" xfId="19800"/>
    <cellStyle name="Comma 3 6 5 7 2 3 2" xfId="32461"/>
    <cellStyle name="Comma 3 6 5 7 2 3 3" xfId="45061"/>
    <cellStyle name="Comma 3 6 5 7 2 4" xfId="24060"/>
    <cellStyle name="Comma 3 6 5 7 2 5" xfId="36661"/>
    <cellStyle name="Comma 3 6 5 7 3" xfId="12731"/>
    <cellStyle name="Comma 3 6 5 7 3 2" xfId="16931"/>
    <cellStyle name="Comma 3 6 5 7 3 2 2" xfId="29660"/>
    <cellStyle name="Comma 3 6 5 7 3 2 3" xfId="42261"/>
    <cellStyle name="Comma 3 6 5 7 3 3" xfId="21200"/>
    <cellStyle name="Comma 3 6 5 7 3 3 2" xfId="33861"/>
    <cellStyle name="Comma 3 6 5 7 3 3 3" xfId="46461"/>
    <cellStyle name="Comma 3 6 5 7 3 4" xfId="25460"/>
    <cellStyle name="Comma 3 6 5 7 3 5" xfId="38061"/>
    <cellStyle name="Comma 3 6 5 7 4" xfId="14131"/>
    <cellStyle name="Comma 3 6 5 7 4 2" xfId="26860"/>
    <cellStyle name="Comma 3 6 5 7 4 3" xfId="39461"/>
    <cellStyle name="Comma 3 6 5 7 5" xfId="18400"/>
    <cellStyle name="Comma 3 6 5 7 5 2" xfId="31061"/>
    <cellStyle name="Comma 3 6 5 7 5 3" xfId="43661"/>
    <cellStyle name="Comma 3 6 5 7 6" xfId="22660"/>
    <cellStyle name="Comma 3 6 5 7 7" xfId="35261"/>
    <cellStyle name="Comma 3 6 5 8" xfId="10002"/>
    <cellStyle name="Comma 3 6 5 8 2" xfId="11468"/>
    <cellStyle name="Comma 3 6 5 8 2 2" xfId="15671"/>
    <cellStyle name="Comma 3 6 5 8 2 2 2" xfId="28400"/>
    <cellStyle name="Comma 3 6 5 8 2 2 3" xfId="41001"/>
    <cellStyle name="Comma 3 6 5 8 2 3" xfId="19940"/>
    <cellStyle name="Comma 3 6 5 8 2 3 2" xfId="32601"/>
    <cellStyle name="Comma 3 6 5 8 2 3 3" xfId="45201"/>
    <cellStyle name="Comma 3 6 5 8 2 4" xfId="24200"/>
    <cellStyle name="Comma 3 6 5 8 2 5" xfId="36801"/>
    <cellStyle name="Comma 3 6 5 8 3" xfId="12871"/>
    <cellStyle name="Comma 3 6 5 8 3 2" xfId="17071"/>
    <cellStyle name="Comma 3 6 5 8 3 2 2" xfId="29800"/>
    <cellStyle name="Comma 3 6 5 8 3 2 3" xfId="42401"/>
    <cellStyle name="Comma 3 6 5 8 3 3" xfId="21340"/>
    <cellStyle name="Comma 3 6 5 8 3 3 2" xfId="34001"/>
    <cellStyle name="Comma 3 6 5 8 3 3 3" xfId="46601"/>
    <cellStyle name="Comma 3 6 5 8 3 4" xfId="25600"/>
    <cellStyle name="Comma 3 6 5 8 3 5" xfId="38201"/>
    <cellStyle name="Comma 3 6 5 8 4" xfId="14271"/>
    <cellStyle name="Comma 3 6 5 8 4 2" xfId="27000"/>
    <cellStyle name="Comma 3 6 5 8 4 3" xfId="39601"/>
    <cellStyle name="Comma 3 6 5 8 5" xfId="18540"/>
    <cellStyle name="Comma 3 6 5 8 5 2" xfId="31201"/>
    <cellStyle name="Comma 3 6 5 8 5 3" xfId="43801"/>
    <cellStyle name="Comma 3 6 5 8 6" xfId="22800"/>
    <cellStyle name="Comma 3 6 5 8 7" xfId="35401"/>
    <cellStyle name="Comma 3 6 5 9" xfId="10196"/>
    <cellStyle name="Comma 3 6 5 9 2" xfId="11611"/>
    <cellStyle name="Comma 3 6 5 9 2 2" xfId="15811"/>
    <cellStyle name="Comma 3 6 5 9 2 2 2" xfId="28540"/>
    <cellStyle name="Comma 3 6 5 9 2 2 3" xfId="41141"/>
    <cellStyle name="Comma 3 6 5 9 2 3" xfId="20080"/>
    <cellStyle name="Comma 3 6 5 9 2 3 2" xfId="32741"/>
    <cellStyle name="Comma 3 6 5 9 2 3 3" xfId="45341"/>
    <cellStyle name="Comma 3 6 5 9 2 4" xfId="24340"/>
    <cellStyle name="Comma 3 6 5 9 2 5" xfId="36941"/>
    <cellStyle name="Comma 3 6 5 9 3" xfId="13011"/>
    <cellStyle name="Comma 3 6 5 9 3 2" xfId="17211"/>
    <cellStyle name="Comma 3 6 5 9 3 2 2" xfId="29940"/>
    <cellStyle name="Comma 3 6 5 9 3 2 3" xfId="42541"/>
    <cellStyle name="Comma 3 6 5 9 3 3" xfId="21480"/>
    <cellStyle name="Comma 3 6 5 9 3 3 2" xfId="34141"/>
    <cellStyle name="Comma 3 6 5 9 3 3 3" xfId="46741"/>
    <cellStyle name="Comma 3 6 5 9 3 4" xfId="25740"/>
    <cellStyle name="Comma 3 6 5 9 3 5" xfId="38341"/>
    <cellStyle name="Comma 3 6 5 9 4" xfId="14411"/>
    <cellStyle name="Comma 3 6 5 9 4 2" xfId="27140"/>
    <cellStyle name="Comma 3 6 5 9 4 3" xfId="39741"/>
    <cellStyle name="Comma 3 6 5 9 5" xfId="18680"/>
    <cellStyle name="Comma 3 6 5 9 5 2" xfId="31341"/>
    <cellStyle name="Comma 3 6 5 9 5 3" xfId="43941"/>
    <cellStyle name="Comma 3 6 5 9 6" xfId="22940"/>
    <cellStyle name="Comma 3 6 5 9 7" xfId="35541"/>
    <cellStyle name="Comma 3 6 6" xfId="7113"/>
    <cellStyle name="Comma 3 6 6 10" xfId="10356"/>
    <cellStyle name="Comma 3 6 6 10 2" xfId="11771"/>
    <cellStyle name="Comma 3 6 6 10 2 2" xfId="15971"/>
    <cellStyle name="Comma 3 6 6 10 2 2 2" xfId="28700"/>
    <cellStyle name="Comma 3 6 6 10 2 2 3" xfId="41301"/>
    <cellStyle name="Comma 3 6 6 10 2 3" xfId="20240"/>
    <cellStyle name="Comma 3 6 6 10 2 3 2" xfId="32901"/>
    <cellStyle name="Comma 3 6 6 10 2 3 3" xfId="45501"/>
    <cellStyle name="Comma 3 6 6 10 2 4" xfId="24500"/>
    <cellStyle name="Comma 3 6 6 10 2 5" xfId="37101"/>
    <cellStyle name="Comma 3 6 6 10 3" xfId="13171"/>
    <cellStyle name="Comma 3 6 6 10 3 2" xfId="17371"/>
    <cellStyle name="Comma 3 6 6 10 3 2 2" xfId="30100"/>
    <cellStyle name="Comma 3 6 6 10 3 2 3" xfId="42701"/>
    <cellStyle name="Comma 3 6 6 10 3 3" xfId="21640"/>
    <cellStyle name="Comma 3 6 6 10 3 3 2" xfId="34301"/>
    <cellStyle name="Comma 3 6 6 10 3 3 3" xfId="46901"/>
    <cellStyle name="Comma 3 6 6 10 3 4" xfId="25900"/>
    <cellStyle name="Comma 3 6 6 10 3 5" xfId="38501"/>
    <cellStyle name="Comma 3 6 6 10 4" xfId="14571"/>
    <cellStyle name="Comma 3 6 6 10 4 2" xfId="27300"/>
    <cellStyle name="Comma 3 6 6 10 4 3" xfId="39901"/>
    <cellStyle name="Comma 3 6 6 10 5" xfId="18840"/>
    <cellStyle name="Comma 3 6 6 10 5 2" xfId="31501"/>
    <cellStyle name="Comma 3 6 6 10 5 3" xfId="44101"/>
    <cellStyle name="Comma 3 6 6 10 6" xfId="23100"/>
    <cellStyle name="Comma 3 6 6 10 7" xfId="35701"/>
    <cellStyle name="Comma 3 6 6 11" xfId="10497"/>
    <cellStyle name="Comma 3 6 6 11 2" xfId="14711"/>
    <cellStyle name="Comma 3 6 6 11 2 2" xfId="27440"/>
    <cellStyle name="Comma 3 6 6 11 2 3" xfId="40041"/>
    <cellStyle name="Comma 3 6 6 11 3" xfId="18980"/>
    <cellStyle name="Comma 3 6 6 11 3 2" xfId="31641"/>
    <cellStyle name="Comma 3 6 6 11 3 3" xfId="44241"/>
    <cellStyle name="Comma 3 6 6 11 4" xfId="23240"/>
    <cellStyle name="Comma 3 6 6 11 5" xfId="35841"/>
    <cellStyle name="Comma 3 6 6 12" xfId="11911"/>
    <cellStyle name="Comma 3 6 6 12 2" xfId="16111"/>
    <cellStyle name="Comma 3 6 6 12 2 2" xfId="28840"/>
    <cellStyle name="Comma 3 6 6 12 2 3" xfId="41441"/>
    <cellStyle name="Comma 3 6 6 12 3" xfId="20380"/>
    <cellStyle name="Comma 3 6 6 12 3 2" xfId="33041"/>
    <cellStyle name="Comma 3 6 6 12 3 3" xfId="45641"/>
    <cellStyle name="Comma 3 6 6 12 4" xfId="24640"/>
    <cellStyle name="Comma 3 6 6 12 5" xfId="37241"/>
    <cellStyle name="Comma 3 6 6 13" xfId="13311"/>
    <cellStyle name="Comma 3 6 6 13 2" xfId="26040"/>
    <cellStyle name="Comma 3 6 6 13 3" xfId="38641"/>
    <cellStyle name="Comma 3 6 6 14" xfId="17580"/>
    <cellStyle name="Comma 3 6 6 14 2" xfId="30241"/>
    <cellStyle name="Comma 3 6 6 14 3" xfId="42841"/>
    <cellStyle name="Comma 3 6 6 15" xfId="21840"/>
    <cellStyle name="Comma 3 6 6 16" xfId="34441"/>
    <cellStyle name="Comma 3 6 6 2" xfId="7253"/>
    <cellStyle name="Comma 3 6 6 2 2" xfId="10637"/>
    <cellStyle name="Comma 3 6 6 2 2 2" xfId="14851"/>
    <cellStyle name="Comma 3 6 6 2 2 2 2" xfId="27580"/>
    <cellStyle name="Comma 3 6 6 2 2 2 3" xfId="40181"/>
    <cellStyle name="Comma 3 6 6 2 2 3" xfId="19120"/>
    <cellStyle name="Comma 3 6 6 2 2 3 2" xfId="31781"/>
    <cellStyle name="Comma 3 6 6 2 2 3 3" xfId="44381"/>
    <cellStyle name="Comma 3 6 6 2 2 4" xfId="23380"/>
    <cellStyle name="Comma 3 6 6 2 2 5" xfId="35981"/>
    <cellStyle name="Comma 3 6 6 2 3" xfId="12051"/>
    <cellStyle name="Comma 3 6 6 2 3 2" xfId="16251"/>
    <cellStyle name="Comma 3 6 6 2 3 2 2" xfId="28980"/>
    <cellStyle name="Comma 3 6 6 2 3 2 3" xfId="41581"/>
    <cellStyle name="Comma 3 6 6 2 3 3" xfId="20520"/>
    <cellStyle name="Comma 3 6 6 2 3 3 2" xfId="33181"/>
    <cellStyle name="Comma 3 6 6 2 3 3 3" xfId="45781"/>
    <cellStyle name="Comma 3 6 6 2 3 4" xfId="24780"/>
    <cellStyle name="Comma 3 6 6 2 3 5" xfId="37381"/>
    <cellStyle name="Comma 3 6 6 2 4" xfId="13451"/>
    <cellStyle name="Comma 3 6 6 2 4 2" xfId="26180"/>
    <cellStyle name="Comma 3 6 6 2 4 3" xfId="38781"/>
    <cellStyle name="Comma 3 6 6 2 5" xfId="17720"/>
    <cellStyle name="Comma 3 6 6 2 5 2" xfId="30381"/>
    <cellStyle name="Comma 3 6 6 2 5 3" xfId="42981"/>
    <cellStyle name="Comma 3 6 6 2 6" xfId="21980"/>
    <cellStyle name="Comma 3 6 6 2 7" xfId="34581"/>
    <cellStyle name="Comma 3 6 6 3" xfId="7393"/>
    <cellStyle name="Comma 3 6 6 3 2" xfId="10777"/>
    <cellStyle name="Comma 3 6 6 3 2 2" xfId="14991"/>
    <cellStyle name="Comma 3 6 6 3 2 2 2" xfId="27720"/>
    <cellStyle name="Comma 3 6 6 3 2 2 3" xfId="40321"/>
    <cellStyle name="Comma 3 6 6 3 2 3" xfId="19260"/>
    <cellStyle name="Comma 3 6 6 3 2 3 2" xfId="31921"/>
    <cellStyle name="Comma 3 6 6 3 2 3 3" xfId="44521"/>
    <cellStyle name="Comma 3 6 6 3 2 4" xfId="23520"/>
    <cellStyle name="Comma 3 6 6 3 2 5" xfId="36121"/>
    <cellStyle name="Comma 3 6 6 3 3" xfId="12191"/>
    <cellStyle name="Comma 3 6 6 3 3 2" xfId="16391"/>
    <cellStyle name="Comma 3 6 6 3 3 2 2" xfId="29120"/>
    <cellStyle name="Comma 3 6 6 3 3 2 3" xfId="41721"/>
    <cellStyle name="Comma 3 6 6 3 3 3" xfId="20660"/>
    <cellStyle name="Comma 3 6 6 3 3 3 2" xfId="33321"/>
    <cellStyle name="Comma 3 6 6 3 3 3 3" xfId="45921"/>
    <cellStyle name="Comma 3 6 6 3 3 4" xfId="24920"/>
    <cellStyle name="Comma 3 6 6 3 3 5" xfId="37521"/>
    <cellStyle name="Comma 3 6 6 3 4" xfId="13591"/>
    <cellStyle name="Comma 3 6 6 3 4 2" xfId="26320"/>
    <cellStyle name="Comma 3 6 6 3 4 3" xfId="38921"/>
    <cellStyle name="Comma 3 6 6 3 5" xfId="17860"/>
    <cellStyle name="Comma 3 6 6 3 5 2" xfId="30521"/>
    <cellStyle name="Comma 3 6 6 3 5 3" xfId="43121"/>
    <cellStyle name="Comma 3 6 6 3 6" xfId="22120"/>
    <cellStyle name="Comma 3 6 6 3 7" xfId="34721"/>
    <cellStyle name="Comma 3 6 6 4" xfId="9406"/>
    <cellStyle name="Comma 3 6 6 4 2" xfId="10924"/>
    <cellStyle name="Comma 3 6 6 4 2 2" xfId="15131"/>
    <cellStyle name="Comma 3 6 6 4 2 2 2" xfId="27860"/>
    <cellStyle name="Comma 3 6 6 4 2 2 3" xfId="40461"/>
    <cellStyle name="Comma 3 6 6 4 2 3" xfId="19400"/>
    <cellStyle name="Comma 3 6 6 4 2 3 2" xfId="32061"/>
    <cellStyle name="Comma 3 6 6 4 2 3 3" xfId="44661"/>
    <cellStyle name="Comma 3 6 6 4 2 4" xfId="23660"/>
    <cellStyle name="Comma 3 6 6 4 2 5" xfId="36261"/>
    <cellStyle name="Comma 3 6 6 4 3" xfId="12331"/>
    <cellStyle name="Comma 3 6 6 4 3 2" xfId="16531"/>
    <cellStyle name="Comma 3 6 6 4 3 2 2" xfId="29260"/>
    <cellStyle name="Comma 3 6 6 4 3 2 3" xfId="41861"/>
    <cellStyle name="Comma 3 6 6 4 3 3" xfId="20800"/>
    <cellStyle name="Comma 3 6 6 4 3 3 2" xfId="33461"/>
    <cellStyle name="Comma 3 6 6 4 3 3 3" xfId="46061"/>
    <cellStyle name="Comma 3 6 6 4 3 4" xfId="25060"/>
    <cellStyle name="Comma 3 6 6 4 3 5" xfId="37661"/>
    <cellStyle name="Comma 3 6 6 4 4" xfId="13731"/>
    <cellStyle name="Comma 3 6 6 4 4 2" xfId="26460"/>
    <cellStyle name="Comma 3 6 6 4 4 3" xfId="39061"/>
    <cellStyle name="Comma 3 6 6 4 5" xfId="18000"/>
    <cellStyle name="Comma 3 6 6 4 5 2" xfId="30661"/>
    <cellStyle name="Comma 3 6 6 4 5 3" xfId="43261"/>
    <cellStyle name="Comma 3 6 6 4 6" xfId="22260"/>
    <cellStyle name="Comma 3 6 6 4 7" xfId="34861"/>
    <cellStyle name="Comma 3 6 6 5" xfId="9602"/>
    <cellStyle name="Comma 3 6 6 5 2" xfId="11068"/>
    <cellStyle name="Comma 3 6 6 5 2 2" xfId="15271"/>
    <cellStyle name="Comma 3 6 6 5 2 2 2" xfId="28000"/>
    <cellStyle name="Comma 3 6 6 5 2 2 3" xfId="40601"/>
    <cellStyle name="Comma 3 6 6 5 2 3" xfId="19540"/>
    <cellStyle name="Comma 3 6 6 5 2 3 2" xfId="32201"/>
    <cellStyle name="Comma 3 6 6 5 2 3 3" xfId="44801"/>
    <cellStyle name="Comma 3 6 6 5 2 4" xfId="23800"/>
    <cellStyle name="Comma 3 6 6 5 2 5" xfId="36401"/>
    <cellStyle name="Comma 3 6 6 5 3" xfId="12471"/>
    <cellStyle name="Comma 3 6 6 5 3 2" xfId="16671"/>
    <cellStyle name="Comma 3 6 6 5 3 2 2" xfId="29400"/>
    <cellStyle name="Comma 3 6 6 5 3 2 3" xfId="42001"/>
    <cellStyle name="Comma 3 6 6 5 3 3" xfId="20940"/>
    <cellStyle name="Comma 3 6 6 5 3 3 2" xfId="33601"/>
    <cellStyle name="Comma 3 6 6 5 3 3 3" xfId="46201"/>
    <cellStyle name="Comma 3 6 6 5 3 4" xfId="25200"/>
    <cellStyle name="Comma 3 6 6 5 3 5" xfId="37801"/>
    <cellStyle name="Comma 3 6 6 5 4" xfId="13871"/>
    <cellStyle name="Comma 3 6 6 5 4 2" xfId="26600"/>
    <cellStyle name="Comma 3 6 6 5 4 3" xfId="39201"/>
    <cellStyle name="Comma 3 6 6 5 5" xfId="18140"/>
    <cellStyle name="Comma 3 6 6 5 5 2" xfId="30801"/>
    <cellStyle name="Comma 3 6 6 5 5 3" xfId="43401"/>
    <cellStyle name="Comma 3 6 6 5 6" xfId="22400"/>
    <cellStyle name="Comma 3 6 6 5 7" xfId="35001"/>
    <cellStyle name="Comma 3 6 6 6" xfId="9742"/>
    <cellStyle name="Comma 3 6 6 6 2" xfId="11208"/>
    <cellStyle name="Comma 3 6 6 6 2 2" xfId="15411"/>
    <cellStyle name="Comma 3 6 6 6 2 2 2" xfId="28140"/>
    <cellStyle name="Comma 3 6 6 6 2 2 3" xfId="40741"/>
    <cellStyle name="Comma 3 6 6 6 2 3" xfId="19680"/>
    <cellStyle name="Comma 3 6 6 6 2 3 2" xfId="32341"/>
    <cellStyle name="Comma 3 6 6 6 2 3 3" xfId="44941"/>
    <cellStyle name="Comma 3 6 6 6 2 4" xfId="23940"/>
    <cellStyle name="Comma 3 6 6 6 2 5" xfId="36541"/>
    <cellStyle name="Comma 3 6 6 6 3" xfId="12611"/>
    <cellStyle name="Comma 3 6 6 6 3 2" xfId="16811"/>
    <cellStyle name="Comma 3 6 6 6 3 2 2" xfId="29540"/>
    <cellStyle name="Comma 3 6 6 6 3 2 3" xfId="42141"/>
    <cellStyle name="Comma 3 6 6 6 3 3" xfId="21080"/>
    <cellStyle name="Comma 3 6 6 6 3 3 2" xfId="33741"/>
    <cellStyle name="Comma 3 6 6 6 3 3 3" xfId="46341"/>
    <cellStyle name="Comma 3 6 6 6 3 4" xfId="25340"/>
    <cellStyle name="Comma 3 6 6 6 3 5" xfId="37941"/>
    <cellStyle name="Comma 3 6 6 6 4" xfId="14011"/>
    <cellStyle name="Comma 3 6 6 6 4 2" xfId="26740"/>
    <cellStyle name="Comma 3 6 6 6 4 3" xfId="39341"/>
    <cellStyle name="Comma 3 6 6 6 5" xfId="18280"/>
    <cellStyle name="Comma 3 6 6 6 5 2" xfId="30941"/>
    <cellStyle name="Comma 3 6 6 6 5 3" xfId="43541"/>
    <cellStyle name="Comma 3 6 6 6 6" xfId="22540"/>
    <cellStyle name="Comma 3 6 6 6 7" xfId="35141"/>
    <cellStyle name="Comma 3 6 6 7" xfId="9882"/>
    <cellStyle name="Comma 3 6 6 7 2" xfId="11348"/>
    <cellStyle name="Comma 3 6 6 7 2 2" xfId="15551"/>
    <cellStyle name="Comma 3 6 6 7 2 2 2" xfId="28280"/>
    <cellStyle name="Comma 3 6 6 7 2 2 3" xfId="40881"/>
    <cellStyle name="Comma 3 6 6 7 2 3" xfId="19820"/>
    <cellStyle name="Comma 3 6 6 7 2 3 2" xfId="32481"/>
    <cellStyle name="Comma 3 6 6 7 2 3 3" xfId="45081"/>
    <cellStyle name="Comma 3 6 6 7 2 4" xfId="24080"/>
    <cellStyle name="Comma 3 6 6 7 2 5" xfId="36681"/>
    <cellStyle name="Comma 3 6 6 7 3" xfId="12751"/>
    <cellStyle name="Comma 3 6 6 7 3 2" xfId="16951"/>
    <cellStyle name="Comma 3 6 6 7 3 2 2" xfId="29680"/>
    <cellStyle name="Comma 3 6 6 7 3 2 3" xfId="42281"/>
    <cellStyle name="Comma 3 6 6 7 3 3" xfId="21220"/>
    <cellStyle name="Comma 3 6 6 7 3 3 2" xfId="33881"/>
    <cellStyle name="Comma 3 6 6 7 3 3 3" xfId="46481"/>
    <cellStyle name="Comma 3 6 6 7 3 4" xfId="25480"/>
    <cellStyle name="Comma 3 6 6 7 3 5" xfId="38081"/>
    <cellStyle name="Comma 3 6 6 7 4" xfId="14151"/>
    <cellStyle name="Comma 3 6 6 7 4 2" xfId="26880"/>
    <cellStyle name="Comma 3 6 6 7 4 3" xfId="39481"/>
    <cellStyle name="Comma 3 6 6 7 5" xfId="18420"/>
    <cellStyle name="Comma 3 6 6 7 5 2" xfId="31081"/>
    <cellStyle name="Comma 3 6 6 7 5 3" xfId="43681"/>
    <cellStyle name="Comma 3 6 6 7 6" xfId="22680"/>
    <cellStyle name="Comma 3 6 6 7 7" xfId="35281"/>
    <cellStyle name="Comma 3 6 6 8" xfId="10022"/>
    <cellStyle name="Comma 3 6 6 8 2" xfId="11488"/>
    <cellStyle name="Comma 3 6 6 8 2 2" xfId="15691"/>
    <cellStyle name="Comma 3 6 6 8 2 2 2" xfId="28420"/>
    <cellStyle name="Comma 3 6 6 8 2 2 3" xfId="41021"/>
    <cellStyle name="Comma 3 6 6 8 2 3" xfId="19960"/>
    <cellStyle name="Comma 3 6 6 8 2 3 2" xfId="32621"/>
    <cellStyle name="Comma 3 6 6 8 2 3 3" xfId="45221"/>
    <cellStyle name="Comma 3 6 6 8 2 4" xfId="24220"/>
    <cellStyle name="Comma 3 6 6 8 2 5" xfId="36821"/>
    <cellStyle name="Comma 3 6 6 8 3" xfId="12891"/>
    <cellStyle name="Comma 3 6 6 8 3 2" xfId="17091"/>
    <cellStyle name="Comma 3 6 6 8 3 2 2" xfId="29820"/>
    <cellStyle name="Comma 3 6 6 8 3 2 3" xfId="42421"/>
    <cellStyle name="Comma 3 6 6 8 3 3" xfId="21360"/>
    <cellStyle name="Comma 3 6 6 8 3 3 2" xfId="34021"/>
    <cellStyle name="Comma 3 6 6 8 3 3 3" xfId="46621"/>
    <cellStyle name="Comma 3 6 6 8 3 4" xfId="25620"/>
    <cellStyle name="Comma 3 6 6 8 3 5" xfId="38221"/>
    <cellStyle name="Comma 3 6 6 8 4" xfId="14291"/>
    <cellStyle name="Comma 3 6 6 8 4 2" xfId="27020"/>
    <cellStyle name="Comma 3 6 6 8 4 3" xfId="39621"/>
    <cellStyle name="Comma 3 6 6 8 5" xfId="18560"/>
    <cellStyle name="Comma 3 6 6 8 5 2" xfId="31221"/>
    <cellStyle name="Comma 3 6 6 8 5 3" xfId="43821"/>
    <cellStyle name="Comma 3 6 6 8 6" xfId="22820"/>
    <cellStyle name="Comma 3 6 6 8 7" xfId="35421"/>
    <cellStyle name="Comma 3 6 6 9" xfId="10216"/>
    <cellStyle name="Comma 3 6 6 9 2" xfId="11631"/>
    <cellStyle name="Comma 3 6 6 9 2 2" xfId="15831"/>
    <cellStyle name="Comma 3 6 6 9 2 2 2" xfId="28560"/>
    <cellStyle name="Comma 3 6 6 9 2 2 3" xfId="41161"/>
    <cellStyle name="Comma 3 6 6 9 2 3" xfId="20100"/>
    <cellStyle name="Comma 3 6 6 9 2 3 2" xfId="32761"/>
    <cellStyle name="Comma 3 6 6 9 2 3 3" xfId="45361"/>
    <cellStyle name="Comma 3 6 6 9 2 4" xfId="24360"/>
    <cellStyle name="Comma 3 6 6 9 2 5" xfId="36961"/>
    <cellStyle name="Comma 3 6 6 9 3" xfId="13031"/>
    <cellStyle name="Comma 3 6 6 9 3 2" xfId="17231"/>
    <cellStyle name="Comma 3 6 6 9 3 2 2" xfId="29960"/>
    <cellStyle name="Comma 3 6 6 9 3 2 3" xfId="42561"/>
    <cellStyle name="Comma 3 6 6 9 3 3" xfId="21500"/>
    <cellStyle name="Comma 3 6 6 9 3 3 2" xfId="34161"/>
    <cellStyle name="Comma 3 6 6 9 3 3 3" xfId="46761"/>
    <cellStyle name="Comma 3 6 6 9 3 4" xfId="25760"/>
    <cellStyle name="Comma 3 6 6 9 3 5" xfId="38361"/>
    <cellStyle name="Comma 3 6 6 9 4" xfId="14431"/>
    <cellStyle name="Comma 3 6 6 9 4 2" xfId="27160"/>
    <cellStyle name="Comma 3 6 6 9 4 3" xfId="39761"/>
    <cellStyle name="Comma 3 6 6 9 5" xfId="18700"/>
    <cellStyle name="Comma 3 6 6 9 5 2" xfId="31361"/>
    <cellStyle name="Comma 3 6 6 9 5 3" xfId="43961"/>
    <cellStyle name="Comma 3 6 6 9 6" xfId="22960"/>
    <cellStyle name="Comma 3 6 6 9 7" xfId="35561"/>
    <cellStyle name="Comma 3 6 7" xfId="7133"/>
    <cellStyle name="Comma 3 6 7 10" xfId="10376"/>
    <cellStyle name="Comma 3 6 7 10 2" xfId="11791"/>
    <cellStyle name="Comma 3 6 7 10 2 2" xfId="15991"/>
    <cellStyle name="Comma 3 6 7 10 2 2 2" xfId="28720"/>
    <cellStyle name="Comma 3 6 7 10 2 2 3" xfId="41321"/>
    <cellStyle name="Comma 3 6 7 10 2 3" xfId="20260"/>
    <cellStyle name="Comma 3 6 7 10 2 3 2" xfId="32921"/>
    <cellStyle name="Comma 3 6 7 10 2 3 3" xfId="45521"/>
    <cellStyle name="Comma 3 6 7 10 2 4" xfId="24520"/>
    <cellStyle name="Comma 3 6 7 10 2 5" xfId="37121"/>
    <cellStyle name="Comma 3 6 7 10 3" xfId="13191"/>
    <cellStyle name="Comma 3 6 7 10 3 2" xfId="17391"/>
    <cellStyle name="Comma 3 6 7 10 3 2 2" xfId="30120"/>
    <cellStyle name="Comma 3 6 7 10 3 2 3" xfId="42721"/>
    <cellStyle name="Comma 3 6 7 10 3 3" xfId="21660"/>
    <cellStyle name="Comma 3 6 7 10 3 3 2" xfId="34321"/>
    <cellStyle name="Comma 3 6 7 10 3 3 3" xfId="46921"/>
    <cellStyle name="Comma 3 6 7 10 3 4" xfId="25920"/>
    <cellStyle name="Comma 3 6 7 10 3 5" xfId="38521"/>
    <cellStyle name="Comma 3 6 7 10 4" xfId="14591"/>
    <cellStyle name="Comma 3 6 7 10 4 2" xfId="27320"/>
    <cellStyle name="Comma 3 6 7 10 4 3" xfId="39921"/>
    <cellStyle name="Comma 3 6 7 10 5" xfId="18860"/>
    <cellStyle name="Comma 3 6 7 10 5 2" xfId="31521"/>
    <cellStyle name="Comma 3 6 7 10 5 3" xfId="44121"/>
    <cellStyle name="Comma 3 6 7 10 6" xfId="23120"/>
    <cellStyle name="Comma 3 6 7 10 7" xfId="35721"/>
    <cellStyle name="Comma 3 6 7 11" xfId="10517"/>
    <cellStyle name="Comma 3 6 7 11 2" xfId="14731"/>
    <cellStyle name="Comma 3 6 7 11 2 2" xfId="27460"/>
    <cellStyle name="Comma 3 6 7 11 2 3" xfId="40061"/>
    <cellStyle name="Comma 3 6 7 11 3" xfId="19000"/>
    <cellStyle name="Comma 3 6 7 11 3 2" xfId="31661"/>
    <cellStyle name="Comma 3 6 7 11 3 3" xfId="44261"/>
    <cellStyle name="Comma 3 6 7 11 4" xfId="23260"/>
    <cellStyle name="Comma 3 6 7 11 5" xfId="35861"/>
    <cellStyle name="Comma 3 6 7 12" xfId="11931"/>
    <cellStyle name="Comma 3 6 7 12 2" xfId="16131"/>
    <cellStyle name="Comma 3 6 7 12 2 2" xfId="28860"/>
    <cellStyle name="Comma 3 6 7 12 2 3" xfId="41461"/>
    <cellStyle name="Comma 3 6 7 12 3" xfId="20400"/>
    <cellStyle name="Comma 3 6 7 12 3 2" xfId="33061"/>
    <cellStyle name="Comma 3 6 7 12 3 3" xfId="45661"/>
    <cellStyle name="Comma 3 6 7 12 4" xfId="24660"/>
    <cellStyle name="Comma 3 6 7 12 5" xfId="37261"/>
    <cellStyle name="Comma 3 6 7 13" xfId="13331"/>
    <cellStyle name="Comma 3 6 7 13 2" xfId="26060"/>
    <cellStyle name="Comma 3 6 7 13 3" xfId="38661"/>
    <cellStyle name="Comma 3 6 7 14" xfId="17600"/>
    <cellStyle name="Comma 3 6 7 14 2" xfId="30261"/>
    <cellStyle name="Comma 3 6 7 14 3" xfId="42861"/>
    <cellStyle name="Comma 3 6 7 15" xfId="21860"/>
    <cellStyle name="Comma 3 6 7 16" xfId="34461"/>
    <cellStyle name="Comma 3 6 7 2" xfId="7273"/>
    <cellStyle name="Comma 3 6 7 2 2" xfId="10657"/>
    <cellStyle name="Comma 3 6 7 2 2 2" xfId="14871"/>
    <cellStyle name="Comma 3 6 7 2 2 2 2" xfId="27600"/>
    <cellStyle name="Comma 3 6 7 2 2 2 3" xfId="40201"/>
    <cellStyle name="Comma 3 6 7 2 2 3" xfId="19140"/>
    <cellStyle name="Comma 3 6 7 2 2 3 2" xfId="31801"/>
    <cellStyle name="Comma 3 6 7 2 2 3 3" xfId="44401"/>
    <cellStyle name="Comma 3 6 7 2 2 4" xfId="23400"/>
    <cellStyle name="Comma 3 6 7 2 2 5" xfId="36001"/>
    <cellStyle name="Comma 3 6 7 2 3" xfId="12071"/>
    <cellStyle name="Comma 3 6 7 2 3 2" xfId="16271"/>
    <cellStyle name="Comma 3 6 7 2 3 2 2" xfId="29000"/>
    <cellStyle name="Comma 3 6 7 2 3 2 3" xfId="41601"/>
    <cellStyle name="Comma 3 6 7 2 3 3" xfId="20540"/>
    <cellStyle name="Comma 3 6 7 2 3 3 2" xfId="33201"/>
    <cellStyle name="Comma 3 6 7 2 3 3 3" xfId="45801"/>
    <cellStyle name="Comma 3 6 7 2 3 4" xfId="24800"/>
    <cellStyle name="Comma 3 6 7 2 3 5" xfId="37401"/>
    <cellStyle name="Comma 3 6 7 2 4" xfId="13471"/>
    <cellStyle name="Comma 3 6 7 2 4 2" xfId="26200"/>
    <cellStyle name="Comma 3 6 7 2 4 3" xfId="38801"/>
    <cellStyle name="Comma 3 6 7 2 5" xfId="17740"/>
    <cellStyle name="Comma 3 6 7 2 5 2" xfId="30401"/>
    <cellStyle name="Comma 3 6 7 2 5 3" xfId="43001"/>
    <cellStyle name="Comma 3 6 7 2 6" xfId="22000"/>
    <cellStyle name="Comma 3 6 7 2 7" xfId="34601"/>
    <cellStyle name="Comma 3 6 7 3" xfId="7413"/>
    <cellStyle name="Comma 3 6 7 3 2" xfId="10797"/>
    <cellStyle name="Comma 3 6 7 3 2 2" xfId="15011"/>
    <cellStyle name="Comma 3 6 7 3 2 2 2" xfId="27740"/>
    <cellStyle name="Comma 3 6 7 3 2 2 3" xfId="40341"/>
    <cellStyle name="Comma 3 6 7 3 2 3" xfId="19280"/>
    <cellStyle name="Comma 3 6 7 3 2 3 2" xfId="31941"/>
    <cellStyle name="Comma 3 6 7 3 2 3 3" xfId="44541"/>
    <cellStyle name="Comma 3 6 7 3 2 4" xfId="23540"/>
    <cellStyle name="Comma 3 6 7 3 2 5" xfId="36141"/>
    <cellStyle name="Comma 3 6 7 3 3" xfId="12211"/>
    <cellStyle name="Comma 3 6 7 3 3 2" xfId="16411"/>
    <cellStyle name="Comma 3 6 7 3 3 2 2" xfId="29140"/>
    <cellStyle name="Comma 3 6 7 3 3 2 3" xfId="41741"/>
    <cellStyle name="Comma 3 6 7 3 3 3" xfId="20680"/>
    <cellStyle name="Comma 3 6 7 3 3 3 2" xfId="33341"/>
    <cellStyle name="Comma 3 6 7 3 3 3 3" xfId="45941"/>
    <cellStyle name="Comma 3 6 7 3 3 4" xfId="24940"/>
    <cellStyle name="Comma 3 6 7 3 3 5" xfId="37541"/>
    <cellStyle name="Comma 3 6 7 3 4" xfId="13611"/>
    <cellStyle name="Comma 3 6 7 3 4 2" xfId="26340"/>
    <cellStyle name="Comma 3 6 7 3 4 3" xfId="38941"/>
    <cellStyle name="Comma 3 6 7 3 5" xfId="17880"/>
    <cellStyle name="Comma 3 6 7 3 5 2" xfId="30541"/>
    <cellStyle name="Comma 3 6 7 3 5 3" xfId="43141"/>
    <cellStyle name="Comma 3 6 7 3 6" xfId="22140"/>
    <cellStyle name="Comma 3 6 7 3 7" xfId="34741"/>
    <cellStyle name="Comma 3 6 7 4" xfId="9426"/>
    <cellStyle name="Comma 3 6 7 4 2" xfId="10944"/>
    <cellStyle name="Comma 3 6 7 4 2 2" xfId="15151"/>
    <cellStyle name="Comma 3 6 7 4 2 2 2" xfId="27880"/>
    <cellStyle name="Comma 3 6 7 4 2 2 3" xfId="40481"/>
    <cellStyle name="Comma 3 6 7 4 2 3" xfId="19420"/>
    <cellStyle name="Comma 3 6 7 4 2 3 2" xfId="32081"/>
    <cellStyle name="Comma 3 6 7 4 2 3 3" xfId="44681"/>
    <cellStyle name="Comma 3 6 7 4 2 4" xfId="23680"/>
    <cellStyle name="Comma 3 6 7 4 2 5" xfId="36281"/>
    <cellStyle name="Comma 3 6 7 4 3" xfId="12351"/>
    <cellStyle name="Comma 3 6 7 4 3 2" xfId="16551"/>
    <cellStyle name="Comma 3 6 7 4 3 2 2" xfId="29280"/>
    <cellStyle name="Comma 3 6 7 4 3 2 3" xfId="41881"/>
    <cellStyle name="Comma 3 6 7 4 3 3" xfId="20820"/>
    <cellStyle name="Comma 3 6 7 4 3 3 2" xfId="33481"/>
    <cellStyle name="Comma 3 6 7 4 3 3 3" xfId="46081"/>
    <cellStyle name="Comma 3 6 7 4 3 4" xfId="25080"/>
    <cellStyle name="Comma 3 6 7 4 3 5" xfId="37681"/>
    <cellStyle name="Comma 3 6 7 4 4" xfId="13751"/>
    <cellStyle name="Comma 3 6 7 4 4 2" xfId="26480"/>
    <cellStyle name="Comma 3 6 7 4 4 3" xfId="39081"/>
    <cellStyle name="Comma 3 6 7 4 5" xfId="18020"/>
    <cellStyle name="Comma 3 6 7 4 5 2" xfId="30681"/>
    <cellStyle name="Comma 3 6 7 4 5 3" xfId="43281"/>
    <cellStyle name="Comma 3 6 7 4 6" xfId="22280"/>
    <cellStyle name="Comma 3 6 7 4 7" xfId="34881"/>
    <cellStyle name="Comma 3 6 7 5" xfId="9622"/>
    <cellStyle name="Comma 3 6 7 5 2" xfId="11088"/>
    <cellStyle name="Comma 3 6 7 5 2 2" xfId="15291"/>
    <cellStyle name="Comma 3 6 7 5 2 2 2" xfId="28020"/>
    <cellStyle name="Comma 3 6 7 5 2 2 3" xfId="40621"/>
    <cellStyle name="Comma 3 6 7 5 2 3" xfId="19560"/>
    <cellStyle name="Comma 3 6 7 5 2 3 2" xfId="32221"/>
    <cellStyle name="Comma 3 6 7 5 2 3 3" xfId="44821"/>
    <cellStyle name="Comma 3 6 7 5 2 4" xfId="23820"/>
    <cellStyle name="Comma 3 6 7 5 2 5" xfId="36421"/>
    <cellStyle name="Comma 3 6 7 5 3" xfId="12491"/>
    <cellStyle name="Comma 3 6 7 5 3 2" xfId="16691"/>
    <cellStyle name="Comma 3 6 7 5 3 2 2" xfId="29420"/>
    <cellStyle name="Comma 3 6 7 5 3 2 3" xfId="42021"/>
    <cellStyle name="Comma 3 6 7 5 3 3" xfId="20960"/>
    <cellStyle name="Comma 3 6 7 5 3 3 2" xfId="33621"/>
    <cellStyle name="Comma 3 6 7 5 3 3 3" xfId="46221"/>
    <cellStyle name="Comma 3 6 7 5 3 4" xfId="25220"/>
    <cellStyle name="Comma 3 6 7 5 3 5" xfId="37821"/>
    <cellStyle name="Comma 3 6 7 5 4" xfId="13891"/>
    <cellStyle name="Comma 3 6 7 5 4 2" xfId="26620"/>
    <cellStyle name="Comma 3 6 7 5 4 3" xfId="39221"/>
    <cellStyle name="Comma 3 6 7 5 5" xfId="18160"/>
    <cellStyle name="Comma 3 6 7 5 5 2" xfId="30821"/>
    <cellStyle name="Comma 3 6 7 5 5 3" xfId="43421"/>
    <cellStyle name="Comma 3 6 7 5 6" xfId="22420"/>
    <cellStyle name="Comma 3 6 7 5 7" xfId="35021"/>
    <cellStyle name="Comma 3 6 7 6" xfId="9762"/>
    <cellStyle name="Comma 3 6 7 6 2" xfId="11228"/>
    <cellStyle name="Comma 3 6 7 6 2 2" xfId="15431"/>
    <cellStyle name="Comma 3 6 7 6 2 2 2" xfId="28160"/>
    <cellStyle name="Comma 3 6 7 6 2 2 3" xfId="40761"/>
    <cellStyle name="Comma 3 6 7 6 2 3" xfId="19700"/>
    <cellStyle name="Comma 3 6 7 6 2 3 2" xfId="32361"/>
    <cellStyle name="Comma 3 6 7 6 2 3 3" xfId="44961"/>
    <cellStyle name="Comma 3 6 7 6 2 4" xfId="23960"/>
    <cellStyle name="Comma 3 6 7 6 2 5" xfId="36561"/>
    <cellStyle name="Comma 3 6 7 6 3" xfId="12631"/>
    <cellStyle name="Comma 3 6 7 6 3 2" xfId="16831"/>
    <cellStyle name="Comma 3 6 7 6 3 2 2" xfId="29560"/>
    <cellStyle name="Comma 3 6 7 6 3 2 3" xfId="42161"/>
    <cellStyle name="Comma 3 6 7 6 3 3" xfId="21100"/>
    <cellStyle name="Comma 3 6 7 6 3 3 2" xfId="33761"/>
    <cellStyle name="Comma 3 6 7 6 3 3 3" xfId="46361"/>
    <cellStyle name="Comma 3 6 7 6 3 4" xfId="25360"/>
    <cellStyle name="Comma 3 6 7 6 3 5" xfId="37961"/>
    <cellStyle name="Comma 3 6 7 6 4" xfId="14031"/>
    <cellStyle name="Comma 3 6 7 6 4 2" xfId="26760"/>
    <cellStyle name="Comma 3 6 7 6 4 3" xfId="39361"/>
    <cellStyle name="Comma 3 6 7 6 5" xfId="18300"/>
    <cellStyle name="Comma 3 6 7 6 5 2" xfId="30961"/>
    <cellStyle name="Comma 3 6 7 6 5 3" xfId="43561"/>
    <cellStyle name="Comma 3 6 7 6 6" xfId="22560"/>
    <cellStyle name="Comma 3 6 7 6 7" xfId="35161"/>
    <cellStyle name="Comma 3 6 7 7" xfId="9902"/>
    <cellStyle name="Comma 3 6 7 7 2" xfId="11368"/>
    <cellStyle name="Comma 3 6 7 7 2 2" xfId="15571"/>
    <cellStyle name="Comma 3 6 7 7 2 2 2" xfId="28300"/>
    <cellStyle name="Comma 3 6 7 7 2 2 3" xfId="40901"/>
    <cellStyle name="Comma 3 6 7 7 2 3" xfId="19840"/>
    <cellStyle name="Comma 3 6 7 7 2 3 2" xfId="32501"/>
    <cellStyle name="Comma 3 6 7 7 2 3 3" xfId="45101"/>
    <cellStyle name="Comma 3 6 7 7 2 4" xfId="24100"/>
    <cellStyle name="Comma 3 6 7 7 2 5" xfId="36701"/>
    <cellStyle name="Comma 3 6 7 7 3" xfId="12771"/>
    <cellStyle name="Comma 3 6 7 7 3 2" xfId="16971"/>
    <cellStyle name="Comma 3 6 7 7 3 2 2" xfId="29700"/>
    <cellStyle name="Comma 3 6 7 7 3 2 3" xfId="42301"/>
    <cellStyle name="Comma 3 6 7 7 3 3" xfId="21240"/>
    <cellStyle name="Comma 3 6 7 7 3 3 2" xfId="33901"/>
    <cellStyle name="Comma 3 6 7 7 3 3 3" xfId="46501"/>
    <cellStyle name="Comma 3 6 7 7 3 4" xfId="25500"/>
    <cellStyle name="Comma 3 6 7 7 3 5" xfId="38101"/>
    <cellStyle name="Comma 3 6 7 7 4" xfId="14171"/>
    <cellStyle name="Comma 3 6 7 7 4 2" xfId="26900"/>
    <cellStyle name="Comma 3 6 7 7 4 3" xfId="39501"/>
    <cellStyle name="Comma 3 6 7 7 5" xfId="18440"/>
    <cellStyle name="Comma 3 6 7 7 5 2" xfId="31101"/>
    <cellStyle name="Comma 3 6 7 7 5 3" xfId="43701"/>
    <cellStyle name="Comma 3 6 7 7 6" xfId="22700"/>
    <cellStyle name="Comma 3 6 7 7 7" xfId="35301"/>
    <cellStyle name="Comma 3 6 7 8" xfId="10042"/>
    <cellStyle name="Comma 3 6 7 8 2" xfId="11508"/>
    <cellStyle name="Comma 3 6 7 8 2 2" xfId="15711"/>
    <cellStyle name="Comma 3 6 7 8 2 2 2" xfId="28440"/>
    <cellStyle name="Comma 3 6 7 8 2 2 3" xfId="41041"/>
    <cellStyle name="Comma 3 6 7 8 2 3" xfId="19980"/>
    <cellStyle name="Comma 3 6 7 8 2 3 2" xfId="32641"/>
    <cellStyle name="Comma 3 6 7 8 2 3 3" xfId="45241"/>
    <cellStyle name="Comma 3 6 7 8 2 4" xfId="24240"/>
    <cellStyle name="Comma 3 6 7 8 2 5" xfId="36841"/>
    <cellStyle name="Comma 3 6 7 8 3" xfId="12911"/>
    <cellStyle name="Comma 3 6 7 8 3 2" xfId="17111"/>
    <cellStyle name="Comma 3 6 7 8 3 2 2" xfId="29840"/>
    <cellStyle name="Comma 3 6 7 8 3 2 3" xfId="42441"/>
    <cellStyle name="Comma 3 6 7 8 3 3" xfId="21380"/>
    <cellStyle name="Comma 3 6 7 8 3 3 2" xfId="34041"/>
    <cellStyle name="Comma 3 6 7 8 3 3 3" xfId="46641"/>
    <cellStyle name="Comma 3 6 7 8 3 4" xfId="25640"/>
    <cellStyle name="Comma 3 6 7 8 3 5" xfId="38241"/>
    <cellStyle name="Comma 3 6 7 8 4" xfId="14311"/>
    <cellStyle name="Comma 3 6 7 8 4 2" xfId="27040"/>
    <cellStyle name="Comma 3 6 7 8 4 3" xfId="39641"/>
    <cellStyle name="Comma 3 6 7 8 5" xfId="18580"/>
    <cellStyle name="Comma 3 6 7 8 5 2" xfId="31241"/>
    <cellStyle name="Comma 3 6 7 8 5 3" xfId="43841"/>
    <cellStyle name="Comma 3 6 7 8 6" xfId="22840"/>
    <cellStyle name="Comma 3 6 7 8 7" xfId="35441"/>
    <cellStyle name="Comma 3 6 7 9" xfId="10236"/>
    <cellStyle name="Comma 3 6 7 9 2" xfId="11651"/>
    <cellStyle name="Comma 3 6 7 9 2 2" xfId="15851"/>
    <cellStyle name="Comma 3 6 7 9 2 2 2" xfId="28580"/>
    <cellStyle name="Comma 3 6 7 9 2 2 3" xfId="41181"/>
    <cellStyle name="Comma 3 6 7 9 2 3" xfId="20120"/>
    <cellStyle name="Comma 3 6 7 9 2 3 2" xfId="32781"/>
    <cellStyle name="Comma 3 6 7 9 2 3 3" xfId="45381"/>
    <cellStyle name="Comma 3 6 7 9 2 4" xfId="24380"/>
    <cellStyle name="Comma 3 6 7 9 2 5" xfId="36981"/>
    <cellStyle name="Comma 3 6 7 9 3" xfId="13051"/>
    <cellStyle name="Comma 3 6 7 9 3 2" xfId="17251"/>
    <cellStyle name="Comma 3 6 7 9 3 2 2" xfId="29980"/>
    <cellStyle name="Comma 3 6 7 9 3 2 3" xfId="42581"/>
    <cellStyle name="Comma 3 6 7 9 3 3" xfId="21520"/>
    <cellStyle name="Comma 3 6 7 9 3 3 2" xfId="34181"/>
    <cellStyle name="Comma 3 6 7 9 3 3 3" xfId="46781"/>
    <cellStyle name="Comma 3 6 7 9 3 4" xfId="25780"/>
    <cellStyle name="Comma 3 6 7 9 3 5" xfId="38381"/>
    <cellStyle name="Comma 3 6 7 9 4" xfId="14451"/>
    <cellStyle name="Comma 3 6 7 9 4 2" xfId="27180"/>
    <cellStyle name="Comma 3 6 7 9 4 3" xfId="39781"/>
    <cellStyle name="Comma 3 6 7 9 5" xfId="18720"/>
    <cellStyle name="Comma 3 6 7 9 5 2" xfId="31381"/>
    <cellStyle name="Comma 3 6 7 9 5 3" xfId="43981"/>
    <cellStyle name="Comma 3 6 7 9 6" xfId="22980"/>
    <cellStyle name="Comma 3 6 7 9 7" xfId="35581"/>
    <cellStyle name="Comma 3 6 8" xfId="7153"/>
    <cellStyle name="Comma 3 6 8 2" xfId="10537"/>
    <cellStyle name="Comma 3 6 8 2 2" xfId="14751"/>
    <cellStyle name="Comma 3 6 8 2 2 2" xfId="27480"/>
    <cellStyle name="Comma 3 6 8 2 2 3" xfId="40081"/>
    <cellStyle name="Comma 3 6 8 2 3" xfId="19020"/>
    <cellStyle name="Comma 3 6 8 2 3 2" xfId="31681"/>
    <cellStyle name="Comma 3 6 8 2 3 3" xfId="44281"/>
    <cellStyle name="Comma 3 6 8 2 4" xfId="23280"/>
    <cellStyle name="Comma 3 6 8 2 5" xfId="35881"/>
    <cellStyle name="Comma 3 6 8 3" xfId="11951"/>
    <cellStyle name="Comma 3 6 8 3 2" xfId="16151"/>
    <cellStyle name="Comma 3 6 8 3 2 2" xfId="28880"/>
    <cellStyle name="Comma 3 6 8 3 2 3" xfId="41481"/>
    <cellStyle name="Comma 3 6 8 3 3" xfId="20420"/>
    <cellStyle name="Comma 3 6 8 3 3 2" xfId="33081"/>
    <cellStyle name="Comma 3 6 8 3 3 3" xfId="45681"/>
    <cellStyle name="Comma 3 6 8 3 4" xfId="24680"/>
    <cellStyle name="Comma 3 6 8 3 5" xfId="37281"/>
    <cellStyle name="Comma 3 6 8 4" xfId="13351"/>
    <cellStyle name="Comma 3 6 8 4 2" xfId="26080"/>
    <cellStyle name="Comma 3 6 8 4 3" xfId="38681"/>
    <cellStyle name="Comma 3 6 8 5" xfId="17620"/>
    <cellStyle name="Comma 3 6 8 5 2" xfId="30281"/>
    <cellStyle name="Comma 3 6 8 5 3" xfId="42881"/>
    <cellStyle name="Comma 3 6 8 6" xfId="21880"/>
    <cellStyle name="Comma 3 6 8 7" xfId="34481"/>
    <cellStyle name="Comma 3 6 9" xfId="7293"/>
    <cellStyle name="Comma 3 6 9 2" xfId="10677"/>
    <cellStyle name="Comma 3 6 9 2 2" xfId="14891"/>
    <cellStyle name="Comma 3 6 9 2 2 2" xfId="27620"/>
    <cellStyle name="Comma 3 6 9 2 2 3" xfId="40221"/>
    <cellStyle name="Comma 3 6 9 2 3" xfId="19160"/>
    <cellStyle name="Comma 3 6 9 2 3 2" xfId="31821"/>
    <cellStyle name="Comma 3 6 9 2 3 3" xfId="44421"/>
    <cellStyle name="Comma 3 6 9 2 4" xfId="23420"/>
    <cellStyle name="Comma 3 6 9 2 5" xfId="36021"/>
    <cellStyle name="Comma 3 6 9 3" xfId="12091"/>
    <cellStyle name="Comma 3 6 9 3 2" xfId="16291"/>
    <cellStyle name="Comma 3 6 9 3 2 2" xfId="29020"/>
    <cellStyle name="Comma 3 6 9 3 2 3" xfId="41621"/>
    <cellStyle name="Comma 3 6 9 3 3" xfId="20560"/>
    <cellStyle name="Comma 3 6 9 3 3 2" xfId="33221"/>
    <cellStyle name="Comma 3 6 9 3 3 3" xfId="45821"/>
    <cellStyle name="Comma 3 6 9 3 4" xfId="24820"/>
    <cellStyle name="Comma 3 6 9 3 5" xfId="37421"/>
    <cellStyle name="Comma 3 6 9 4" xfId="13491"/>
    <cellStyle name="Comma 3 6 9 4 2" xfId="26220"/>
    <cellStyle name="Comma 3 6 9 4 3" xfId="38821"/>
    <cellStyle name="Comma 3 6 9 5" xfId="17760"/>
    <cellStyle name="Comma 3 6 9 5 2" xfId="30421"/>
    <cellStyle name="Comma 3 6 9 5 3" xfId="43021"/>
    <cellStyle name="Comma 3 6 9 6" xfId="22020"/>
    <cellStyle name="Comma 3 6 9 7" xfId="34621"/>
    <cellStyle name="Comma 3 7" xfId="7017"/>
    <cellStyle name="Comma 3 7 10" xfId="10260"/>
    <cellStyle name="Comma 3 7 10 2" xfId="11675"/>
    <cellStyle name="Comma 3 7 10 2 2" xfId="15875"/>
    <cellStyle name="Comma 3 7 10 2 2 2" xfId="28604"/>
    <cellStyle name="Comma 3 7 10 2 2 3" xfId="41205"/>
    <cellStyle name="Comma 3 7 10 2 3" xfId="20144"/>
    <cellStyle name="Comma 3 7 10 2 3 2" xfId="32805"/>
    <cellStyle name="Comma 3 7 10 2 3 3" xfId="45405"/>
    <cellStyle name="Comma 3 7 10 2 4" xfId="24404"/>
    <cellStyle name="Comma 3 7 10 2 5" xfId="37005"/>
    <cellStyle name="Comma 3 7 10 3" xfId="13075"/>
    <cellStyle name="Comma 3 7 10 3 2" xfId="17275"/>
    <cellStyle name="Comma 3 7 10 3 2 2" xfId="30004"/>
    <cellStyle name="Comma 3 7 10 3 2 3" xfId="42605"/>
    <cellStyle name="Comma 3 7 10 3 3" xfId="21544"/>
    <cellStyle name="Comma 3 7 10 3 3 2" xfId="34205"/>
    <cellStyle name="Comma 3 7 10 3 3 3" xfId="46805"/>
    <cellStyle name="Comma 3 7 10 3 4" xfId="25804"/>
    <cellStyle name="Comma 3 7 10 3 5" xfId="38405"/>
    <cellStyle name="Comma 3 7 10 4" xfId="14475"/>
    <cellStyle name="Comma 3 7 10 4 2" xfId="27204"/>
    <cellStyle name="Comma 3 7 10 4 3" xfId="39805"/>
    <cellStyle name="Comma 3 7 10 5" xfId="18744"/>
    <cellStyle name="Comma 3 7 10 5 2" xfId="31405"/>
    <cellStyle name="Comma 3 7 10 5 3" xfId="44005"/>
    <cellStyle name="Comma 3 7 10 6" xfId="23004"/>
    <cellStyle name="Comma 3 7 10 7" xfId="35605"/>
    <cellStyle name="Comma 3 7 11" xfId="10401"/>
    <cellStyle name="Comma 3 7 11 2" xfId="14615"/>
    <cellStyle name="Comma 3 7 11 2 2" xfId="27344"/>
    <cellStyle name="Comma 3 7 11 2 3" xfId="39945"/>
    <cellStyle name="Comma 3 7 11 3" xfId="18884"/>
    <cellStyle name="Comma 3 7 11 3 2" xfId="31545"/>
    <cellStyle name="Comma 3 7 11 3 3" xfId="44145"/>
    <cellStyle name="Comma 3 7 11 4" xfId="23144"/>
    <cellStyle name="Comma 3 7 11 5" xfId="35745"/>
    <cellStyle name="Comma 3 7 12" xfId="11815"/>
    <cellStyle name="Comma 3 7 12 2" xfId="16015"/>
    <cellStyle name="Comma 3 7 12 2 2" xfId="28744"/>
    <cellStyle name="Comma 3 7 12 2 3" xfId="41345"/>
    <cellStyle name="Comma 3 7 12 3" xfId="20284"/>
    <cellStyle name="Comma 3 7 12 3 2" xfId="32945"/>
    <cellStyle name="Comma 3 7 12 3 3" xfId="45545"/>
    <cellStyle name="Comma 3 7 12 4" xfId="24544"/>
    <cellStyle name="Comma 3 7 12 5" xfId="37145"/>
    <cellStyle name="Comma 3 7 13" xfId="13215"/>
    <cellStyle name="Comma 3 7 13 2" xfId="25944"/>
    <cellStyle name="Comma 3 7 13 3" xfId="38545"/>
    <cellStyle name="Comma 3 7 14" xfId="17484"/>
    <cellStyle name="Comma 3 7 14 2" xfId="30145"/>
    <cellStyle name="Comma 3 7 14 3" xfId="42745"/>
    <cellStyle name="Comma 3 7 15" xfId="21744"/>
    <cellStyle name="Comma 3 7 16" xfId="34345"/>
    <cellStyle name="Comma 3 7 2" xfId="7157"/>
    <cellStyle name="Comma 3 7 2 2" xfId="10541"/>
    <cellStyle name="Comma 3 7 2 2 2" xfId="14755"/>
    <cellStyle name="Comma 3 7 2 2 2 2" xfId="27484"/>
    <cellStyle name="Comma 3 7 2 2 2 3" xfId="40085"/>
    <cellStyle name="Comma 3 7 2 2 3" xfId="19024"/>
    <cellStyle name="Comma 3 7 2 2 3 2" xfId="31685"/>
    <cellStyle name="Comma 3 7 2 2 3 3" xfId="44285"/>
    <cellStyle name="Comma 3 7 2 2 4" xfId="23284"/>
    <cellStyle name="Comma 3 7 2 2 5" xfId="35885"/>
    <cellStyle name="Comma 3 7 2 3" xfId="11955"/>
    <cellStyle name="Comma 3 7 2 3 2" xfId="16155"/>
    <cellStyle name="Comma 3 7 2 3 2 2" xfId="28884"/>
    <cellStyle name="Comma 3 7 2 3 2 3" xfId="41485"/>
    <cellStyle name="Comma 3 7 2 3 3" xfId="20424"/>
    <cellStyle name="Comma 3 7 2 3 3 2" xfId="33085"/>
    <cellStyle name="Comma 3 7 2 3 3 3" xfId="45685"/>
    <cellStyle name="Comma 3 7 2 3 4" xfId="24684"/>
    <cellStyle name="Comma 3 7 2 3 5" xfId="37285"/>
    <cellStyle name="Comma 3 7 2 4" xfId="13355"/>
    <cellStyle name="Comma 3 7 2 4 2" xfId="26084"/>
    <cellStyle name="Comma 3 7 2 4 3" xfId="38685"/>
    <cellStyle name="Comma 3 7 2 5" xfId="17624"/>
    <cellStyle name="Comma 3 7 2 5 2" xfId="30285"/>
    <cellStyle name="Comma 3 7 2 5 3" xfId="42885"/>
    <cellStyle name="Comma 3 7 2 6" xfId="21884"/>
    <cellStyle name="Comma 3 7 2 7" xfId="34485"/>
    <cellStyle name="Comma 3 7 3" xfId="7297"/>
    <cellStyle name="Comma 3 7 3 2" xfId="10681"/>
    <cellStyle name="Comma 3 7 3 2 2" xfId="14895"/>
    <cellStyle name="Comma 3 7 3 2 2 2" xfId="27624"/>
    <cellStyle name="Comma 3 7 3 2 2 3" xfId="40225"/>
    <cellStyle name="Comma 3 7 3 2 3" xfId="19164"/>
    <cellStyle name="Comma 3 7 3 2 3 2" xfId="31825"/>
    <cellStyle name="Comma 3 7 3 2 3 3" xfId="44425"/>
    <cellStyle name="Comma 3 7 3 2 4" xfId="23424"/>
    <cellStyle name="Comma 3 7 3 2 5" xfId="36025"/>
    <cellStyle name="Comma 3 7 3 3" xfId="12095"/>
    <cellStyle name="Comma 3 7 3 3 2" xfId="16295"/>
    <cellStyle name="Comma 3 7 3 3 2 2" xfId="29024"/>
    <cellStyle name="Comma 3 7 3 3 2 3" xfId="41625"/>
    <cellStyle name="Comma 3 7 3 3 3" xfId="20564"/>
    <cellStyle name="Comma 3 7 3 3 3 2" xfId="33225"/>
    <cellStyle name="Comma 3 7 3 3 3 3" xfId="45825"/>
    <cellStyle name="Comma 3 7 3 3 4" xfId="24824"/>
    <cellStyle name="Comma 3 7 3 3 5" xfId="37425"/>
    <cellStyle name="Comma 3 7 3 4" xfId="13495"/>
    <cellStyle name="Comma 3 7 3 4 2" xfId="26224"/>
    <cellStyle name="Comma 3 7 3 4 3" xfId="38825"/>
    <cellStyle name="Comma 3 7 3 5" xfId="17764"/>
    <cellStyle name="Comma 3 7 3 5 2" xfId="30425"/>
    <cellStyle name="Comma 3 7 3 5 3" xfId="43025"/>
    <cellStyle name="Comma 3 7 3 6" xfId="22024"/>
    <cellStyle name="Comma 3 7 3 7" xfId="34625"/>
    <cellStyle name="Comma 3 7 4" xfId="9310"/>
    <cellStyle name="Comma 3 7 4 2" xfId="10828"/>
    <cellStyle name="Comma 3 7 4 2 2" xfId="15035"/>
    <cellStyle name="Comma 3 7 4 2 2 2" xfId="27764"/>
    <cellStyle name="Comma 3 7 4 2 2 3" xfId="40365"/>
    <cellStyle name="Comma 3 7 4 2 3" xfId="19304"/>
    <cellStyle name="Comma 3 7 4 2 3 2" xfId="31965"/>
    <cellStyle name="Comma 3 7 4 2 3 3" xfId="44565"/>
    <cellStyle name="Comma 3 7 4 2 4" xfId="23564"/>
    <cellStyle name="Comma 3 7 4 2 5" xfId="36165"/>
    <cellStyle name="Comma 3 7 4 3" xfId="12235"/>
    <cellStyle name="Comma 3 7 4 3 2" xfId="16435"/>
    <cellStyle name="Comma 3 7 4 3 2 2" xfId="29164"/>
    <cellStyle name="Comma 3 7 4 3 2 3" xfId="41765"/>
    <cellStyle name="Comma 3 7 4 3 3" xfId="20704"/>
    <cellStyle name="Comma 3 7 4 3 3 2" xfId="33365"/>
    <cellStyle name="Comma 3 7 4 3 3 3" xfId="45965"/>
    <cellStyle name="Comma 3 7 4 3 4" xfId="24964"/>
    <cellStyle name="Comma 3 7 4 3 5" xfId="37565"/>
    <cellStyle name="Comma 3 7 4 4" xfId="13635"/>
    <cellStyle name="Comma 3 7 4 4 2" xfId="26364"/>
    <cellStyle name="Comma 3 7 4 4 3" xfId="38965"/>
    <cellStyle name="Comma 3 7 4 5" xfId="17904"/>
    <cellStyle name="Comma 3 7 4 5 2" xfId="30565"/>
    <cellStyle name="Comma 3 7 4 5 3" xfId="43165"/>
    <cellStyle name="Comma 3 7 4 6" xfId="22164"/>
    <cellStyle name="Comma 3 7 4 7" xfId="34765"/>
    <cellStyle name="Comma 3 7 5" xfId="9506"/>
    <cellStyle name="Comma 3 7 5 2" xfId="10972"/>
    <cellStyle name="Comma 3 7 5 2 2" xfId="15175"/>
    <cellStyle name="Comma 3 7 5 2 2 2" xfId="27904"/>
    <cellStyle name="Comma 3 7 5 2 2 3" xfId="40505"/>
    <cellStyle name="Comma 3 7 5 2 3" xfId="19444"/>
    <cellStyle name="Comma 3 7 5 2 3 2" xfId="32105"/>
    <cellStyle name="Comma 3 7 5 2 3 3" xfId="44705"/>
    <cellStyle name="Comma 3 7 5 2 4" xfId="23704"/>
    <cellStyle name="Comma 3 7 5 2 5" xfId="36305"/>
    <cellStyle name="Comma 3 7 5 3" xfId="12375"/>
    <cellStyle name="Comma 3 7 5 3 2" xfId="16575"/>
    <cellStyle name="Comma 3 7 5 3 2 2" xfId="29304"/>
    <cellStyle name="Comma 3 7 5 3 2 3" xfId="41905"/>
    <cellStyle name="Comma 3 7 5 3 3" xfId="20844"/>
    <cellStyle name="Comma 3 7 5 3 3 2" xfId="33505"/>
    <cellStyle name="Comma 3 7 5 3 3 3" xfId="46105"/>
    <cellStyle name="Comma 3 7 5 3 4" xfId="25104"/>
    <cellStyle name="Comma 3 7 5 3 5" xfId="37705"/>
    <cellStyle name="Comma 3 7 5 4" xfId="13775"/>
    <cellStyle name="Comma 3 7 5 4 2" xfId="26504"/>
    <cellStyle name="Comma 3 7 5 4 3" xfId="39105"/>
    <cellStyle name="Comma 3 7 5 5" xfId="18044"/>
    <cellStyle name="Comma 3 7 5 5 2" xfId="30705"/>
    <cellStyle name="Comma 3 7 5 5 3" xfId="43305"/>
    <cellStyle name="Comma 3 7 5 6" xfId="22304"/>
    <cellStyle name="Comma 3 7 5 7" xfId="34905"/>
    <cellStyle name="Comma 3 7 6" xfId="9646"/>
    <cellStyle name="Comma 3 7 6 2" xfId="11112"/>
    <cellStyle name="Comma 3 7 6 2 2" xfId="15315"/>
    <cellStyle name="Comma 3 7 6 2 2 2" xfId="28044"/>
    <cellStyle name="Comma 3 7 6 2 2 3" xfId="40645"/>
    <cellStyle name="Comma 3 7 6 2 3" xfId="19584"/>
    <cellStyle name="Comma 3 7 6 2 3 2" xfId="32245"/>
    <cellStyle name="Comma 3 7 6 2 3 3" xfId="44845"/>
    <cellStyle name="Comma 3 7 6 2 4" xfId="23844"/>
    <cellStyle name="Comma 3 7 6 2 5" xfId="36445"/>
    <cellStyle name="Comma 3 7 6 3" xfId="12515"/>
    <cellStyle name="Comma 3 7 6 3 2" xfId="16715"/>
    <cellStyle name="Comma 3 7 6 3 2 2" xfId="29444"/>
    <cellStyle name="Comma 3 7 6 3 2 3" xfId="42045"/>
    <cellStyle name="Comma 3 7 6 3 3" xfId="20984"/>
    <cellStyle name="Comma 3 7 6 3 3 2" xfId="33645"/>
    <cellStyle name="Comma 3 7 6 3 3 3" xfId="46245"/>
    <cellStyle name="Comma 3 7 6 3 4" xfId="25244"/>
    <cellStyle name="Comma 3 7 6 3 5" xfId="37845"/>
    <cellStyle name="Comma 3 7 6 4" xfId="13915"/>
    <cellStyle name="Comma 3 7 6 4 2" xfId="26644"/>
    <cellStyle name="Comma 3 7 6 4 3" xfId="39245"/>
    <cellStyle name="Comma 3 7 6 5" xfId="18184"/>
    <cellStyle name="Comma 3 7 6 5 2" xfId="30845"/>
    <cellStyle name="Comma 3 7 6 5 3" xfId="43445"/>
    <cellStyle name="Comma 3 7 6 6" xfId="22444"/>
    <cellStyle name="Comma 3 7 6 7" xfId="35045"/>
    <cellStyle name="Comma 3 7 7" xfId="9786"/>
    <cellStyle name="Comma 3 7 7 2" xfId="11252"/>
    <cellStyle name="Comma 3 7 7 2 2" xfId="15455"/>
    <cellStyle name="Comma 3 7 7 2 2 2" xfId="28184"/>
    <cellStyle name="Comma 3 7 7 2 2 3" xfId="40785"/>
    <cellStyle name="Comma 3 7 7 2 3" xfId="19724"/>
    <cellStyle name="Comma 3 7 7 2 3 2" xfId="32385"/>
    <cellStyle name="Comma 3 7 7 2 3 3" xfId="44985"/>
    <cellStyle name="Comma 3 7 7 2 4" xfId="23984"/>
    <cellStyle name="Comma 3 7 7 2 5" xfId="36585"/>
    <cellStyle name="Comma 3 7 7 3" xfId="12655"/>
    <cellStyle name="Comma 3 7 7 3 2" xfId="16855"/>
    <cellStyle name="Comma 3 7 7 3 2 2" xfId="29584"/>
    <cellStyle name="Comma 3 7 7 3 2 3" xfId="42185"/>
    <cellStyle name="Comma 3 7 7 3 3" xfId="21124"/>
    <cellStyle name="Comma 3 7 7 3 3 2" xfId="33785"/>
    <cellStyle name="Comma 3 7 7 3 3 3" xfId="46385"/>
    <cellStyle name="Comma 3 7 7 3 4" xfId="25384"/>
    <cellStyle name="Comma 3 7 7 3 5" xfId="37985"/>
    <cellStyle name="Comma 3 7 7 4" xfId="14055"/>
    <cellStyle name="Comma 3 7 7 4 2" xfId="26784"/>
    <cellStyle name="Comma 3 7 7 4 3" xfId="39385"/>
    <cellStyle name="Comma 3 7 7 5" xfId="18324"/>
    <cellStyle name="Comma 3 7 7 5 2" xfId="30985"/>
    <cellStyle name="Comma 3 7 7 5 3" xfId="43585"/>
    <cellStyle name="Comma 3 7 7 6" xfId="22584"/>
    <cellStyle name="Comma 3 7 7 7" xfId="35185"/>
    <cellStyle name="Comma 3 7 8" xfId="9926"/>
    <cellStyle name="Comma 3 7 8 2" xfId="11392"/>
    <cellStyle name="Comma 3 7 8 2 2" xfId="15595"/>
    <cellStyle name="Comma 3 7 8 2 2 2" xfId="28324"/>
    <cellStyle name="Comma 3 7 8 2 2 3" xfId="40925"/>
    <cellStyle name="Comma 3 7 8 2 3" xfId="19864"/>
    <cellStyle name="Comma 3 7 8 2 3 2" xfId="32525"/>
    <cellStyle name="Comma 3 7 8 2 3 3" xfId="45125"/>
    <cellStyle name="Comma 3 7 8 2 4" xfId="24124"/>
    <cellStyle name="Comma 3 7 8 2 5" xfId="36725"/>
    <cellStyle name="Comma 3 7 8 3" xfId="12795"/>
    <cellStyle name="Comma 3 7 8 3 2" xfId="16995"/>
    <cellStyle name="Comma 3 7 8 3 2 2" xfId="29724"/>
    <cellStyle name="Comma 3 7 8 3 2 3" xfId="42325"/>
    <cellStyle name="Comma 3 7 8 3 3" xfId="21264"/>
    <cellStyle name="Comma 3 7 8 3 3 2" xfId="33925"/>
    <cellStyle name="Comma 3 7 8 3 3 3" xfId="46525"/>
    <cellStyle name="Comma 3 7 8 3 4" xfId="25524"/>
    <cellStyle name="Comma 3 7 8 3 5" xfId="38125"/>
    <cellStyle name="Comma 3 7 8 4" xfId="14195"/>
    <cellStyle name="Comma 3 7 8 4 2" xfId="26924"/>
    <cellStyle name="Comma 3 7 8 4 3" xfId="39525"/>
    <cellStyle name="Comma 3 7 8 5" xfId="18464"/>
    <cellStyle name="Comma 3 7 8 5 2" xfId="31125"/>
    <cellStyle name="Comma 3 7 8 5 3" xfId="43725"/>
    <cellStyle name="Comma 3 7 8 6" xfId="22724"/>
    <cellStyle name="Comma 3 7 8 7" xfId="35325"/>
    <cellStyle name="Comma 3 7 9" xfId="10120"/>
    <cellStyle name="Comma 3 7 9 2" xfId="11535"/>
    <cellStyle name="Comma 3 7 9 2 2" xfId="15735"/>
    <cellStyle name="Comma 3 7 9 2 2 2" xfId="28464"/>
    <cellStyle name="Comma 3 7 9 2 2 3" xfId="41065"/>
    <cellStyle name="Comma 3 7 9 2 3" xfId="20004"/>
    <cellStyle name="Comma 3 7 9 2 3 2" xfId="32665"/>
    <cellStyle name="Comma 3 7 9 2 3 3" xfId="45265"/>
    <cellStyle name="Comma 3 7 9 2 4" xfId="24264"/>
    <cellStyle name="Comma 3 7 9 2 5" xfId="36865"/>
    <cellStyle name="Comma 3 7 9 3" xfId="12935"/>
    <cellStyle name="Comma 3 7 9 3 2" xfId="17135"/>
    <cellStyle name="Comma 3 7 9 3 2 2" xfId="29864"/>
    <cellStyle name="Comma 3 7 9 3 2 3" xfId="42465"/>
    <cellStyle name="Comma 3 7 9 3 3" xfId="21404"/>
    <cellStyle name="Comma 3 7 9 3 3 2" xfId="34065"/>
    <cellStyle name="Comma 3 7 9 3 3 3" xfId="46665"/>
    <cellStyle name="Comma 3 7 9 3 4" xfId="25664"/>
    <cellStyle name="Comma 3 7 9 3 5" xfId="38265"/>
    <cellStyle name="Comma 3 7 9 4" xfId="14335"/>
    <cellStyle name="Comma 3 7 9 4 2" xfId="27064"/>
    <cellStyle name="Comma 3 7 9 4 3" xfId="39665"/>
    <cellStyle name="Comma 3 7 9 5" xfId="18604"/>
    <cellStyle name="Comma 3 7 9 5 2" xfId="31265"/>
    <cellStyle name="Comma 3 7 9 5 3" xfId="43865"/>
    <cellStyle name="Comma 3 7 9 6" xfId="22864"/>
    <cellStyle name="Comma 3 7 9 7" xfId="35465"/>
    <cellStyle name="Comma 3 8" xfId="7037"/>
    <cellStyle name="Comma 3 8 10" xfId="10280"/>
    <cellStyle name="Comma 3 8 10 2" xfId="11695"/>
    <cellStyle name="Comma 3 8 10 2 2" xfId="15895"/>
    <cellStyle name="Comma 3 8 10 2 2 2" xfId="28624"/>
    <cellStyle name="Comma 3 8 10 2 2 3" xfId="41225"/>
    <cellStyle name="Comma 3 8 10 2 3" xfId="20164"/>
    <cellStyle name="Comma 3 8 10 2 3 2" xfId="32825"/>
    <cellStyle name="Comma 3 8 10 2 3 3" xfId="45425"/>
    <cellStyle name="Comma 3 8 10 2 4" xfId="24424"/>
    <cellStyle name="Comma 3 8 10 2 5" xfId="37025"/>
    <cellStyle name="Comma 3 8 10 3" xfId="13095"/>
    <cellStyle name="Comma 3 8 10 3 2" xfId="17295"/>
    <cellStyle name="Comma 3 8 10 3 2 2" xfId="30024"/>
    <cellStyle name="Comma 3 8 10 3 2 3" xfId="42625"/>
    <cellStyle name="Comma 3 8 10 3 3" xfId="21564"/>
    <cellStyle name="Comma 3 8 10 3 3 2" xfId="34225"/>
    <cellStyle name="Comma 3 8 10 3 3 3" xfId="46825"/>
    <cellStyle name="Comma 3 8 10 3 4" xfId="25824"/>
    <cellStyle name="Comma 3 8 10 3 5" xfId="38425"/>
    <cellStyle name="Comma 3 8 10 4" xfId="14495"/>
    <cellStyle name="Comma 3 8 10 4 2" xfId="27224"/>
    <cellStyle name="Comma 3 8 10 4 3" xfId="39825"/>
    <cellStyle name="Comma 3 8 10 5" xfId="18764"/>
    <cellStyle name="Comma 3 8 10 5 2" xfId="31425"/>
    <cellStyle name="Comma 3 8 10 5 3" xfId="44025"/>
    <cellStyle name="Comma 3 8 10 6" xfId="23024"/>
    <cellStyle name="Comma 3 8 10 7" xfId="35625"/>
    <cellStyle name="Comma 3 8 11" xfId="10421"/>
    <cellStyle name="Comma 3 8 11 2" xfId="14635"/>
    <cellStyle name="Comma 3 8 11 2 2" xfId="27364"/>
    <cellStyle name="Comma 3 8 11 2 3" xfId="39965"/>
    <cellStyle name="Comma 3 8 11 3" xfId="18904"/>
    <cellStyle name="Comma 3 8 11 3 2" xfId="31565"/>
    <cellStyle name="Comma 3 8 11 3 3" xfId="44165"/>
    <cellStyle name="Comma 3 8 11 4" xfId="23164"/>
    <cellStyle name="Comma 3 8 11 5" xfId="35765"/>
    <cellStyle name="Comma 3 8 12" xfId="11835"/>
    <cellStyle name="Comma 3 8 12 2" xfId="16035"/>
    <cellStyle name="Comma 3 8 12 2 2" xfId="28764"/>
    <cellStyle name="Comma 3 8 12 2 3" xfId="41365"/>
    <cellStyle name="Comma 3 8 12 3" xfId="20304"/>
    <cellStyle name="Comma 3 8 12 3 2" xfId="32965"/>
    <cellStyle name="Comma 3 8 12 3 3" xfId="45565"/>
    <cellStyle name="Comma 3 8 12 4" xfId="24564"/>
    <cellStyle name="Comma 3 8 12 5" xfId="37165"/>
    <cellStyle name="Comma 3 8 13" xfId="13235"/>
    <cellStyle name="Comma 3 8 13 2" xfId="25964"/>
    <cellStyle name="Comma 3 8 13 3" xfId="38565"/>
    <cellStyle name="Comma 3 8 14" xfId="17504"/>
    <cellStyle name="Comma 3 8 14 2" xfId="30165"/>
    <cellStyle name="Comma 3 8 14 3" xfId="42765"/>
    <cellStyle name="Comma 3 8 15" xfId="21764"/>
    <cellStyle name="Comma 3 8 16" xfId="34365"/>
    <cellStyle name="Comma 3 8 2" xfId="7177"/>
    <cellStyle name="Comma 3 8 2 2" xfId="10561"/>
    <cellStyle name="Comma 3 8 2 2 2" xfId="14775"/>
    <cellStyle name="Comma 3 8 2 2 2 2" xfId="27504"/>
    <cellStyle name="Comma 3 8 2 2 2 3" xfId="40105"/>
    <cellStyle name="Comma 3 8 2 2 3" xfId="19044"/>
    <cellStyle name="Comma 3 8 2 2 3 2" xfId="31705"/>
    <cellStyle name="Comma 3 8 2 2 3 3" xfId="44305"/>
    <cellStyle name="Comma 3 8 2 2 4" xfId="23304"/>
    <cellStyle name="Comma 3 8 2 2 5" xfId="35905"/>
    <cellStyle name="Comma 3 8 2 3" xfId="11975"/>
    <cellStyle name="Comma 3 8 2 3 2" xfId="16175"/>
    <cellStyle name="Comma 3 8 2 3 2 2" xfId="28904"/>
    <cellStyle name="Comma 3 8 2 3 2 3" xfId="41505"/>
    <cellStyle name="Comma 3 8 2 3 3" xfId="20444"/>
    <cellStyle name="Comma 3 8 2 3 3 2" xfId="33105"/>
    <cellStyle name="Comma 3 8 2 3 3 3" xfId="45705"/>
    <cellStyle name="Comma 3 8 2 3 4" xfId="24704"/>
    <cellStyle name="Comma 3 8 2 3 5" xfId="37305"/>
    <cellStyle name="Comma 3 8 2 4" xfId="13375"/>
    <cellStyle name="Comma 3 8 2 4 2" xfId="26104"/>
    <cellStyle name="Comma 3 8 2 4 3" xfId="38705"/>
    <cellStyle name="Comma 3 8 2 5" xfId="17644"/>
    <cellStyle name="Comma 3 8 2 5 2" xfId="30305"/>
    <cellStyle name="Comma 3 8 2 5 3" xfId="42905"/>
    <cellStyle name="Comma 3 8 2 6" xfId="21904"/>
    <cellStyle name="Comma 3 8 2 7" xfId="34505"/>
    <cellStyle name="Comma 3 8 3" xfId="7317"/>
    <cellStyle name="Comma 3 8 3 2" xfId="10701"/>
    <cellStyle name="Comma 3 8 3 2 2" xfId="14915"/>
    <cellStyle name="Comma 3 8 3 2 2 2" xfId="27644"/>
    <cellStyle name="Comma 3 8 3 2 2 3" xfId="40245"/>
    <cellStyle name="Comma 3 8 3 2 3" xfId="19184"/>
    <cellStyle name="Comma 3 8 3 2 3 2" xfId="31845"/>
    <cellStyle name="Comma 3 8 3 2 3 3" xfId="44445"/>
    <cellStyle name="Comma 3 8 3 2 4" xfId="23444"/>
    <cellStyle name="Comma 3 8 3 2 5" xfId="36045"/>
    <cellStyle name="Comma 3 8 3 3" xfId="12115"/>
    <cellStyle name="Comma 3 8 3 3 2" xfId="16315"/>
    <cellStyle name="Comma 3 8 3 3 2 2" xfId="29044"/>
    <cellStyle name="Comma 3 8 3 3 2 3" xfId="41645"/>
    <cellStyle name="Comma 3 8 3 3 3" xfId="20584"/>
    <cellStyle name="Comma 3 8 3 3 3 2" xfId="33245"/>
    <cellStyle name="Comma 3 8 3 3 3 3" xfId="45845"/>
    <cellStyle name="Comma 3 8 3 3 4" xfId="24844"/>
    <cellStyle name="Comma 3 8 3 3 5" xfId="37445"/>
    <cellStyle name="Comma 3 8 3 4" xfId="13515"/>
    <cellStyle name="Comma 3 8 3 4 2" xfId="26244"/>
    <cellStyle name="Comma 3 8 3 4 3" xfId="38845"/>
    <cellStyle name="Comma 3 8 3 5" xfId="17784"/>
    <cellStyle name="Comma 3 8 3 5 2" xfId="30445"/>
    <cellStyle name="Comma 3 8 3 5 3" xfId="43045"/>
    <cellStyle name="Comma 3 8 3 6" xfId="22044"/>
    <cellStyle name="Comma 3 8 3 7" xfId="34645"/>
    <cellStyle name="Comma 3 8 4" xfId="9330"/>
    <cellStyle name="Comma 3 8 4 2" xfId="10848"/>
    <cellStyle name="Comma 3 8 4 2 2" xfId="15055"/>
    <cellStyle name="Comma 3 8 4 2 2 2" xfId="27784"/>
    <cellStyle name="Comma 3 8 4 2 2 3" xfId="40385"/>
    <cellStyle name="Comma 3 8 4 2 3" xfId="19324"/>
    <cellStyle name="Comma 3 8 4 2 3 2" xfId="31985"/>
    <cellStyle name="Comma 3 8 4 2 3 3" xfId="44585"/>
    <cellStyle name="Comma 3 8 4 2 4" xfId="23584"/>
    <cellStyle name="Comma 3 8 4 2 5" xfId="36185"/>
    <cellStyle name="Comma 3 8 4 3" xfId="12255"/>
    <cellStyle name="Comma 3 8 4 3 2" xfId="16455"/>
    <cellStyle name="Comma 3 8 4 3 2 2" xfId="29184"/>
    <cellStyle name="Comma 3 8 4 3 2 3" xfId="41785"/>
    <cellStyle name="Comma 3 8 4 3 3" xfId="20724"/>
    <cellStyle name="Comma 3 8 4 3 3 2" xfId="33385"/>
    <cellStyle name="Comma 3 8 4 3 3 3" xfId="45985"/>
    <cellStyle name="Comma 3 8 4 3 4" xfId="24984"/>
    <cellStyle name="Comma 3 8 4 3 5" xfId="37585"/>
    <cellStyle name="Comma 3 8 4 4" xfId="13655"/>
    <cellStyle name="Comma 3 8 4 4 2" xfId="26384"/>
    <cellStyle name="Comma 3 8 4 4 3" xfId="38985"/>
    <cellStyle name="Comma 3 8 4 5" xfId="17924"/>
    <cellStyle name="Comma 3 8 4 5 2" xfId="30585"/>
    <cellStyle name="Comma 3 8 4 5 3" xfId="43185"/>
    <cellStyle name="Comma 3 8 4 6" xfId="22184"/>
    <cellStyle name="Comma 3 8 4 7" xfId="34785"/>
    <cellStyle name="Comma 3 8 5" xfId="9526"/>
    <cellStyle name="Comma 3 8 5 2" xfId="10992"/>
    <cellStyle name="Comma 3 8 5 2 2" xfId="15195"/>
    <cellStyle name="Comma 3 8 5 2 2 2" xfId="27924"/>
    <cellStyle name="Comma 3 8 5 2 2 3" xfId="40525"/>
    <cellStyle name="Comma 3 8 5 2 3" xfId="19464"/>
    <cellStyle name="Comma 3 8 5 2 3 2" xfId="32125"/>
    <cellStyle name="Comma 3 8 5 2 3 3" xfId="44725"/>
    <cellStyle name="Comma 3 8 5 2 4" xfId="23724"/>
    <cellStyle name="Comma 3 8 5 2 5" xfId="36325"/>
    <cellStyle name="Comma 3 8 5 3" xfId="12395"/>
    <cellStyle name="Comma 3 8 5 3 2" xfId="16595"/>
    <cellStyle name="Comma 3 8 5 3 2 2" xfId="29324"/>
    <cellStyle name="Comma 3 8 5 3 2 3" xfId="41925"/>
    <cellStyle name="Comma 3 8 5 3 3" xfId="20864"/>
    <cellStyle name="Comma 3 8 5 3 3 2" xfId="33525"/>
    <cellStyle name="Comma 3 8 5 3 3 3" xfId="46125"/>
    <cellStyle name="Comma 3 8 5 3 4" xfId="25124"/>
    <cellStyle name="Comma 3 8 5 3 5" xfId="37725"/>
    <cellStyle name="Comma 3 8 5 4" xfId="13795"/>
    <cellStyle name="Comma 3 8 5 4 2" xfId="26524"/>
    <cellStyle name="Comma 3 8 5 4 3" xfId="39125"/>
    <cellStyle name="Comma 3 8 5 5" xfId="18064"/>
    <cellStyle name="Comma 3 8 5 5 2" xfId="30725"/>
    <cellStyle name="Comma 3 8 5 5 3" xfId="43325"/>
    <cellStyle name="Comma 3 8 5 6" xfId="22324"/>
    <cellStyle name="Comma 3 8 5 7" xfId="34925"/>
    <cellStyle name="Comma 3 8 6" xfId="9666"/>
    <cellStyle name="Comma 3 8 6 2" xfId="11132"/>
    <cellStyle name="Comma 3 8 6 2 2" xfId="15335"/>
    <cellStyle name="Comma 3 8 6 2 2 2" xfId="28064"/>
    <cellStyle name="Comma 3 8 6 2 2 3" xfId="40665"/>
    <cellStyle name="Comma 3 8 6 2 3" xfId="19604"/>
    <cellStyle name="Comma 3 8 6 2 3 2" xfId="32265"/>
    <cellStyle name="Comma 3 8 6 2 3 3" xfId="44865"/>
    <cellStyle name="Comma 3 8 6 2 4" xfId="23864"/>
    <cellStyle name="Comma 3 8 6 2 5" xfId="36465"/>
    <cellStyle name="Comma 3 8 6 3" xfId="12535"/>
    <cellStyle name="Comma 3 8 6 3 2" xfId="16735"/>
    <cellStyle name="Comma 3 8 6 3 2 2" xfId="29464"/>
    <cellStyle name="Comma 3 8 6 3 2 3" xfId="42065"/>
    <cellStyle name="Comma 3 8 6 3 3" xfId="21004"/>
    <cellStyle name="Comma 3 8 6 3 3 2" xfId="33665"/>
    <cellStyle name="Comma 3 8 6 3 3 3" xfId="46265"/>
    <cellStyle name="Comma 3 8 6 3 4" xfId="25264"/>
    <cellStyle name="Comma 3 8 6 3 5" xfId="37865"/>
    <cellStyle name="Comma 3 8 6 4" xfId="13935"/>
    <cellStyle name="Comma 3 8 6 4 2" xfId="26664"/>
    <cellStyle name="Comma 3 8 6 4 3" xfId="39265"/>
    <cellStyle name="Comma 3 8 6 5" xfId="18204"/>
    <cellStyle name="Comma 3 8 6 5 2" xfId="30865"/>
    <cellStyle name="Comma 3 8 6 5 3" xfId="43465"/>
    <cellStyle name="Comma 3 8 6 6" xfId="22464"/>
    <cellStyle name="Comma 3 8 6 7" xfId="35065"/>
    <cellStyle name="Comma 3 8 7" xfId="9806"/>
    <cellStyle name="Comma 3 8 7 2" xfId="11272"/>
    <cellStyle name="Comma 3 8 7 2 2" xfId="15475"/>
    <cellStyle name="Comma 3 8 7 2 2 2" xfId="28204"/>
    <cellStyle name="Comma 3 8 7 2 2 3" xfId="40805"/>
    <cellStyle name="Comma 3 8 7 2 3" xfId="19744"/>
    <cellStyle name="Comma 3 8 7 2 3 2" xfId="32405"/>
    <cellStyle name="Comma 3 8 7 2 3 3" xfId="45005"/>
    <cellStyle name="Comma 3 8 7 2 4" xfId="24004"/>
    <cellStyle name="Comma 3 8 7 2 5" xfId="36605"/>
    <cellStyle name="Comma 3 8 7 3" xfId="12675"/>
    <cellStyle name="Comma 3 8 7 3 2" xfId="16875"/>
    <cellStyle name="Comma 3 8 7 3 2 2" xfId="29604"/>
    <cellStyle name="Comma 3 8 7 3 2 3" xfId="42205"/>
    <cellStyle name="Comma 3 8 7 3 3" xfId="21144"/>
    <cellStyle name="Comma 3 8 7 3 3 2" xfId="33805"/>
    <cellStyle name="Comma 3 8 7 3 3 3" xfId="46405"/>
    <cellStyle name="Comma 3 8 7 3 4" xfId="25404"/>
    <cellStyle name="Comma 3 8 7 3 5" xfId="38005"/>
    <cellStyle name="Comma 3 8 7 4" xfId="14075"/>
    <cellStyle name="Comma 3 8 7 4 2" xfId="26804"/>
    <cellStyle name="Comma 3 8 7 4 3" xfId="39405"/>
    <cellStyle name="Comma 3 8 7 5" xfId="18344"/>
    <cellStyle name="Comma 3 8 7 5 2" xfId="31005"/>
    <cellStyle name="Comma 3 8 7 5 3" xfId="43605"/>
    <cellStyle name="Comma 3 8 7 6" xfId="22604"/>
    <cellStyle name="Comma 3 8 7 7" xfId="35205"/>
    <cellStyle name="Comma 3 8 8" xfId="9946"/>
    <cellStyle name="Comma 3 8 8 2" xfId="11412"/>
    <cellStyle name="Comma 3 8 8 2 2" xfId="15615"/>
    <cellStyle name="Comma 3 8 8 2 2 2" xfId="28344"/>
    <cellStyle name="Comma 3 8 8 2 2 3" xfId="40945"/>
    <cellStyle name="Comma 3 8 8 2 3" xfId="19884"/>
    <cellStyle name="Comma 3 8 8 2 3 2" xfId="32545"/>
    <cellStyle name="Comma 3 8 8 2 3 3" xfId="45145"/>
    <cellStyle name="Comma 3 8 8 2 4" xfId="24144"/>
    <cellStyle name="Comma 3 8 8 2 5" xfId="36745"/>
    <cellStyle name="Comma 3 8 8 3" xfId="12815"/>
    <cellStyle name="Comma 3 8 8 3 2" xfId="17015"/>
    <cellStyle name="Comma 3 8 8 3 2 2" xfId="29744"/>
    <cellStyle name="Comma 3 8 8 3 2 3" xfId="42345"/>
    <cellStyle name="Comma 3 8 8 3 3" xfId="21284"/>
    <cellStyle name="Comma 3 8 8 3 3 2" xfId="33945"/>
    <cellStyle name="Comma 3 8 8 3 3 3" xfId="46545"/>
    <cellStyle name="Comma 3 8 8 3 4" xfId="25544"/>
    <cellStyle name="Comma 3 8 8 3 5" xfId="38145"/>
    <cellStyle name="Comma 3 8 8 4" xfId="14215"/>
    <cellStyle name="Comma 3 8 8 4 2" xfId="26944"/>
    <cellStyle name="Comma 3 8 8 4 3" xfId="39545"/>
    <cellStyle name="Comma 3 8 8 5" xfId="18484"/>
    <cellStyle name="Comma 3 8 8 5 2" xfId="31145"/>
    <cellStyle name="Comma 3 8 8 5 3" xfId="43745"/>
    <cellStyle name="Comma 3 8 8 6" xfId="22744"/>
    <cellStyle name="Comma 3 8 8 7" xfId="35345"/>
    <cellStyle name="Comma 3 8 9" xfId="10140"/>
    <cellStyle name="Comma 3 8 9 2" xfId="11555"/>
    <cellStyle name="Comma 3 8 9 2 2" xfId="15755"/>
    <cellStyle name="Comma 3 8 9 2 2 2" xfId="28484"/>
    <cellStyle name="Comma 3 8 9 2 2 3" xfId="41085"/>
    <cellStyle name="Comma 3 8 9 2 3" xfId="20024"/>
    <cellStyle name="Comma 3 8 9 2 3 2" xfId="32685"/>
    <cellStyle name="Comma 3 8 9 2 3 3" xfId="45285"/>
    <cellStyle name="Comma 3 8 9 2 4" xfId="24284"/>
    <cellStyle name="Comma 3 8 9 2 5" xfId="36885"/>
    <cellStyle name="Comma 3 8 9 3" xfId="12955"/>
    <cellStyle name="Comma 3 8 9 3 2" xfId="17155"/>
    <cellStyle name="Comma 3 8 9 3 2 2" xfId="29884"/>
    <cellStyle name="Comma 3 8 9 3 2 3" xfId="42485"/>
    <cellStyle name="Comma 3 8 9 3 3" xfId="21424"/>
    <cellStyle name="Comma 3 8 9 3 3 2" xfId="34085"/>
    <cellStyle name="Comma 3 8 9 3 3 3" xfId="46685"/>
    <cellStyle name="Comma 3 8 9 3 4" xfId="25684"/>
    <cellStyle name="Comma 3 8 9 3 5" xfId="38285"/>
    <cellStyle name="Comma 3 8 9 4" xfId="14355"/>
    <cellStyle name="Comma 3 8 9 4 2" xfId="27084"/>
    <cellStyle name="Comma 3 8 9 4 3" xfId="39685"/>
    <cellStyle name="Comma 3 8 9 5" xfId="18624"/>
    <cellStyle name="Comma 3 8 9 5 2" xfId="31285"/>
    <cellStyle name="Comma 3 8 9 5 3" xfId="43885"/>
    <cellStyle name="Comma 3 8 9 6" xfId="22884"/>
    <cellStyle name="Comma 3 8 9 7" xfId="35485"/>
    <cellStyle name="Comma 3 9" xfId="7057"/>
    <cellStyle name="Comma 3 9 10" xfId="10300"/>
    <cellStyle name="Comma 3 9 10 2" xfId="11715"/>
    <cellStyle name="Comma 3 9 10 2 2" xfId="15915"/>
    <cellStyle name="Comma 3 9 10 2 2 2" xfId="28644"/>
    <cellStyle name="Comma 3 9 10 2 2 3" xfId="41245"/>
    <cellStyle name="Comma 3 9 10 2 3" xfId="20184"/>
    <cellStyle name="Comma 3 9 10 2 3 2" xfId="32845"/>
    <cellStyle name="Comma 3 9 10 2 3 3" xfId="45445"/>
    <cellStyle name="Comma 3 9 10 2 4" xfId="24444"/>
    <cellStyle name="Comma 3 9 10 2 5" xfId="37045"/>
    <cellStyle name="Comma 3 9 10 3" xfId="13115"/>
    <cellStyle name="Comma 3 9 10 3 2" xfId="17315"/>
    <cellStyle name="Comma 3 9 10 3 2 2" xfId="30044"/>
    <cellStyle name="Comma 3 9 10 3 2 3" xfId="42645"/>
    <cellStyle name="Comma 3 9 10 3 3" xfId="21584"/>
    <cellStyle name="Comma 3 9 10 3 3 2" xfId="34245"/>
    <cellStyle name="Comma 3 9 10 3 3 3" xfId="46845"/>
    <cellStyle name="Comma 3 9 10 3 4" xfId="25844"/>
    <cellStyle name="Comma 3 9 10 3 5" xfId="38445"/>
    <cellStyle name="Comma 3 9 10 4" xfId="14515"/>
    <cellStyle name="Comma 3 9 10 4 2" xfId="27244"/>
    <cellStyle name="Comma 3 9 10 4 3" xfId="39845"/>
    <cellStyle name="Comma 3 9 10 5" xfId="18784"/>
    <cellStyle name="Comma 3 9 10 5 2" xfId="31445"/>
    <cellStyle name="Comma 3 9 10 5 3" xfId="44045"/>
    <cellStyle name="Comma 3 9 10 6" xfId="23044"/>
    <cellStyle name="Comma 3 9 10 7" xfId="35645"/>
    <cellStyle name="Comma 3 9 11" xfId="10441"/>
    <cellStyle name="Comma 3 9 11 2" xfId="14655"/>
    <cellStyle name="Comma 3 9 11 2 2" xfId="27384"/>
    <cellStyle name="Comma 3 9 11 2 3" xfId="39985"/>
    <cellStyle name="Comma 3 9 11 3" xfId="18924"/>
    <cellStyle name="Comma 3 9 11 3 2" xfId="31585"/>
    <cellStyle name="Comma 3 9 11 3 3" xfId="44185"/>
    <cellStyle name="Comma 3 9 11 4" xfId="23184"/>
    <cellStyle name="Comma 3 9 11 5" xfId="35785"/>
    <cellStyle name="Comma 3 9 12" xfId="11855"/>
    <cellStyle name="Comma 3 9 12 2" xfId="16055"/>
    <cellStyle name="Comma 3 9 12 2 2" xfId="28784"/>
    <cellStyle name="Comma 3 9 12 2 3" xfId="41385"/>
    <cellStyle name="Comma 3 9 12 3" xfId="20324"/>
    <cellStyle name="Comma 3 9 12 3 2" xfId="32985"/>
    <cellStyle name="Comma 3 9 12 3 3" xfId="45585"/>
    <cellStyle name="Comma 3 9 12 4" xfId="24584"/>
    <cellStyle name="Comma 3 9 12 5" xfId="37185"/>
    <cellStyle name="Comma 3 9 13" xfId="13255"/>
    <cellStyle name="Comma 3 9 13 2" xfId="25984"/>
    <cellStyle name="Comma 3 9 13 3" xfId="38585"/>
    <cellStyle name="Comma 3 9 14" xfId="17524"/>
    <cellStyle name="Comma 3 9 14 2" xfId="30185"/>
    <cellStyle name="Comma 3 9 14 3" xfId="42785"/>
    <cellStyle name="Comma 3 9 15" xfId="21784"/>
    <cellStyle name="Comma 3 9 16" xfId="34385"/>
    <cellStyle name="Comma 3 9 2" xfId="7197"/>
    <cellStyle name="Comma 3 9 2 2" xfId="10581"/>
    <cellStyle name="Comma 3 9 2 2 2" xfId="14795"/>
    <cellStyle name="Comma 3 9 2 2 2 2" xfId="27524"/>
    <cellStyle name="Comma 3 9 2 2 2 3" xfId="40125"/>
    <cellStyle name="Comma 3 9 2 2 3" xfId="19064"/>
    <cellStyle name="Comma 3 9 2 2 3 2" xfId="31725"/>
    <cellStyle name="Comma 3 9 2 2 3 3" xfId="44325"/>
    <cellStyle name="Comma 3 9 2 2 4" xfId="23324"/>
    <cellStyle name="Comma 3 9 2 2 5" xfId="35925"/>
    <cellStyle name="Comma 3 9 2 3" xfId="11995"/>
    <cellStyle name="Comma 3 9 2 3 2" xfId="16195"/>
    <cellStyle name="Comma 3 9 2 3 2 2" xfId="28924"/>
    <cellStyle name="Comma 3 9 2 3 2 3" xfId="41525"/>
    <cellStyle name="Comma 3 9 2 3 3" xfId="20464"/>
    <cellStyle name="Comma 3 9 2 3 3 2" xfId="33125"/>
    <cellStyle name="Comma 3 9 2 3 3 3" xfId="45725"/>
    <cellStyle name="Comma 3 9 2 3 4" xfId="24724"/>
    <cellStyle name="Comma 3 9 2 3 5" xfId="37325"/>
    <cellStyle name="Comma 3 9 2 4" xfId="13395"/>
    <cellStyle name="Comma 3 9 2 4 2" xfId="26124"/>
    <cellStyle name="Comma 3 9 2 4 3" xfId="38725"/>
    <cellStyle name="Comma 3 9 2 5" xfId="17664"/>
    <cellStyle name="Comma 3 9 2 5 2" xfId="30325"/>
    <cellStyle name="Comma 3 9 2 5 3" xfId="42925"/>
    <cellStyle name="Comma 3 9 2 6" xfId="21924"/>
    <cellStyle name="Comma 3 9 2 7" xfId="34525"/>
    <cellStyle name="Comma 3 9 3" xfId="7337"/>
    <cellStyle name="Comma 3 9 3 2" xfId="10721"/>
    <cellStyle name="Comma 3 9 3 2 2" xfId="14935"/>
    <cellStyle name="Comma 3 9 3 2 2 2" xfId="27664"/>
    <cellStyle name="Comma 3 9 3 2 2 3" xfId="40265"/>
    <cellStyle name="Comma 3 9 3 2 3" xfId="19204"/>
    <cellStyle name="Comma 3 9 3 2 3 2" xfId="31865"/>
    <cellStyle name="Comma 3 9 3 2 3 3" xfId="44465"/>
    <cellStyle name="Comma 3 9 3 2 4" xfId="23464"/>
    <cellStyle name="Comma 3 9 3 2 5" xfId="36065"/>
    <cellStyle name="Comma 3 9 3 3" xfId="12135"/>
    <cellStyle name="Comma 3 9 3 3 2" xfId="16335"/>
    <cellStyle name="Comma 3 9 3 3 2 2" xfId="29064"/>
    <cellStyle name="Comma 3 9 3 3 2 3" xfId="41665"/>
    <cellStyle name="Comma 3 9 3 3 3" xfId="20604"/>
    <cellStyle name="Comma 3 9 3 3 3 2" xfId="33265"/>
    <cellStyle name="Comma 3 9 3 3 3 3" xfId="45865"/>
    <cellStyle name="Comma 3 9 3 3 4" xfId="24864"/>
    <cellStyle name="Comma 3 9 3 3 5" xfId="37465"/>
    <cellStyle name="Comma 3 9 3 4" xfId="13535"/>
    <cellStyle name="Comma 3 9 3 4 2" xfId="26264"/>
    <cellStyle name="Comma 3 9 3 4 3" xfId="38865"/>
    <cellStyle name="Comma 3 9 3 5" xfId="17804"/>
    <cellStyle name="Comma 3 9 3 5 2" xfId="30465"/>
    <cellStyle name="Comma 3 9 3 5 3" xfId="43065"/>
    <cellStyle name="Comma 3 9 3 6" xfId="22064"/>
    <cellStyle name="Comma 3 9 3 7" xfId="34665"/>
    <cellStyle name="Comma 3 9 4" xfId="9350"/>
    <cellStyle name="Comma 3 9 4 2" xfId="10868"/>
    <cellStyle name="Comma 3 9 4 2 2" xfId="15075"/>
    <cellStyle name="Comma 3 9 4 2 2 2" xfId="27804"/>
    <cellStyle name="Comma 3 9 4 2 2 3" xfId="40405"/>
    <cellStyle name="Comma 3 9 4 2 3" xfId="19344"/>
    <cellStyle name="Comma 3 9 4 2 3 2" xfId="32005"/>
    <cellStyle name="Comma 3 9 4 2 3 3" xfId="44605"/>
    <cellStyle name="Comma 3 9 4 2 4" xfId="23604"/>
    <cellStyle name="Comma 3 9 4 2 5" xfId="36205"/>
    <cellStyle name="Comma 3 9 4 3" xfId="12275"/>
    <cellStyle name="Comma 3 9 4 3 2" xfId="16475"/>
    <cellStyle name="Comma 3 9 4 3 2 2" xfId="29204"/>
    <cellStyle name="Comma 3 9 4 3 2 3" xfId="41805"/>
    <cellStyle name="Comma 3 9 4 3 3" xfId="20744"/>
    <cellStyle name="Comma 3 9 4 3 3 2" xfId="33405"/>
    <cellStyle name="Comma 3 9 4 3 3 3" xfId="46005"/>
    <cellStyle name="Comma 3 9 4 3 4" xfId="25004"/>
    <cellStyle name="Comma 3 9 4 3 5" xfId="37605"/>
    <cellStyle name="Comma 3 9 4 4" xfId="13675"/>
    <cellStyle name="Comma 3 9 4 4 2" xfId="26404"/>
    <cellStyle name="Comma 3 9 4 4 3" xfId="39005"/>
    <cellStyle name="Comma 3 9 4 5" xfId="17944"/>
    <cellStyle name="Comma 3 9 4 5 2" xfId="30605"/>
    <cellStyle name="Comma 3 9 4 5 3" xfId="43205"/>
    <cellStyle name="Comma 3 9 4 6" xfId="22204"/>
    <cellStyle name="Comma 3 9 4 7" xfId="34805"/>
    <cellStyle name="Comma 3 9 5" xfId="9546"/>
    <cellStyle name="Comma 3 9 5 2" xfId="11012"/>
    <cellStyle name="Comma 3 9 5 2 2" xfId="15215"/>
    <cellStyle name="Comma 3 9 5 2 2 2" xfId="27944"/>
    <cellStyle name="Comma 3 9 5 2 2 3" xfId="40545"/>
    <cellStyle name="Comma 3 9 5 2 3" xfId="19484"/>
    <cellStyle name="Comma 3 9 5 2 3 2" xfId="32145"/>
    <cellStyle name="Comma 3 9 5 2 3 3" xfId="44745"/>
    <cellStyle name="Comma 3 9 5 2 4" xfId="23744"/>
    <cellStyle name="Comma 3 9 5 2 5" xfId="36345"/>
    <cellStyle name="Comma 3 9 5 3" xfId="12415"/>
    <cellStyle name="Comma 3 9 5 3 2" xfId="16615"/>
    <cellStyle name="Comma 3 9 5 3 2 2" xfId="29344"/>
    <cellStyle name="Comma 3 9 5 3 2 3" xfId="41945"/>
    <cellStyle name="Comma 3 9 5 3 3" xfId="20884"/>
    <cellStyle name="Comma 3 9 5 3 3 2" xfId="33545"/>
    <cellStyle name="Comma 3 9 5 3 3 3" xfId="46145"/>
    <cellStyle name="Comma 3 9 5 3 4" xfId="25144"/>
    <cellStyle name="Comma 3 9 5 3 5" xfId="37745"/>
    <cellStyle name="Comma 3 9 5 4" xfId="13815"/>
    <cellStyle name="Comma 3 9 5 4 2" xfId="26544"/>
    <cellStyle name="Comma 3 9 5 4 3" xfId="39145"/>
    <cellStyle name="Comma 3 9 5 5" xfId="18084"/>
    <cellStyle name="Comma 3 9 5 5 2" xfId="30745"/>
    <cellStyle name="Comma 3 9 5 5 3" xfId="43345"/>
    <cellStyle name="Comma 3 9 5 6" xfId="22344"/>
    <cellStyle name="Comma 3 9 5 7" xfId="34945"/>
    <cellStyle name="Comma 3 9 6" xfId="9686"/>
    <cellStyle name="Comma 3 9 6 2" xfId="11152"/>
    <cellStyle name="Comma 3 9 6 2 2" xfId="15355"/>
    <cellStyle name="Comma 3 9 6 2 2 2" xfId="28084"/>
    <cellStyle name="Comma 3 9 6 2 2 3" xfId="40685"/>
    <cellStyle name="Comma 3 9 6 2 3" xfId="19624"/>
    <cellStyle name="Comma 3 9 6 2 3 2" xfId="32285"/>
    <cellStyle name="Comma 3 9 6 2 3 3" xfId="44885"/>
    <cellStyle name="Comma 3 9 6 2 4" xfId="23884"/>
    <cellStyle name="Comma 3 9 6 2 5" xfId="36485"/>
    <cellStyle name="Comma 3 9 6 3" xfId="12555"/>
    <cellStyle name="Comma 3 9 6 3 2" xfId="16755"/>
    <cellStyle name="Comma 3 9 6 3 2 2" xfId="29484"/>
    <cellStyle name="Comma 3 9 6 3 2 3" xfId="42085"/>
    <cellStyle name="Comma 3 9 6 3 3" xfId="21024"/>
    <cellStyle name="Comma 3 9 6 3 3 2" xfId="33685"/>
    <cellStyle name="Comma 3 9 6 3 3 3" xfId="46285"/>
    <cellStyle name="Comma 3 9 6 3 4" xfId="25284"/>
    <cellStyle name="Comma 3 9 6 3 5" xfId="37885"/>
    <cellStyle name="Comma 3 9 6 4" xfId="13955"/>
    <cellStyle name="Comma 3 9 6 4 2" xfId="26684"/>
    <cellStyle name="Comma 3 9 6 4 3" xfId="39285"/>
    <cellStyle name="Comma 3 9 6 5" xfId="18224"/>
    <cellStyle name="Comma 3 9 6 5 2" xfId="30885"/>
    <cellStyle name="Comma 3 9 6 5 3" xfId="43485"/>
    <cellStyle name="Comma 3 9 6 6" xfId="22484"/>
    <cellStyle name="Comma 3 9 6 7" xfId="35085"/>
    <cellStyle name="Comma 3 9 7" xfId="9826"/>
    <cellStyle name="Comma 3 9 7 2" xfId="11292"/>
    <cellStyle name="Comma 3 9 7 2 2" xfId="15495"/>
    <cellStyle name="Comma 3 9 7 2 2 2" xfId="28224"/>
    <cellStyle name="Comma 3 9 7 2 2 3" xfId="40825"/>
    <cellStyle name="Comma 3 9 7 2 3" xfId="19764"/>
    <cellStyle name="Comma 3 9 7 2 3 2" xfId="32425"/>
    <cellStyle name="Comma 3 9 7 2 3 3" xfId="45025"/>
    <cellStyle name="Comma 3 9 7 2 4" xfId="24024"/>
    <cellStyle name="Comma 3 9 7 2 5" xfId="36625"/>
    <cellStyle name="Comma 3 9 7 3" xfId="12695"/>
    <cellStyle name="Comma 3 9 7 3 2" xfId="16895"/>
    <cellStyle name="Comma 3 9 7 3 2 2" xfId="29624"/>
    <cellStyle name="Comma 3 9 7 3 2 3" xfId="42225"/>
    <cellStyle name="Comma 3 9 7 3 3" xfId="21164"/>
    <cellStyle name="Comma 3 9 7 3 3 2" xfId="33825"/>
    <cellStyle name="Comma 3 9 7 3 3 3" xfId="46425"/>
    <cellStyle name="Comma 3 9 7 3 4" xfId="25424"/>
    <cellStyle name="Comma 3 9 7 3 5" xfId="38025"/>
    <cellStyle name="Comma 3 9 7 4" xfId="14095"/>
    <cellStyle name="Comma 3 9 7 4 2" xfId="26824"/>
    <cellStyle name="Comma 3 9 7 4 3" xfId="39425"/>
    <cellStyle name="Comma 3 9 7 5" xfId="18364"/>
    <cellStyle name="Comma 3 9 7 5 2" xfId="31025"/>
    <cellStyle name="Comma 3 9 7 5 3" xfId="43625"/>
    <cellStyle name="Comma 3 9 7 6" xfId="22624"/>
    <cellStyle name="Comma 3 9 7 7" xfId="35225"/>
    <cellStyle name="Comma 3 9 8" xfId="9966"/>
    <cellStyle name="Comma 3 9 8 2" xfId="11432"/>
    <cellStyle name="Comma 3 9 8 2 2" xfId="15635"/>
    <cellStyle name="Comma 3 9 8 2 2 2" xfId="28364"/>
    <cellStyle name="Comma 3 9 8 2 2 3" xfId="40965"/>
    <cellStyle name="Comma 3 9 8 2 3" xfId="19904"/>
    <cellStyle name="Comma 3 9 8 2 3 2" xfId="32565"/>
    <cellStyle name="Comma 3 9 8 2 3 3" xfId="45165"/>
    <cellStyle name="Comma 3 9 8 2 4" xfId="24164"/>
    <cellStyle name="Comma 3 9 8 2 5" xfId="36765"/>
    <cellStyle name="Comma 3 9 8 3" xfId="12835"/>
    <cellStyle name="Comma 3 9 8 3 2" xfId="17035"/>
    <cellStyle name="Comma 3 9 8 3 2 2" xfId="29764"/>
    <cellStyle name="Comma 3 9 8 3 2 3" xfId="42365"/>
    <cellStyle name="Comma 3 9 8 3 3" xfId="21304"/>
    <cellStyle name="Comma 3 9 8 3 3 2" xfId="33965"/>
    <cellStyle name="Comma 3 9 8 3 3 3" xfId="46565"/>
    <cellStyle name="Comma 3 9 8 3 4" xfId="25564"/>
    <cellStyle name="Comma 3 9 8 3 5" xfId="38165"/>
    <cellStyle name="Comma 3 9 8 4" xfId="14235"/>
    <cellStyle name="Comma 3 9 8 4 2" xfId="26964"/>
    <cellStyle name="Comma 3 9 8 4 3" xfId="39565"/>
    <cellStyle name="Comma 3 9 8 5" xfId="18504"/>
    <cellStyle name="Comma 3 9 8 5 2" xfId="31165"/>
    <cellStyle name="Comma 3 9 8 5 3" xfId="43765"/>
    <cellStyle name="Comma 3 9 8 6" xfId="22764"/>
    <cellStyle name="Comma 3 9 8 7" xfId="35365"/>
    <cellStyle name="Comma 3 9 9" xfId="10160"/>
    <cellStyle name="Comma 3 9 9 2" xfId="11575"/>
    <cellStyle name="Comma 3 9 9 2 2" xfId="15775"/>
    <cellStyle name="Comma 3 9 9 2 2 2" xfId="28504"/>
    <cellStyle name="Comma 3 9 9 2 2 3" xfId="41105"/>
    <cellStyle name="Comma 3 9 9 2 3" xfId="20044"/>
    <cellStyle name="Comma 3 9 9 2 3 2" xfId="32705"/>
    <cellStyle name="Comma 3 9 9 2 3 3" xfId="45305"/>
    <cellStyle name="Comma 3 9 9 2 4" xfId="24304"/>
    <cellStyle name="Comma 3 9 9 2 5" xfId="36905"/>
    <cellStyle name="Comma 3 9 9 3" xfId="12975"/>
    <cellStyle name="Comma 3 9 9 3 2" xfId="17175"/>
    <cellStyle name="Comma 3 9 9 3 2 2" xfId="29904"/>
    <cellStyle name="Comma 3 9 9 3 2 3" xfId="42505"/>
    <cellStyle name="Comma 3 9 9 3 3" xfId="21444"/>
    <cellStyle name="Comma 3 9 9 3 3 2" xfId="34105"/>
    <cellStyle name="Comma 3 9 9 3 3 3" xfId="46705"/>
    <cellStyle name="Comma 3 9 9 3 4" xfId="25704"/>
    <cellStyle name="Comma 3 9 9 3 5" xfId="38305"/>
    <cellStyle name="Comma 3 9 9 4" xfId="14375"/>
    <cellStyle name="Comma 3 9 9 4 2" xfId="27104"/>
    <cellStyle name="Comma 3 9 9 4 3" xfId="39705"/>
    <cellStyle name="Comma 3 9 9 5" xfId="18644"/>
    <cellStyle name="Comma 3 9 9 5 2" xfId="31305"/>
    <cellStyle name="Comma 3 9 9 5 3" xfId="43905"/>
    <cellStyle name="Comma 3 9 9 6" xfId="22904"/>
    <cellStyle name="Comma 3 9 9 7" xfId="35505"/>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5"/>
    <cellStyle name="CTAB 26" xfId="21688"/>
    <cellStyle name="CTAB 27" xfId="21694"/>
    <cellStyle name="CTAB 28" xfId="21689"/>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0"/>
    <cellStyle name="Currency Dollar 26" xfId="21686"/>
    <cellStyle name="Currency Dollar 27" xfId="21696"/>
    <cellStyle name="Currency Dollar 28" xfId="21687"/>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1"/>
    <cellStyle name="Currency EUR 26" xfId="21685"/>
    <cellStyle name="Currency EUR 27" xfId="21697"/>
    <cellStyle name="Currency EUR 28" xfId="21684"/>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2"/>
    <cellStyle name="Currency GBP 26" xfId="21683"/>
    <cellStyle name="Currency GBP 27" xfId="21698"/>
    <cellStyle name="Currency GBP 28" xfId="21682"/>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3"/>
    <cellStyle name="Currency USD 26" xfId="21681"/>
    <cellStyle name="Currency USD 27" xfId="21699"/>
    <cellStyle name="Currency USD 28" xfId="21680"/>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5"/>
    <cellStyle name="decimal 26" xfId="21679"/>
    <cellStyle name="decimal 27" xfId="21704"/>
    <cellStyle name="decimal 28" xfId="21678"/>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Hyperlink 3" xfId="46924"/>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7"/>
    <cellStyle name="Input link 38" xfId="21677"/>
    <cellStyle name="Input link 39" xfId="21706"/>
    <cellStyle name="Input link 4" xfId="6589"/>
    <cellStyle name="Input link 4 2" xfId="9112"/>
    <cellStyle name="Input link 4 3" xfId="7948"/>
    <cellStyle name="Input link 40" xfId="21676"/>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09"/>
    <cellStyle name="Margin 38" xfId="21675"/>
    <cellStyle name="Margin 39" xfId="21708"/>
    <cellStyle name="Margin 4" xfId="6596"/>
    <cellStyle name="Margin 4 2" xfId="9119"/>
    <cellStyle name="Margin 4 3" xfId="8014"/>
    <cellStyle name="Margin 40" xfId="21674"/>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1"/>
    <cellStyle name="Multiple 26" xfId="21673"/>
    <cellStyle name="Multiple 27" xfId="21710"/>
    <cellStyle name="Multiple 28" xfId="21672"/>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3"/>
    <cellStyle name="Normal 19 10 10 2 2 3" xfId="41264"/>
    <cellStyle name="Normal 19 10 10 2 3" xfId="20203"/>
    <cellStyle name="Normal 19 10 10 2 3 2" xfId="32864"/>
    <cellStyle name="Normal 19 10 10 2 3 3" xfId="45464"/>
    <cellStyle name="Normal 19 10 10 2 4" xfId="24463"/>
    <cellStyle name="Normal 19 10 10 2 5" xfId="37064"/>
    <cellStyle name="Normal 19 10 10 3" xfId="13134"/>
    <cellStyle name="Normal 19 10 10 3 2" xfId="17334"/>
    <cellStyle name="Normal 19 10 10 3 2 2" xfId="30063"/>
    <cellStyle name="Normal 19 10 10 3 2 3" xfId="42664"/>
    <cellStyle name="Normal 19 10 10 3 3" xfId="21603"/>
    <cellStyle name="Normal 19 10 10 3 3 2" xfId="34264"/>
    <cellStyle name="Normal 19 10 10 3 3 3" xfId="46864"/>
    <cellStyle name="Normal 19 10 10 3 4" xfId="25863"/>
    <cellStyle name="Normal 19 10 10 3 5" xfId="38464"/>
    <cellStyle name="Normal 19 10 10 4" xfId="14534"/>
    <cellStyle name="Normal 19 10 10 4 2" xfId="27263"/>
    <cellStyle name="Normal 19 10 10 4 3" xfId="39864"/>
    <cellStyle name="Normal 19 10 10 5" xfId="18803"/>
    <cellStyle name="Normal 19 10 10 5 2" xfId="31464"/>
    <cellStyle name="Normal 19 10 10 5 3" xfId="44064"/>
    <cellStyle name="Normal 19 10 10 6" xfId="23063"/>
    <cellStyle name="Normal 19 10 10 7" xfId="35664"/>
    <cellStyle name="Normal 19 10 11" xfId="10460"/>
    <cellStyle name="Normal 19 10 11 2" xfId="14674"/>
    <cellStyle name="Normal 19 10 11 2 2" xfId="27403"/>
    <cellStyle name="Normal 19 10 11 2 3" xfId="40004"/>
    <cellStyle name="Normal 19 10 11 3" xfId="18943"/>
    <cellStyle name="Normal 19 10 11 3 2" xfId="31604"/>
    <cellStyle name="Normal 19 10 11 3 3" xfId="44204"/>
    <cellStyle name="Normal 19 10 11 4" xfId="23203"/>
    <cellStyle name="Normal 19 10 11 5" xfId="35804"/>
    <cellStyle name="Normal 19 10 12" xfId="11874"/>
    <cellStyle name="Normal 19 10 12 2" xfId="16074"/>
    <cellStyle name="Normal 19 10 12 2 2" xfId="28803"/>
    <cellStyle name="Normal 19 10 12 2 3" xfId="41404"/>
    <cellStyle name="Normal 19 10 12 3" xfId="20343"/>
    <cellStyle name="Normal 19 10 12 3 2" xfId="33004"/>
    <cellStyle name="Normal 19 10 12 3 3" xfId="45604"/>
    <cellStyle name="Normal 19 10 12 4" xfId="24603"/>
    <cellStyle name="Normal 19 10 12 5" xfId="37204"/>
    <cellStyle name="Normal 19 10 13" xfId="13274"/>
    <cellStyle name="Normal 19 10 13 2" xfId="26003"/>
    <cellStyle name="Normal 19 10 13 3" xfId="38604"/>
    <cellStyle name="Normal 19 10 14" xfId="17543"/>
    <cellStyle name="Normal 19 10 14 2" xfId="30204"/>
    <cellStyle name="Normal 19 10 14 3" xfId="42804"/>
    <cellStyle name="Normal 19 10 15" xfId="21803"/>
    <cellStyle name="Normal 19 10 16" xfId="34404"/>
    <cellStyle name="Normal 19 10 2" xfId="7216"/>
    <cellStyle name="Normal 19 10 2 2" xfId="10600"/>
    <cellStyle name="Normal 19 10 2 2 2" xfId="14814"/>
    <cellStyle name="Normal 19 10 2 2 2 2" xfId="27543"/>
    <cellStyle name="Normal 19 10 2 2 2 3" xfId="40144"/>
    <cellStyle name="Normal 19 10 2 2 3" xfId="19083"/>
    <cellStyle name="Normal 19 10 2 2 3 2" xfId="31744"/>
    <cellStyle name="Normal 19 10 2 2 3 3" xfId="44344"/>
    <cellStyle name="Normal 19 10 2 2 4" xfId="23343"/>
    <cellStyle name="Normal 19 10 2 2 5" xfId="35944"/>
    <cellStyle name="Normal 19 10 2 3" xfId="12014"/>
    <cellStyle name="Normal 19 10 2 3 2" xfId="16214"/>
    <cellStyle name="Normal 19 10 2 3 2 2" xfId="28943"/>
    <cellStyle name="Normal 19 10 2 3 2 3" xfId="41544"/>
    <cellStyle name="Normal 19 10 2 3 3" xfId="20483"/>
    <cellStyle name="Normal 19 10 2 3 3 2" xfId="33144"/>
    <cellStyle name="Normal 19 10 2 3 3 3" xfId="45744"/>
    <cellStyle name="Normal 19 10 2 3 4" xfId="24743"/>
    <cellStyle name="Normal 19 10 2 3 5" xfId="37344"/>
    <cellStyle name="Normal 19 10 2 4" xfId="13414"/>
    <cellStyle name="Normal 19 10 2 4 2" xfId="26143"/>
    <cellStyle name="Normal 19 10 2 4 3" xfId="38744"/>
    <cellStyle name="Normal 19 10 2 5" xfId="17683"/>
    <cellStyle name="Normal 19 10 2 5 2" xfId="30344"/>
    <cellStyle name="Normal 19 10 2 5 3" xfId="42944"/>
    <cellStyle name="Normal 19 10 2 6" xfId="21943"/>
    <cellStyle name="Normal 19 10 2 7" xfId="34544"/>
    <cellStyle name="Normal 19 10 3" xfId="7356"/>
    <cellStyle name="Normal 19 10 3 2" xfId="10740"/>
    <cellStyle name="Normal 19 10 3 2 2" xfId="14954"/>
    <cellStyle name="Normal 19 10 3 2 2 2" xfId="27683"/>
    <cellStyle name="Normal 19 10 3 2 2 3" xfId="40284"/>
    <cellStyle name="Normal 19 10 3 2 3" xfId="19223"/>
    <cellStyle name="Normal 19 10 3 2 3 2" xfId="31884"/>
    <cellStyle name="Normal 19 10 3 2 3 3" xfId="44484"/>
    <cellStyle name="Normal 19 10 3 2 4" xfId="23483"/>
    <cellStyle name="Normal 19 10 3 2 5" xfId="36084"/>
    <cellStyle name="Normal 19 10 3 3" xfId="12154"/>
    <cellStyle name="Normal 19 10 3 3 2" xfId="16354"/>
    <cellStyle name="Normal 19 10 3 3 2 2" xfId="29083"/>
    <cellStyle name="Normal 19 10 3 3 2 3" xfId="41684"/>
    <cellStyle name="Normal 19 10 3 3 3" xfId="20623"/>
    <cellStyle name="Normal 19 10 3 3 3 2" xfId="33284"/>
    <cellStyle name="Normal 19 10 3 3 3 3" xfId="45884"/>
    <cellStyle name="Normal 19 10 3 3 4" xfId="24883"/>
    <cellStyle name="Normal 19 10 3 3 5" xfId="37484"/>
    <cellStyle name="Normal 19 10 3 4" xfId="13554"/>
    <cellStyle name="Normal 19 10 3 4 2" xfId="26283"/>
    <cellStyle name="Normal 19 10 3 4 3" xfId="38884"/>
    <cellStyle name="Normal 19 10 3 5" xfId="17823"/>
    <cellStyle name="Normal 19 10 3 5 2" xfId="30484"/>
    <cellStyle name="Normal 19 10 3 5 3" xfId="43084"/>
    <cellStyle name="Normal 19 10 3 6" xfId="22083"/>
    <cellStyle name="Normal 19 10 3 7" xfId="34684"/>
    <cellStyle name="Normal 19 10 4" xfId="9369"/>
    <cellStyle name="Normal 19 10 4 2" xfId="10887"/>
    <cellStyle name="Normal 19 10 4 2 2" xfId="15094"/>
    <cellStyle name="Normal 19 10 4 2 2 2" xfId="27823"/>
    <cellStyle name="Normal 19 10 4 2 2 3" xfId="40424"/>
    <cellStyle name="Normal 19 10 4 2 3" xfId="19363"/>
    <cellStyle name="Normal 19 10 4 2 3 2" xfId="32024"/>
    <cellStyle name="Normal 19 10 4 2 3 3" xfId="44624"/>
    <cellStyle name="Normal 19 10 4 2 4" xfId="23623"/>
    <cellStyle name="Normal 19 10 4 2 5" xfId="36224"/>
    <cellStyle name="Normal 19 10 4 3" xfId="12294"/>
    <cellStyle name="Normal 19 10 4 3 2" xfId="16494"/>
    <cellStyle name="Normal 19 10 4 3 2 2" xfId="29223"/>
    <cellStyle name="Normal 19 10 4 3 2 3" xfId="41824"/>
    <cellStyle name="Normal 19 10 4 3 3" xfId="20763"/>
    <cellStyle name="Normal 19 10 4 3 3 2" xfId="33424"/>
    <cellStyle name="Normal 19 10 4 3 3 3" xfId="46024"/>
    <cellStyle name="Normal 19 10 4 3 4" xfId="25023"/>
    <cellStyle name="Normal 19 10 4 3 5" xfId="37624"/>
    <cellStyle name="Normal 19 10 4 4" xfId="13694"/>
    <cellStyle name="Normal 19 10 4 4 2" xfId="26423"/>
    <cellStyle name="Normal 19 10 4 4 3" xfId="39024"/>
    <cellStyle name="Normal 19 10 4 5" xfId="17963"/>
    <cellStyle name="Normal 19 10 4 5 2" xfId="30624"/>
    <cellStyle name="Normal 19 10 4 5 3" xfId="43224"/>
    <cellStyle name="Normal 19 10 4 6" xfId="22223"/>
    <cellStyle name="Normal 19 10 4 7" xfId="34824"/>
    <cellStyle name="Normal 19 10 5" xfId="9565"/>
    <cellStyle name="Normal 19 10 5 2" xfId="11031"/>
    <cellStyle name="Normal 19 10 5 2 2" xfId="15234"/>
    <cellStyle name="Normal 19 10 5 2 2 2" xfId="27963"/>
    <cellStyle name="Normal 19 10 5 2 2 3" xfId="40564"/>
    <cellStyle name="Normal 19 10 5 2 3" xfId="19503"/>
    <cellStyle name="Normal 19 10 5 2 3 2" xfId="32164"/>
    <cellStyle name="Normal 19 10 5 2 3 3" xfId="44764"/>
    <cellStyle name="Normal 19 10 5 2 4" xfId="23763"/>
    <cellStyle name="Normal 19 10 5 2 5" xfId="36364"/>
    <cellStyle name="Normal 19 10 5 3" xfId="12434"/>
    <cellStyle name="Normal 19 10 5 3 2" xfId="16634"/>
    <cellStyle name="Normal 19 10 5 3 2 2" xfId="29363"/>
    <cellStyle name="Normal 19 10 5 3 2 3" xfId="41964"/>
    <cellStyle name="Normal 19 10 5 3 3" xfId="20903"/>
    <cellStyle name="Normal 19 10 5 3 3 2" xfId="33564"/>
    <cellStyle name="Normal 19 10 5 3 3 3" xfId="46164"/>
    <cellStyle name="Normal 19 10 5 3 4" xfId="25163"/>
    <cellStyle name="Normal 19 10 5 3 5" xfId="37764"/>
    <cellStyle name="Normal 19 10 5 4" xfId="13834"/>
    <cellStyle name="Normal 19 10 5 4 2" xfId="26563"/>
    <cellStyle name="Normal 19 10 5 4 3" xfId="39164"/>
    <cellStyle name="Normal 19 10 5 5" xfId="18103"/>
    <cellStyle name="Normal 19 10 5 5 2" xfId="30764"/>
    <cellStyle name="Normal 19 10 5 5 3" xfId="43364"/>
    <cellStyle name="Normal 19 10 5 6" xfId="22363"/>
    <cellStyle name="Normal 19 10 5 7" xfId="34964"/>
    <cellStyle name="Normal 19 10 6" xfId="9705"/>
    <cellStyle name="Normal 19 10 6 2" xfId="11171"/>
    <cellStyle name="Normal 19 10 6 2 2" xfId="15374"/>
    <cellStyle name="Normal 19 10 6 2 2 2" xfId="28103"/>
    <cellStyle name="Normal 19 10 6 2 2 3" xfId="40704"/>
    <cellStyle name="Normal 19 10 6 2 3" xfId="19643"/>
    <cellStyle name="Normal 19 10 6 2 3 2" xfId="32304"/>
    <cellStyle name="Normal 19 10 6 2 3 3" xfId="44904"/>
    <cellStyle name="Normal 19 10 6 2 4" xfId="23903"/>
    <cellStyle name="Normal 19 10 6 2 5" xfId="36504"/>
    <cellStyle name="Normal 19 10 6 3" xfId="12574"/>
    <cellStyle name="Normal 19 10 6 3 2" xfId="16774"/>
    <cellStyle name="Normal 19 10 6 3 2 2" xfId="29503"/>
    <cellStyle name="Normal 19 10 6 3 2 3" xfId="42104"/>
    <cellStyle name="Normal 19 10 6 3 3" xfId="21043"/>
    <cellStyle name="Normal 19 10 6 3 3 2" xfId="33704"/>
    <cellStyle name="Normal 19 10 6 3 3 3" xfId="46304"/>
    <cellStyle name="Normal 19 10 6 3 4" xfId="25303"/>
    <cellStyle name="Normal 19 10 6 3 5" xfId="37904"/>
    <cellStyle name="Normal 19 10 6 4" xfId="13974"/>
    <cellStyle name="Normal 19 10 6 4 2" xfId="26703"/>
    <cellStyle name="Normal 19 10 6 4 3" xfId="39304"/>
    <cellStyle name="Normal 19 10 6 5" xfId="18243"/>
    <cellStyle name="Normal 19 10 6 5 2" xfId="30904"/>
    <cellStyle name="Normal 19 10 6 5 3" xfId="43504"/>
    <cellStyle name="Normal 19 10 6 6" xfId="22503"/>
    <cellStyle name="Normal 19 10 6 7" xfId="35104"/>
    <cellStyle name="Normal 19 10 7" xfId="9845"/>
    <cellStyle name="Normal 19 10 7 2" xfId="11311"/>
    <cellStyle name="Normal 19 10 7 2 2" xfId="15514"/>
    <cellStyle name="Normal 19 10 7 2 2 2" xfId="28243"/>
    <cellStyle name="Normal 19 10 7 2 2 3" xfId="40844"/>
    <cellStyle name="Normal 19 10 7 2 3" xfId="19783"/>
    <cellStyle name="Normal 19 10 7 2 3 2" xfId="32444"/>
    <cellStyle name="Normal 19 10 7 2 3 3" xfId="45044"/>
    <cellStyle name="Normal 19 10 7 2 4" xfId="24043"/>
    <cellStyle name="Normal 19 10 7 2 5" xfId="36644"/>
    <cellStyle name="Normal 19 10 7 3" xfId="12714"/>
    <cellStyle name="Normal 19 10 7 3 2" xfId="16914"/>
    <cellStyle name="Normal 19 10 7 3 2 2" xfId="29643"/>
    <cellStyle name="Normal 19 10 7 3 2 3" xfId="42244"/>
    <cellStyle name="Normal 19 10 7 3 3" xfId="21183"/>
    <cellStyle name="Normal 19 10 7 3 3 2" xfId="33844"/>
    <cellStyle name="Normal 19 10 7 3 3 3" xfId="46444"/>
    <cellStyle name="Normal 19 10 7 3 4" xfId="25443"/>
    <cellStyle name="Normal 19 10 7 3 5" xfId="38044"/>
    <cellStyle name="Normal 19 10 7 4" xfId="14114"/>
    <cellStyle name="Normal 19 10 7 4 2" xfId="26843"/>
    <cellStyle name="Normal 19 10 7 4 3" xfId="39444"/>
    <cellStyle name="Normal 19 10 7 5" xfId="18383"/>
    <cellStyle name="Normal 19 10 7 5 2" xfId="31044"/>
    <cellStyle name="Normal 19 10 7 5 3" xfId="43644"/>
    <cellStyle name="Normal 19 10 7 6" xfId="22643"/>
    <cellStyle name="Normal 19 10 7 7" xfId="35244"/>
    <cellStyle name="Normal 19 10 8" xfId="9985"/>
    <cellStyle name="Normal 19 10 8 2" xfId="11451"/>
    <cellStyle name="Normal 19 10 8 2 2" xfId="15654"/>
    <cellStyle name="Normal 19 10 8 2 2 2" xfId="28383"/>
    <cellStyle name="Normal 19 10 8 2 2 3" xfId="40984"/>
    <cellStyle name="Normal 19 10 8 2 3" xfId="19923"/>
    <cellStyle name="Normal 19 10 8 2 3 2" xfId="32584"/>
    <cellStyle name="Normal 19 10 8 2 3 3" xfId="45184"/>
    <cellStyle name="Normal 19 10 8 2 4" xfId="24183"/>
    <cellStyle name="Normal 19 10 8 2 5" xfId="36784"/>
    <cellStyle name="Normal 19 10 8 3" xfId="12854"/>
    <cellStyle name="Normal 19 10 8 3 2" xfId="17054"/>
    <cellStyle name="Normal 19 10 8 3 2 2" xfId="29783"/>
    <cellStyle name="Normal 19 10 8 3 2 3" xfId="42384"/>
    <cellStyle name="Normal 19 10 8 3 3" xfId="21323"/>
    <cellStyle name="Normal 19 10 8 3 3 2" xfId="33984"/>
    <cellStyle name="Normal 19 10 8 3 3 3" xfId="46584"/>
    <cellStyle name="Normal 19 10 8 3 4" xfId="25583"/>
    <cellStyle name="Normal 19 10 8 3 5" xfId="38184"/>
    <cellStyle name="Normal 19 10 8 4" xfId="14254"/>
    <cellStyle name="Normal 19 10 8 4 2" xfId="26983"/>
    <cellStyle name="Normal 19 10 8 4 3" xfId="39584"/>
    <cellStyle name="Normal 19 10 8 5" xfId="18523"/>
    <cellStyle name="Normal 19 10 8 5 2" xfId="31184"/>
    <cellStyle name="Normal 19 10 8 5 3" xfId="43784"/>
    <cellStyle name="Normal 19 10 8 6" xfId="22783"/>
    <cellStyle name="Normal 19 10 8 7" xfId="35384"/>
    <cellStyle name="Normal 19 10 9" xfId="10179"/>
    <cellStyle name="Normal 19 10 9 2" xfId="11594"/>
    <cellStyle name="Normal 19 10 9 2 2" xfId="15794"/>
    <cellStyle name="Normal 19 10 9 2 2 2" xfId="28523"/>
    <cellStyle name="Normal 19 10 9 2 2 3" xfId="41124"/>
    <cellStyle name="Normal 19 10 9 2 3" xfId="20063"/>
    <cellStyle name="Normal 19 10 9 2 3 2" xfId="32724"/>
    <cellStyle name="Normal 19 10 9 2 3 3" xfId="45324"/>
    <cellStyle name="Normal 19 10 9 2 4" xfId="24323"/>
    <cellStyle name="Normal 19 10 9 2 5" xfId="36924"/>
    <cellStyle name="Normal 19 10 9 3" xfId="12994"/>
    <cellStyle name="Normal 19 10 9 3 2" xfId="17194"/>
    <cellStyle name="Normal 19 10 9 3 2 2" xfId="29923"/>
    <cellStyle name="Normal 19 10 9 3 2 3" xfId="42524"/>
    <cellStyle name="Normal 19 10 9 3 3" xfId="21463"/>
    <cellStyle name="Normal 19 10 9 3 3 2" xfId="34124"/>
    <cellStyle name="Normal 19 10 9 3 3 3" xfId="46724"/>
    <cellStyle name="Normal 19 10 9 3 4" xfId="25723"/>
    <cellStyle name="Normal 19 10 9 3 5" xfId="38324"/>
    <cellStyle name="Normal 19 10 9 4" xfId="14394"/>
    <cellStyle name="Normal 19 10 9 4 2" xfId="27123"/>
    <cellStyle name="Normal 19 10 9 4 3" xfId="39724"/>
    <cellStyle name="Normal 19 10 9 5" xfId="18663"/>
    <cellStyle name="Normal 19 10 9 5 2" xfId="31324"/>
    <cellStyle name="Normal 19 10 9 5 3" xfId="43924"/>
    <cellStyle name="Normal 19 10 9 6" xfId="22923"/>
    <cellStyle name="Normal 19 10 9 7" xfId="35524"/>
    <cellStyle name="Normal 19 11" xfId="7096"/>
    <cellStyle name="Normal 19 11 10" xfId="10339"/>
    <cellStyle name="Normal 19 11 10 2" xfId="11754"/>
    <cellStyle name="Normal 19 11 10 2 2" xfId="15954"/>
    <cellStyle name="Normal 19 11 10 2 2 2" xfId="28683"/>
    <cellStyle name="Normal 19 11 10 2 2 3" xfId="41284"/>
    <cellStyle name="Normal 19 11 10 2 3" xfId="20223"/>
    <cellStyle name="Normal 19 11 10 2 3 2" xfId="32884"/>
    <cellStyle name="Normal 19 11 10 2 3 3" xfId="45484"/>
    <cellStyle name="Normal 19 11 10 2 4" xfId="24483"/>
    <cellStyle name="Normal 19 11 10 2 5" xfId="37084"/>
    <cellStyle name="Normal 19 11 10 3" xfId="13154"/>
    <cellStyle name="Normal 19 11 10 3 2" xfId="17354"/>
    <cellStyle name="Normal 19 11 10 3 2 2" xfId="30083"/>
    <cellStyle name="Normal 19 11 10 3 2 3" xfId="42684"/>
    <cellStyle name="Normal 19 11 10 3 3" xfId="21623"/>
    <cellStyle name="Normal 19 11 10 3 3 2" xfId="34284"/>
    <cellStyle name="Normal 19 11 10 3 3 3" xfId="46884"/>
    <cellStyle name="Normal 19 11 10 3 4" xfId="25883"/>
    <cellStyle name="Normal 19 11 10 3 5" xfId="38484"/>
    <cellStyle name="Normal 19 11 10 4" xfId="14554"/>
    <cellStyle name="Normal 19 11 10 4 2" xfId="27283"/>
    <cellStyle name="Normal 19 11 10 4 3" xfId="39884"/>
    <cellStyle name="Normal 19 11 10 5" xfId="18823"/>
    <cellStyle name="Normal 19 11 10 5 2" xfId="31484"/>
    <cellStyle name="Normal 19 11 10 5 3" xfId="44084"/>
    <cellStyle name="Normal 19 11 10 6" xfId="23083"/>
    <cellStyle name="Normal 19 11 10 7" xfId="35684"/>
    <cellStyle name="Normal 19 11 11" xfId="10480"/>
    <cellStyle name="Normal 19 11 11 2" xfId="14694"/>
    <cellStyle name="Normal 19 11 11 2 2" xfId="27423"/>
    <cellStyle name="Normal 19 11 11 2 3" xfId="40024"/>
    <cellStyle name="Normal 19 11 11 3" xfId="18963"/>
    <cellStyle name="Normal 19 11 11 3 2" xfId="31624"/>
    <cellStyle name="Normal 19 11 11 3 3" xfId="44224"/>
    <cellStyle name="Normal 19 11 11 4" xfId="23223"/>
    <cellStyle name="Normal 19 11 11 5" xfId="35824"/>
    <cellStyle name="Normal 19 11 12" xfId="11894"/>
    <cellStyle name="Normal 19 11 12 2" xfId="16094"/>
    <cellStyle name="Normal 19 11 12 2 2" xfId="28823"/>
    <cellStyle name="Normal 19 11 12 2 3" xfId="41424"/>
    <cellStyle name="Normal 19 11 12 3" xfId="20363"/>
    <cellStyle name="Normal 19 11 12 3 2" xfId="33024"/>
    <cellStyle name="Normal 19 11 12 3 3" xfId="45624"/>
    <cellStyle name="Normal 19 11 12 4" xfId="24623"/>
    <cellStyle name="Normal 19 11 12 5" xfId="37224"/>
    <cellStyle name="Normal 19 11 13" xfId="13294"/>
    <cellStyle name="Normal 19 11 13 2" xfId="26023"/>
    <cellStyle name="Normal 19 11 13 3" xfId="38624"/>
    <cellStyle name="Normal 19 11 14" xfId="17563"/>
    <cellStyle name="Normal 19 11 14 2" xfId="30224"/>
    <cellStyle name="Normal 19 11 14 3" xfId="42824"/>
    <cellStyle name="Normal 19 11 15" xfId="21823"/>
    <cellStyle name="Normal 19 11 16" xfId="34424"/>
    <cellStyle name="Normal 19 11 2" xfId="7236"/>
    <cellStyle name="Normal 19 11 2 2" xfId="10620"/>
    <cellStyle name="Normal 19 11 2 2 2" xfId="14834"/>
    <cellStyle name="Normal 19 11 2 2 2 2" xfId="27563"/>
    <cellStyle name="Normal 19 11 2 2 2 3" xfId="40164"/>
    <cellStyle name="Normal 19 11 2 2 3" xfId="19103"/>
    <cellStyle name="Normal 19 11 2 2 3 2" xfId="31764"/>
    <cellStyle name="Normal 19 11 2 2 3 3" xfId="44364"/>
    <cellStyle name="Normal 19 11 2 2 4" xfId="23363"/>
    <cellStyle name="Normal 19 11 2 2 5" xfId="35964"/>
    <cellStyle name="Normal 19 11 2 3" xfId="12034"/>
    <cellStyle name="Normal 19 11 2 3 2" xfId="16234"/>
    <cellStyle name="Normal 19 11 2 3 2 2" xfId="28963"/>
    <cellStyle name="Normal 19 11 2 3 2 3" xfId="41564"/>
    <cellStyle name="Normal 19 11 2 3 3" xfId="20503"/>
    <cellStyle name="Normal 19 11 2 3 3 2" xfId="33164"/>
    <cellStyle name="Normal 19 11 2 3 3 3" xfId="45764"/>
    <cellStyle name="Normal 19 11 2 3 4" xfId="24763"/>
    <cellStyle name="Normal 19 11 2 3 5" xfId="37364"/>
    <cellStyle name="Normal 19 11 2 4" xfId="13434"/>
    <cellStyle name="Normal 19 11 2 4 2" xfId="26163"/>
    <cellStyle name="Normal 19 11 2 4 3" xfId="38764"/>
    <cellStyle name="Normal 19 11 2 5" xfId="17703"/>
    <cellStyle name="Normal 19 11 2 5 2" xfId="30364"/>
    <cellStyle name="Normal 19 11 2 5 3" xfId="42964"/>
    <cellStyle name="Normal 19 11 2 6" xfId="21963"/>
    <cellStyle name="Normal 19 11 2 7" xfId="34564"/>
    <cellStyle name="Normal 19 11 3" xfId="7376"/>
    <cellStyle name="Normal 19 11 3 2" xfId="10760"/>
    <cellStyle name="Normal 19 11 3 2 2" xfId="14974"/>
    <cellStyle name="Normal 19 11 3 2 2 2" xfId="27703"/>
    <cellStyle name="Normal 19 11 3 2 2 3" xfId="40304"/>
    <cellStyle name="Normal 19 11 3 2 3" xfId="19243"/>
    <cellStyle name="Normal 19 11 3 2 3 2" xfId="31904"/>
    <cellStyle name="Normal 19 11 3 2 3 3" xfId="44504"/>
    <cellStyle name="Normal 19 11 3 2 4" xfId="23503"/>
    <cellStyle name="Normal 19 11 3 2 5" xfId="36104"/>
    <cellStyle name="Normal 19 11 3 3" xfId="12174"/>
    <cellStyle name="Normal 19 11 3 3 2" xfId="16374"/>
    <cellStyle name="Normal 19 11 3 3 2 2" xfId="29103"/>
    <cellStyle name="Normal 19 11 3 3 2 3" xfId="41704"/>
    <cellStyle name="Normal 19 11 3 3 3" xfId="20643"/>
    <cellStyle name="Normal 19 11 3 3 3 2" xfId="33304"/>
    <cellStyle name="Normal 19 11 3 3 3 3" xfId="45904"/>
    <cellStyle name="Normal 19 11 3 3 4" xfId="24903"/>
    <cellStyle name="Normal 19 11 3 3 5" xfId="37504"/>
    <cellStyle name="Normal 19 11 3 4" xfId="13574"/>
    <cellStyle name="Normal 19 11 3 4 2" xfId="26303"/>
    <cellStyle name="Normal 19 11 3 4 3" xfId="38904"/>
    <cellStyle name="Normal 19 11 3 5" xfId="17843"/>
    <cellStyle name="Normal 19 11 3 5 2" xfId="30504"/>
    <cellStyle name="Normal 19 11 3 5 3" xfId="43104"/>
    <cellStyle name="Normal 19 11 3 6" xfId="22103"/>
    <cellStyle name="Normal 19 11 3 7" xfId="34704"/>
    <cellStyle name="Normal 19 11 4" xfId="9389"/>
    <cellStyle name="Normal 19 11 4 2" xfId="10907"/>
    <cellStyle name="Normal 19 11 4 2 2" xfId="15114"/>
    <cellStyle name="Normal 19 11 4 2 2 2" xfId="27843"/>
    <cellStyle name="Normal 19 11 4 2 2 3" xfId="40444"/>
    <cellStyle name="Normal 19 11 4 2 3" xfId="19383"/>
    <cellStyle name="Normal 19 11 4 2 3 2" xfId="32044"/>
    <cellStyle name="Normal 19 11 4 2 3 3" xfId="44644"/>
    <cellStyle name="Normal 19 11 4 2 4" xfId="23643"/>
    <cellStyle name="Normal 19 11 4 2 5" xfId="36244"/>
    <cellStyle name="Normal 19 11 4 3" xfId="12314"/>
    <cellStyle name="Normal 19 11 4 3 2" xfId="16514"/>
    <cellStyle name="Normal 19 11 4 3 2 2" xfId="29243"/>
    <cellStyle name="Normal 19 11 4 3 2 3" xfId="41844"/>
    <cellStyle name="Normal 19 11 4 3 3" xfId="20783"/>
    <cellStyle name="Normal 19 11 4 3 3 2" xfId="33444"/>
    <cellStyle name="Normal 19 11 4 3 3 3" xfId="46044"/>
    <cellStyle name="Normal 19 11 4 3 4" xfId="25043"/>
    <cellStyle name="Normal 19 11 4 3 5" xfId="37644"/>
    <cellStyle name="Normal 19 11 4 4" xfId="13714"/>
    <cellStyle name="Normal 19 11 4 4 2" xfId="26443"/>
    <cellStyle name="Normal 19 11 4 4 3" xfId="39044"/>
    <cellStyle name="Normal 19 11 4 5" xfId="17983"/>
    <cellStyle name="Normal 19 11 4 5 2" xfId="30644"/>
    <cellStyle name="Normal 19 11 4 5 3" xfId="43244"/>
    <cellStyle name="Normal 19 11 4 6" xfId="22243"/>
    <cellStyle name="Normal 19 11 4 7" xfId="34844"/>
    <cellStyle name="Normal 19 11 5" xfId="9585"/>
    <cellStyle name="Normal 19 11 5 2" xfId="11051"/>
    <cellStyle name="Normal 19 11 5 2 2" xfId="15254"/>
    <cellStyle name="Normal 19 11 5 2 2 2" xfId="27983"/>
    <cellStyle name="Normal 19 11 5 2 2 3" xfId="40584"/>
    <cellStyle name="Normal 19 11 5 2 3" xfId="19523"/>
    <cellStyle name="Normal 19 11 5 2 3 2" xfId="32184"/>
    <cellStyle name="Normal 19 11 5 2 3 3" xfId="44784"/>
    <cellStyle name="Normal 19 11 5 2 4" xfId="23783"/>
    <cellStyle name="Normal 19 11 5 2 5" xfId="36384"/>
    <cellStyle name="Normal 19 11 5 3" xfId="12454"/>
    <cellStyle name="Normal 19 11 5 3 2" xfId="16654"/>
    <cellStyle name="Normal 19 11 5 3 2 2" xfId="29383"/>
    <cellStyle name="Normal 19 11 5 3 2 3" xfId="41984"/>
    <cellStyle name="Normal 19 11 5 3 3" xfId="20923"/>
    <cellStyle name="Normal 19 11 5 3 3 2" xfId="33584"/>
    <cellStyle name="Normal 19 11 5 3 3 3" xfId="46184"/>
    <cellStyle name="Normal 19 11 5 3 4" xfId="25183"/>
    <cellStyle name="Normal 19 11 5 3 5" xfId="37784"/>
    <cellStyle name="Normal 19 11 5 4" xfId="13854"/>
    <cellStyle name="Normal 19 11 5 4 2" xfId="26583"/>
    <cellStyle name="Normal 19 11 5 4 3" xfId="39184"/>
    <cellStyle name="Normal 19 11 5 5" xfId="18123"/>
    <cellStyle name="Normal 19 11 5 5 2" xfId="30784"/>
    <cellStyle name="Normal 19 11 5 5 3" xfId="43384"/>
    <cellStyle name="Normal 19 11 5 6" xfId="22383"/>
    <cellStyle name="Normal 19 11 5 7" xfId="34984"/>
    <cellStyle name="Normal 19 11 6" xfId="9725"/>
    <cellStyle name="Normal 19 11 6 2" xfId="11191"/>
    <cellStyle name="Normal 19 11 6 2 2" xfId="15394"/>
    <cellStyle name="Normal 19 11 6 2 2 2" xfId="28123"/>
    <cellStyle name="Normal 19 11 6 2 2 3" xfId="40724"/>
    <cellStyle name="Normal 19 11 6 2 3" xfId="19663"/>
    <cellStyle name="Normal 19 11 6 2 3 2" xfId="32324"/>
    <cellStyle name="Normal 19 11 6 2 3 3" xfId="44924"/>
    <cellStyle name="Normal 19 11 6 2 4" xfId="23923"/>
    <cellStyle name="Normal 19 11 6 2 5" xfId="36524"/>
    <cellStyle name="Normal 19 11 6 3" xfId="12594"/>
    <cellStyle name="Normal 19 11 6 3 2" xfId="16794"/>
    <cellStyle name="Normal 19 11 6 3 2 2" xfId="29523"/>
    <cellStyle name="Normal 19 11 6 3 2 3" xfId="42124"/>
    <cellStyle name="Normal 19 11 6 3 3" xfId="21063"/>
    <cellStyle name="Normal 19 11 6 3 3 2" xfId="33724"/>
    <cellStyle name="Normal 19 11 6 3 3 3" xfId="46324"/>
    <cellStyle name="Normal 19 11 6 3 4" xfId="25323"/>
    <cellStyle name="Normal 19 11 6 3 5" xfId="37924"/>
    <cellStyle name="Normal 19 11 6 4" xfId="13994"/>
    <cellStyle name="Normal 19 11 6 4 2" xfId="26723"/>
    <cellStyle name="Normal 19 11 6 4 3" xfId="39324"/>
    <cellStyle name="Normal 19 11 6 5" xfId="18263"/>
    <cellStyle name="Normal 19 11 6 5 2" xfId="30924"/>
    <cellStyle name="Normal 19 11 6 5 3" xfId="43524"/>
    <cellStyle name="Normal 19 11 6 6" xfId="22523"/>
    <cellStyle name="Normal 19 11 6 7" xfId="35124"/>
    <cellStyle name="Normal 19 11 7" xfId="9865"/>
    <cellStyle name="Normal 19 11 7 2" xfId="11331"/>
    <cellStyle name="Normal 19 11 7 2 2" xfId="15534"/>
    <cellStyle name="Normal 19 11 7 2 2 2" xfId="28263"/>
    <cellStyle name="Normal 19 11 7 2 2 3" xfId="40864"/>
    <cellStyle name="Normal 19 11 7 2 3" xfId="19803"/>
    <cellStyle name="Normal 19 11 7 2 3 2" xfId="32464"/>
    <cellStyle name="Normal 19 11 7 2 3 3" xfId="45064"/>
    <cellStyle name="Normal 19 11 7 2 4" xfId="24063"/>
    <cellStyle name="Normal 19 11 7 2 5" xfId="36664"/>
    <cellStyle name="Normal 19 11 7 3" xfId="12734"/>
    <cellStyle name="Normal 19 11 7 3 2" xfId="16934"/>
    <cellStyle name="Normal 19 11 7 3 2 2" xfId="29663"/>
    <cellStyle name="Normal 19 11 7 3 2 3" xfId="42264"/>
    <cellStyle name="Normal 19 11 7 3 3" xfId="21203"/>
    <cellStyle name="Normal 19 11 7 3 3 2" xfId="33864"/>
    <cellStyle name="Normal 19 11 7 3 3 3" xfId="46464"/>
    <cellStyle name="Normal 19 11 7 3 4" xfId="25463"/>
    <cellStyle name="Normal 19 11 7 3 5" xfId="38064"/>
    <cellStyle name="Normal 19 11 7 4" xfId="14134"/>
    <cellStyle name="Normal 19 11 7 4 2" xfId="26863"/>
    <cellStyle name="Normal 19 11 7 4 3" xfId="39464"/>
    <cellStyle name="Normal 19 11 7 5" xfId="18403"/>
    <cellStyle name="Normal 19 11 7 5 2" xfId="31064"/>
    <cellStyle name="Normal 19 11 7 5 3" xfId="43664"/>
    <cellStyle name="Normal 19 11 7 6" xfId="22663"/>
    <cellStyle name="Normal 19 11 7 7" xfId="35264"/>
    <cellStyle name="Normal 19 11 8" xfId="10005"/>
    <cellStyle name="Normal 19 11 8 2" xfId="11471"/>
    <cellStyle name="Normal 19 11 8 2 2" xfId="15674"/>
    <cellStyle name="Normal 19 11 8 2 2 2" xfId="28403"/>
    <cellStyle name="Normal 19 11 8 2 2 3" xfId="41004"/>
    <cellStyle name="Normal 19 11 8 2 3" xfId="19943"/>
    <cellStyle name="Normal 19 11 8 2 3 2" xfId="32604"/>
    <cellStyle name="Normal 19 11 8 2 3 3" xfId="45204"/>
    <cellStyle name="Normal 19 11 8 2 4" xfId="24203"/>
    <cellStyle name="Normal 19 11 8 2 5" xfId="36804"/>
    <cellStyle name="Normal 19 11 8 3" xfId="12874"/>
    <cellStyle name="Normal 19 11 8 3 2" xfId="17074"/>
    <cellStyle name="Normal 19 11 8 3 2 2" xfId="29803"/>
    <cellStyle name="Normal 19 11 8 3 2 3" xfId="42404"/>
    <cellStyle name="Normal 19 11 8 3 3" xfId="21343"/>
    <cellStyle name="Normal 19 11 8 3 3 2" xfId="34004"/>
    <cellStyle name="Normal 19 11 8 3 3 3" xfId="46604"/>
    <cellStyle name="Normal 19 11 8 3 4" xfId="25603"/>
    <cellStyle name="Normal 19 11 8 3 5" xfId="38204"/>
    <cellStyle name="Normal 19 11 8 4" xfId="14274"/>
    <cellStyle name="Normal 19 11 8 4 2" xfId="27003"/>
    <cellStyle name="Normal 19 11 8 4 3" xfId="39604"/>
    <cellStyle name="Normal 19 11 8 5" xfId="18543"/>
    <cellStyle name="Normal 19 11 8 5 2" xfId="31204"/>
    <cellStyle name="Normal 19 11 8 5 3" xfId="43804"/>
    <cellStyle name="Normal 19 11 8 6" xfId="22803"/>
    <cellStyle name="Normal 19 11 8 7" xfId="35404"/>
    <cellStyle name="Normal 19 11 9" xfId="10199"/>
    <cellStyle name="Normal 19 11 9 2" xfId="11614"/>
    <cellStyle name="Normal 19 11 9 2 2" xfId="15814"/>
    <cellStyle name="Normal 19 11 9 2 2 2" xfId="28543"/>
    <cellStyle name="Normal 19 11 9 2 2 3" xfId="41144"/>
    <cellStyle name="Normal 19 11 9 2 3" xfId="20083"/>
    <cellStyle name="Normal 19 11 9 2 3 2" xfId="32744"/>
    <cellStyle name="Normal 19 11 9 2 3 3" xfId="45344"/>
    <cellStyle name="Normal 19 11 9 2 4" xfId="24343"/>
    <cellStyle name="Normal 19 11 9 2 5" xfId="36944"/>
    <cellStyle name="Normal 19 11 9 3" xfId="13014"/>
    <cellStyle name="Normal 19 11 9 3 2" xfId="17214"/>
    <cellStyle name="Normal 19 11 9 3 2 2" xfId="29943"/>
    <cellStyle name="Normal 19 11 9 3 2 3" xfId="42544"/>
    <cellStyle name="Normal 19 11 9 3 3" xfId="21483"/>
    <cellStyle name="Normal 19 11 9 3 3 2" xfId="34144"/>
    <cellStyle name="Normal 19 11 9 3 3 3" xfId="46744"/>
    <cellStyle name="Normal 19 11 9 3 4" xfId="25743"/>
    <cellStyle name="Normal 19 11 9 3 5" xfId="38344"/>
    <cellStyle name="Normal 19 11 9 4" xfId="14414"/>
    <cellStyle name="Normal 19 11 9 4 2" xfId="27143"/>
    <cellStyle name="Normal 19 11 9 4 3" xfId="39744"/>
    <cellStyle name="Normal 19 11 9 5" xfId="18683"/>
    <cellStyle name="Normal 19 11 9 5 2" xfId="31344"/>
    <cellStyle name="Normal 19 11 9 5 3" xfId="43944"/>
    <cellStyle name="Normal 19 11 9 6" xfId="22943"/>
    <cellStyle name="Normal 19 11 9 7" xfId="35544"/>
    <cellStyle name="Normal 19 12" xfId="7116"/>
    <cellStyle name="Normal 19 12 10" xfId="10359"/>
    <cellStyle name="Normal 19 12 10 2" xfId="11774"/>
    <cellStyle name="Normal 19 12 10 2 2" xfId="15974"/>
    <cellStyle name="Normal 19 12 10 2 2 2" xfId="28703"/>
    <cellStyle name="Normal 19 12 10 2 2 3" xfId="41304"/>
    <cellStyle name="Normal 19 12 10 2 3" xfId="20243"/>
    <cellStyle name="Normal 19 12 10 2 3 2" xfId="32904"/>
    <cellStyle name="Normal 19 12 10 2 3 3" xfId="45504"/>
    <cellStyle name="Normal 19 12 10 2 4" xfId="24503"/>
    <cellStyle name="Normal 19 12 10 2 5" xfId="37104"/>
    <cellStyle name="Normal 19 12 10 3" xfId="13174"/>
    <cellStyle name="Normal 19 12 10 3 2" xfId="17374"/>
    <cellStyle name="Normal 19 12 10 3 2 2" xfId="30103"/>
    <cellStyle name="Normal 19 12 10 3 2 3" xfId="42704"/>
    <cellStyle name="Normal 19 12 10 3 3" xfId="21643"/>
    <cellStyle name="Normal 19 12 10 3 3 2" xfId="34304"/>
    <cellStyle name="Normal 19 12 10 3 3 3" xfId="46904"/>
    <cellStyle name="Normal 19 12 10 3 4" xfId="25903"/>
    <cellStyle name="Normal 19 12 10 3 5" xfId="38504"/>
    <cellStyle name="Normal 19 12 10 4" xfId="14574"/>
    <cellStyle name="Normal 19 12 10 4 2" xfId="27303"/>
    <cellStyle name="Normal 19 12 10 4 3" xfId="39904"/>
    <cellStyle name="Normal 19 12 10 5" xfId="18843"/>
    <cellStyle name="Normal 19 12 10 5 2" xfId="31504"/>
    <cellStyle name="Normal 19 12 10 5 3" xfId="44104"/>
    <cellStyle name="Normal 19 12 10 6" xfId="23103"/>
    <cellStyle name="Normal 19 12 10 7" xfId="35704"/>
    <cellStyle name="Normal 19 12 11" xfId="10500"/>
    <cellStyle name="Normal 19 12 11 2" xfId="14714"/>
    <cellStyle name="Normal 19 12 11 2 2" xfId="27443"/>
    <cellStyle name="Normal 19 12 11 2 3" xfId="40044"/>
    <cellStyle name="Normal 19 12 11 3" xfId="18983"/>
    <cellStyle name="Normal 19 12 11 3 2" xfId="31644"/>
    <cellStyle name="Normal 19 12 11 3 3" xfId="44244"/>
    <cellStyle name="Normal 19 12 11 4" xfId="23243"/>
    <cellStyle name="Normal 19 12 11 5" xfId="35844"/>
    <cellStyle name="Normal 19 12 12" xfId="11914"/>
    <cellStyle name="Normal 19 12 12 2" xfId="16114"/>
    <cellStyle name="Normal 19 12 12 2 2" xfId="28843"/>
    <cellStyle name="Normal 19 12 12 2 3" xfId="41444"/>
    <cellStyle name="Normal 19 12 12 3" xfId="20383"/>
    <cellStyle name="Normal 19 12 12 3 2" xfId="33044"/>
    <cellStyle name="Normal 19 12 12 3 3" xfId="45644"/>
    <cellStyle name="Normal 19 12 12 4" xfId="24643"/>
    <cellStyle name="Normal 19 12 12 5" xfId="37244"/>
    <cellStyle name="Normal 19 12 13" xfId="13314"/>
    <cellStyle name="Normal 19 12 13 2" xfId="26043"/>
    <cellStyle name="Normal 19 12 13 3" xfId="38644"/>
    <cellStyle name="Normal 19 12 14" xfId="17583"/>
    <cellStyle name="Normal 19 12 14 2" xfId="30244"/>
    <cellStyle name="Normal 19 12 14 3" xfId="42844"/>
    <cellStyle name="Normal 19 12 15" xfId="21843"/>
    <cellStyle name="Normal 19 12 16" xfId="34444"/>
    <cellStyle name="Normal 19 12 2" xfId="7256"/>
    <cellStyle name="Normal 19 12 2 2" xfId="10640"/>
    <cellStyle name="Normal 19 12 2 2 2" xfId="14854"/>
    <cellStyle name="Normal 19 12 2 2 2 2" xfId="27583"/>
    <cellStyle name="Normal 19 12 2 2 2 3" xfId="40184"/>
    <cellStyle name="Normal 19 12 2 2 3" xfId="19123"/>
    <cellStyle name="Normal 19 12 2 2 3 2" xfId="31784"/>
    <cellStyle name="Normal 19 12 2 2 3 3" xfId="44384"/>
    <cellStyle name="Normal 19 12 2 2 4" xfId="23383"/>
    <cellStyle name="Normal 19 12 2 2 5" xfId="35984"/>
    <cellStyle name="Normal 19 12 2 3" xfId="12054"/>
    <cellStyle name="Normal 19 12 2 3 2" xfId="16254"/>
    <cellStyle name="Normal 19 12 2 3 2 2" xfId="28983"/>
    <cellStyle name="Normal 19 12 2 3 2 3" xfId="41584"/>
    <cellStyle name="Normal 19 12 2 3 3" xfId="20523"/>
    <cellStyle name="Normal 19 12 2 3 3 2" xfId="33184"/>
    <cellStyle name="Normal 19 12 2 3 3 3" xfId="45784"/>
    <cellStyle name="Normal 19 12 2 3 4" xfId="24783"/>
    <cellStyle name="Normal 19 12 2 3 5" xfId="37384"/>
    <cellStyle name="Normal 19 12 2 4" xfId="13454"/>
    <cellStyle name="Normal 19 12 2 4 2" xfId="26183"/>
    <cellStyle name="Normal 19 12 2 4 3" xfId="38784"/>
    <cellStyle name="Normal 19 12 2 5" xfId="17723"/>
    <cellStyle name="Normal 19 12 2 5 2" xfId="30384"/>
    <cellStyle name="Normal 19 12 2 5 3" xfId="42984"/>
    <cellStyle name="Normal 19 12 2 6" xfId="21983"/>
    <cellStyle name="Normal 19 12 2 7" xfId="34584"/>
    <cellStyle name="Normal 19 12 3" xfId="7396"/>
    <cellStyle name="Normal 19 12 3 2" xfId="10780"/>
    <cellStyle name="Normal 19 12 3 2 2" xfId="14994"/>
    <cellStyle name="Normal 19 12 3 2 2 2" xfId="27723"/>
    <cellStyle name="Normal 19 12 3 2 2 3" xfId="40324"/>
    <cellStyle name="Normal 19 12 3 2 3" xfId="19263"/>
    <cellStyle name="Normal 19 12 3 2 3 2" xfId="31924"/>
    <cellStyle name="Normal 19 12 3 2 3 3" xfId="44524"/>
    <cellStyle name="Normal 19 12 3 2 4" xfId="23523"/>
    <cellStyle name="Normal 19 12 3 2 5" xfId="36124"/>
    <cellStyle name="Normal 19 12 3 3" xfId="12194"/>
    <cellStyle name="Normal 19 12 3 3 2" xfId="16394"/>
    <cellStyle name="Normal 19 12 3 3 2 2" xfId="29123"/>
    <cellStyle name="Normal 19 12 3 3 2 3" xfId="41724"/>
    <cellStyle name="Normal 19 12 3 3 3" xfId="20663"/>
    <cellStyle name="Normal 19 12 3 3 3 2" xfId="33324"/>
    <cellStyle name="Normal 19 12 3 3 3 3" xfId="45924"/>
    <cellStyle name="Normal 19 12 3 3 4" xfId="24923"/>
    <cellStyle name="Normal 19 12 3 3 5" xfId="37524"/>
    <cellStyle name="Normal 19 12 3 4" xfId="13594"/>
    <cellStyle name="Normal 19 12 3 4 2" xfId="26323"/>
    <cellStyle name="Normal 19 12 3 4 3" xfId="38924"/>
    <cellStyle name="Normal 19 12 3 5" xfId="17863"/>
    <cellStyle name="Normal 19 12 3 5 2" xfId="30524"/>
    <cellStyle name="Normal 19 12 3 5 3" xfId="43124"/>
    <cellStyle name="Normal 19 12 3 6" xfId="22123"/>
    <cellStyle name="Normal 19 12 3 7" xfId="34724"/>
    <cellStyle name="Normal 19 12 4" xfId="9409"/>
    <cellStyle name="Normal 19 12 4 2" xfId="10927"/>
    <cellStyle name="Normal 19 12 4 2 2" xfId="15134"/>
    <cellStyle name="Normal 19 12 4 2 2 2" xfId="27863"/>
    <cellStyle name="Normal 19 12 4 2 2 3" xfId="40464"/>
    <cellStyle name="Normal 19 12 4 2 3" xfId="19403"/>
    <cellStyle name="Normal 19 12 4 2 3 2" xfId="32064"/>
    <cellStyle name="Normal 19 12 4 2 3 3" xfId="44664"/>
    <cellStyle name="Normal 19 12 4 2 4" xfId="23663"/>
    <cellStyle name="Normal 19 12 4 2 5" xfId="36264"/>
    <cellStyle name="Normal 19 12 4 3" xfId="12334"/>
    <cellStyle name="Normal 19 12 4 3 2" xfId="16534"/>
    <cellStyle name="Normal 19 12 4 3 2 2" xfId="29263"/>
    <cellStyle name="Normal 19 12 4 3 2 3" xfId="41864"/>
    <cellStyle name="Normal 19 12 4 3 3" xfId="20803"/>
    <cellStyle name="Normal 19 12 4 3 3 2" xfId="33464"/>
    <cellStyle name="Normal 19 12 4 3 3 3" xfId="46064"/>
    <cellStyle name="Normal 19 12 4 3 4" xfId="25063"/>
    <cellStyle name="Normal 19 12 4 3 5" xfId="37664"/>
    <cellStyle name="Normal 19 12 4 4" xfId="13734"/>
    <cellStyle name="Normal 19 12 4 4 2" xfId="26463"/>
    <cellStyle name="Normal 19 12 4 4 3" xfId="39064"/>
    <cellStyle name="Normal 19 12 4 5" xfId="18003"/>
    <cellStyle name="Normal 19 12 4 5 2" xfId="30664"/>
    <cellStyle name="Normal 19 12 4 5 3" xfId="43264"/>
    <cellStyle name="Normal 19 12 4 6" xfId="22263"/>
    <cellStyle name="Normal 19 12 4 7" xfId="34864"/>
    <cellStyle name="Normal 19 12 5" xfId="9605"/>
    <cellStyle name="Normal 19 12 5 2" xfId="11071"/>
    <cellStyle name="Normal 19 12 5 2 2" xfId="15274"/>
    <cellStyle name="Normal 19 12 5 2 2 2" xfId="28003"/>
    <cellStyle name="Normal 19 12 5 2 2 3" xfId="40604"/>
    <cellStyle name="Normal 19 12 5 2 3" xfId="19543"/>
    <cellStyle name="Normal 19 12 5 2 3 2" xfId="32204"/>
    <cellStyle name="Normal 19 12 5 2 3 3" xfId="44804"/>
    <cellStyle name="Normal 19 12 5 2 4" xfId="23803"/>
    <cellStyle name="Normal 19 12 5 2 5" xfId="36404"/>
    <cellStyle name="Normal 19 12 5 3" xfId="12474"/>
    <cellStyle name="Normal 19 12 5 3 2" xfId="16674"/>
    <cellStyle name="Normal 19 12 5 3 2 2" xfId="29403"/>
    <cellStyle name="Normal 19 12 5 3 2 3" xfId="42004"/>
    <cellStyle name="Normal 19 12 5 3 3" xfId="20943"/>
    <cellStyle name="Normal 19 12 5 3 3 2" xfId="33604"/>
    <cellStyle name="Normal 19 12 5 3 3 3" xfId="46204"/>
    <cellStyle name="Normal 19 12 5 3 4" xfId="25203"/>
    <cellStyle name="Normal 19 12 5 3 5" xfId="37804"/>
    <cellStyle name="Normal 19 12 5 4" xfId="13874"/>
    <cellStyle name="Normal 19 12 5 4 2" xfId="26603"/>
    <cellStyle name="Normal 19 12 5 4 3" xfId="39204"/>
    <cellStyle name="Normal 19 12 5 5" xfId="18143"/>
    <cellStyle name="Normal 19 12 5 5 2" xfId="30804"/>
    <cellStyle name="Normal 19 12 5 5 3" xfId="43404"/>
    <cellStyle name="Normal 19 12 5 6" xfId="22403"/>
    <cellStyle name="Normal 19 12 5 7" xfId="35004"/>
    <cellStyle name="Normal 19 12 6" xfId="9745"/>
    <cellStyle name="Normal 19 12 6 2" xfId="11211"/>
    <cellStyle name="Normal 19 12 6 2 2" xfId="15414"/>
    <cellStyle name="Normal 19 12 6 2 2 2" xfId="28143"/>
    <cellStyle name="Normal 19 12 6 2 2 3" xfId="40744"/>
    <cellStyle name="Normal 19 12 6 2 3" xfId="19683"/>
    <cellStyle name="Normal 19 12 6 2 3 2" xfId="32344"/>
    <cellStyle name="Normal 19 12 6 2 3 3" xfId="44944"/>
    <cellStyle name="Normal 19 12 6 2 4" xfId="23943"/>
    <cellStyle name="Normal 19 12 6 2 5" xfId="36544"/>
    <cellStyle name="Normal 19 12 6 3" xfId="12614"/>
    <cellStyle name="Normal 19 12 6 3 2" xfId="16814"/>
    <cellStyle name="Normal 19 12 6 3 2 2" xfId="29543"/>
    <cellStyle name="Normal 19 12 6 3 2 3" xfId="42144"/>
    <cellStyle name="Normal 19 12 6 3 3" xfId="21083"/>
    <cellStyle name="Normal 19 12 6 3 3 2" xfId="33744"/>
    <cellStyle name="Normal 19 12 6 3 3 3" xfId="46344"/>
    <cellStyle name="Normal 19 12 6 3 4" xfId="25343"/>
    <cellStyle name="Normal 19 12 6 3 5" xfId="37944"/>
    <cellStyle name="Normal 19 12 6 4" xfId="14014"/>
    <cellStyle name="Normal 19 12 6 4 2" xfId="26743"/>
    <cellStyle name="Normal 19 12 6 4 3" xfId="39344"/>
    <cellStyle name="Normal 19 12 6 5" xfId="18283"/>
    <cellStyle name="Normal 19 12 6 5 2" xfId="30944"/>
    <cellStyle name="Normal 19 12 6 5 3" xfId="43544"/>
    <cellStyle name="Normal 19 12 6 6" xfId="22543"/>
    <cellStyle name="Normal 19 12 6 7" xfId="35144"/>
    <cellStyle name="Normal 19 12 7" xfId="9885"/>
    <cellStyle name="Normal 19 12 7 2" xfId="11351"/>
    <cellStyle name="Normal 19 12 7 2 2" xfId="15554"/>
    <cellStyle name="Normal 19 12 7 2 2 2" xfId="28283"/>
    <cellStyle name="Normal 19 12 7 2 2 3" xfId="40884"/>
    <cellStyle name="Normal 19 12 7 2 3" xfId="19823"/>
    <cellStyle name="Normal 19 12 7 2 3 2" xfId="32484"/>
    <cellStyle name="Normal 19 12 7 2 3 3" xfId="45084"/>
    <cellStyle name="Normal 19 12 7 2 4" xfId="24083"/>
    <cellStyle name="Normal 19 12 7 2 5" xfId="36684"/>
    <cellStyle name="Normal 19 12 7 3" xfId="12754"/>
    <cellStyle name="Normal 19 12 7 3 2" xfId="16954"/>
    <cellStyle name="Normal 19 12 7 3 2 2" xfId="29683"/>
    <cellStyle name="Normal 19 12 7 3 2 3" xfId="42284"/>
    <cellStyle name="Normal 19 12 7 3 3" xfId="21223"/>
    <cellStyle name="Normal 19 12 7 3 3 2" xfId="33884"/>
    <cellStyle name="Normal 19 12 7 3 3 3" xfId="46484"/>
    <cellStyle name="Normal 19 12 7 3 4" xfId="25483"/>
    <cellStyle name="Normal 19 12 7 3 5" xfId="38084"/>
    <cellStyle name="Normal 19 12 7 4" xfId="14154"/>
    <cellStyle name="Normal 19 12 7 4 2" xfId="26883"/>
    <cellStyle name="Normal 19 12 7 4 3" xfId="39484"/>
    <cellStyle name="Normal 19 12 7 5" xfId="18423"/>
    <cellStyle name="Normal 19 12 7 5 2" xfId="31084"/>
    <cellStyle name="Normal 19 12 7 5 3" xfId="43684"/>
    <cellStyle name="Normal 19 12 7 6" xfId="22683"/>
    <cellStyle name="Normal 19 12 7 7" xfId="35284"/>
    <cellStyle name="Normal 19 12 8" xfId="10025"/>
    <cellStyle name="Normal 19 12 8 2" xfId="11491"/>
    <cellStyle name="Normal 19 12 8 2 2" xfId="15694"/>
    <cellStyle name="Normal 19 12 8 2 2 2" xfId="28423"/>
    <cellStyle name="Normal 19 12 8 2 2 3" xfId="41024"/>
    <cellStyle name="Normal 19 12 8 2 3" xfId="19963"/>
    <cellStyle name="Normal 19 12 8 2 3 2" xfId="32624"/>
    <cellStyle name="Normal 19 12 8 2 3 3" xfId="45224"/>
    <cellStyle name="Normal 19 12 8 2 4" xfId="24223"/>
    <cellStyle name="Normal 19 12 8 2 5" xfId="36824"/>
    <cellStyle name="Normal 19 12 8 3" xfId="12894"/>
    <cellStyle name="Normal 19 12 8 3 2" xfId="17094"/>
    <cellStyle name="Normal 19 12 8 3 2 2" xfId="29823"/>
    <cellStyle name="Normal 19 12 8 3 2 3" xfId="42424"/>
    <cellStyle name="Normal 19 12 8 3 3" xfId="21363"/>
    <cellStyle name="Normal 19 12 8 3 3 2" xfId="34024"/>
    <cellStyle name="Normal 19 12 8 3 3 3" xfId="46624"/>
    <cellStyle name="Normal 19 12 8 3 4" xfId="25623"/>
    <cellStyle name="Normal 19 12 8 3 5" xfId="38224"/>
    <cellStyle name="Normal 19 12 8 4" xfId="14294"/>
    <cellStyle name="Normal 19 12 8 4 2" xfId="27023"/>
    <cellStyle name="Normal 19 12 8 4 3" xfId="39624"/>
    <cellStyle name="Normal 19 12 8 5" xfId="18563"/>
    <cellStyle name="Normal 19 12 8 5 2" xfId="31224"/>
    <cellStyle name="Normal 19 12 8 5 3" xfId="43824"/>
    <cellStyle name="Normal 19 12 8 6" xfId="22823"/>
    <cellStyle name="Normal 19 12 8 7" xfId="35424"/>
    <cellStyle name="Normal 19 12 9" xfId="10219"/>
    <cellStyle name="Normal 19 12 9 2" xfId="11634"/>
    <cellStyle name="Normal 19 12 9 2 2" xfId="15834"/>
    <cellStyle name="Normal 19 12 9 2 2 2" xfId="28563"/>
    <cellStyle name="Normal 19 12 9 2 2 3" xfId="41164"/>
    <cellStyle name="Normal 19 12 9 2 3" xfId="20103"/>
    <cellStyle name="Normal 19 12 9 2 3 2" xfId="32764"/>
    <cellStyle name="Normal 19 12 9 2 3 3" xfId="45364"/>
    <cellStyle name="Normal 19 12 9 2 4" xfId="24363"/>
    <cellStyle name="Normal 19 12 9 2 5" xfId="36964"/>
    <cellStyle name="Normal 19 12 9 3" xfId="13034"/>
    <cellStyle name="Normal 19 12 9 3 2" xfId="17234"/>
    <cellStyle name="Normal 19 12 9 3 2 2" xfId="29963"/>
    <cellStyle name="Normal 19 12 9 3 2 3" xfId="42564"/>
    <cellStyle name="Normal 19 12 9 3 3" xfId="21503"/>
    <cellStyle name="Normal 19 12 9 3 3 2" xfId="34164"/>
    <cellStyle name="Normal 19 12 9 3 3 3" xfId="46764"/>
    <cellStyle name="Normal 19 12 9 3 4" xfId="25763"/>
    <cellStyle name="Normal 19 12 9 3 5" xfId="38364"/>
    <cellStyle name="Normal 19 12 9 4" xfId="14434"/>
    <cellStyle name="Normal 19 12 9 4 2" xfId="27163"/>
    <cellStyle name="Normal 19 12 9 4 3" xfId="39764"/>
    <cellStyle name="Normal 19 12 9 5" xfId="18703"/>
    <cellStyle name="Normal 19 12 9 5 2" xfId="31364"/>
    <cellStyle name="Normal 19 12 9 5 3" xfId="43964"/>
    <cellStyle name="Normal 19 12 9 6" xfId="22963"/>
    <cellStyle name="Normal 19 12 9 7" xfId="35564"/>
    <cellStyle name="Normal 19 13" xfId="7136"/>
    <cellStyle name="Normal 19 13 2" xfId="9289"/>
    <cellStyle name="Normal 19 13 2 2" xfId="10807"/>
    <cellStyle name="Normal 19 13 2 2 2" xfId="15014"/>
    <cellStyle name="Normal 19 13 2 2 2 2" xfId="27743"/>
    <cellStyle name="Normal 19 13 2 2 2 3" xfId="40344"/>
    <cellStyle name="Normal 19 13 2 2 3" xfId="19283"/>
    <cellStyle name="Normal 19 13 2 2 3 2" xfId="31944"/>
    <cellStyle name="Normal 19 13 2 2 3 3" xfId="44544"/>
    <cellStyle name="Normal 19 13 2 2 4" xfId="23543"/>
    <cellStyle name="Normal 19 13 2 2 5" xfId="36144"/>
    <cellStyle name="Normal 19 13 2 3" xfId="12214"/>
    <cellStyle name="Normal 19 13 2 3 2" xfId="16414"/>
    <cellStyle name="Normal 19 13 2 3 2 2" xfId="29143"/>
    <cellStyle name="Normal 19 13 2 3 2 3" xfId="41744"/>
    <cellStyle name="Normal 19 13 2 3 3" xfId="20683"/>
    <cellStyle name="Normal 19 13 2 3 3 2" xfId="33344"/>
    <cellStyle name="Normal 19 13 2 3 3 3" xfId="45944"/>
    <cellStyle name="Normal 19 13 2 3 4" xfId="24943"/>
    <cellStyle name="Normal 19 13 2 3 5" xfId="37544"/>
    <cellStyle name="Normal 19 13 2 4" xfId="13614"/>
    <cellStyle name="Normal 19 13 2 4 2" xfId="26343"/>
    <cellStyle name="Normal 19 13 2 4 3" xfId="38944"/>
    <cellStyle name="Normal 19 13 2 5" xfId="17883"/>
    <cellStyle name="Normal 19 13 2 5 2" xfId="30544"/>
    <cellStyle name="Normal 19 13 2 5 3" xfId="43144"/>
    <cellStyle name="Normal 19 13 2 6" xfId="22143"/>
    <cellStyle name="Normal 19 13 2 7" xfId="34744"/>
    <cellStyle name="Normal 19 13 3" xfId="10099"/>
    <cellStyle name="Normal 19 13 3 2" xfId="11514"/>
    <cellStyle name="Normal 19 13 3 2 2" xfId="15714"/>
    <cellStyle name="Normal 19 13 3 2 2 2" xfId="28443"/>
    <cellStyle name="Normal 19 13 3 2 2 3" xfId="41044"/>
    <cellStyle name="Normal 19 13 3 2 3" xfId="19983"/>
    <cellStyle name="Normal 19 13 3 2 3 2" xfId="32644"/>
    <cellStyle name="Normal 19 13 3 2 3 3" xfId="45244"/>
    <cellStyle name="Normal 19 13 3 2 4" xfId="24243"/>
    <cellStyle name="Normal 19 13 3 2 5" xfId="36844"/>
    <cellStyle name="Normal 19 13 3 3" xfId="12914"/>
    <cellStyle name="Normal 19 13 3 3 2" xfId="17114"/>
    <cellStyle name="Normal 19 13 3 3 2 2" xfId="29843"/>
    <cellStyle name="Normal 19 13 3 3 2 3" xfId="42444"/>
    <cellStyle name="Normal 19 13 3 3 3" xfId="21383"/>
    <cellStyle name="Normal 19 13 3 3 3 2" xfId="34044"/>
    <cellStyle name="Normal 19 13 3 3 3 3" xfId="46644"/>
    <cellStyle name="Normal 19 13 3 3 4" xfId="25643"/>
    <cellStyle name="Normal 19 13 3 3 5" xfId="38244"/>
    <cellStyle name="Normal 19 13 3 4" xfId="14314"/>
    <cellStyle name="Normal 19 13 3 4 2" xfId="27043"/>
    <cellStyle name="Normal 19 13 3 4 3" xfId="39644"/>
    <cellStyle name="Normal 19 13 3 5" xfId="18583"/>
    <cellStyle name="Normal 19 13 3 5 2" xfId="31244"/>
    <cellStyle name="Normal 19 13 3 5 3" xfId="43844"/>
    <cellStyle name="Normal 19 13 3 6" xfId="22843"/>
    <cellStyle name="Normal 19 13 3 7" xfId="35444"/>
    <cellStyle name="Normal 19 13 4" xfId="10520"/>
    <cellStyle name="Normal 19 13 4 2" xfId="14734"/>
    <cellStyle name="Normal 19 13 4 2 2" xfId="27463"/>
    <cellStyle name="Normal 19 13 4 2 3" xfId="40064"/>
    <cellStyle name="Normal 19 13 4 3" xfId="19003"/>
    <cellStyle name="Normal 19 13 4 3 2" xfId="31664"/>
    <cellStyle name="Normal 19 13 4 3 3" xfId="44264"/>
    <cellStyle name="Normal 19 13 4 4" xfId="23263"/>
    <cellStyle name="Normal 19 13 4 5" xfId="35864"/>
    <cellStyle name="Normal 19 13 5" xfId="11934"/>
    <cellStyle name="Normal 19 13 5 2" xfId="16134"/>
    <cellStyle name="Normal 19 13 5 2 2" xfId="28863"/>
    <cellStyle name="Normal 19 13 5 2 3" xfId="41464"/>
    <cellStyle name="Normal 19 13 5 3" xfId="20403"/>
    <cellStyle name="Normal 19 13 5 3 2" xfId="33064"/>
    <cellStyle name="Normal 19 13 5 3 3" xfId="45664"/>
    <cellStyle name="Normal 19 13 5 4" xfId="24663"/>
    <cellStyle name="Normal 19 13 5 5" xfId="37264"/>
    <cellStyle name="Normal 19 13 6" xfId="13334"/>
    <cellStyle name="Normal 19 13 6 2" xfId="26063"/>
    <cellStyle name="Normal 19 13 6 3" xfId="38664"/>
    <cellStyle name="Normal 19 13 7" xfId="17603"/>
    <cellStyle name="Normal 19 13 7 2" xfId="30264"/>
    <cellStyle name="Normal 19 13 7 3" xfId="42864"/>
    <cellStyle name="Normal 19 13 8" xfId="21863"/>
    <cellStyle name="Normal 19 13 9" xfId="34464"/>
    <cellStyle name="Normal 19 14" xfId="7276"/>
    <cellStyle name="Normal 19 14 2" xfId="10660"/>
    <cellStyle name="Normal 19 14 2 2" xfId="14874"/>
    <cellStyle name="Normal 19 14 2 2 2" xfId="27603"/>
    <cellStyle name="Normal 19 14 2 2 3" xfId="40204"/>
    <cellStyle name="Normal 19 14 2 3" xfId="19143"/>
    <cellStyle name="Normal 19 14 2 3 2" xfId="31804"/>
    <cellStyle name="Normal 19 14 2 3 3" xfId="44404"/>
    <cellStyle name="Normal 19 14 2 4" xfId="23403"/>
    <cellStyle name="Normal 19 14 2 5" xfId="36004"/>
    <cellStyle name="Normal 19 14 3" xfId="12074"/>
    <cellStyle name="Normal 19 14 3 2" xfId="16274"/>
    <cellStyle name="Normal 19 14 3 2 2" xfId="29003"/>
    <cellStyle name="Normal 19 14 3 2 3" xfId="41604"/>
    <cellStyle name="Normal 19 14 3 3" xfId="20543"/>
    <cellStyle name="Normal 19 14 3 3 2" xfId="33204"/>
    <cellStyle name="Normal 19 14 3 3 3" xfId="45804"/>
    <cellStyle name="Normal 19 14 3 4" xfId="24803"/>
    <cellStyle name="Normal 19 14 3 5" xfId="37404"/>
    <cellStyle name="Normal 19 14 4" xfId="13474"/>
    <cellStyle name="Normal 19 14 4 2" xfId="26203"/>
    <cellStyle name="Normal 19 14 4 3" xfId="38804"/>
    <cellStyle name="Normal 19 14 5" xfId="17743"/>
    <cellStyle name="Normal 19 14 5 2" xfId="30404"/>
    <cellStyle name="Normal 19 14 5 3" xfId="43004"/>
    <cellStyle name="Normal 19 14 6" xfId="22003"/>
    <cellStyle name="Normal 19 14 7" xfId="34604"/>
    <cellStyle name="Normal 19 15" xfId="8054"/>
    <cellStyle name="Normal 19 16" xfId="9485"/>
    <cellStyle name="Normal 19 16 2" xfId="10951"/>
    <cellStyle name="Normal 19 16 2 2" xfId="15154"/>
    <cellStyle name="Normal 19 16 2 2 2" xfId="27883"/>
    <cellStyle name="Normal 19 16 2 2 3" xfId="40484"/>
    <cellStyle name="Normal 19 16 2 3" xfId="19423"/>
    <cellStyle name="Normal 19 16 2 3 2" xfId="32084"/>
    <cellStyle name="Normal 19 16 2 3 3" xfId="44684"/>
    <cellStyle name="Normal 19 16 2 4" xfId="23683"/>
    <cellStyle name="Normal 19 16 2 5" xfId="36284"/>
    <cellStyle name="Normal 19 16 3" xfId="12354"/>
    <cellStyle name="Normal 19 16 3 2" xfId="16554"/>
    <cellStyle name="Normal 19 16 3 2 2" xfId="29283"/>
    <cellStyle name="Normal 19 16 3 2 3" xfId="41884"/>
    <cellStyle name="Normal 19 16 3 3" xfId="20823"/>
    <cellStyle name="Normal 19 16 3 3 2" xfId="33484"/>
    <cellStyle name="Normal 19 16 3 3 3" xfId="46084"/>
    <cellStyle name="Normal 19 16 3 4" xfId="25083"/>
    <cellStyle name="Normal 19 16 3 5" xfId="37684"/>
    <cellStyle name="Normal 19 16 4" xfId="13754"/>
    <cellStyle name="Normal 19 16 4 2" xfId="26483"/>
    <cellStyle name="Normal 19 16 4 3" xfId="39084"/>
    <cellStyle name="Normal 19 16 5" xfId="18023"/>
    <cellStyle name="Normal 19 16 5 2" xfId="30684"/>
    <cellStyle name="Normal 19 16 5 3" xfId="43284"/>
    <cellStyle name="Normal 19 16 6" xfId="22283"/>
    <cellStyle name="Normal 19 16 7" xfId="34884"/>
    <cellStyle name="Normal 19 17" xfId="9625"/>
    <cellStyle name="Normal 19 17 2" xfId="11091"/>
    <cellStyle name="Normal 19 17 2 2" xfId="15294"/>
    <cellStyle name="Normal 19 17 2 2 2" xfId="28023"/>
    <cellStyle name="Normal 19 17 2 2 3" xfId="40624"/>
    <cellStyle name="Normal 19 17 2 3" xfId="19563"/>
    <cellStyle name="Normal 19 17 2 3 2" xfId="32224"/>
    <cellStyle name="Normal 19 17 2 3 3" xfId="44824"/>
    <cellStyle name="Normal 19 17 2 4" xfId="23823"/>
    <cellStyle name="Normal 19 17 2 5" xfId="36424"/>
    <cellStyle name="Normal 19 17 3" xfId="12494"/>
    <cellStyle name="Normal 19 17 3 2" xfId="16694"/>
    <cellStyle name="Normal 19 17 3 2 2" xfId="29423"/>
    <cellStyle name="Normal 19 17 3 2 3" xfId="42024"/>
    <cellStyle name="Normal 19 17 3 3" xfId="20963"/>
    <cellStyle name="Normal 19 17 3 3 2" xfId="33624"/>
    <cellStyle name="Normal 19 17 3 3 3" xfId="46224"/>
    <cellStyle name="Normal 19 17 3 4" xfId="25223"/>
    <cellStyle name="Normal 19 17 3 5" xfId="37824"/>
    <cellStyle name="Normal 19 17 4" xfId="13894"/>
    <cellStyle name="Normal 19 17 4 2" xfId="26623"/>
    <cellStyle name="Normal 19 17 4 3" xfId="39224"/>
    <cellStyle name="Normal 19 17 5" xfId="18163"/>
    <cellStyle name="Normal 19 17 5 2" xfId="30824"/>
    <cellStyle name="Normal 19 17 5 3" xfId="43424"/>
    <cellStyle name="Normal 19 17 6" xfId="22423"/>
    <cellStyle name="Normal 19 17 7" xfId="35024"/>
    <cellStyle name="Normal 19 18" xfId="9765"/>
    <cellStyle name="Normal 19 18 2" xfId="11231"/>
    <cellStyle name="Normal 19 18 2 2" xfId="15434"/>
    <cellStyle name="Normal 19 18 2 2 2" xfId="28163"/>
    <cellStyle name="Normal 19 18 2 2 3" xfId="40764"/>
    <cellStyle name="Normal 19 18 2 3" xfId="19703"/>
    <cellStyle name="Normal 19 18 2 3 2" xfId="32364"/>
    <cellStyle name="Normal 19 18 2 3 3" xfId="44964"/>
    <cellStyle name="Normal 19 18 2 4" xfId="23963"/>
    <cellStyle name="Normal 19 18 2 5" xfId="36564"/>
    <cellStyle name="Normal 19 18 3" xfId="12634"/>
    <cellStyle name="Normal 19 18 3 2" xfId="16834"/>
    <cellStyle name="Normal 19 18 3 2 2" xfId="29563"/>
    <cellStyle name="Normal 19 18 3 2 3" xfId="42164"/>
    <cellStyle name="Normal 19 18 3 3" xfId="21103"/>
    <cellStyle name="Normal 19 18 3 3 2" xfId="33764"/>
    <cellStyle name="Normal 19 18 3 3 3" xfId="46364"/>
    <cellStyle name="Normal 19 18 3 4" xfId="25363"/>
    <cellStyle name="Normal 19 18 3 5" xfId="37964"/>
    <cellStyle name="Normal 19 18 4" xfId="14034"/>
    <cellStyle name="Normal 19 18 4 2" xfId="26763"/>
    <cellStyle name="Normal 19 18 4 3" xfId="39364"/>
    <cellStyle name="Normal 19 18 5" xfId="18303"/>
    <cellStyle name="Normal 19 18 5 2" xfId="30964"/>
    <cellStyle name="Normal 19 18 5 3" xfId="43564"/>
    <cellStyle name="Normal 19 18 6" xfId="22563"/>
    <cellStyle name="Normal 19 18 7" xfId="35164"/>
    <cellStyle name="Normal 19 19" xfId="9905"/>
    <cellStyle name="Normal 19 19 2" xfId="11371"/>
    <cellStyle name="Normal 19 19 2 2" xfId="15574"/>
    <cellStyle name="Normal 19 19 2 2 2" xfId="28303"/>
    <cellStyle name="Normal 19 19 2 2 3" xfId="40904"/>
    <cellStyle name="Normal 19 19 2 3" xfId="19843"/>
    <cellStyle name="Normal 19 19 2 3 2" xfId="32504"/>
    <cellStyle name="Normal 19 19 2 3 3" xfId="45104"/>
    <cellStyle name="Normal 19 19 2 4" xfId="24103"/>
    <cellStyle name="Normal 19 19 2 5" xfId="36704"/>
    <cellStyle name="Normal 19 19 3" xfId="12774"/>
    <cellStyle name="Normal 19 19 3 2" xfId="16974"/>
    <cellStyle name="Normal 19 19 3 2 2" xfId="29703"/>
    <cellStyle name="Normal 19 19 3 2 3" xfId="42304"/>
    <cellStyle name="Normal 19 19 3 3" xfId="21243"/>
    <cellStyle name="Normal 19 19 3 3 2" xfId="33904"/>
    <cellStyle name="Normal 19 19 3 3 3" xfId="46504"/>
    <cellStyle name="Normal 19 19 3 4" xfId="25503"/>
    <cellStyle name="Normal 19 19 3 5" xfId="38104"/>
    <cellStyle name="Normal 19 19 4" xfId="14174"/>
    <cellStyle name="Normal 19 19 4 2" xfId="26903"/>
    <cellStyle name="Normal 19 19 4 3" xfId="39504"/>
    <cellStyle name="Normal 19 19 5" xfId="18443"/>
    <cellStyle name="Normal 19 19 5 2" xfId="31104"/>
    <cellStyle name="Normal 19 19 5 3" xfId="43704"/>
    <cellStyle name="Normal 19 19 6" xfId="22703"/>
    <cellStyle name="Normal 19 19 7" xfId="35304"/>
    <cellStyle name="Normal 19 2" xfId="6998"/>
    <cellStyle name="Normal 19 2 10" xfId="7099"/>
    <cellStyle name="Normal 19 2 10 10" xfId="10342"/>
    <cellStyle name="Normal 19 2 10 10 2" xfId="11757"/>
    <cellStyle name="Normal 19 2 10 10 2 2" xfId="15957"/>
    <cellStyle name="Normal 19 2 10 10 2 2 2" xfId="28686"/>
    <cellStyle name="Normal 19 2 10 10 2 2 3" xfId="41287"/>
    <cellStyle name="Normal 19 2 10 10 2 3" xfId="20226"/>
    <cellStyle name="Normal 19 2 10 10 2 3 2" xfId="32887"/>
    <cellStyle name="Normal 19 2 10 10 2 3 3" xfId="45487"/>
    <cellStyle name="Normal 19 2 10 10 2 4" xfId="24486"/>
    <cellStyle name="Normal 19 2 10 10 2 5" xfId="37087"/>
    <cellStyle name="Normal 19 2 10 10 3" xfId="13157"/>
    <cellStyle name="Normal 19 2 10 10 3 2" xfId="17357"/>
    <cellStyle name="Normal 19 2 10 10 3 2 2" xfId="30086"/>
    <cellStyle name="Normal 19 2 10 10 3 2 3" xfId="42687"/>
    <cellStyle name="Normal 19 2 10 10 3 3" xfId="21626"/>
    <cellStyle name="Normal 19 2 10 10 3 3 2" xfId="34287"/>
    <cellStyle name="Normal 19 2 10 10 3 3 3" xfId="46887"/>
    <cellStyle name="Normal 19 2 10 10 3 4" xfId="25886"/>
    <cellStyle name="Normal 19 2 10 10 3 5" xfId="38487"/>
    <cellStyle name="Normal 19 2 10 10 4" xfId="14557"/>
    <cellStyle name="Normal 19 2 10 10 4 2" xfId="27286"/>
    <cellStyle name="Normal 19 2 10 10 4 3" xfId="39887"/>
    <cellStyle name="Normal 19 2 10 10 5" xfId="18826"/>
    <cellStyle name="Normal 19 2 10 10 5 2" xfId="31487"/>
    <cellStyle name="Normal 19 2 10 10 5 3" xfId="44087"/>
    <cellStyle name="Normal 19 2 10 10 6" xfId="23086"/>
    <cellStyle name="Normal 19 2 10 10 7" xfId="35687"/>
    <cellStyle name="Normal 19 2 10 11" xfId="10483"/>
    <cellStyle name="Normal 19 2 10 11 2" xfId="14697"/>
    <cellStyle name="Normal 19 2 10 11 2 2" xfId="27426"/>
    <cellStyle name="Normal 19 2 10 11 2 3" xfId="40027"/>
    <cellStyle name="Normal 19 2 10 11 3" xfId="18966"/>
    <cellStyle name="Normal 19 2 10 11 3 2" xfId="31627"/>
    <cellStyle name="Normal 19 2 10 11 3 3" xfId="44227"/>
    <cellStyle name="Normal 19 2 10 11 4" xfId="23226"/>
    <cellStyle name="Normal 19 2 10 11 5" xfId="35827"/>
    <cellStyle name="Normal 19 2 10 12" xfId="11897"/>
    <cellStyle name="Normal 19 2 10 12 2" xfId="16097"/>
    <cellStyle name="Normal 19 2 10 12 2 2" xfId="28826"/>
    <cellStyle name="Normal 19 2 10 12 2 3" xfId="41427"/>
    <cellStyle name="Normal 19 2 10 12 3" xfId="20366"/>
    <cellStyle name="Normal 19 2 10 12 3 2" xfId="33027"/>
    <cellStyle name="Normal 19 2 10 12 3 3" xfId="45627"/>
    <cellStyle name="Normal 19 2 10 12 4" xfId="24626"/>
    <cellStyle name="Normal 19 2 10 12 5" xfId="37227"/>
    <cellStyle name="Normal 19 2 10 13" xfId="13297"/>
    <cellStyle name="Normal 19 2 10 13 2" xfId="26026"/>
    <cellStyle name="Normal 19 2 10 13 3" xfId="38627"/>
    <cellStyle name="Normal 19 2 10 14" xfId="17566"/>
    <cellStyle name="Normal 19 2 10 14 2" xfId="30227"/>
    <cellStyle name="Normal 19 2 10 14 3" xfId="42827"/>
    <cellStyle name="Normal 19 2 10 15" xfId="21826"/>
    <cellStyle name="Normal 19 2 10 16" xfId="34427"/>
    <cellStyle name="Normal 19 2 10 2" xfId="7239"/>
    <cellStyle name="Normal 19 2 10 2 2" xfId="10623"/>
    <cellStyle name="Normal 19 2 10 2 2 2" xfId="14837"/>
    <cellStyle name="Normal 19 2 10 2 2 2 2" xfId="27566"/>
    <cellStyle name="Normal 19 2 10 2 2 2 3" xfId="40167"/>
    <cellStyle name="Normal 19 2 10 2 2 3" xfId="19106"/>
    <cellStyle name="Normal 19 2 10 2 2 3 2" xfId="31767"/>
    <cellStyle name="Normal 19 2 10 2 2 3 3" xfId="44367"/>
    <cellStyle name="Normal 19 2 10 2 2 4" xfId="23366"/>
    <cellStyle name="Normal 19 2 10 2 2 5" xfId="35967"/>
    <cellStyle name="Normal 19 2 10 2 3" xfId="12037"/>
    <cellStyle name="Normal 19 2 10 2 3 2" xfId="16237"/>
    <cellStyle name="Normal 19 2 10 2 3 2 2" xfId="28966"/>
    <cellStyle name="Normal 19 2 10 2 3 2 3" xfId="41567"/>
    <cellStyle name="Normal 19 2 10 2 3 3" xfId="20506"/>
    <cellStyle name="Normal 19 2 10 2 3 3 2" xfId="33167"/>
    <cellStyle name="Normal 19 2 10 2 3 3 3" xfId="45767"/>
    <cellStyle name="Normal 19 2 10 2 3 4" xfId="24766"/>
    <cellStyle name="Normal 19 2 10 2 3 5" xfId="37367"/>
    <cellStyle name="Normal 19 2 10 2 4" xfId="13437"/>
    <cellStyle name="Normal 19 2 10 2 4 2" xfId="26166"/>
    <cellStyle name="Normal 19 2 10 2 4 3" xfId="38767"/>
    <cellStyle name="Normal 19 2 10 2 5" xfId="17706"/>
    <cellStyle name="Normal 19 2 10 2 5 2" xfId="30367"/>
    <cellStyle name="Normal 19 2 10 2 5 3" xfId="42967"/>
    <cellStyle name="Normal 19 2 10 2 6" xfId="21966"/>
    <cellStyle name="Normal 19 2 10 2 7" xfId="34567"/>
    <cellStyle name="Normal 19 2 10 3" xfId="7379"/>
    <cellStyle name="Normal 19 2 10 3 2" xfId="10763"/>
    <cellStyle name="Normal 19 2 10 3 2 2" xfId="14977"/>
    <cellStyle name="Normal 19 2 10 3 2 2 2" xfId="27706"/>
    <cellStyle name="Normal 19 2 10 3 2 2 3" xfId="40307"/>
    <cellStyle name="Normal 19 2 10 3 2 3" xfId="19246"/>
    <cellStyle name="Normal 19 2 10 3 2 3 2" xfId="31907"/>
    <cellStyle name="Normal 19 2 10 3 2 3 3" xfId="44507"/>
    <cellStyle name="Normal 19 2 10 3 2 4" xfId="23506"/>
    <cellStyle name="Normal 19 2 10 3 2 5" xfId="36107"/>
    <cellStyle name="Normal 19 2 10 3 3" xfId="12177"/>
    <cellStyle name="Normal 19 2 10 3 3 2" xfId="16377"/>
    <cellStyle name="Normal 19 2 10 3 3 2 2" xfId="29106"/>
    <cellStyle name="Normal 19 2 10 3 3 2 3" xfId="41707"/>
    <cellStyle name="Normal 19 2 10 3 3 3" xfId="20646"/>
    <cellStyle name="Normal 19 2 10 3 3 3 2" xfId="33307"/>
    <cellStyle name="Normal 19 2 10 3 3 3 3" xfId="45907"/>
    <cellStyle name="Normal 19 2 10 3 3 4" xfId="24906"/>
    <cellStyle name="Normal 19 2 10 3 3 5" xfId="37507"/>
    <cellStyle name="Normal 19 2 10 3 4" xfId="13577"/>
    <cellStyle name="Normal 19 2 10 3 4 2" xfId="26306"/>
    <cellStyle name="Normal 19 2 10 3 4 3" xfId="38907"/>
    <cellStyle name="Normal 19 2 10 3 5" xfId="17846"/>
    <cellStyle name="Normal 19 2 10 3 5 2" xfId="30507"/>
    <cellStyle name="Normal 19 2 10 3 5 3" xfId="43107"/>
    <cellStyle name="Normal 19 2 10 3 6" xfId="22106"/>
    <cellStyle name="Normal 19 2 10 3 7" xfId="34707"/>
    <cellStyle name="Normal 19 2 10 4" xfId="9392"/>
    <cellStyle name="Normal 19 2 10 4 2" xfId="10910"/>
    <cellStyle name="Normal 19 2 10 4 2 2" xfId="15117"/>
    <cellStyle name="Normal 19 2 10 4 2 2 2" xfId="27846"/>
    <cellStyle name="Normal 19 2 10 4 2 2 3" xfId="40447"/>
    <cellStyle name="Normal 19 2 10 4 2 3" xfId="19386"/>
    <cellStyle name="Normal 19 2 10 4 2 3 2" xfId="32047"/>
    <cellStyle name="Normal 19 2 10 4 2 3 3" xfId="44647"/>
    <cellStyle name="Normal 19 2 10 4 2 4" xfId="23646"/>
    <cellStyle name="Normal 19 2 10 4 2 5" xfId="36247"/>
    <cellStyle name="Normal 19 2 10 4 3" xfId="12317"/>
    <cellStyle name="Normal 19 2 10 4 3 2" xfId="16517"/>
    <cellStyle name="Normal 19 2 10 4 3 2 2" xfId="29246"/>
    <cellStyle name="Normal 19 2 10 4 3 2 3" xfId="41847"/>
    <cellStyle name="Normal 19 2 10 4 3 3" xfId="20786"/>
    <cellStyle name="Normal 19 2 10 4 3 3 2" xfId="33447"/>
    <cellStyle name="Normal 19 2 10 4 3 3 3" xfId="46047"/>
    <cellStyle name="Normal 19 2 10 4 3 4" xfId="25046"/>
    <cellStyle name="Normal 19 2 10 4 3 5" xfId="37647"/>
    <cellStyle name="Normal 19 2 10 4 4" xfId="13717"/>
    <cellStyle name="Normal 19 2 10 4 4 2" xfId="26446"/>
    <cellStyle name="Normal 19 2 10 4 4 3" xfId="39047"/>
    <cellStyle name="Normal 19 2 10 4 5" xfId="17986"/>
    <cellStyle name="Normal 19 2 10 4 5 2" xfId="30647"/>
    <cellStyle name="Normal 19 2 10 4 5 3" xfId="43247"/>
    <cellStyle name="Normal 19 2 10 4 6" xfId="22246"/>
    <cellStyle name="Normal 19 2 10 4 7" xfId="34847"/>
    <cellStyle name="Normal 19 2 10 5" xfId="9588"/>
    <cellStyle name="Normal 19 2 10 5 2" xfId="11054"/>
    <cellStyle name="Normal 19 2 10 5 2 2" xfId="15257"/>
    <cellStyle name="Normal 19 2 10 5 2 2 2" xfId="27986"/>
    <cellStyle name="Normal 19 2 10 5 2 2 3" xfId="40587"/>
    <cellStyle name="Normal 19 2 10 5 2 3" xfId="19526"/>
    <cellStyle name="Normal 19 2 10 5 2 3 2" xfId="32187"/>
    <cellStyle name="Normal 19 2 10 5 2 3 3" xfId="44787"/>
    <cellStyle name="Normal 19 2 10 5 2 4" xfId="23786"/>
    <cellStyle name="Normal 19 2 10 5 2 5" xfId="36387"/>
    <cellStyle name="Normal 19 2 10 5 3" xfId="12457"/>
    <cellStyle name="Normal 19 2 10 5 3 2" xfId="16657"/>
    <cellStyle name="Normal 19 2 10 5 3 2 2" xfId="29386"/>
    <cellStyle name="Normal 19 2 10 5 3 2 3" xfId="41987"/>
    <cellStyle name="Normal 19 2 10 5 3 3" xfId="20926"/>
    <cellStyle name="Normal 19 2 10 5 3 3 2" xfId="33587"/>
    <cellStyle name="Normal 19 2 10 5 3 3 3" xfId="46187"/>
    <cellStyle name="Normal 19 2 10 5 3 4" xfId="25186"/>
    <cellStyle name="Normal 19 2 10 5 3 5" xfId="37787"/>
    <cellStyle name="Normal 19 2 10 5 4" xfId="13857"/>
    <cellStyle name="Normal 19 2 10 5 4 2" xfId="26586"/>
    <cellStyle name="Normal 19 2 10 5 4 3" xfId="39187"/>
    <cellStyle name="Normal 19 2 10 5 5" xfId="18126"/>
    <cellStyle name="Normal 19 2 10 5 5 2" xfId="30787"/>
    <cellStyle name="Normal 19 2 10 5 5 3" xfId="43387"/>
    <cellStyle name="Normal 19 2 10 5 6" xfId="22386"/>
    <cellStyle name="Normal 19 2 10 5 7" xfId="34987"/>
    <cellStyle name="Normal 19 2 10 6" xfId="9728"/>
    <cellStyle name="Normal 19 2 10 6 2" xfId="11194"/>
    <cellStyle name="Normal 19 2 10 6 2 2" xfId="15397"/>
    <cellStyle name="Normal 19 2 10 6 2 2 2" xfId="28126"/>
    <cellStyle name="Normal 19 2 10 6 2 2 3" xfId="40727"/>
    <cellStyle name="Normal 19 2 10 6 2 3" xfId="19666"/>
    <cellStyle name="Normal 19 2 10 6 2 3 2" xfId="32327"/>
    <cellStyle name="Normal 19 2 10 6 2 3 3" xfId="44927"/>
    <cellStyle name="Normal 19 2 10 6 2 4" xfId="23926"/>
    <cellStyle name="Normal 19 2 10 6 2 5" xfId="36527"/>
    <cellStyle name="Normal 19 2 10 6 3" xfId="12597"/>
    <cellStyle name="Normal 19 2 10 6 3 2" xfId="16797"/>
    <cellStyle name="Normal 19 2 10 6 3 2 2" xfId="29526"/>
    <cellStyle name="Normal 19 2 10 6 3 2 3" xfId="42127"/>
    <cellStyle name="Normal 19 2 10 6 3 3" xfId="21066"/>
    <cellStyle name="Normal 19 2 10 6 3 3 2" xfId="33727"/>
    <cellStyle name="Normal 19 2 10 6 3 3 3" xfId="46327"/>
    <cellStyle name="Normal 19 2 10 6 3 4" xfId="25326"/>
    <cellStyle name="Normal 19 2 10 6 3 5" xfId="37927"/>
    <cellStyle name="Normal 19 2 10 6 4" xfId="13997"/>
    <cellStyle name="Normal 19 2 10 6 4 2" xfId="26726"/>
    <cellStyle name="Normal 19 2 10 6 4 3" xfId="39327"/>
    <cellStyle name="Normal 19 2 10 6 5" xfId="18266"/>
    <cellStyle name="Normal 19 2 10 6 5 2" xfId="30927"/>
    <cellStyle name="Normal 19 2 10 6 5 3" xfId="43527"/>
    <cellStyle name="Normal 19 2 10 6 6" xfId="22526"/>
    <cellStyle name="Normal 19 2 10 6 7" xfId="35127"/>
    <cellStyle name="Normal 19 2 10 7" xfId="9868"/>
    <cellStyle name="Normal 19 2 10 7 2" xfId="11334"/>
    <cellStyle name="Normal 19 2 10 7 2 2" xfId="15537"/>
    <cellStyle name="Normal 19 2 10 7 2 2 2" xfId="28266"/>
    <cellStyle name="Normal 19 2 10 7 2 2 3" xfId="40867"/>
    <cellStyle name="Normal 19 2 10 7 2 3" xfId="19806"/>
    <cellStyle name="Normal 19 2 10 7 2 3 2" xfId="32467"/>
    <cellStyle name="Normal 19 2 10 7 2 3 3" xfId="45067"/>
    <cellStyle name="Normal 19 2 10 7 2 4" xfId="24066"/>
    <cellStyle name="Normal 19 2 10 7 2 5" xfId="36667"/>
    <cellStyle name="Normal 19 2 10 7 3" xfId="12737"/>
    <cellStyle name="Normal 19 2 10 7 3 2" xfId="16937"/>
    <cellStyle name="Normal 19 2 10 7 3 2 2" xfId="29666"/>
    <cellStyle name="Normal 19 2 10 7 3 2 3" xfId="42267"/>
    <cellStyle name="Normal 19 2 10 7 3 3" xfId="21206"/>
    <cellStyle name="Normal 19 2 10 7 3 3 2" xfId="33867"/>
    <cellStyle name="Normal 19 2 10 7 3 3 3" xfId="46467"/>
    <cellStyle name="Normal 19 2 10 7 3 4" xfId="25466"/>
    <cellStyle name="Normal 19 2 10 7 3 5" xfId="38067"/>
    <cellStyle name="Normal 19 2 10 7 4" xfId="14137"/>
    <cellStyle name="Normal 19 2 10 7 4 2" xfId="26866"/>
    <cellStyle name="Normal 19 2 10 7 4 3" xfId="39467"/>
    <cellStyle name="Normal 19 2 10 7 5" xfId="18406"/>
    <cellStyle name="Normal 19 2 10 7 5 2" xfId="31067"/>
    <cellStyle name="Normal 19 2 10 7 5 3" xfId="43667"/>
    <cellStyle name="Normal 19 2 10 7 6" xfId="22666"/>
    <cellStyle name="Normal 19 2 10 7 7" xfId="35267"/>
    <cellStyle name="Normal 19 2 10 8" xfId="10008"/>
    <cellStyle name="Normal 19 2 10 8 2" xfId="11474"/>
    <cellStyle name="Normal 19 2 10 8 2 2" xfId="15677"/>
    <cellStyle name="Normal 19 2 10 8 2 2 2" xfId="28406"/>
    <cellStyle name="Normal 19 2 10 8 2 2 3" xfId="41007"/>
    <cellStyle name="Normal 19 2 10 8 2 3" xfId="19946"/>
    <cellStyle name="Normal 19 2 10 8 2 3 2" xfId="32607"/>
    <cellStyle name="Normal 19 2 10 8 2 3 3" xfId="45207"/>
    <cellStyle name="Normal 19 2 10 8 2 4" xfId="24206"/>
    <cellStyle name="Normal 19 2 10 8 2 5" xfId="36807"/>
    <cellStyle name="Normal 19 2 10 8 3" xfId="12877"/>
    <cellStyle name="Normal 19 2 10 8 3 2" xfId="17077"/>
    <cellStyle name="Normal 19 2 10 8 3 2 2" xfId="29806"/>
    <cellStyle name="Normal 19 2 10 8 3 2 3" xfId="42407"/>
    <cellStyle name="Normal 19 2 10 8 3 3" xfId="21346"/>
    <cellStyle name="Normal 19 2 10 8 3 3 2" xfId="34007"/>
    <cellStyle name="Normal 19 2 10 8 3 3 3" xfId="46607"/>
    <cellStyle name="Normal 19 2 10 8 3 4" xfId="25606"/>
    <cellStyle name="Normal 19 2 10 8 3 5" xfId="38207"/>
    <cellStyle name="Normal 19 2 10 8 4" xfId="14277"/>
    <cellStyle name="Normal 19 2 10 8 4 2" xfId="27006"/>
    <cellStyle name="Normal 19 2 10 8 4 3" xfId="39607"/>
    <cellStyle name="Normal 19 2 10 8 5" xfId="18546"/>
    <cellStyle name="Normal 19 2 10 8 5 2" xfId="31207"/>
    <cellStyle name="Normal 19 2 10 8 5 3" xfId="43807"/>
    <cellStyle name="Normal 19 2 10 8 6" xfId="22806"/>
    <cellStyle name="Normal 19 2 10 8 7" xfId="35407"/>
    <cellStyle name="Normal 19 2 10 9" xfId="10202"/>
    <cellStyle name="Normal 19 2 10 9 2" xfId="11617"/>
    <cellStyle name="Normal 19 2 10 9 2 2" xfId="15817"/>
    <cellStyle name="Normal 19 2 10 9 2 2 2" xfId="28546"/>
    <cellStyle name="Normal 19 2 10 9 2 2 3" xfId="41147"/>
    <cellStyle name="Normal 19 2 10 9 2 3" xfId="20086"/>
    <cellStyle name="Normal 19 2 10 9 2 3 2" xfId="32747"/>
    <cellStyle name="Normal 19 2 10 9 2 3 3" xfId="45347"/>
    <cellStyle name="Normal 19 2 10 9 2 4" xfId="24346"/>
    <cellStyle name="Normal 19 2 10 9 2 5" xfId="36947"/>
    <cellStyle name="Normal 19 2 10 9 3" xfId="13017"/>
    <cellStyle name="Normal 19 2 10 9 3 2" xfId="17217"/>
    <cellStyle name="Normal 19 2 10 9 3 2 2" xfId="29946"/>
    <cellStyle name="Normal 19 2 10 9 3 2 3" xfId="42547"/>
    <cellStyle name="Normal 19 2 10 9 3 3" xfId="21486"/>
    <cellStyle name="Normal 19 2 10 9 3 3 2" xfId="34147"/>
    <cellStyle name="Normal 19 2 10 9 3 3 3" xfId="46747"/>
    <cellStyle name="Normal 19 2 10 9 3 4" xfId="25746"/>
    <cellStyle name="Normal 19 2 10 9 3 5" xfId="38347"/>
    <cellStyle name="Normal 19 2 10 9 4" xfId="14417"/>
    <cellStyle name="Normal 19 2 10 9 4 2" xfId="27146"/>
    <cellStyle name="Normal 19 2 10 9 4 3" xfId="39747"/>
    <cellStyle name="Normal 19 2 10 9 5" xfId="18686"/>
    <cellStyle name="Normal 19 2 10 9 5 2" xfId="31347"/>
    <cellStyle name="Normal 19 2 10 9 5 3" xfId="43947"/>
    <cellStyle name="Normal 19 2 10 9 6" xfId="22946"/>
    <cellStyle name="Normal 19 2 10 9 7" xfId="35547"/>
    <cellStyle name="Normal 19 2 11" xfId="7119"/>
    <cellStyle name="Normal 19 2 11 10" xfId="10362"/>
    <cellStyle name="Normal 19 2 11 10 2" xfId="11777"/>
    <cellStyle name="Normal 19 2 11 10 2 2" xfId="15977"/>
    <cellStyle name="Normal 19 2 11 10 2 2 2" xfId="28706"/>
    <cellStyle name="Normal 19 2 11 10 2 2 3" xfId="41307"/>
    <cellStyle name="Normal 19 2 11 10 2 3" xfId="20246"/>
    <cellStyle name="Normal 19 2 11 10 2 3 2" xfId="32907"/>
    <cellStyle name="Normal 19 2 11 10 2 3 3" xfId="45507"/>
    <cellStyle name="Normal 19 2 11 10 2 4" xfId="24506"/>
    <cellStyle name="Normal 19 2 11 10 2 5" xfId="37107"/>
    <cellStyle name="Normal 19 2 11 10 3" xfId="13177"/>
    <cellStyle name="Normal 19 2 11 10 3 2" xfId="17377"/>
    <cellStyle name="Normal 19 2 11 10 3 2 2" xfId="30106"/>
    <cellStyle name="Normal 19 2 11 10 3 2 3" xfId="42707"/>
    <cellStyle name="Normal 19 2 11 10 3 3" xfId="21646"/>
    <cellStyle name="Normal 19 2 11 10 3 3 2" xfId="34307"/>
    <cellStyle name="Normal 19 2 11 10 3 3 3" xfId="46907"/>
    <cellStyle name="Normal 19 2 11 10 3 4" xfId="25906"/>
    <cellStyle name="Normal 19 2 11 10 3 5" xfId="38507"/>
    <cellStyle name="Normal 19 2 11 10 4" xfId="14577"/>
    <cellStyle name="Normal 19 2 11 10 4 2" xfId="27306"/>
    <cellStyle name="Normal 19 2 11 10 4 3" xfId="39907"/>
    <cellStyle name="Normal 19 2 11 10 5" xfId="18846"/>
    <cellStyle name="Normal 19 2 11 10 5 2" xfId="31507"/>
    <cellStyle name="Normal 19 2 11 10 5 3" xfId="44107"/>
    <cellStyle name="Normal 19 2 11 10 6" xfId="23106"/>
    <cellStyle name="Normal 19 2 11 10 7" xfId="35707"/>
    <cellStyle name="Normal 19 2 11 11" xfId="10503"/>
    <cellStyle name="Normal 19 2 11 11 2" xfId="14717"/>
    <cellStyle name="Normal 19 2 11 11 2 2" xfId="27446"/>
    <cellStyle name="Normal 19 2 11 11 2 3" xfId="40047"/>
    <cellStyle name="Normal 19 2 11 11 3" xfId="18986"/>
    <cellStyle name="Normal 19 2 11 11 3 2" xfId="31647"/>
    <cellStyle name="Normal 19 2 11 11 3 3" xfId="44247"/>
    <cellStyle name="Normal 19 2 11 11 4" xfId="23246"/>
    <cellStyle name="Normal 19 2 11 11 5" xfId="35847"/>
    <cellStyle name="Normal 19 2 11 12" xfId="11917"/>
    <cellStyle name="Normal 19 2 11 12 2" xfId="16117"/>
    <cellStyle name="Normal 19 2 11 12 2 2" xfId="28846"/>
    <cellStyle name="Normal 19 2 11 12 2 3" xfId="41447"/>
    <cellStyle name="Normal 19 2 11 12 3" xfId="20386"/>
    <cellStyle name="Normal 19 2 11 12 3 2" xfId="33047"/>
    <cellStyle name="Normal 19 2 11 12 3 3" xfId="45647"/>
    <cellStyle name="Normal 19 2 11 12 4" xfId="24646"/>
    <cellStyle name="Normal 19 2 11 12 5" xfId="37247"/>
    <cellStyle name="Normal 19 2 11 13" xfId="13317"/>
    <cellStyle name="Normal 19 2 11 13 2" xfId="26046"/>
    <cellStyle name="Normal 19 2 11 13 3" xfId="38647"/>
    <cellStyle name="Normal 19 2 11 14" xfId="17586"/>
    <cellStyle name="Normal 19 2 11 14 2" xfId="30247"/>
    <cellStyle name="Normal 19 2 11 14 3" xfId="42847"/>
    <cellStyle name="Normal 19 2 11 15" xfId="21846"/>
    <cellStyle name="Normal 19 2 11 16" xfId="34447"/>
    <cellStyle name="Normal 19 2 11 2" xfId="7259"/>
    <cellStyle name="Normal 19 2 11 2 2" xfId="10643"/>
    <cellStyle name="Normal 19 2 11 2 2 2" xfId="14857"/>
    <cellStyle name="Normal 19 2 11 2 2 2 2" xfId="27586"/>
    <cellStyle name="Normal 19 2 11 2 2 2 3" xfId="40187"/>
    <cellStyle name="Normal 19 2 11 2 2 3" xfId="19126"/>
    <cellStyle name="Normal 19 2 11 2 2 3 2" xfId="31787"/>
    <cellStyle name="Normal 19 2 11 2 2 3 3" xfId="44387"/>
    <cellStyle name="Normal 19 2 11 2 2 4" xfId="23386"/>
    <cellStyle name="Normal 19 2 11 2 2 5" xfId="35987"/>
    <cellStyle name="Normal 19 2 11 2 3" xfId="12057"/>
    <cellStyle name="Normal 19 2 11 2 3 2" xfId="16257"/>
    <cellStyle name="Normal 19 2 11 2 3 2 2" xfId="28986"/>
    <cellStyle name="Normal 19 2 11 2 3 2 3" xfId="41587"/>
    <cellStyle name="Normal 19 2 11 2 3 3" xfId="20526"/>
    <cellStyle name="Normal 19 2 11 2 3 3 2" xfId="33187"/>
    <cellStyle name="Normal 19 2 11 2 3 3 3" xfId="45787"/>
    <cellStyle name="Normal 19 2 11 2 3 4" xfId="24786"/>
    <cellStyle name="Normal 19 2 11 2 3 5" xfId="37387"/>
    <cellStyle name="Normal 19 2 11 2 4" xfId="13457"/>
    <cellStyle name="Normal 19 2 11 2 4 2" xfId="26186"/>
    <cellStyle name="Normal 19 2 11 2 4 3" xfId="38787"/>
    <cellStyle name="Normal 19 2 11 2 5" xfId="17726"/>
    <cellStyle name="Normal 19 2 11 2 5 2" xfId="30387"/>
    <cellStyle name="Normal 19 2 11 2 5 3" xfId="42987"/>
    <cellStyle name="Normal 19 2 11 2 6" xfId="21986"/>
    <cellStyle name="Normal 19 2 11 2 7" xfId="34587"/>
    <cellStyle name="Normal 19 2 11 3" xfId="7399"/>
    <cellStyle name="Normal 19 2 11 3 2" xfId="10783"/>
    <cellStyle name="Normal 19 2 11 3 2 2" xfId="14997"/>
    <cellStyle name="Normal 19 2 11 3 2 2 2" xfId="27726"/>
    <cellStyle name="Normal 19 2 11 3 2 2 3" xfId="40327"/>
    <cellStyle name="Normal 19 2 11 3 2 3" xfId="19266"/>
    <cellStyle name="Normal 19 2 11 3 2 3 2" xfId="31927"/>
    <cellStyle name="Normal 19 2 11 3 2 3 3" xfId="44527"/>
    <cellStyle name="Normal 19 2 11 3 2 4" xfId="23526"/>
    <cellStyle name="Normal 19 2 11 3 2 5" xfId="36127"/>
    <cellStyle name="Normal 19 2 11 3 3" xfId="12197"/>
    <cellStyle name="Normal 19 2 11 3 3 2" xfId="16397"/>
    <cellStyle name="Normal 19 2 11 3 3 2 2" xfId="29126"/>
    <cellStyle name="Normal 19 2 11 3 3 2 3" xfId="41727"/>
    <cellStyle name="Normal 19 2 11 3 3 3" xfId="20666"/>
    <cellStyle name="Normal 19 2 11 3 3 3 2" xfId="33327"/>
    <cellStyle name="Normal 19 2 11 3 3 3 3" xfId="45927"/>
    <cellStyle name="Normal 19 2 11 3 3 4" xfId="24926"/>
    <cellStyle name="Normal 19 2 11 3 3 5" xfId="37527"/>
    <cellStyle name="Normal 19 2 11 3 4" xfId="13597"/>
    <cellStyle name="Normal 19 2 11 3 4 2" xfId="26326"/>
    <cellStyle name="Normal 19 2 11 3 4 3" xfId="38927"/>
    <cellStyle name="Normal 19 2 11 3 5" xfId="17866"/>
    <cellStyle name="Normal 19 2 11 3 5 2" xfId="30527"/>
    <cellStyle name="Normal 19 2 11 3 5 3" xfId="43127"/>
    <cellStyle name="Normal 19 2 11 3 6" xfId="22126"/>
    <cellStyle name="Normal 19 2 11 3 7" xfId="34727"/>
    <cellStyle name="Normal 19 2 11 4" xfId="9412"/>
    <cellStyle name="Normal 19 2 11 4 2" xfId="10930"/>
    <cellStyle name="Normal 19 2 11 4 2 2" xfId="15137"/>
    <cellStyle name="Normal 19 2 11 4 2 2 2" xfId="27866"/>
    <cellStyle name="Normal 19 2 11 4 2 2 3" xfId="40467"/>
    <cellStyle name="Normal 19 2 11 4 2 3" xfId="19406"/>
    <cellStyle name="Normal 19 2 11 4 2 3 2" xfId="32067"/>
    <cellStyle name="Normal 19 2 11 4 2 3 3" xfId="44667"/>
    <cellStyle name="Normal 19 2 11 4 2 4" xfId="23666"/>
    <cellStyle name="Normal 19 2 11 4 2 5" xfId="36267"/>
    <cellStyle name="Normal 19 2 11 4 3" xfId="12337"/>
    <cellStyle name="Normal 19 2 11 4 3 2" xfId="16537"/>
    <cellStyle name="Normal 19 2 11 4 3 2 2" xfId="29266"/>
    <cellStyle name="Normal 19 2 11 4 3 2 3" xfId="41867"/>
    <cellStyle name="Normal 19 2 11 4 3 3" xfId="20806"/>
    <cellStyle name="Normal 19 2 11 4 3 3 2" xfId="33467"/>
    <cellStyle name="Normal 19 2 11 4 3 3 3" xfId="46067"/>
    <cellStyle name="Normal 19 2 11 4 3 4" xfId="25066"/>
    <cellStyle name="Normal 19 2 11 4 3 5" xfId="37667"/>
    <cellStyle name="Normal 19 2 11 4 4" xfId="13737"/>
    <cellStyle name="Normal 19 2 11 4 4 2" xfId="26466"/>
    <cellStyle name="Normal 19 2 11 4 4 3" xfId="39067"/>
    <cellStyle name="Normal 19 2 11 4 5" xfId="18006"/>
    <cellStyle name="Normal 19 2 11 4 5 2" xfId="30667"/>
    <cellStyle name="Normal 19 2 11 4 5 3" xfId="43267"/>
    <cellStyle name="Normal 19 2 11 4 6" xfId="22266"/>
    <cellStyle name="Normal 19 2 11 4 7" xfId="34867"/>
    <cellStyle name="Normal 19 2 11 5" xfId="9608"/>
    <cellStyle name="Normal 19 2 11 5 2" xfId="11074"/>
    <cellStyle name="Normal 19 2 11 5 2 2" xfId="15277"/>
    <cellStyle name="Normal 19 2 11 5 2 2 2" xfId="28006"/>
    <cellStyle name="Normal 19 2 11 5 2 2 3" xfId="40607"/>
    <cellStyle name="Normal 19 2 11 5 2 3" xfId="19546"/>
    <cellStyle name="Normal 19 2 11 5 2 3 2" xfId="32207"/>
    <cellStyle name="Normal 19 2 11 5 2 3 3" xfId="44807"/>
    <cellStyle name="Normal 19 2 11 5 2 4" xfId="23806"/>
    <cellStyle name="Normal 19 2 11 5 2 5" xfId="36407"/>
    <cellStyle name="Normal 19 2 11 5 3" xfId="12477"/>
    <cellStyle name="Normal 19 2 11 5 3 2" xfId="16677"/>
    <cellStyle name="Normal 19 2 11 5 3 2 2" xfId="29406"/>
    <cellStyle name="Normal 19 2 11 5 3 2 3" xfId="42007"/>
    <cellStyle name="Normal 19 2 11 5 3 3" xfId="20946"/>
    <cellStyle name="Normal 19 2 11 5 3 3 2" xfId="33607"/>
    <cellStyle name="Normal 19 2 11 5 3 3 3" xfId="46207"/>
    <cellStyle name="Normal 19 2 11 5 3 4" xfId="25206"/>
    <cellStyle name="Normal 19 2 11 5 3 5" xfId="37807"/>
    <cellStyle name="Normal 19 2 11 5 4" xfId="13877"/>
    <cellStyle name="Normal 19 2 11 5 4 2" xfId="26606"/>
    <cellStyle name="Normal 19 2 11 5 4 3" xfId="39207"/>
    <cellStyle name="Normal 19 2 11 5 5" xfId="18146"/>
    <cellStyle name="Normal 19 2 11 5 5 2" xfId="30807"/>
    <cellStyle name="Normal 19 2 11 5 5 3" xfId="43407"/>
    <cellStyle name="Normal 19 2 11 5 6" xfId="22406"/>
    <cellStyle name="Normal 19 2 11 5 7" xfId="35007"/>
    <cellStyle name="Normal 19 2 11 6" xfId="9748"/>
    <cellStyle name="Normal 19 2 11 6 2" xfId="11214"/>
    <cellStyle name="Normal 19 2 11 6 2 2" xfId="15417"/>
    <cellStyle name="Normal 19 2 11 6 2 2 2" xfId="28146"/>
    <cellStyle name="Normal 19 2 11 6 2 2 3" xfId="40747"/>
    <cellStyle name="Normal 19 2 11 6 2 3" xfId="19686"/>
    <cellStyle name="Normal 19 2 11 6 2 3 2" xfId="32347"/>
    <cellStyle name="Normal 19 2 11 6 2 3 3" xfId="44947"/>
    <cellStyle name="Normal 19 2 11 6 2 4" xfId="23946"/>
    <cellStyle name="Normal 19 2 11 6 2 5" xfId="36547"/>
    <cellStyle name="Normal 19 2 11 6 3" xfId="12617"/>
    <cellStyle name="Normal 19 2 11 6 3 2" xfId="16817"/>
    <cellStyle name="Normal 19 2 11 6 3 2 2" xfId="29546"/>
    <cellStyle name="Normal 19 2 11 6 3 2 3" xfId="42147"/>
    <cellStyle name="Normal 19 2 11 6 3 3" xfId="21086"/>
    <cellStyle name="Normal 19 2 11 6 3 3 2" xfId="33747"/>
    <cellStyle name="Normal 19 2 11 6 3 3 3" xfId="46347"/>
    <cellStyle name="Normal 19 2 11 6 3 4" xfId="25346"/>
    <cellStyle name="Normal 19 2 11 6 3 5" xfId="37947"/>
    <cellStyle name="Normal 19 2 11 6 4" xfId="14017"/>
    <cellStyle name="Normal 19 2 11 6 4 2" xfId="26746"/>
    <cellStyle name="Normal 19 2 11 6 4 3" xfId="39347"/>
    <cellStyle name="Normal 19 2 11 6 5" xfId="18286"/>
    <cellStyle name="Normal 19 2 11 6 5 2" xfId="30947"/>
    <cellStyle name="Normal 19 2 11 6 5 3" xfId="43547"/>
    <cellStyle name="Normal 19 2 11 6 6" xfId="22546"/>
    <cellStyle name="Normal 19 2 11 6 7" xfId="35147"/>
    <cellStyle name="Normal 19 2 11 7" xfId="9888"/>
    <cellStyle name="Normal 19 2 11 7 2" xfId="11354"/>
    <cellStyle name="Normal 19 2 11 7 2 2" xfId="15557"/>
    <cellStyle name="Normal 19 2 11 7 2 2 2" xfId="28286"/>
    <cellStyle name="Normal 19 2 11 7 2 2 3" xfId="40887"/>
    <cellStyle name="Normal 19 2 11 7 2 3" xfId="19826"/>
    <cellStyle name="Normal 19 2 11 7 2 3 2" xfId="32487"/>
    <cellStyle name="Normal 19 2 11 7 2 3 3" xfId="45087"/>
    <cellStyle name="Normal 19 2 11 7 2 4" xfId="24086"/>
    <cellStyle name="Normal 19 2 11 7 2 5" xfId="36687"/>
    <cellStyle name="Normal 19 2 11 7 3" xfId="12757"/>
    <cellStyle name="Normal 19 2 11 7 3 2" xfId="16957"/>
    <cellStyle name="Normal 19 2 11 7 3 2 2" xfId="29686"/>
    <cellStyle name="Normal 19 2 11 7 3 2 3" xfId="42287"/>
    <cellStyle name="Normal 19 2 11 7 3 3" xfId="21226"/>
    <cellStyle name="Normal 19 2 11 7 3 3 2" xfId="33887"/>
    <cellStyle name="Normal 19 2 11 7 3 3 3" xfId="46487"/>
    <cellStyle name="Normal 19 2 11 7 3 4" xfId="25486"/>
    <cellStyle name="Normal 19 2 11 7 3 5" xfId="38087"/>
    <cellStyle name="Normal 19 2 11 7 4" xfId="14157"/>
    <cellStyle name="Normal 19 2 11 7 4 2" xfId="26886"/>
    <cellStyle name="Normal 19 2 11 7 4 3" xfId="39487"/>
    <cellStyle name="Normal 19 2 11 7 5" xfId="18426"/>
    <cellStyle name="Normal 19 2 11 7 5 2" xfId="31087"/>
    <cellStyle name="Normal 19 2 11 7 5 3" xfId="43687"/>
    <cellStyle name="Normal 19 2 11 7 6" xfId="22686"/>
    <cellStyle name="Normal 19 2 11 7 7" xfId="35287"/>
    <cellStyle name="Normal 19 2 11 8" xfId="10028"/>
    <cellStyle name="Normal 19 2 11 8 2" xfId="11494"/>
    <cellStyle name="Normal 19 2 11 8 2 2" xfId="15697"/>
    <cellStyle name="Normal 19 2 11 8 2 2 2" xfId="28426"/>
    <cellStyle name="Normal 19 2 11 8 2 2 3" xfId="41027"/>
    <cellStyle name="Normal 19 2 11 8 2 3" xfId="19966"/>
    <cellStyle name="Normal 19 2 11 8 2 3 2" xfId="32627"/>
    <cellStyle name="Normal 19 2 11 8 2 3 3" xfId="45227"/>
    <cellStyle name="Normal 19 2 11 8 2 4" xfId="24226"/>
    <cellStyle name="Normal 19 2 11 8 2 5" xfId="36827"/>
    <cellStyle name="Normal 19 2 11 8 3" xfId="12897"/>
    <cellStyle name="Normal 19 2 11 8 3 2" xfId="17097"/>
    <cellStyle name="Normal 19 2 11 8 3 2 2" xfId="29826"/>
    <cellStyle name="Normal 19 2 11 8 3 2 3" xfId="42427"/>
    <cellStyle name="Normal 19 2 11 8 3 3" xfId="21366"/>
    <cellStyle name="Normal 19 2 11 8 3 3 2" xfId="34027"/>
    <cellStyle name="Normal 19 2 11 8 3 3 3" xfId="46627"/>
    <cellStyle name="Normal 19 2 11 8 3 4" xfId="25626"/>
    <cellStyle name="Normal 19 2 11 8 3 5" xfId="38227"/>
    <cellStyle name="Normal 19 2 11 8 4" xfId="14297"/>
    <cellStyle name="Normal 19 2 11 8 4 2" xfId="27026"/>
    <cellStyle name="Normal 19 2 11 8 4 3" xfId="39627"/>
    <cellStyle name="Normal 19 2 11 8 5" xfId="18566"/>
    <cellStyle name="Normal 19 2 11 8 5 2" xfId="31227"/>
    <cellStyle name="Normal 19 2 11 8 5 3" xfId="43827"/>
    <cellStyle name="Normal 19 2 11 8 6" xfId="22826"/>
    <cellStyle name="Normal 19 2 11 8 7" xfId="35427"/>
    <cellStyle name="Normal 19 2 11 9" xfId="10222"/>
    <cellStyle name="Normal 19 2 11 9 2" xfId="11637"/>
    <cellStyle name="Normal 19 2 11 9 2 2" xfId="15837"/>
    <cellStyle name="Normal 19 2 11 9 2 2 2" xfId="28566"/>
    <cellStyle name="Normal 19 2 11 9 2 2 3" xfId="41167"/>
    <cellStyle name="Normal 19 2 11 9 2 3" xfId="20106"/>
    <cellStyle name="Normal 19 2 11 9 2 3 2" xfId="32767"/>
    <cellStyle name="Normal 19 2 11 9 2 3 3" xfId="45367"/>
    <cellStyle name="Normal 19 2 11 9 2 4" xfId="24366"/>
    <cellStyle name="Normal 19 2 11 9 2 5" xfId="36967"/>
    <cellStyle name="Normal 19 2 11 9 3" xfId="13037"/>
    <cellStyle name="Normal 19 2 11 9 3 2" xfId="17237"/>
    <cellStyle name="Normal 19 2 11 9 3 2 2" xfId="29966"/>
    <cellStyle name="Normal 19 2 11 9 3 2 3" xfId="42567"/>
    <cellStyle name="Normal 19 2 11 9 3 3" xfId="21506"/>
    <cellStyle name="Normal 19 2 11 9 3 3 2" xfId="34167"/>
    <cellStyle name="Normal 19 2 11 9 3 3 3" xfId="46767"/>
    <cellStyle name="Normal 19 2 11 9 3 4" xfId="25766"/>
    <cellStyle name="Normal 19 2 11 9 3 5" xfId="38367"/>
    <cellStyle name="Normal 19 2 11 9 4" xfId="14437"/>
    <cellStyle name="Normal 19 2 11 9 4 2" xfId="27166"/>
    <cellStyle name="Normal 19 2 11 9 4 3" xfId="39767"/>
    <cellStyle name="Normal 19 2 11 9 5" xfId="18706"/>
    <cellStyle name="Normal 19 2 11 9 5 2" xfId="31367"/>
    <cellStyle name="Normal 19 2 11 9 5 3" xfId="43967"/>
    <cellStyle name="Normal 19 2 11 9 6" xfId="22966"/>
    <cellStyle name="Normal 19 2 11 9 7" xfId="35567"/>
    <cellStyle name="Normal 19 2 12" xfId="7139"/>
    <cellStyle name="Normal 19 2 12 2" xfId="10523"/>
    <cellStyle name="Normal 19 2 12 2 2" xfId="14737"/>
    <cellStyle name="Normal 19 2 12 2 2 2" xfId="27466"/>
    <cellStyle name="Normal 19 2 12 2 2 3" xfId="40067"/>
    <cellStyle name="Normal 19 2 12 2 3" xfId="19006"/>
    <cellStyle name="Normal 19 2 12 2 3 2" xfId="31667"/>
    <cellStyle name="Normal 19 2 12 2 3 3" xfId="44267"/>
    <cellStyle name="Normal 19 2 12 2 4" xfId="23266"/>
    <cellStyle name="Normal 19 2 12 2 5" xfId="35867"/>
    <cellStyle name="Normal 19 2 12 3" xfId="11937"/>
    <cellStyle name="Normal 19 2 12 3 2" xfId="16137"/>
    <cellStyle name="Normal 19 2 12 3 2 2" xfId="28866"/>
    <cellStyle name="Normal 19 2 12 3 2 3" xfId="41467"/>
    <cellStyle name="Normal 19 2 12 3 3" xfId="20406"/>
    <cellStyle name="Normal 19 2 12 3 3 2" xfId="33067"/>
    <cellStyle name="Normal 19 2 12 3 3 3" xfId="45667"/>
    <cellStyle name="Normal 19 2 12 3 4" xfId="24666"/>
    <cellStyle name="Normal 19 2 12 3 5" xfId="37267"/>
    <cellStyle name="Normal 19 2 12 4" xfId="13337"/>
    <cellStyle name="Normal 19 2 12 4 2" xfId="26066"/>
    <cellStyle name="Normal 19 2 12 4 3" xfId="38667"/>
    <cellStyle name="Normal 19 2 12 5" xfId="17606"/>
    <cellStyle name="Normal 19 2 12 5 2" xfId="30267"/>
    <cellStyle name="Normal 19 2 12 5 3" xfId="42867"/>
    <cellStyle name="Normal 19 2 12 6" xfId="21866"/>
    <cellStyle name="Normal 19 2 12 7" xfId="34467"/>
    <cellStyle name="Normal 19 2 13" xfId="7279"/>
    <cellStyle name="Normal 19 2 13 2" xfId="10663"/>
    <cellStyle name="Normal 19 2 13 2 2" xfId="14877"/>
    <cellStyle name="Normal 19 2 13 2 2 2" xfId="27606"/>
    <cellStyle name="Normal 19 2 13 2 2 3" xfId="40207"/>
    <cellStyle name="Normal 19 2 13 2 3" xfId="19146"/>
    <cellStyle name="Normal 19 2 13 2 3 2" xfId="31807"/>
    <cellStyle name="Normal 19 2 13 2 3 3" xfId="44407"/>
    <cellStyle name="Normal 19 2 13 2 4" xfId="23406"/>
    <cellStyle name="Normal 19 2 13 2 5" xfId="36007"/>
    <cellStyle name="Normal 19 2 13 3" xfId="12077"/>
    <cellStyle name="Normal 19 2 13 3 2" xfId="16277"/>
    <cellStyle name="Normal 19 2 13 3 2 2" xfId="29006"/>
    <cellStyle name="Normal 19 2 13 3 2 3" xfId="41607"/>
    <cellStyle name="Normal 19 2 13 3 3" xfId="20546"/>
    <cellStyle name="Normal 19 2 13 3 3 2" xfId="33207"/>
    <cellStyle name="Normal 19 2 13 3 3 3" xfId="45807"/>
    <cellStyle name="Normal 19 2 13 3 4" xfId="24806"/>
    <cellStyle name="Normal 19 2 13 3 5" xfId="37407"/>
    <cellStyle name="Normal 19 2 13 4" xfId="13477"/>
    <cellStyle name="Normal 19 2 13 4 2" xfId="26206"/>
    <cellStyle name="Normal 19 2 13 4 3" xfId="38807"/>
    <cellStyle name="Normal 19 2 13 5" xfId="17746"/>
    <cellStyle name="Normal 19 2 13 5 2" xfId="30407"/>
    <cellStyle name="Normal 19 2 13 5 3" xfId="43007"/>
    <cellStyle name="Normal 19 2 13 6" xfId="22006"/>
    <cellStyle name="Normal 19 2 13 7" xfId="34607"/>
    <cellStyle name="Normal 19 2 14" xfId="9292"/>
    <cellStyle name="Normal 19 2 14 2" xfId="10810"/>
    <cellStyle name="Normal 19 2 14 2 2" xfId="15017"/>
    <cellStyle name="Normal 19 2 14 2 2 2" xfId="27746"/>
    <cellStyle name="Normal 19 2 14 2 2 3" xfId="40347"/>
    <cellStyle name="Normal 19 2 14 2 3" xfId="19286"/>
    <cellStyle name="Normal 19 2 14 2 3 2" xfId="31947"/>
    <cellStyle name="Normal 19 2 14 2 3 3" xfId="44547"/>
    <cellStyle name="Normal 19 2 14 2 4" xfId="23546"/>
    <cellStyle name="Normal 19 2 14 2 5" xfId="36147"/>
    <cellStyle name="Normal 19 2 14 3" xfId="12217"/>
    <cellStyle name="Normal 19 2 14 3 2" xfId="16417"/>
    <cellStyle name="Normal 19 2 14 3 2 2" xfId="29146"/>
    <cellStyle name="Normal 19 2 14 3 2 3" xfId="41747"/>
    <cellStyle name="Normal 19 2 14 3 3" xfId="20686"/>
    <cellStyle name="Normal 19 2 14 3 3 2" xfId="33347"/>
    <cellStyle name="Normal 19 2 14 3 3 3" xfId="45947"/>
    <cellStyle name="Normal 19 2 14 3 4" xfId="24946"/>
    <cellStyle name="Normal 19 2 14 3 5" xfId="37547"/>
    <cellStyle name="Normal 19 2 14 4" xfId="13617"/>
    <cellStyle name="Normal 19 2 14 4 2" xfId="26346"/>
    <cellStyle name="Normal 19 2 14 4 3" xfId="38947"/>
    <cellStyle name="Normal 19 2 14 5" xfId="17886"/>
    <cellStyle name="Normal 19 2 14 5 2" xfId="30547"/>
    <cellStyle name="Normal 19 2 14 5 3" xfId="43147"/>
    <cellStyle name="Normal 19 2 14 6" xfId="22146"/>
    <cellStyle name="Normal 19 2 14 7" xfId="34747"/>
    <cellStyle name="Normal 19 2 15" xfId="9488"/>
    <cellStyle name="Normal 19 2 15 2" xfId="10954"/>
    <cellStyle name="Normal 19 2 15 2 2" xfId="15157"/>
    <cellStyle name="Normal 19 2 15 2 2 2" xfId="27886"/>
    <cellStyle name="Normal 19 2 15 2 2 3" xfId="40487"/>
    <cellStyle name="Normal 19 2 15 2 3" xfId="19426"/>
    <cellStyle name="Normal 19 2 15 2 3 2" xfId="32087"/>
    <cellStyle name="Normal 19 2 15 2 3 3" xfId="44687"/>
    <cellStyle name="Normal 19 2 15 2 4" xfId="23686"/>
    <cellStyle name="Normal 19 2 15 2 5" xfId="36287"/>
    <cellStyle name="Normal 19 2 15 3" xfId="12357"/>
    <cellStyle name="Normal 19 2 15 3 2" xfId="16557"/>
    <cellStyle name="Normal 19 2 15 3 2 2" xfId="29286"/>
    <cellStyle name="Normal 19 2 15 3 2 3" xfId="41887"/>
    <cellStyle name="Normal 19 2 15 3 3" xfId="20826"/>
    <cellStyle name="Normal 19 2 15 3 3 2" xfId="33487"/>
    <cellStyle name="Normal 19 2 15 3 3 3" xfId="46087"/>
    <cellStyle name="Normal 19 2 15 3 4" xfId="25086"/>
    <cellStyle name="Normal 19 2 15 3 5" xfId="37687"/>
    <cellStyle name="Normal 19 2 15 4" xfId="13757"/>
    <cellStyle name="Normal 19 2 15 4 2" xfId="26486"/>
    <cellStyle name="Normal 19 2 15 4 3" xfId="39087"/>
    <cellStyle name="Normal 19 2 15 5" xfId="18026"/>
    <cellStyle name="Normal 19 2 15 5 2" xfId="30687"/>
    <cellStyle name="Normal 19 2 15 5 3" xfId="43287"/>
    <cellStyle name="Normal 19 2 15 6" xfId="22286"/>
    <cellStyle name="Normal 19 2 15 7" xfId="34887"/>
    <cellStyle name="Normal 19 2 16" xfId="9628"/>
    <cellStyle name="Normal 19 2 16 2" xfId="11094"/>
    <cellStyle name="Normal 19 2 16 2 2" xfId="15297"/>
    <cellStyle name="Normal 19 2 16 2 2 2" xfId="28026"/>
    <cellStyle name="Normal 19 2 16 2 2 3" xfId="40627"/>
    <cellStyle name="Normal 19 2 16 2 3" xfId="19566"/>
    <cellStyle name="Normal 19 2 16 2 3 2" xfId="32227"/>
    <cellStyle name="Normal 19 2 16 2 3 3" xfId="44827"/>
    <cellStyle name="Normal 19 2 16 2 4" xfId="23826"/>
    <cellStyle name="Normal 19 2 16 2 5" xfId="36427"/>
    <cellStyle name="Normal 19 2 16 3" xfId="12497"/>
    <cellStyle name="Normal 19 2 16 3 2" xfId="16697"/>
    <cellStyle name="Normal 19 2 16 3 2 2" xfId="29426"/>
    <cellStyle name="Normal 19 2 16 3 2 3" xfId="42027"/>
    <cellStyle name="Normal 19 2 16 3 3" xfId="20966"/>
    <cellStyle name="Normal 19 2 16 3 3 2" xfId="33627"/>
    <cellStyle name="Normal 19 2 16 3 3 3" xfId="46227"/>
    <cellStyle name="Normal 19 2 16 3 4" xfId="25226"/>
    <cellStyle name="Normal 19 2 16 3 5" xfId="37827"/>
    <cellStyle name="Normal 19 2 16 4" xfId="13897"/>
    <cellStyle name="Normal 19 2 16 4 2" xfId="26626"/>
    <cellStyle name="Normal 19 2 16 4 3" xfId="39227"/>
    <cellStyle name="Normal 19 2 16 5" xfId="18166"/>
    <cellStyle name="Normal 19 2 16 5 2" xfId="30827"/>
    <cellStyle name="Normal 19 2 16 5 3" xfId="43427"/>
    <cellStyle name="Normal 19 2 16 6" xfId="22426"/>
    <cellStyle name="Normal 19 2 16 7" xfId="35027"/>
    <cellStyle name="Normal 19 2 17" xfId="9768"/>
    <cellStyle name="Normal 19 2 17 2" xfId="11234"/>
    <cellStyle name="Normal 19 2 17 2 2" xfId="15437"/>
    <cellStyle name="Normal 19 2 17 2 2 2" xfId="28166"/>
    <cellStyle name="Normal 19 2 17 2 2 3" xfId="40767"/>
    <cellStyle name="Normal 19 2 17 2 3" xfId="19706"/>
    <cellStyle name="Normal 19 2 17 2 3 2" xfId="32367"/>
    <cellStyle name="Normal 19 2 17 2 3 3" xfId="44967"/>
    <cellStyle name="Normal 19 2 17 2 4" xfId="23966"/>
    <cellStyle name="Normal 19 2 17 2 5" xfId="36567"/>
    <cellStyle name="Normal 19 2 17 3" xfId="12637"/>
    <cellStyle name="Normal 19 2 17 3 2" xfId="16837"/>
    <cellStyle name="Normal 19 2 17 3 2 2" xfId="29566"/>
    <cellStyle name="Normal 19 2 17 3 2 3" xfId="42167"/>
    <cellStyle name="Normal 19 2 17 3 3" xfId="21106"/>
    <cellStyle name="Normal 19 2 17 3 3 2" xfId="33767"/>
    <cellStyle name="Normal 19 2 17 3 3 3" xfId="46367"/>
    <cellStyle name="Normal 19 2 17 3 4" xfId="25366"/>
    <cellStyle name="Normal 19 2 17 3 5" xfId="37967"/>
    <cellStyle name="Normal 19 2 17 4" xfId="14037"/>
    <cellStyle name="Normal 19 2 17 4 2" xfId="26766"/>
    <cellStyle name="Normal 19 2 17 4 3" xfId="39367"/>
    <cellStyle name="Normal 19 2 17 5" xfId="18306"/>
    <cellStyle name="Normal 19 2 17 5 2" xfId="30967"/>
    <cellStyle name="Normal 19 2 17 5 3" xfId="43567"/>
    <cellStyle name="Normal 19 2 17 6" xfId="22566"/>
    <cellStyle name="Normal 19 2 17 7" xfId="35167"/>
    <cellStyle name="Normal 19 2 18" xfId="9908"/>
    <cellStyle name="Normal 19 2 18 2" xfId="11374"/>
    <cellStyle name="Normal 19 2 18 2 2" xfId="15577"/>
    <cellStyle name="Normal 19 2 18 2 2 2" xfId="28306"/>
    <cellStyle name="Normal 19 2 18 2 2 3" xfId="40907"/>
    <cellStyle name="Normal 19 2 18 2 3" xfId="19846"/>
    <cellStyle name="Normal 19 2 18 2 3 2" xfId="32507"/>
    <cellStyle name="Normal 19 2 18 2 3 3" xfId="45107"/>
    <cellStyle name="Normal 19 2 18 2 4" xfId="24106"/>
    <cellStyle name="Normal 19 2 18 2 5" xfId="36707"/>
    <cellStyle name="Normal 19 2 18 3" xfId="12777"/>
    <cellStyle name="Normal 19 2 18 3 2" xfId="16977"/>
    <cellStyle name="Normal 19 2 18 3 2 2" xfId="29706"/>
    <cellStyle name="Normal 19 2 18 3 2 3" xfId="42307"/>
    <cellStyle name="Normal 19 2 18 3 3" xfId="21246"/>
    <cellStyle name="Normal 19 2 18 3 3 2" xfId="33907"/>
    <cellStyle name="Normal 19 2 18 3 3 3" xfId="46507"/>
    <cellStyle name="Normal 19 2 18 3 4" xfId="25506"/>
    <cellStyle name="Normal 19 2 18 3 5" xfId="38107"/>
    <cellStyle name="Normal 19 2 18 4" xfId="14177"/>
    <cellStyle name="Normal 19 2 18 4 2" xfId="26906"/>
    <cellStyle name="Normal 19 2 18 4 3" xfId="39507"/>
    <cellStyle name="Normal 19 2 18 5" xfId="18446"/>
    <cellStyle name="Normal 19 2 18 5 2" xfId="31107"/>
    <cellStyle name="Normal 19 2 18 5 3" xfId="43707"/>
    <cellStyle name="Normal 19 2 18 6" xfId="22706"/>
    <cellStyle name="Normal 19 2 18 7" xfId="35307"/>
    <cellStyle name="Normal 19 2 19" xfId="10102"/>
    <cellStyle name="Normal 19 2 19 2" xfId="11517"/>
    <cellStyle name="Normal 19 2 19 2 2" xfId="15717"/>
    <cellStyle name="Normal 19 2 19 2 2 2" xfId="28446"/>
    <cellStyle name="Normal 19 2 19 2 2 3" xfId="41047"/>
    <cellStyle name="Normal 19 2 19 2 3" xfId="19986"/>
    <cellStyle name="Normal 19 2 19 2 3 2" xfId="32647"/>
    <cellStyle name="Normal 19 2 19 2 3 3" xfId="45247"/>
    <cellStyle name="Normal 19 2 19 2 4" xfId="24246"/>
    <cellStyle name="Normal 19 2 19 2 5" xfId="36847"/>
    <cellStyle name="Normal 19 2 19 3" xfId="12917"/>
    <cellStyle name="Normal 19 2 19 3 2" xfId="17117"/>
    <cellStyle name="Normal 19 2 19 3 2 2" xfId="29846"/>
    <cellStyle name="Normal 19 2 19 3 2 3" xfId="42447"/>
    <cellStyle name="Normal 19 2 19 3 3" xfId="21386"/>
    <cellStyle name="Normal 19 2 19 3 3 2" xfId="34047"/>
    <cellStyle name="Normal 19 2 19 3 3 3" xfId="46647"/>
    <cellStyle name="Normal 19 2 19 3 4" xfId="25646"/>
    <cellStyle name="Normal 19 2 19 3 5" xfId="38247"/>
    <cellStyle name="Normal 19 2 19 4" xfId="14317"/>
    <cellStyle name="Normal 19 2 19 4 2" xfId="27046"/>
    <cellStyle name="Normal 19 2 19 4 3" xfId="39647"/>
    <cellStyle name="Normal 19 2 19 5" xfId="18586"/>
    <cellStyle name="Normal 19 2 19 5 2" xfId="31247"/>
    <cellStyle name="Normal 19 2 19 5 3" xfId="43847"/>
    <cellStyle name="Normal 19 2 19 6" xfId="22846"/>
    <cellStyle name="Normal 19 2 19 7" xfId="35447"/>
    <cellStyle name="Normal 19 2 2" xfId="7003"/>
    <cellStyle name="Normal 19 2 2 10" xfId="9296"/>
    <cellStyle name="Normal 19 2 2 10 2" xfId="10814"/>
    <cellStyle name="Normal 19 2 2 10 2 2" xfId="15021"/>
    <cellStyle name="Normal 19 2 2 10 2 2 2" xfId="27750"/>
    <cellStyle name="Normal 19 2 2 10 2 2 3" xfId="40351"/>
    <cellStyle name="Normal 19 2 2 10 2 3" xfId="19290"/>
    <cellStyle name="Normal 19 2 2 10 2 3 2" xfId="31951"/>
    <cellStyle name="Normal 19 2 2 10 2 3 3" xfId="44551"/>
    <cellStyle name="Normal 19 2 2 10 2 4" xfId="23550"/>
    <cellStyle name="Normal 19 2 2 10 2 5" xfId="36151"/>
    <cellStyle name="Normal 19 2 2 10 3" xfId="12221"/>
    <cellStyle name="Normal 19 2 2 10 3 2" xfId="16421"/>
    <cellStyle name="Normal 19 2 2 10 3 2 2" xfId="29150"/>
    <cellStyle name="Normal 19 2 2 10 3 2 3" xfId="41751"/>
    <cellStyle name="Normal 19 2 2 10 3 3" xfId="20690"/>
    <cellStyle name="Normal 19 2 2 10 3 3 2" xfId="33351"/>
    <cellStyle name="Normal 19 2 2 10 3 3 3" xfId="45951"/>
    <cellStyle name="Normal 19 2 2 10 3 4" xfId="24950"/>
    <cellStyle name="Normal 19 2 2 10 3 5" xfId="37551"/>
    <cellStyle name="Normal 19 2 2 10 4" xfId="13621"/>
    <cellStyle name="Normal 19 2 2 10 4 2" xfId="26350"/>
    <cellStyle name="Normal 19 2 2 10 4 3" xfId="38951"/>
    <cellStyle name="Normal 19 2 2 10 5" xfId="17890"/>
    <cellStyle name="Normal 19 2 2 10 5 2" xfId="30551"/>
    <cellStyle name="Normal 19 2 2 10 5 3" xfId="43151"/>
    <cellStyle name="Normal 19 2 2 10 6" xfId="22150"/>
    <cellStyle name="Normal 19 2 2 10 7" xfId="34751"/>
    <cellStyle name="Normal 19 2 2 11" xfId="9492"/>
    <cellStyle name="Normal 19 2 2 11 2" xfId="10958"/>
    <cellStyle name="Normal 19 2 2 11 2 2" xfId="15161"/>
    <cellStyle name="Normal 19 2 2 11 2 2 2" xfId="27890"/>
    <cellStyle name="Normal 19 2 2 11 2 2 3" xfId="40491"/>
    <cellStyle name="Normal 19 2 2 11 2 3" xfId="19430"/>
    <cellStyle name="Normal 19 2 2 11 2 3 2" xfId="32091"/>
    <cellStyle name="Normal 19 2 2 11 2 3 3" xfId="44691"/>
    <cellStyle name="Normal 19 2 2 11 2 4" xfId="23690"/>
    <cellStyle name="Normal 19 2 2 11 2 5" xfId="36291"/>
    <cellStyle name="Normal 19 2 2 11 3" xfId="12361"/>
    <cellStyle name="Normal 19 2 2 11 3 2" xfId="16561"/>
    <cellStyle name="Normal 19 2 2 11 3 2 2" xfId="29290"/>
    <cellStyle name="Normal 19 2 2 11 3 2 3" xfId="41891"/>
    <cellStyle name="Normal 19 2 2 11 3 3" xfId="20830"/>
    <cellStyle name="Normal 19 2 2 11 3 3 2" xfId="33491"/>
    <cellStyle name="Normal 19 2 2 11 3 3 3" xfId="46091"/>
    <cellStyle name="Normal 19 2 2 11 3 4" xfId="25090"/>
    <cellStyle name="Normal 19 2 2 11 3 5" xfId="37691"/>
    <cellStyle name="Normal 19 2 2 11 4" xfId="13761"/>
    <cellStyle name="Normal 19 2 2 11 4 2" xfId="26490"/>
    <cellStyle name="Normal 19 2 2 11 4 3" xfId="39091"/>
    <cellStyle name="Normal 19 2 2 11 5" xfId="18030"/>
    <cellStyle name="Normal 19 2 2 11 5 2" xfId="30691"/>
    <cellStyle name="Normal 19 2 2 11 5 3" xfId="43291"/>
    <cellStyle name="Normal 19 2 2 11 6" xfId="22290"/>
    <cellStyle name="Normal 19 2 2 11 7" xfId="34891"/>
    <cellStyle name="Normal 19 2 2 12" xfId="9632"/>
    <cellStyle name="Normal 19 2 2 12 2" xfId="11098"/>
    <cellStyle name="Normal 19 2 2 12 2 2" xfId="15301"/>
    <cellStyle name="Normal 19 2 2 12 2 2 2" xfId="28030"/>
    <cellStyle name="Normal 19 2 2 12 2 2 3" xfId="40631"/>
    <cellStyle name="Normal 19 2 2 12 2 3" xfId="19570"/>
    <cellStyle name="Normal 19 2 2 12 2 3 2" xfId="32231"/>
    <cellStyle name="Normal 19 2 2 12 2 3 3" xfId="44831"/>
    <cellStyle name="Normal 19 2 2 12 2 4" xfId="23830"/>
    <cellStyle name="Normal 19 2 2 12 2 5" xfId="36431"/>
    <cellStyle name="Normal 19 2 2 12 3" xfId="12501"/>
    <cellStyle name="Normal 19 2 2 12 3 2" xfId="16701"/>
    <cellStyle name="Normal 19 2 2 12 3 2 2" xfId="29430"/>
    <cellStyle name="Normal 19 2 2 12 3 2 3" xfId="42031"/>
    <cellStyle name="Normal 19 2 2 12 3 3" xfId="20970"/>
    <cellStyle name="Normal 19 2 2 12 3 3 2" xfId="33631"/>
    <cellStyle name="Normal 19 2 2 12 3 3 3" xfId="46231"/>
    <cellStyle name="Normal 19 2 2 12 3 4" xfId="25230"/>
    <cellStyle name="Normal 19 2 2 12 3 5" xfId="37831"/>
    <cellStyle name="Normal 19 2 2 12 4" xfId="13901"/>
    <cellStyle name="Normal 19 2 2 12 4 2" xfId="26630"/>
    <cellStyle name="Normal 19 2 2 12 4 3" xfId="39231"/>
    <cellStyle name="Normal 19 2 2 12 5" xfId="18170"/>
    <cellStyle name="Normal 19 2 2 12 5 2" xfId="30831"/>
    <cellStyle name="Normal 19 2 2 12 5 3" xfId="43431"/>
    <cellStyle name="Normal 19 2 2 12 6" xfId="22430"/>
    <cellStyle name="Normal 19 2 2 12 7" xfId="35031"/>
    <cellStyle name="Normal 19 2 2 13" xfId="9772"/>
    <cellStyle name="Normal 19 2 2 13 2" xfId="11238"/>
    <cellStyle name="Normal 19 2 2 13 2 2" xfId="15441"/>
    <cellStyle name="Normal 19 2 2 13 2 2 2" xfId="28170"/>
    <cellStyle name="Normal 19 2 2 13 2 2 3" xfId="40771"/>
    <cellStyle name="Normal 19 2 2 13 2 3" xfId="19710"/>
    <cellStyle name="Normal 19 2 2 13 2 3 2" xfId="32371"/>
    <cellStyle name="Normal 19 2 2 13 2 3 3" xfId="44971"/>
    <cellStyle name="Normal 19 2 2 13 2 4" xfId="23970"/>
    <cellStyle name="Normal 19 2 2 13 2 5" xfId="36571"/>
    <cellStyle name="Normal 19 2 2 13 3" xfId="12641"/>
    <cellStyle name="Normal 19 2 2 13 3 2" xfId="16841"/>
    <cellStyle name="Normal 19 2 2 13 3 2 2" xfId="29570"/>
    <cellStyle name="Normal 19 2 2 13 3 2 3" xfId="42171"/>
    <cellStyle name="Normal 19 2 2 13 3 3" xfId="21110"/>
    <cellStyle name="Normal 19 2 2 13 3 3 2" xfId="33771"/>
    <cellStyle name="Normal 19 2 2 13 3 3 3" xfId="46371"/>
    <cellStyle name="Normal 19 2 2 13 3 4" xfId="25370"/>
    <cellStyle name="Normal 19 2 2 13 3 5" xfId="37971"/>
    <cellStyle name="Normal 19 2 2 13 4" xfId="14041"/>
    <cellStyle name="Normal 19 2 2 13 4 2" xfId="26770"/>
    <cellStyle name="Normal 19 2 2 13 4 3" xfId="39371"/>
    <cellStyle name="Normal 19 2 2 13 5" xfId="18310"/>
    <cellStyle name="Normal 19 2 2 13 5 2" xfId="30971"/>
    <cellStyle name="Normal 19 2 2 13 5 3" xfId="43571"/>
    <cellStyle name="Normal 19 2 2 13 6" xfId="22570"/>
    <cellStyle name="Normal 19 2 2 13 7" xfId="35171"/>
    <cellStyle name="Normal 19 2 2 14" xfId="9912"/>
    <cellStyle name="Normal 19 2 2 14 2" xfId="11378"/>
    <cellStyle name="Normal 19 2 2 14 2 2" xfId="15581"/>
    <cellStyle name="Normal 19 2 2 14 2 2 2" xfId="28310"/>
    <cellStyle name="Normal 19 2 2 14 2 2 3" xfId="40911"/>
    <cellStyle name="Normal 19 2 2 14 2 3" xfId="19850"/>
    <cellStyle name="Normal 19 2 2 14 2 3 2" xfId="32511"/>
    <cellStyle name="Normal 19 2 2 14 2 3 3" xfId="45111"/>
    <cellStyle name="Normal 19 2 2 14 2 4" xfId="24110"/>
    <cellStyle name="Normal 19 2 2 14 2 5" xfId="36711"/>
    <cellStyle name="Normal 19 2 2 14 3" xfId="12781"/>
    <cellStyle name="Normal 19 2 2 14 3 2" xfId="16981"/>
    <cellStyle name="Normal 19 2 2 14 3 2 2" xfId="29710"/>
    <cellStyle name="Normal 19 2 2 14 3 2 3" xfId="42311"/>
    <cellStyle name="Normal 19 2 2 14 3 3" xfId="21250"/>
    <cellStyle name="Normal 19 2 2 14 3 3 2" xfId="33911"/>
    <cellStyle name="Normal 19 2 2 14 3 3 3" xfId="46511"/>
    <cellStyle name="Normal 19 2 2 14 3 4" xfId="25510"/>
    <cellStyle name="Normal 19 2 2 14 3 5" xfId="38111"/>
    <cellStyle name="Normal 19 2 2 14 4" xfId="14181"/>
    <cellStyle name="Normal 19 2 2 14 4 2" xfId="26910"/>
    <cellStyle name="Normal 19 2 2 14 4 3" xfId="39511"/>
    <cellStyle name="Normal 19 2 2 14 5" xfId="18450"/>
    <cellStyle name="Normal 19 2 2 14 5 2" xfId="31111"/>
    <cellStyle name="Normal 19 2 2 14 5 3" xfId="43711"/>
    <cellStyle name="Normal 19 2 2 14 6" xfId="22710"/>
    <cellStyle name="Normal 19 2 2 14 7" xfId="35311"/>
    <cellStyle name="Normal 19 2 2 15" xfId="10106"/>
    <cellStyle name="Normal 19 2 2 15 2" xfId="11521"/>
    <cellStyle name="Normal 19 2 2 15 2 2" xfId="15721"/>
    <cellStyle name="Normal 19 2 2 15 2 2 2" xfId="28450"/>
    <cellStyle name="Normal 19 2 2 15 2 2 3" xfId="41051"/>
    <cellStyle name="Normal 19 2 2 15 2 3" xfId="19990"/>
    <cellStyle name="Normal 19 2 2 15 2 3 2" xfId="32651"/>
    <cellStyle name="Normal 19 2 2 15 2 3 3" xfId="45251"/>
    <cellStyle name="Normal 19 2 2 15 2 4" xfId="24250"/>
    <cellStyle name="Normal 19 2 2 15 2 5" xfId="36851"/>
    <cellStyle name="Normal 19 2 2 15 3" xfId="12921"/>
    <cellStyle name="Normal 19 2 2 15 3 2" xfId="17121"/>
    <cellStyle name="Normal 19 2 2 15 3 2 2" xfId="29850"/>
    <cellStyle name="Normal 19 2 2 15 3 2 3" xfId="42451"/>
    <cellStyle name="Normal 19 2 2 15 3 3" xfId="21390"/>
    <cellStyle name="Normal 19 2 2 15 3 3 2" xfId="34051"/>
    <cellStyle name="Normal 19 2 2 15 3 3 3" xfId="46651"/>
    <cellStyle name="Normal 19 2 2 15 3 4" xfId="25650"/>
    <cellStyle name="Normal 19 2 2 15 3 5" xfId="38251"/>
    <cellStyle name="Normal 19 2 2 15 4" xfId="14321"/>
    <cellStyle name="Normal 19 2 2 15 4 2" xfId="27050"/>
    <cellStyle name="Normal 19 2 2 15 4 3" xfId="39651"/>
    <cellStyle name="Normal 19 2 2 15 5" xfId="18590"/>
    <cellStyle name="Normal 19 2 2 15 5 2" xfId="31251"/>
    <cellStyle name="Normal 19 2 2 15 5 3" xfId="43851"/>
    <cellStyle name="Normal 19 2 2 15 6" xfId="22850"/>
    <cellStyle name="Normal 19 2 2 15 7" xfId="35451"/>
    <cellStyle name="Normal 19 2 2 16" xfId="10246"/>
    <cellStyle name="Normal 19 2 2 16 2" xfId="11661"/>
    <cellStyle name="Normal 19 2 2 16 2 2" xfId="15861"/>
    <cellStyle name="Normal 19 2 2 16 2 2 2" xfId="28590"/>
    <cellStyle name="Normal 19 2 2 16 2 2 3" xfId="41191"/>
    <cellStyle name="Normal 19 2 2 16 2 3" xfId="20130"/>
    <cellStyle name="Normal 19 2 2 16 2 3 2" xfId="32791"/>
    <cellStyle name="Normal 19 2 2 16 2 3 3" xfId="45391"/>
    <cellStyle name="Normal 19 2 2 16 2 4" xfId="24390"/>
    <cellStyle name="Normal 19 2 2 16 2 5" xfId="36991"/>
    <cellStyle name="Normal 19 2 2 16 3" xfId="13061"/>
    <cellStyle name="Normal 19 2 2 16 3 2" xfId="17261"/>
    <cellStyle name="Normal 19 2 2 16 3 2 2" xfId="29990"/>
    <cellStyle name="Normal 19 2 2 16 3 2 3" xfId="42591"/>
    <cellStyle name="Normal 19 2 2 16 3 3" xfId="21530"/>
    <cellStyle name="Normal 19 2 2 16 3 3 2" xfId="34191"/>
    <cellStyle name="Normal 19 2 2 16 3 3 3" xfId="46791"/>
    <cellStyle name="Normal 19 2 2 16 3 4" xfId="25790"/>
    <cellStyle name="Normal 19 2 2 16 3 5" xfId="38391"/>
    <cellStyle name="Normal 19 2 2 16 4" xfId="14461"/>
    <cellStyle name="Normal 19 2 2 16 4 2" xfId="27190"/>
    <cellStyle name="Normal 19 2 2 16 4 3" xfId="39791"/>
    <cellStyle name="Normal 19 2 2 16 5" xfId="18730"/>
    <cellStyle name="Normal 19 2 2 16 5 2" xfId="31391"/>
    <cellStyle name="Normal 19 2 2 16 5 3" xfId="43991"/>
    <cellStyle name="Normal 19 2 2 16 6" xfId="22990"/>
    <cellStyle name="Normal 19 2 2 16 7" xfId="35591"/>
    <cellStyle name="Normal 19 2 2 17" xfId="10387"/>
    <cellStyle name="Normal 19 2 2 17 2" xfId="14601"/>
    <cellStyle name="Normal 19 2 2 17 2 2" xfId="27330"/>
    <cellStyle name="Normal 19 2 2 17 2 3" xfId="39931"/>
    <cellStyle name="Normal 19 2 2 17 3" xfId="18870"/>
    <cellStyle name="Normal 19 2 2 17 3 2" xfId="31531"/>
    <cellStyle name="Normal 19 2 2 17 3 3" xfId="44131"/>
    <cellStyle name="Normal 19 2 2 17 4" xfId="23130"/>
    <cellStyle name="Normal 19 2 2 17 5" xfId="35731"/>
    <cellStyle name="Normal 19 2 2 18" xfId="11801"/>
    <cellStyle name="Normal 19 2 2 18 2" xfId="16001"/>
    <cellStyle name="Normal 19 2 2 18 2 2" xfId="28730"/>
    <cellStyle name="Normal 19 2 2 18 2 3" xfId="41331"/>
    <cellStyle name="Normal 19 2 2 18 3" xfId="20270"/>
    <cellStyle name="Normal 19 2 2 18 3 2" xfId="32931"/>
    <cellStyle name="Normal 19 2 2 18 3 3" xfId="45531"/>
    <cellStyle name="Normal 19 2 2 18 4" xfId="24530"/>
    <cellStyle name="Normal 19 2 2 18 5" xfId="37131"/>
    <cellStyle name="Normal 19 2 2 19" xfId="13201"/>
    <cellStyle name="Normal 19 2 2 19 2" xfId="25930"/>
    <cellStyle name="Normal 19 2 2 19 3" xfId="38531"/>
    <cellStyle name="Normal 19 2 2 2" xfId="7023"/>
    <cellStyle name="Normal 19 2 2 2 10" xfId="10266"/>
    <cellStyle name="Normal 19 2 2 2 10 2" xfId="11681"/>
    <cellStyle name="Normal 19 2 2 2 10 2 2" xfId="15881"/>
    <cellStyle name="Normal 19 2 2 2 10 2 2 2" xfId="28610"/>
    <cellStyle name="Normal 19 2 2 2 10 2 2 3" xfId="41211"/>
    <cellStyle name="Normal 19 2 2 2 10 2 3" xfId="20150"/>
    <cellStyle name="Normal 19 2 2 2 10 2 3 2" xfId="32811"/>
    <cellStyle name="Normal 19 2 2 2 10 2 3 3" xfId="45411"/>
    <cellStyle name="Normal 19 2 2 2 10 2 4" xfId="24410"/>
    <cellStyle name="Normal 19 2 2 2 10 2 5" xfId="37011"/>
    <cellStyle name="Normal 19 2 2 2 10 3" xfId="13081"/>
    <cellStyle name="Normal 19 2 2 2 10 3 2" xfId="17281"/>
    <cellStyle name="Normal 19 2 2 2 10 3 2 2" xfId="30010"/>
    <cellStyle name="Normal 19 2 2 2 10 3 2 3" xfId="42611"/>
    <cellStyle name="Normal 19 2 2 2 10 3 3" xfId="21550"/>
    <cellStyle name="Normal 19 2 2 2 10 3 3 2" xfId="34211"/>
    <cellStyle name="Normal 19 2 2 2 10 3 3 3" xfId="46811"/>
    <cellStyle name="Normal 19 2 2 2 10 3 4" xfId="25810"/>
    <cellStyle name="Normal 19 2 2 2 10 3 5" xfId="38411"/>
    <cellStyle name="Normal 19 2 2 2 10 4" xfId="14481"/>
    <cellStyle name="Normal 19 2 2 2 10 4 2" xfId="27210"/>
    <cellStyle name="Normal 19 2 2 2 10 4 3" xfId="39811"/>
    <cellStyle name="Normal 19 2 2 2 10 5" xfId="18750"/>
    <cellStyle name="Normal 19 2 2 2 10 5 2" xfId="31411"/>
    <cellStyle name="Normal 19 2 2 2 10 5 3" xfId="44011"/>
    <cellStyle name="Normal 19 2 2 2 10 6" xfId="23010"/>
    <cellStyle name="Normal 19 2 2 2 10 7" xfId="35611"/>
    <cellStyle name="Normal 19 2 2 2 11" xfId="10407"/>
    <cellStyle name="Normal 19 2 2 2 11 2" xfId="14621"/>
    <cellStyle name="Normal 19 2 2 2 11 2 2" xfId="27350"/>
    <cellStyle name="Normal 19 2 2 2 11 2 3" xfId="39951"/>
    <cellStyle name="Normal 19 2 2 2 11 3" xfId="18890"/>
    <cellStyle name="Normal 19 2 2 2 11 3 2" xfId="31551"/>
    <cellStyle name="Normal 19 2 2 2 11 3 3" xfId="44151"/>
    <cellStyle name="Normal 19 2 2 2 11 4" xfId="23150"/>
    <cellStyle name="Normal 19 2 2 2 11 5" xfId="35751"/>
    <cellStyle name="Normal 19 2 2 2 12" xfId="11821"/>
    <cellStyle name="Normal 19 2 2 2 12 2" xfId="16021"/>
    <cellStyle name="Normal 19 2 2 2 12 2 2" xfId="28750"/>
    <cellStyle name="Normal 19 2 2 2 12 2 3" xfId="41351"/>
    <cellStyle name="Normal 19 2 2 2 12 3" xfId="20290"/>
    <cellStyle name="Normal 19 2 2 2 12 3 2" xfId="32951"/>
    <cellStyle name="Normal 19 2 2 2 12 3 3" xfId="45551"/>
    <cellStyle name="Normal 19 2 2 2 12 4" xfId="24550"/>
    <cellStyle name="Normal 19 2 2 2 12 5" xfId="37151"/>
    <cellStyle name="Normal 19 2 2 2 13" xfId="13221"/>
    <cellStyle name="Normal 19 2 2 2 13 2" xfId="25950"/>
    <cellStyle name="Normal 19 2 2 2 13 3" xfId="38551"/>
    <cellStyle name="Normal 19 2 2 2 14" xfId="17490"/>
    <cellStyle name="Normal 19 2 2 2 14 2" xfId="30151"/>
    <cellStyle name="Normal 19 2 2 2 14 3" xfId="42751"/>
    <cellStyle name="Normal 19 2 2 2 15" xfId="21750"/>
    <cellStyle name="Normal 19 2 2 2 16" xfId="34351"/>
    <cellStyle name="Normal 19 2 2 2 2" xfId="7163"/>
    <cellStyle name="Normal 19 2 2 2 2 2" xfId="10547"/>
    <cellStyle name="Normal 19 2 2 2 2 2 2" xfId="14761"/>
    <cellStyle name="Normal 19 2 2 2 2 2 2 2" xfId="27490"/>
    <cellStyle name="Normal 19 2 2 2 2 2 2 3" xfId="40091"/>
    <cellStyle name="Normal 19 2 2 2 2 2 3" xfId="19030"/>
    <cellStyle name="Normal 19 2 2 2 2 2 3 2" xfId="31691"/>
    <cellStyle name="Normal 19 2 2 2 2 2 3 3" xfId="44291"/>
    <cellStyle name="Normal 19 2 2 2 2 2 4" xfId="23290"/>
    <cellStyle name="Normal 19 2 2 2 2 2 5" xfId="35891"/>
    <cellStyle name="Normal 19 2 2 2 2 3" xfId="11961"/>
    <cellStyle name="Normal 19 2 2 2 2 3 2" xfId="16161"/>
    <cellStyle name="Normal 19 2 2 2 2 3 2 2" xfId="28890"/>
    <cellStyle name="Normal 19 2 2 2 2 3 2 3" xfId="41491"/>
    <cellStyle name="Normal 19 2 2 2 2 3 3" xfId="20430"/>
    <cellStyle name="Normal 19 2 2 2 2 3 3 2" xfId="33091"/>
    <cellStyle name="Normal 19 2 2 2 2 3 3 3" xfId="45691"/>
    <cellStyle name="Normal 19 2 2 2 2 3 4" xfId="24690"/>
    <cellStyle name="Normal 19 2 2 2 2 3 5" xfId="37291"/>
    <cellStyle name="Normal 19 2 2 2 2 4" xfId="13361"/>
    <cellStyle name="Normal 19 2 2 2 2 4 2" xfId="26090"/>
    <cellStyle name="Normal 19 2 2 2 2 4 3" xfId="38691"/>
    <cellStyle name="Normal 19 2 2 2 2 5" xfId="17630"/>
    <cellStyle name="Normal 19 2 2 2 2 5 2" xfId="30291"/>
    <cellStyle name="Normal 19 2 2 2 2 5 3" xfId="42891"/>
    <cellStyle name="Normal 19 2 2 2 2 6" xfId="21890"/>
    <cellStyle name="Normal 19 2 2 2 2 7" xfId="34491"/>
    <cellStyle name="Normal 19 2 2 2 3" xfId="7303"/>
    <cellStyle name="Normal 19 2 2 2 3 2" xfId="10687"/>
    <cellStyle name="Normal 19 2 2 2 3 2 2" xfId="14901"/>
    <cellStyle name="Normal 19 2 2 2 3 2 2 2" xfId="27630"/>
    <cellStyle name="Normal 19 2 2 2 3 2 2 3" xfId="40231"/>
    <cellStyle name="Normal 19 2 2 2 3 2 3" xfId="19170"/>
    <cellStyle name="Normal 19 2 2 2 3 2 3 2" xfId="31831"/>
    <cellStyle name="Normal 19 2 2 2 3 2 3 3" xfId="44431"/>
    <cellStyle name="Normal 19 2 2 2 3 2 4" xfId="23430"/>
    <cellStyle name="Normal 19 2 2 2 3 2 5" xfId="36031"/>
    <cellStyle name="Normal 19 2 2 2 3 3" xfId="12101"/>
    <cellStyle name="Normal 19 2 2 2 3 3 2" xfId="16301"/>
    <cellStyle name="Normal 19 2 2 2 3 3 2 2" xfId="29030"/>
    <cellStyle name="Normal 19 2 2 2 3 3 2 3" xfId="41631"/>
    <cellStyle name="Normal 19 2 2 2 3 3 3" xfId="20570"/>
    <cellStyle name="Normal 19 2 2 2 3 3 3 2" xfId="33231"/>
    <cellStyle name="Normal 19 2 2 2 3 3 3 3" xfId="45831"/>
    <cellStyle name="Normal 19 2 2 2 3 3 4" xfId="24830"/>
    <cellStyle name="Normal 19 2 2 2 3 3 5" xfId="37431"/>
    <cellStyle name="Normal 19 2 2 2 3 4" xfId="13501"/>
    <cellStyle name="Normal 19 2 2 2 3 4 2" xfId="26230"/>
    <cellStyle name="Normal 19 2 2 2 3 4 3" xfId="38831"/>
    <cellStyle name="Normal 19 2 2 2 3 5" xfId="17770"/>
    <cellStyle name="Normal 19 2 2 2 3 5 2" xfId="30431"/>
    <cellStyle name="Normal 19 2 2 2 3 5 3" xfId="43031"/>
    <cellStyle name="Normal 19 2 2 2 3 6" xfId="22030"/>
    <cellStyle name="Normal 19 2 2 2 3 7" xfId="34631"/>
    <cellStyle name="Normal 19 2 2 2 4" xfId="9316"/>
    <cellStyle name="Normal 19 2 2 2 4 2" xfId="10834"/>
    <cellStyle name="Normal 19 2 2 2 4 2 2" xfId="15041"/>
    <cellStyle name="Normal 19 2 2 2 4 2 2 2" xfId="27770"/>
    <cellStyle name="Normal 19 2 2 2 4 2 2 3" xfId="40371"/>
    <cellStyle name="Normal 19 2 2 2 4 2 3" xfId="19310"/>
    <cellStyle name="Normal 19 2 2 2 4 2 3 2" xfId="31971"/>
    <cellStyle name="Normal 19 2 2 2 4 2 3 3" xfId="44571"/>
    <cellStyle name="Normal 19 2 2 2 4 2 4" xfId="23570"/>
    <cellStyle name="Normal 19 2 2 2 4 2 5" xfId="36171"/>
    <cellStyle name="Normal 19 2 2 2 4 3" xfId="12241"/>
    <cellStyle name="Normal 19 2 2 2 4 3 2" xfId="16441"/>
    <cellStyle name="Normal 19 2 2 2 4 3 2 2" xfId="29170"/>
    <cellStyle name="Normal 19 2 2 2 4 3 2 3" xfId="41771"/>
    <cellStyle name="Normal 19 2 2 2 4 3 3" xfId="20710"/>
    <cellStyle name="Normal 19 2 2 2 4 3 3 2" xfId="33371"/>
    <cellStyle name="Normal 19 2 2 2 4 3 3 3" xfId="45971"/>
    <cellStyle name="Normal 19 2 2 2 4 3 4" xfId="24970"/>
    <cellStyle name="Normal 19 2 2 2 4 3 5" xfId="37571"/>
    <cellStyle name="Normal 19 2 2 2 4 4" xfId="13641"/>
    <cellStyle name="Normal 19 2 2 2 4 4 2" xfId="26370"/>
    <cellStyle name="Normal 19 2 2 2 4 4 3" xfId="38971"/>
    <cellStyle name="Normal 19 2 2 2 4 5" xfId="17910"/>
    <cellStyle name="Normal 19 2 2 2 4 5 2" xfId="30571"/>
    <cellStyle name="Normal 19 2 2 2 4 5 3" xfId="43171"/>
    <cellStyle name="Normal 19 2 2 2 4 6" xfId="22170"/>
    <cellStyle name="Normal 19 2 2 2 4 7" xfId="34771"/>
    <cellStyle name="Normal 19 2 2 2 5" xfId="9512"/>
    <cellStyle name="Normal 19 2 2 2 5 2" xfId="10978"/>
    <cellStyle name="Normal 19 2 2 2 5 2 2" xfId="15181"/>
    <cellStyle name="Normal 19 2 2 2 5 2 2 2" xfId="27910"/>
    <cellStyle name="Normal 19 2 2 2 5 2 2 3" xfId="40511"/>
    <cellStyle name="Normal 19 2 2 2 5 2 3" xfId="19450"/>
    <cellStyle name="Normal 19 2 2 2 5 2 3 2" xfId="32111"/>
    <cellStyle name="Normal 19 2 2 2 5 2 3 3" xfId="44711"/>
    <cellStyle name="Normal 19 2 2 2 5 2 4" xfId="23710"/>
    <cellStyle name="Normal 19 2 2 2 5 2 5" xfId="36311"/>
    <cellStyle name="Normal 19 2 2 2 5 3" xfId="12381"/>
    <cellStyle name="Normal 19 2 2 2 5 3 2" xfId="16581"/>
    <cellStyle name="Normal 19 2 2 2 5 3 2 2" xfId="29310"/>
    <cellStyle name="Normal 19 2 2 2 5 3 2 3" xfId="41911"/>
    <cellStyle name="Normal 19 2 2 2 5 3 3" xfId="20850"/>
    <cellStyle name="Normal 19 2 2 2 5 3 3 2" xfId="33511"/>
    <cellStyle name="Normal 19 2 2 2 5 3 3 3" xfId="46111"/>
    <cellStyle name="Normal 19 2 2 2 5 3 4" xfId="25110"/>
    <cellStyle name="Normal 19 2 2 2 5 3 5" xfId="37711"/>
    <cellStyle name="Normal 19 2 2 2 5 4" xfId="13781"/>
    <cellStyle name="Normal 19 2 2 2 5 4 2" xfId="26510"/>
    <cellStyle name="Normal 19 2 2 2 5 4 3" xfId="39111"/>
    <cellStyle name="Normal 19 2 2 2 5 5" xfId="18050"/>
    <cellStyle name="Normal 19 2 2 2 5 5 2" xfId="30711"/>
    <cellStyle name="Normal 19 2 2 2 5 5 3" xfId="43311"/>
    <cellStyle name="Normal 19 2 2 2 5 6" xfId="22310"/>
    <cellStyle name="Normal 19 2 2 2 5 7" xfId="34911"/>
    <cellStyle name="Normal 19 2 2 2 6" xfId="9652"/>
    <cellStyle name="Normal 19 2 2 2 6 2" xfId="11118"/>
    <cellStyle name="Normal 19 2 2 2 6 2 2" xfId="15321"/>
    <cellStyle name="Normal 19 2 2 2 6 2 2 2" xfId="28050"/>
    <cellStyle name="Normal 19 2 2 2 6 2 2 3" xfId="40651"/>
    <cellStyle name="Normal 19 2 2 2 6 2 3" xfId="19590"/>
    <cellStyle name="Normal 19 2 2 2 6 2 3 2" xfId="32251"/>
    <cellStyle name="Normal 19 2 2 2 6 2 3 3" xfId="44851"/>
    <cellStyle name="Normal 19 2 2 2 6 2 4" xfId="23850"/>
    <cellStyle name="Normal 19 2 2 2 6 2 5" xfId="36451"/>
    <cellStyle name="Normal 19 2 2 2 6 3" xfId="12521"/>
    <cellStyle name="Normal 19 2 2 2 6 3 2" xfId="16721"/>
    <cellStyle name="Normal 19 2 2 2 6 3 2 2" xfId="29450"/>
    <cellStyle name="Normal 19 2 2 2 6 3 2 3" xfId="42051"/>
    <cellStyle name="Normal 19 2 2 2 6 3 3" xfId="20990"/>
    <cellStyle name="Normal 19 2 2 2 6 3 3 2" xfId="33651"/>
    <cellStyle name="Normal 19 2 2 2 6 3 3 3" xfId="46251"/>
    <cellStyle name="Normal 19 2 2 2 6 3 4" xfId="25250"/>
    <cellStyle name="Normal 19 2 2 2 6 3 5" xfId="37851"/>
    <cellStyle name="Normal 19 2 2 2 6 4" xfId="13921"/>
    <cellStyle name="Normal 19 2 2 2 6 4 2" xfId="26650"/>
    <cellStyle name="Normal 19 2 2 2 6 4 3" xfId="39251"/>
    <cellStyle name="Normal 19 2 2 2 6 5" xfId="18190"/>
    <cellStyle name="Normal 19 2 2 2 6 5 2" xfId="30851"/>
    <cellStyle name="Normal 19 2 2 2 6 5 3" xfId="43451"/>
    <cellStyle name="Normal 19 2 2 2 6 6" xfId="22450"/>
    <cellStyle name="Normal 19 2 2 2 6 7" xfId="35051"/>
    <cellStyle name="Normal 19 2 2 2 7" xfId="9792"/>
    <cellStyle name="Normal 19 2 2 2 7 2" xfId="11258"/>
    <cellStyle name="Normal 19 2 2 2 7 2 2" xfId="15461"/>
    <cellStyle name="Normal 19 2 2 2 7 2 2 2" xfId="28190"/>
    <cellStyle name="Normal 19 2 2 2 7 2 2 3" xfId="40791"/>
    <cellStyle name="Normal 19 2 2 2 7 2 3" xfId="19730"/>
    <cellStyle name="Normal 19 2 2 2 7 2 3 2" xfId="32391"/>
    <cellStyle name="Normal 19 2 2 2 7 2 3 3" xfId="44991"/>
    <cellStyle name="Normal 19 2 2 2 7 2 4" xfId="23990"/>
    <cellStyle name="Normal 19 2 2 2 7 2 5" xfId="36591"/>
    <cellStyle name="Normal 19 2 2 2 7 3" xfId="12661"/>
    <cellStyle name="Normal 19 2 2 2 7 3 2" xfId="16861"/>
    <cellStyle name="Normal 19 2 2 2 7 3 2 2" xfId="29590"/>
    <cellStyle name="Normal 19 2 2 2 7 3 2 3" xfId="42191"/>
    <cellStyle name="Normal 19 2 2 2 7 3 3" xfId="21130"/>
    <cellStyle name="Normal 19 2 2 2 7 3 3 2" xfId="33791"/>
    <cellStyle name="Normal 19 2 2 2 7 3 3 3" xfId="46391"/>
    <cellStyle name="Normal 19 2 2 2 7 3 4" xfId="25390"/>
    <cellStyle name="Normal 19 2 2 2 7 3 5" xfId="37991"/>
    <cellStyle name="Normal 19 2 2 2 7 4" xfId="14061"/>
    <cellStyle name="Normal 19 2 2 2 7 4 2" xfId="26790"/>
    <cellStyle name="Normal 19 2 2 2 7 4 3" xfId="39391"/>
    <cellStyle name="Normal 19 2 2 2 7 5" xfId="18330"/>
    <cellStyle name="Normal 19 2 2 2 7 5 2" xfId="30991"/>
    <cellStyle name="Normal 19 2 2 2 7 5 3" xfId="43591"/>
    <cellStyle name="Normal 19 2 2 2 7 6" xfId="22590"/>
    <cellStyle name="Normal 19 2 2 2 7 7" xfId="35191"/>
    <cellStyle name="Normal 19 2 2 2 8" xfId="9932"/>
    <cellStyle name="Normal 19 2 2 2 8 2" xfId="11398"/>
    <cellStyle name="Normal 19 2 2 2 8 2 2" xfId="15601"/>
    <cellStyle name="Normal 19 2 2 2 8 2 2 2" xfId="28330"/>
    <cellStyle name="Normal 19 2 2 2 8 2 2 3" xfId="40931"/>
    <cellStyle name="Normal 19 2 2 2 8 2 3" xfId="19870"/>
    <cellStyle name="Normal 19 2 2 2 8 2 3 2" xfId="32531"/>
    <cellStyle name="Normal 19 2 2 2 8 2 3 3" xfId="45131"/>
    <cellStyle name="Normal 19 2 2 2 8 2 4" xfId="24130"/>
    <cellStyle name="Normal 19 2 2 2 8 2 5" xfId="36731"/>
    <cellStyle name="Normal 19 2 2 2 8 3" xfId="12801"/>
    <cellStyle name="Normal 19 2 2 2 8 3 2" xfId="17001"/>
    <cellStyle name="Normal 19 2 2 2 8 3 2 2" xfId="29730"/>
    <cellStyle name="Normal 19 2 2 2 8 3 2 3" xfId="42331"/>
    <cellStyle name="Normal 19 2 2 2 8 3 3" xfId="21270"/>
    <cellStyle name="Normal 19 2 2 2 8 3 3 2" xfId="33931"/>
    <cellStyle name="Normal 19 2 2 2 8 3 3 3" xfId="46531"/>
    <cellStyle name="Normal 19 2 2 2 8 3 4" xfId="25530"/>
    <cellStyle name="Normal 19 2 2 2 8 3 5" xfId="38131"/>
    <cellStyle name="Normal 19 2 2 2 8 4" xfId="14201"/>
    <cellStyle name="Normal 19 2 2 2 8 4 2" xfId="26930"/>
    <cellStyle name="Normal 19 2 2 2 8 4 3" xfId="39531"/>
    <cellStyle name="Normal 19 2 2 2 8 5" xfId="18470"/>
    <cellStyle name="Normal 19 2 2 2 8 5 2" xfId="31131"/>
    <cellStyle name="Normal 19 2 2 2 8 5 3" xfId="43731"/>
    <cellStyle name="Normal 19 2 2 2 8 6" xfId="22730"/>
    <cellStyle name="Normal 19 2 2 2 8 7" xfId="35331"/>
    <cellStyle name="Normal 19 2 2 2 9" xfId="10126"/>
    <cellStyle name="Normal 19 2 2 2 9 2" xfId="11541"/>
    <cellStyle name="Normal 19 2 2 2 9 2 2" xfId="15741"/>
    <cellStyle name="Normal 19 2 2 2 9 2 2 2" xfId="28470"/>
    <cellStyle name="Normal 19 2 2 2 9 2 2 3" xfId="41071"/>
    <cellStyle name="Normal 19 2 2 2 9 2 3" xfId="20010"/>
    <cellStyle name="Normal 19 2 2 2 9 2 3 2" xfId="32671"/>
    <cellStyle name="Normal 19 2 2 2 9 2 3 3" xfId="45271"/>
    <cellStyle name="Normal 19 2 2 2 9 2 4" xfId="24270"/>
    <cellStyle name="Normal 19 2 2 2 9 2 5" xfId="36871"/>
    <cellStyle name="Normal 19 2 2 2 9 3" xfId="12941"/>
    <cellStyle name="Normal 19 2 2 2 9 3 2" xfId="17141"/>
    <cellStyle name="Normal 19 2 2 2 9 3 2 2" xfId="29870"/>
    <cellStyle name="Normal 19 2 2 2 9 3 2 3" xfId="42471"/>
    <cellStyle name="Normal 19 2 2 2 9 3 3" xfId="21410"/>
    <cellStyle name="Normal 19 2 2 2 9 3 3 2" xfId="34071"/>
    <cellStyle name="Normal 19 2 2 2 9 3 3 3" xfId="46671"/>
    <cellStyle name="Normal 19 2 2 2 9 3 4" xfId="25670"/>
    <cellStyle name="Normal 19 2 2 2 9 3 5" xfId="38271"/>
    <cellStyle name="Normal 19 2 2 2 9 4" xfId="14341"/>
    <cellStyle name="Normal 19 2 2 2 9 4 2" xfId="27070"/>
    <cellStyle name="Normal 19 2 2 2 9 4 3" xfId="39671"/>
    <cellStyle name="Normal 19 2 2 2 9 5" xfId="18610"/>
    <cellStyle name="Normal 19 2 2 2 9 5 2" xfId="31271"/>
    <cellStyle name="Normal 19 2 2 2 9 5 3" xfId="43871"/>
    <cellStyle name="Normal 19 2 2 2 9 6" xfId="22870"/>
    <cellStyle name="Normal 19 2 2 2 9 7" xfId="35471"/>
    <cellStyle name="Normal 19 2 2 20" xfId="17470"/>
    <cellStyle name="Normal 19 2 2 20 2" xfId="30131"/>
    <cellStyle name="Normal 19 2 2 20 3" xfId="42731"/>
    <cellStyle name="Normal 19 2 2 21" xfId="21730"/>
    <cellStyle name="Normal 19 2 2 22" xfId="34331"/>
    <cellStyle name="Normal 19 2 2 3" xfId="7043"/>
    <cellStyle name="Normal 19 2 2 3 10" xfId="10286"/>
    <cellStyle name="Normal 19 2 2 3 10 2" xfId="11701"/>
    <cellStyle name="Normal 19 2 2 3 10 2 2" xfId="15901"/>
    <cellStyle name="Normal 19 2 2 3 10 2 2 2" xfId="28630"/>
    <cellStyle name="Normal 19 2 2 3 10 2 2 3" xfId="41231"/>
    <cellStyle name="Normal 19 2 2 3 10 2 3" xfId="20170"/>
    <cellStyle name="Normal 19 2 2 3 10 2 3 2" xfId="32831"/>
    <cellStyle name="Normal 19 2 2 3 10 2 3 3" xfId="45431"/>
    <cellStyle name="Normal 19 2 2 3 10 2 4" xfId="24430"/>
    <cellStyle name="Normal 19 2 2 3 10 2 5" xfId="37031"/>
    <cellStyle name="Normal 19 2 2 3 10 3" xfId="13101"/>
    <cellStyle name="Normal 19 2 2 3 10 3 2" xfId="17301"/>
    <cellStyle name="Normal 19 2 2 3 10 3 2 2" xfId="30030"/>
    <cellStyle name="Normal 19 2 2 3 10 3 2 3" xfId="42631"/>
    <cellStyle name="Normal 19 2 2 3 10 3 3" xfId="21570"/>
    <cellStyle name="Normal 19 2 2 3 10 3 3 2" xfId="34231"/>
    <cellStyle name="Normal 19 2 2 3 10 3 3 3" xfId="46831"/>
    <cellStyle name="Normal 19 2 2 3 10 3 4" xfId="25830"/>
    <cellStyle name="Normal 19 2 2 3 10 3 5" xfId="38431"/>
    <cellStyle name="Normal 19 2 2 3 10 4" xfId="14501"/>
    <cellStyle name="Normal 19 2 2 3 10 4 2" xfId="27230"/>
    <cellStyle name="Normal 19 2 2 3 10 4 3" xfId="39831"/>
    <cellStyle name="Normal 19 2 2 3 10 5" xfId="18770"/>
    <cellStyle name="Normal 19 2 2 3 10 5 2" xfId="31431"/>
    <cellStyle name="Normal 19 2 2 3 10 5 3" xfId="44031"/>
    <cellStyle name="Normal 19 2 2 3 10 6" xfId="23030"/>
    <cellStyle name="Normal 19 2 2 3 10 7" xfId="35631"/>
    <cellStyle name="Normal 19 2 2 3 11" xfId="10427"/>
    <cellStyle name="Normal 19 2 2 3 11 2" xfId="14641"/>
    <cellStyle name="Normal 19 2 2 3 11 2 2" xfId="27370"/>
    <cellStyle name="Normal 19 2 2 3 11 2 3" xfId="39971"/>
    <cellStyle name="Normal 19 2 2 3 11 3" xfId="18910"/>
    <cellStyle name="Normal 19 2 2 3 11 3 2" xfId="31571"/>
    <cellStyle name="Normal 19 2 2 3 11 3 3" xfId="44171"/>
    <cellStyle name="Normal 19 2 2 3 11 4" xfId="23170"/>
    <cellStyle name="Normal 19 2 2 3 11 5" xfId="35771"/>
    <cellStyle name="Normal 19 2 2 3 12" xfId="11841"/>
    <cellStyle name="Normal 19 2 2 3 12 2" xfId="16041"/>
    <cellStyle name="Normal 19 2 2 3 12 2 2" xfId="28770"/>
    <cellStyle name="Normal 19 2 2 3 12 2 3" xfId="41371"/>
    <cellStyle name="Normal 19 2 2 3 12 3" xfId="20310"/>
    <cellStyle name="Normal 19 2 2 3 12 3 2" xfId="32971"/>
    <cellStyle name="Normal 19 2 2 3 12 3 3" xfId="45571"/>
    <cellStyle name="Normal 19 2 2 3 12 4" xfId="24570"/>
    <cellStyle name="Normal 19 2 2 3 12 5" xfId="37171"/>
    <cellStyle name="Normal 19 2 2 3 13" xfId="13241"/>
    <cellStyle name="Normal 19 2 2 3 13 2" xfId="25970"/>
    <cellStyle name="Normal 19 2 2 3 13 3" xfId="38571"/>
    <cellStyle name="Normal 19 2 2 3 14" xfId="17510"/>
    <cellStyle name="Normal 19 2 2 3 14 2" xfId="30171"/>
    <cellStyle name="Normal 19 2 2 3 14 3" xfId="42771"/>
    <cellStyle name="Normal 19 2 2 3 15" xfId="21770"/>
    <cellStyle name="Normal 19 2 2 3 16" xfId="34371"/>
    <cellStyle name="Normal 19 2 2 3 2" xfId="7183"/>
    <cellStyle name="Normal 19 2 2 3 2 2" xfId="10567"/>
    <cellStyle name="Normal 19 2 2 3 2 2 2" xfId="14781"/>
    <cellStyle name="Normal 19 2 2 3 2 2 2 2" xfId="27510"/>
    <cellStyle name="Normal 19 2 2 3 2 2 2 3" xfId="40111"/>
    <cellStyle name="Normal 19 2 2 3 2 2 3" xfId="19050"/>
    <cellStyle name="Normal 19 2 2 3 2 2 3 2" xfId="31711"/>
    <cellStyle name="Normal 19 2 2 3 2 2 3 3" xfId="44311"/>
    <cellStyle name="Normal 19 2 2 3 2 2 4" xfId="23310"/>
    <cellStyle name="Normal 19 2 2 3 2 2 5" xfId="35911"/>
    <cellStyle name="Normal 19 2 2 3 2 3" xfId="11981"/>
    <cellStyle name="Normal 19 2 2 3 2 3 2" xfId="16181"/>
    <cellStyle name="Normal 19 2 2 3 2 3 2 2" xfId="28910"/>
    <cellStyle name="Normal 19 2 2 3 2 3 2 3" xfId="41511"/>
    <cellStyle name="Normal 19 2 2 3 2 3 3" xfId="20450"/>
    <cellStyle name="Normal 19 2 2 3 2 3 3 2" xfId="33111"/>
    <cellStyle name="Normal 19 2 2 3 2 3 3 3" xfId="45711"/>
    <cellStyle name="Normal 19 2 2 3 2 3 4" xfId="24710"/>
    <cellStyle name="Normal 19 2 2 3 2 3 5" xfId="37311"/>
    <cellStyle name="Normal 19 2 2 3 2 4" xfId="13381"/>
    <cellStyle name="Normal 19 2 2 3 2 4 2" xfId="26110"/>
    <cellStyle name="Normal 19 2 2 3 2 4 3" xfId="38711"/>
    <cellStyle name="Normal 19 2 2 3 2 5" xfId="17650"/>
    <cellStyle name="Normal 19 2 2 3 2 5 2" xfId="30311"/>
    <cellStyle name="Normal 19 2 2 3 2 5 3" xfId="42911"/>
    <cellStyle name="Normal 19 2 2 3 2 6" xfId="21910"/>
    <cellStyle name="Normal 19 2 2 3 2 7" xfId="34511"/>
    <cellStyle name="Normal 19 2 2 3 3" xfId="7323"/>
    <cellStyle name="Normal 19 2 2 3 3 2" xfId="10707"/>
    <cellStyle name="Normal 19 2 2 3 3 2 2" xfId="14921"/>
    <cellStyle name="Normal 19 2 2 3 3 2 2 2" xfId="27650"/>
    <cellStyle name="Normal 19 2 2 3 3 2 2 3" xfId="40251"/>
    <cellStyle name="Normal 19 2 2 3 3 2 3" xfId="19190"/>
    <cellStyle name="Normal 19 2 2 3 3 2 3 2" xfId="31851"/>
    <cellStyle name="Normal 19 2 2 3 3 2 3 3" xfId="44451"/>
    <cellStyle name="Normal 19 2 2 3 3 2 4" xfId="23450"/>
    <cellStyle name="Normal 19 2 2 3 3 2 5" xfId="36051"/>
    <cellStyle name="Normal 19 2 2 3 3 3" xfId="12121"/>
    <cellStyle name="Normal 19 2 2 3 3 3 2" xfId="16321"/>
    <cellStyle name="Normal 19 2 2 3 3 3 2 2" xfId="29050"/>
    <cellStyle name="Normal 19 2 2 3 3 3 2 3" xfId="41651"/>
    <cellStyle name="Normal 19 2 2 3 3 3 3" xfId="20590"/>
    <cellStyle name="Normal 19 2 2 3 3 3 3 2" xfId="33251"/>
    <cellStyle name="Normal 19 2 2 3 3 3 3 3" xfId="45851"/>
    <cellStyle name="Normal 19 2 2 3 3 3 4" xfId="24850"/>
    <cellStyle name="Normal 19 2 2 3 3 3 5" xfId="37451"/>
    <cellStyle name="Normal 19 2 2 3 3 4" xfId="13521"/>
    <cellStyle name="Normal 19 2 2 3 3 4 2" xfId="26250"/>
    <cellStyle name="Normal 19 2 2 3 3 4 3" xfId="38851"/>
    <cellStyle name="Normal 19 2 2 3 3 5" xfId="17790"/>
    <cellStyle name="Normal 19 2 2 3 3 5 2" xfId="30451"/>
    <cellStyle name="Normal 19 2 2 3 3 5 3" xfId="43051"/>
    <cellStyle name="Normal 19 2 2 3 3 6" xfId="22050"/>
    <cellStyle name="Normal 19 2 2 3 3 7" xfId="34651"/>
    <cellStyle name="Normal 19 2 2 3 4" xfId="9336"/>
    <cellStyle name="Normal 19 2 2 3 4 2" xfId="10854"/>
    <cellStyle name="Normal 19 2 2 3 4 2 2" xfId="15061"/>
    <cellStyle name="Normal 19 2 2 3 4 2 2 2" xfId="27790"/>
    <cellStyle name="Normal 19 2 2 3 4 2 2 3" xfId="40391"/>
    <cellStyle name="Normal 19 2 2 3 4 2 3" xfId="19330"/>
    <cellStyle name="Normal 19 2 2 3 4 2 3 2" xfId="31991"/>
    <cellStyle name="Normal 19 2 2 3 4 2 3 3" xfId="44591"/>
    <cellStyle name="Normal 19 2 2 3 4 2 4" xfId="23590"/>
    <cellStyle name="Normal 19 2 2 3 4 2 5" xfId="36191"/>
    <cellStyle name="Normal 19 2 2 3 4 3" xfId="12261"/>
    <cellStyle name="Normal 19 2 2 3 4 3 2" xfId="16461"/>
    <cellStyle name="Normal 19 2 2 3 4 3 2 2" xfId="29190"/>
    <cellStyle name="Normal 19 2 2 3 4 3 2 3" xfId="41791"/>
    <cellStyle name="Normal 19 2 2 3 4 3 3" xfId="20730"/>
    <cellStyle name="Normal 19 2 2 3 4 3 3 2" xfId="33391"/>
    <cellStyle name="Normal 19 2 2 3 4 3 3 3" xfId="45991"/>
    <cellStyle name="Normal 19 2 2 3 4 3 4" xfId="24990"/>
    <cellStyle name="Normal 19 2 2 3 4 3 5" xfId="37591"/>
    <cellStyle name="Normal 19 2 2 3 4 4" xfId="13661"/>
    <cellStyle name="Normal 19 2 2 3 4 4 2" xfId="26390"/>
    <cellStyle name="Normal 19 2 2 3 4 4 3" xfId="38991"/>
    <cellStyle name="Normal 19 2 2 3 4 5" xfId="17930"/>
    <cellStyle name="Normal 19 2 2 3 4 5 2" xfId="30591"/>
    <cellStyle name="Normal 19 2 2 3 4 5 3" xfId="43191"/>
    <cellStyle name="Normal 19 2 2 3 4 6" xfId="22190"/>
    <cellStyle name="Normal 19 2 2 3 4 7" xfId="34791"/>
    <cellStyle name="Normal 19 2 2 3 5" xfId="9532"/>
    <cellStyle name="Normal 19 2 2 3 5 2" xfId="10998"/>
    <cellStyle name="Normal 19 2 2 3 5 2 2" xfId="15201"/>
    <cellStyle name="Normal 19 2 2 3 5 2 2 2" xfId="27930"/>
    <cellStyle name="Normal 19 2 2 3 5 2 2 3" xfId="40531"/>
    <cellStyle name="Normal 19 2 2 3 5 2 3" xfId="19470"/>
    <cellStyle name="Normal 19 2 2 3 5 2 3 2" xfId="32131"/>
    <cellStyle name="Normal 19 2 2 3 5 2 3 3" xfId="44731"/>
    <cellStyle name="Normal 19 2 2 3 5 2 4" xfId="23730"/>
    <cellStyle name="Normal 19 2 2 3 5 2 5" xfId="36331"/>
    <cellStyle name="Normal 19 2 2 3 5 3" xfId="12401"/>
    <cellStyle name="Normal 19 2 2 3 5 3 2" xfId="16601"/>
    <cellStyle name="Normal 19 2 2 3 5 3 2 2" xfId="29330"/>
    <cellStyle name="Normal 19 2 2 3 5 3 2 3" xfId="41931"/>
    <cellStyle name="Normal 19 2 2 3 5 3 3" xfId="20870"/>
    <cellStyle name="Normal 19 2 2 3 5 3 3 2" xfId="33531"/>
    <cellStyle name="Normal 19 2 2 3 5 3 3 3" xfId="46131"/>
    <cellStyle name="Normal 19 2 2 3 5 3 4" xfId="25130"/>
    <cellStyle name="Normal 19 2 2 3 5 3 5" xfId="37731"/>
    <cellStyle name="Normal 19 2 2 3 5 4" xfId="13801"/>
    <cellStyle name="Normal 19 2 2 3 5 4 2" xfId="26530"/>
    <cellStyle name="Normal 19 2 2 3 5 4 3" xfId="39131"/>
    <cellStyle name="Normal 19 2 2 3 5 5" xfId="18070"/>
    <cellStyle name="Normal 19 2 2 3 5 5 2" xfId="30731"/>
    <cellStyle name="Normal 19 2 2 3 5 5 3" xfId="43331"/>
    <cellStyle name="Normal 19 2 2 3 5 6" xfId="22330"/>
    <cellStyle name="Normal 19 2 2 3 5 7" xfId="34931"/>
    <cellStyle name="Normal 19 2 2 3 6" xfId="9672"/>
    <cellStyle name="Normal 19 2 2 3 6 2" xfId="11138"/>
    <cellStyle name="Normal 19 2 2 3 6 2 2" xfId="15341"/>
    <cellStyle name="Normal 19 2 2 3 6 2 2 2" xfId="28070"/>
    <cellStyle name="Normal 19 2 2 3 6 2 2 3" xfId="40671"/>
    <cellStyle name="Normal 19 2 2 3 6 2 3" xfId="19610"/>
    <cellStyle name="Normal 19 2 2 3 6 2 3 2" xfId="32271"/>
    <cellStyle name="Normal 19 2 2 3 6 2 3 3" xfId="44871"/>
    <cellStyle name="Normal 19 2 2 3 6 2 4" xfId="23870"/>
    <cellStyle name="Normal 19 2 2 3 6 2 5" xfId="36471"/>
    <cellStyle name="Normal 19 2 2 3 6 3" xfId="12541"/>
    <cellStyle name="Normal 19 2 2 3 6 3 2" xfId="16741"/>
    <cellStyle name="Normal 19 2 2 3 6 3 2 2" xfId="29470"/>
    <cellStyle name="Normal 19 2 2 3 6 3 2 3" xfId="42071"/>
    <cellStyle name="Normal 19 2 2 3 6 3 3" xfId="21010"/>
    <cellStyle name="Normal 19 2 2 3 6 3 3 2" xfId="33671"/>
    <cellStyle name="Normal 19 2 2 3 6 3 3 3" xfId="46271"/>
    <cellStyle name="Normal 19 2 2 3 6 3 4" xfId="25270"/>
    <cellStyle name="Normal 19 2 2 3 6 3 5" xfId="37871"/>
    <cellStyle name="Normal 19 2 2 3 6 4" xfId="13941"/>
    <cellStyle name="Normal 19 2 2 3 6 4 2" xfId="26670"/>
    <cellStyle name="Normal 19 2 2 3 6 4 3" xfId="39271"/>
    <cellStyle name="Normal 19 2 2 3 6 5" xfId="18210"/>
    <cellStyle name="Normal 19 2 2 3 6 5 2" xfId="30871"/>
    <cellStyle name="Normal 19 2 2 3 6 5 3" xfId="43471"/>
    <cellStyle name="Normal 19 2 2 3 6 6" xfId="22470"/>
    <cellStyle name="Normal 19 2 2 3 6 7" xfId="35071"/>
    <cellStyle name="Normal 19 2 2 3 7" xfId="9812"/>
    <cellStyle name="Normal 19 2 2 3 7 2" xfId="11278"/>
    <cellStyle name="Normal 19 2 2 3 7 2 2" xfId="15481"/>
    <cellStyle name="Normal 19 2 2 3 7 2 2 2" xfId="28210"/>
    <cellStyle name="Normal 19 2 2 3 7 2 2 3" xfId="40811"/>
    <cellStyle name="Normal 19 2 2 3 7 2 3" xfId="19750"/>
    <cellStyle name="Normal 19 2 2 3 7 2 3 2" xfId="32411"/>
    <cellStyle name="Normal 19 2 2 3 7 2 3 3" xfId="45011"/>
    <cellStyle name="Normal 19 2 2 3 7 2 4" xfId="24010"/>
    <cellStyle name="Normal 19 2 2 3 7 2 5" xfId="36611"/>
    <cellStyle name="Normal 19 2 2 3 7 3" xfId="12681"/>
    <cellStyle name="Normal 19 2 2 3 7 3 2" xfId="16881"/>
    <cellStyle name="Normal 19 2 2 3 7 3 2 2" xfId="29610"/>
    <cellStyle name="Normal 19 2 2 3 7 3 2 3" xfId="42211"/>
    <cellStyle name="Normal 19 2 2 3 7 3 3" xfId="21150"/>
    <cellStyle name="Normal 19 2 2 3 7 3 3 2" xfId="33811"/>
    <cellStyle name="Normal 19 2 2 3 7 3 3 3" xfId="46411"/>
    <cellStyle name="Normal 19 2 2 3 7 3 4" xfId="25410"/>
    <cellStyle name="Normal 19 2 2 3 7 3 5" xfId="38011"/>
    <cellStyle name="Normal 19 2 2 3 7 4" xfId="14081"/>
    <cellStyle name="Normal 19 2 2 3 7 4 2" xfId="26810"/>
    <cellStyle name="Normal 19 2 2 3 7 4 3" xfId="39411"/>
    <cellStyle name="Normal 19 2 2 3 7 5" xfId="18350"/>
    <cellStyle name="Normal 19 2 2 3 7 5 2" xfId="31011"/>
    <cellStyle name="Normal 19 2 2 3 7 5 3" xfId="43611"/>
    <cellStyle name="Normal 19 2 2 3 7 6" xfId="22610"/>
    <cellStyle name="Normal 19 2 2 3 7 7" xfId="35211"/>
    <cellStyle name="Normal 19 2 2 3 8" xfId="9952"/>
    <cellStyle name="Normal 19 2 2 3 8 2" xfId="11418"/>
    <cellStyle name="Normal 19 2 2 3 8 2 2" xfId="15621"/>
    <cellStyle name="Normal 19 2 2 3 8 2 2 2" xfId="28350"/>
    <cellStyle name="Normal 19 2 2 3 8 2 2 3" xfId="40951"/>
    <cellStyle name="Normal 19 2 2 3 8 2 3" xfId="19890"/>
    <cellStyle name="Normal 19 2 2 3 8 2 3 2" xfId="32551"/>
    <cellStyle name="Normal 19 2 2 3 8 2 3 3" xfId="45151"/>
    <cellStyle name="Normal 19 2 2 3 8 2 4" xfId="24150"/>
    <cellStyle name="Normal 19 2 2 3 8 2 5" xfId="36751"/>
    <cellStyle name="Normal 19 2 2 3 8 3" xfId="12821"/>
    <cellStyle name="Normal 19 2 2 3 8 3 2" xfId="17021"/>
    <cellStyle name="Normal 19 2 2 3 8 3 2 2" xfId="29750"/>
    <cellStyle name="Normal 19 2 2 3 8 3 2 3" xfId="42351"/>
    <cellStyle name="Normal 19 2 2 3 8 3 3" xfId="21290"/>
    <cellStyle name="Normal 19 2 2 3 8 3 3 2" xfId="33951"/>
    <cellStyle name="Normal 19 2 2 3 8 3 3 3" xfId="46551"/>
    <cellStyle name="Normal 19 2 2 3 8 3 4" xfId="25550"/>
    <cellStyle name="Normal 19 2 2 3 8 3 5" xfId="38151"/>
    <cellStyle name="Normal 19 2 2 3 8 4" xfId="14221"/>
    <cellStyle name="Normal 19 2 2 3 8 4 2" xfId="26950"/>
    <cellStyle name="Normal 19 2 2 3 8 4 3" xfId="39551"/>
    <cellStyle name="Normal 19 2 2 3 8 5" xfId="18490"/>
    <cellStyle name="Normal 19 2 2 3 8 5 2" xfId="31151"/>
    <cellStyle name="Normal 19 2 2 3 8 5 3" xfId="43751"/>
    <cellStyle name="Normal 19 2 2 3 8 6" xfId="22750"/>
    <cellStyle name="Normal 19 2 2 3 8 7" xfId="35351"/>
    <cellStyle name="Normal 19 2 2 3 9" xfId="10146"/>
    <cellStyle name="Normal 19 2 2 3 9 2" xfId="11561"/>
    <cellStyle name="Normal 19 2 2 3 9 2 2" xfId="15761"/>
    <cellStyle name="Normal 19 2 2 3 9 2 2 2" xfId="28490"/>
    <cellStyle name="Normal 19 2 2 3 9 2 2 3" xfId="41091"/>
    <cellStyle name="Normal 19 2 2 3 9 2 3" xfId="20030"/>
    <cellStyle name="Normal 19 2 2 3 9 2 3 2" xfId="32691"/>
    <cellStyle name="Normal 19 2 2 3 9 2 3 3" xfId="45291"/>
    <cellStyle name="Normal 19 2 2 3 9 2 4" xfId="24290"/>
    <cellStyle name="Normal 19 2 2 3 9 2 5" xfId="36891"/>
    <cellStyle name="Normal 19 2 2 3 9 3" xfId="12961"/>
    <cellStyle name="Normal 19 2 2 3 9 3 2" xfId="17161"/>
    <cellStyle name="Normal 19 2 2 3 9 3 2 2" xfId="29890"/>
    <cellStyle name="Normal 19 2 2 3 9 3 2 3" xfId="42491"/>
    <cellStyle name="Normal 19 2 2 3 9 3 3" xfId="21430"/>
    <cellStyle name="Normal 19 2 2 3 9 3 3 2" xfId="34091"/>
    <cellStyle name="Normal 19 2 2 3 9 3 3 3" xfId="46691"/>
    <cellStyle name="Normal 19 2 2 3 9 3 4" xfId="25690"/>
    <cellStyle name="Normal 19 2 2 3 9 3 5" xfId="38291"/>
    <cellStyle name="Normal 19 2 2 3 9 4" xfId="14361"/>
    <cellStyle name="Normal 19 2 2 3 9 4 2" xfId="27090"/>
    <cellStyle name="Normal 19 2 2 3 9 4 3" xfId="39691"/>
    <cellStyle name="Normal 19 2 2 3 9 5" xfId="18630"/>
    <cellStyle name="Normal 19 2 2 3 9 5 2" xfId="31291"/>
    <cellStyle name="Normal 19 2 2 3 9 5 3" xfId="43891"/>
    <cellStyle name="Normal 19 2 2 3 9 6" xfId="22890"/>
    <cellStyle name="Normal 19 2 2 3 9 7" xfId="35491"/>
    <cellStyle name="Normal 19 2 2 4" xfId="7063"/>
    <cellStyle name="Normal 19 2 2 4 10" xfId="10306"/>
    <cellStyle name="Normal 19 2 2 4 10 2" xfId="11721"/>
    <cellStyle name="Normal 19 2 2 4 10 2 2" xfId="15921"/>
    <cellStyle name="Normal 19 2 2 4 10 2 2 2" xfId="28650"/>
    <cellStyle name="Normal 19 2 2 4 10 2 2 3" xfId="41251"/>
    <cellStyle name="Normal 19 2 2 4 10 2 3" xfId="20190"/>
    <cellStyle name="Normal 19 2 2 4 10 2 3 2" xfId="32851"/>
    <cellStyle name="Normal 19 2 2 4 10 2 3 3" xfId="45451"/>
    <cellStyle name="Normal 19 2 2 4 10 2 4" xfId="24450"/>
    <cellStyle name="Normal 19 2 2 4 10 2 5" xfId="37051"/>
    <cellStyle name="Normal 19 2 2 4 10 3" xfId="13121"/>
    <cellStyle name="Normal 19 2 2 4 10 3 2" xfId="17321"/>
    <cellStyle name="Normal 19 2 2 4 10 3 2 2" xfId="30050"/>
    <cellStyle name="Normal 19 2 2 4 10 3 2 3" xfId="42651"/>
    <cellStyle name="Normal 19 2 2 4 10 3 3" xfId="21590"/>
    <cellStyle name="Normal 19 2 2 4 10 3 3 2" xfId="34251"/>
    <cellStyle name="Normal 19 2 2 4 10 3 3 3" xfId="46851"/>
    <cellStyle name="Normal 19 2 2 4 10 3 4" xfId="25850"/>
    <cellStyle name="Normal 19 2 2 4 10 3 5" xfId="38451"/>
    <cellStyle name="Normal 19 2 2 4 10 4" xfId="14521"/>
    <cellStyle name="Normal 19 2 2 4 10 4 2" xfId="27250"/>
    <cellStyle name="Normal 19 2 2 4 10 4 3" xfId="39851"/>
    <cellStyle name="Normal 19 2 2 4 10 5" xfId="18790"/>
    <cellStyle name="Normal 19 2 2 4 10 5 2" xfId="31451"/>
    <cellStyle name="Normal 19 2 2 4 10 5 3" xfId="44051"/>
    <cellStyle name="Normal 19 2 2 4 10 6" xfId="23050"/>
    <cellStyle name="Normal 19 2 2 4 10 7" xfId="35651"/>
    <cellStyle name="Normal 19 2 2 4 11" xfId="10447"/>
    <cellStyle name="Normal 19 2 2 4 11 2" xfId="14661"/>
    <cellStyle name="Normal 19 2 2 4 11 2 2" xfId="27390"/>
    <cellStyle name="Normal 19 2 2 4 11 2 3" xfId="39991"/>
    <cellStyle name="Normal 19 2 2 4 11 3" xfId="18930"/>
    <cellStyle name="Normal 19 2 2 4 11 3 2" xfId="31591"/>
    <cellStyle name="Normal 19 2 2 4 11 3 3" xfId="44191"/>
    <cellStyle name="Normal 19 2 2 4 11 4" xfId="23190"/>
    <cellStyle name="Normal 19 2 2 4 11 5" xfId="35791"/>
    <cellStyle name="Normal 19 2 2 4 12" xfId="11861"/>
    <cellStyle name="Normal 19 2 2 4 12 2" xfId="16061"/>
    <cellStyle name="Normal 19 2 2 4 12 2 2" xfId="28790"/>
    <cellStyle name="Normal 19 2 2 4 12 2 3" xfId="41391"/>
    <cellStyle name="Normal 19 2 2 4 12 3" xfId="20330"/>
    <cellStyle name="Normal 19 2 2 4 12 3 2" xfId="32991"/>
    <cellStyle name="Normal 19 2 2 4 12 3 3" xfId="45591"/>
    <cellStyle name="Normal 19 2 2 4 12 4" xfId="24590"/>
    <cellStyle name="Normal 19 2 2 4 12 5" xfId="37191"/>
    <cellStyle name="Normal 19 2 2 4 13" xfId="13261"/>
    <cellStyle name="Normal 19 2 2 4 13 2" xfId="25990"/>
    <cellStyle name="Normal 19 2 2 4 13 3" xfId="38591"/>
    <cellStyle name="Normal 19 2 2 4 14" xfId="17530"/>
    <cellStyle name="Normal 19 2 2 4 14 2" xfId="30191"/>
    <cellStyle name="Normal 19 2 2 4 14 3" xfId="42791"/>
    <cellStyle name="Normal 19 2 2 4 15" xfId="21790"/>
    <cellStyle name="Normal 19 2 2 4 16" xfId="34391"/>
    <cellStyle name="Normal 19 2 2 4 2" xfId="7203"/>
    <cellStyle name="Normal 19 2 2 4 2 2" xfId="10587"/>
    <cellStyle name="Normal 19 2 2 4 2 2 2" xfId="14801"/>
    <cellStyle name="Normal 19 2 2 4 2 2 2 2" xfId="27530"/>
    <cellStyle name="Normal 19 2 2 4 2 2 2 3" xfId="40131"/>
    <cellStyle name="Normal 19 2 2 4 2 2 3" xfId="19070"/>
    <cellStyle name="Normal 19 2 2 4 2 2 3 2" xfId="31731"/>
    <cellStyle name="Normal 19 2 2 4 2 2 3 3" xfId="44331"/>
    <cellStyle name="Normal 19 2 2 4 2 2 4" xfId="23330"/>
    <cellStyle name="Normal 19 2 2 4 2 2 5" xfId="35931"/>
    <cellStyle name="Normal 19 2 2 4 2 3" xfId="12001"/>
    <cellStyle name="Normal 19 2 2 4 2 3 2" xfId="16201"/>
    <cellStyle name="Normal 19 2 2 4 2 3 2 2" xfId="28930"/>
    <cellStyle name="Normal 19 2 2 4 2 3 2 3" xfId="41531"/>
    <cellStyle name="Normal 19 2 2 4 2 3 3" xfId="20470"/>
    <cellStyle name="Normal 19 2 2 4 2 3 3 2" xfId="33131"/>
    <cellStyle name="Normal 19 2 2 4 2 3 3 3" xfId="45731"/>
    <cellStyle name="Normal 19 2 2 4 2 3 4" xfId="24730"/>
    <cellStyle name="Normal 19 2 2 4 2 3 5" xfId="37331"/>
    <cellStyle name="Normal 19 2 2 4 2 4" xfId="13401"/>
    <cellStyle name="Normal 19 2 2 4 2 4 2" xfId="26130"/>
    <cellStyle name="Normal 19 2 2 4 2 4 3" xfId="38731"/>
    <cellStyle name="Normal 19 2 2 4 2 5" xfId="17670"/>
    <cellStyle name="Normal 19 2 2 4 2 5 2" xfId="30331"/>
    <cellStyle name="Normal 19 2 2 4 2 5 3" xfId="42931"/>
    <cellStyle name="Normal 19 2 2 4 2 6" xfId="21930"/>
    <cellStyle name="Normal 19 2 2 4 2 7" xfId="34531"/>
    <cellStyle name="Normal 19 2 2 4 3" xfId="7343"/>
    <cellStyle name="Normal 19 2 2 4 3 2" xfId="10727"/>
    <cellStyle name="Normal 19 2 2 4 3 2 2" xfId="14941"/>
    <cellStyle name="Normal 19 2 2 4 3 2 2 2" xfId="27670"/>
    <cellStyle name="Normal 19 2 2 4 3 2 2 3" xfId="40271"/>
    <cellStyle name="Normal 19 2 2 4 3 2 3" xfId="19210"/>
    <cellStyle name="Normal 19 2 2 4 3 2 3 2" xfId="31871"/>
    <cellStyle name="Normal 19 2 2 4 3 2 3 3" xfId="44471"/>
    <cellStyle name="Normal 19 2 2 4 3 2 4" xfId="23470"/>
    <cellStyle name="Normal 19 2 2 4 3 2 5" xfId="36071"/>
    <cellStyle name="Normal 19 2 2 4 3 3" xfId="12141"/>
    <cellStyle name="Normal 19 2 2 4 3 3 2" xfId="16341"/>
    <cellStyle name="Normal 19 2 2 4 3 3 2 2" xfId="29070"/>
    <cellStyle name="Normal 19 2 2 4 3 3 2 3" xfId="41671"/>
    <cellStyle name="Normal 19 2 2 4 3 3 3" xfId="20610"/>
    <cellStyle name="Normal 19 2 2 4 3 3 3 2" xfId="33271"/>
    <cellStyle name="Normal 19 2 2 4 3 3 3 3" xfId="45871"/>
    <cellStyle name="Normal 19 2 2 4 3 3 4" xfId="24870"/>
    <cellStyle name="Normal 19 2 2 4 3 3 5" xfId="37471"/>
    <cellStyle name="Normal 19 2 2 4 3 4" xfId="13541"/>
    <cellStyle name="Normal 19 2 2 4 3 4 2" xfId="26270"/>
    <cellStyle name="Normal 19 2 2 4 3 4 3" xfId="38871"/>
    <cellStyle name="Normal 19 2 2 4 3 5" xfId="17810"/>
    <cellStyle name="Normal 19 2 2 4 3 5 2" xfId="30471"/>
    <cellStyle name="Normal 19 2 2 4 3 5 3" xfId="43071"/>
    <cellStyle name="Normal 19 2 2 4 3 6" xfId="22070"/>
    <cellStyle name="Normal 19 2 2 4 3 7" xfId="34671"/>
    <cellStyle name="Normal 19 2 2 4 4" xfId="9356"/>
    <cellStyle name="Normal 19 2 2 4 4 2" xfId="10874"/>
    <cellStyle name="Normal 19 2 2 4 4 2 2" xfId="15081"/>
    <cellStyle name="Normal 19 2 2 4 4 2 2 2" xfId="27810"/>
    <cellStyle name="Normal 19 2 2 4 4 2 2 3" xfId="40411"/>
    <cellStyle name="Normal 19 2 2 4 4 2 3" xfId="19350"/>
    <cellStyle name="Normal 19 2 2 4 4 2 3 2" xfId="32011"/>
    <cellStyle name="Normal 19 2 2 4 4 2 3 3" xfId="44611"/>
    <cellStyle name="Normal 19 2 2 4 4 2 4" xfId="23610"/>
    <cellStyle name="Normal 19 2 2 4 4 2 5" xfId="36211"/>
    <cellStyle name="Normal 19 2 2 4 4 3" xfId="12281"/>
    <cellStyle name="Normal 19 2 2 4 4 3 2" xfId="16481"/>
    <cellStyle name="Normal 19 2 2 4 4 3 2 2" xfId="29210"/>
    <cellStyle name="Normal 19 2 2 4 4 3 2 3" xfId="41811"/>
    <cellStyle name="Normal 19 2 2 4 4 3 3" xfId="20750"/>
    <cellStyle name="Normal 19 2 2 4 4 3 3 2" xfId="33411"/>
    <cellStyle name="Normal 19 2 2 4 4 3 3 3" xfId="46011"/>
    <cellStyle name="Normal 19 2 2 4 4 3 4" xfId="25010"/>
    <cellStyle name="Normal 19 2 2 4 4 3 5" xfId="37611"/>
    <cellStyle name="Normal 19 2 2 4 4 4" xfId="13681"/>
    <cellStyle name="Normal 19 2 2 4 4 4 2" xfId="26410"/>
    <cellStyle name="Normal 19 2 2 4 4 4 3" xfId="39011"/>
    <cellStyle name="Normal 19 2 2 4 4 5" xfId="17950"/>
    <cellStyle name="Normal 19 2 2 4 4 5 2" xfId="30611"/>
    <cellStyle name="Normal 19 2 2 4 4 5 3" xfId="43211"/>
    <cellStyle name="Normal 19 2 2 4 4 6" xfId="22210"/>
    <cellStyle name="Normal 19 2 2 4 4 7" xfId="34811"/>
    <cellStyle name="Normal 19 2 2 4 5" xfId="9552"/>
    <cellStyle name="Normal 19 2 2 4 5 2" xfId="11018"/>
    <cellStyle name="Normal 19 2 2 4 5 2 2" xfId="15221"/>
    <cellStyle name="Normal 19 2 2 4 5 2 2 2" xfId="27950"/>
    <cellStyle name="Normal 19 2 2 4 5 2 2 3" xfId="40551"/>
    <cellStyle name="Normal 19 2 2 4 5 2 3" xfId="19490"/>
    <cellStyle name="Normal 19 2 2 4 5 2 3 2" xfId="32151"/>
    <cellStyle name="Normal 19 2 2 4 5 2 3 3" xfId="44751"/>
    <cellStyle name="Normal 19 2 2 4 5 2 4" xfId="23750"/>
    <cellStyle name="Normal 19 2 2 4 5 2 5" xfId="36351"/>
    <cellStyle name="Normal 19 2 2 4 5 3" xfId="12421"/>
    <cellStyle name="Normal 19 2 2 4 5 3 2" xfId="16621"/>
    <cellStyle name="Normal 19 2 2 4 5 3 2 2" xfId="29350"/>
    <cellStyle name="Normal 19 2 2 4 5 3 2 3" xfId="41951"/>
    <cellStyle name="Normal 19 2 2 4 5 3 3" xfId="20890"/>
    <cellStyle name="Normal 19 2 2 4 5 3 3 2" xfId="33551"/>
    <cellStyle name="Normal 19 2 2 4 5 3 3 3" xfId="46151"/>
    <cellStyle name="Normal 19 2 2 4 5 3 4" xfId="25150"/>
    <cellStyle name="Normal 19 2 2 4 5 3 5" xfId="37751"/>
    <cellStyle name="Normal 19 2 2 4 5 4" xfId="13821"/>
    <cellStyle name="Normal 19 2 2 4 5 4 2" xfId="26550"/>
    <cellStyle name="Normal 19 2 2 4 5 4 3" xfId="39151"/>
    <cellStyle name="Normal 19 2 2 4 5 5" xfId="18090"/>
    <cellStyle name="Normal 19 2 2 4 5 5 2" xfId="30751"/>
    <cellStyle name="Normal 19 2 2 4 5 5 3" xfId="43351"/>
    <cellStyle name="Normal 19 2 2 4 5 6" xfId="22350"/>
    <cellStyle name="Normal 19 2 2 4 5 7" xfId="34951"/>
    <cellStyle name="Normal 19 2 2 4 6" xfId="9692"/>
    <cellStyle name="Normal 19 2 2 4 6 2" xfId="11158"/>
    <cellStyle name="Normal 19 2 2 4 6 2 2" xfId="15361"/>
    <cellStyle name="Normal 19 2 2 4 6 2 2 2" xfId="28090"/>
    <cellStyle name="Normal 19 2 2 4 6 2 2 3" xfId="40691"/>
    <cellStyle name="Normal 19 2 2 4 6 2 3" xfId="19630"/>
    <cellStyle name="Normal 19 2 2 4 6 2 3 2" xfId="32291"/>
    <cellStyle name="Normal 19 2 2 4 6 2 3 3" xfId="44891"/>
    <cellStyle name="Normal 19 2 2 4 6 2 4" xfId="23890"/>
    <cellStyle name="Normal 19 2 2 4 6 2 5" xfId="36491"/>
    <cellStyle name="Normal 19 2 2 4 6 3" xfId="12561"/>
    <cellStyle name="Normal 19 2 2 4 6 3 2" xfId="16761"/>
    <cellStyle name="Normal 19 2 2 4 6 3 2 2" xfId="29490"/>
    <cellStyle name="Normal 19 2 2 4 6 3 2 3" xfId="42091"/>
    <cellStyle name="Normal 19 2 2 4 6 3 3" xfId="21030"/>
    <cellStyle name="Normal 19 2 2 4 6 3 3 2" xfId="33691"/>
    <cellStyle name="Normal 19 2 2 4 6 3 3 3" xfId="46291"/>
    <cellStyle name="Normal 19 2 2 4 6 3 4" xfId="25290"/>
    <cellStyle name="Normal 19 2 2 4 6 3 5" xfId="37891"/>
    <cellStyle name="Normal 19 2 2 4 6 4" xfId="13961"/>
    <cellStyle name="Normal 19 2 2 4 6 4 2" xfId="26690"/>
    <cellStyle name="Normal 19 2 2 4 6 4 3" xfId="39291"/>
    <cellStyle name="Normal 19 2 2 4 6 5" xfId="18230"/>
    <cellStyle name="Normal 19 2 2 4 6 5 2" xfId="30891"/>
    <cellStyle name="Normal 19 2 2 4 6 5 3" xfId="43491"/>
    <cellStyle name="Normal 19 2 2 4 6 6" xfId="22490"/>
    <cellStyle name="Normal 19 2 2 4 6 7" xfId="35091"/>
    <cellStyle name="Normal 19 2 2 4 7" xfId="9832"/>
    <cellStyle name="Normal 19 2 2 4 7 2" xfId="11298"/>
    <cellStyle name="Normal 19 2 2 4 7 2 2" xfId="15501"/>
    <cellStyle name="Normal 19 2 2 4 7 2 2 2" xfId="28230"/>
    <cellStyle name="Normal 19 2 2 4 7 2 2 3" xfId="40831"/>
    <cellStyle name="Normal 19 2 2 4 7 2 3" xfId="19770"/>
    <cellStyle name="Normal 19 2 2 4 7 2 3 2" xfId="32431"/>
    <cellStyle name="Normal 19 2 2 4 7 2 3 3" xfId="45031"/>
    <cellStyle name="Normal 19 2 2 4 7 2 4" xfId="24030"/>
    <cellStyle name="Normal 19 2 2 4 7 2 5" xfId="36631"/>
    <cellStyle name="Normal 19 2 2 4 7 3" xfId="12701"/>
    <cellStyle name="Normal 19 2 2 4 7 3 2" xfId="16901"/>
    <cellStyle name="Normal 19 2 2 4 7 3 2 2" xfId="29630"/>
    <cellStyle name="Normal 19 2 2 4 7 3 2 3" xfId="42231"/>
    <cellStyle name="Normal 19 2 2 4 7 3 3" xfId="21170"/>
    <cellStyle name="Normal 19 2 2 4 7 3 3 2" xfId="33831"/>
    <cellStyle name="Normal 19 2 2 4 7 3 3 3" xfId="46431"/>
    <cellStyle name="Normal 19 2 2 4 7 3 4" xfId="25430"/>
    <cellStyle name="Normal 19 2 2 4 7 3 5" xfId="38031"/>
    <cellStyle name="Normal 19 2 2 4 7 4" xfId="14101"/>
    <cellStyle name="Normal 19 2 2 4 7 4 2" xfId="26830"/>
    <cellStyle name="Normal 19 2 2 4 7 4 3" xfId="39431"/>
    <cellStyle name="Normal 19 2 2 4 7 5" xfId="18370"/>
    <cellStyle name="Normal 19 2 2 4 7 5 2" xfId="31031"/>
    <cellStyle name="Normal 19 2 2 4 7 5 3" xfId="43631"/>
    <cellStyle name="Normal 19 2 2 4 7 6" xfId="22630"/>
    <cellStyle name="Normal 19 2 2 4 7 7" xfId="35231"/>
    <cellStyle name="Normal 19 2 2 4 8" xfId="9972"/>
    <cellStyle name="Normal 19 2 2 4 8 2" xfId="11438"/>
    <cellStyle name="Normal 19 2 2 4 8 2 2" xfId="15641"/>
    <cellStyle name="Normal 19 2 2 4 8 2 2 2" xfId="28370"/>
    <cellStyle name="Normal 19 2 2 4 8 2 2 3" xfId="40971"/>
    <cellStyle name="Normal 19 2 2 4 8 2 3" xfId="19910"/>
    <cellStyle name="Normal 19 2 2 4 8 2 3 2" xfId="32571"/>
    <cellStyle name="Normal 19 2 2 4 8 2 3 3" xfId="45171"/>
    <cellStyle name="Normal 19 2 2 4 8 2 4" xfId="24170"/>
    <cellStyle name="Normal 19 2 2 4 8 2 5" xfId="36771"/>
    <cellStyle name="Normal 19 2 2 4 8 3" xfId="12841"/>
    <cellStyle name="Normal 19 2 2 4 8 3 2" xfId="17041"/>
    <cellStyle name="Normal 19 2 2 4 8 3 2 2" xfId="29770"/>
    <cellStyle name="Normal 19 2 2 4 8 3 2 3" xfId="42371"/>
    <cellStyle name="Normal 19 2 2 4 8 3 3" xfId="21310"/>
    <cellStyle name="Normal 19 2 2 4 8 3 3 2" xfId="33971"/>
    <cellStyle name="Normal 19 2 2 4 8 3 3 3" xfId="46571"/>
    <cellStyle name="Normal 19 2 2 4 8 3 4" xfId="25570"/>
    <cellStyle name="Normal 19 2 2 4 8 3 5" xfId="38171"/>
    <cellStyle name="Normal 19 2 2 4 8 4" xfId="14241"/>
    <cellStyle name="Normal 19 2 2 4 8 4 2" xfId="26970"/>
    <cellStyle name="Normal 19 2 2 4 8 4 3" xfId="39571"/>
    <cellStyle name="Normal 19 2 2 4 8 5" xfId="18510"/>
    <cellStyle name="Normal 19 2 2 4 8 5 2" xfId="31171"/>
    <cellStyle name="Normal 19 2 2 4 8 5 3" xfId="43771"/>
    <cellStyle name="Normal 19 2 2 4 8 6" xfId="22770"/>
    <cellStyle name="Normal 19 2 2 4 8 7" xfId="35371"/>
    <cellStyle name="Normal 19 2 2 4 9" xfId="10166"/>
    <cellStyle name="Normal 19 2 2 4 9 2" xfId="11581"/>
    <cellStyle name="Normal 19 2 2 4 9 2 2" xfId="15781"/>
    <cellStyle name="Normal 19 2 2 4 9 2 2 2" xfId="28510"/>
    <cellStyle name="Normal 19 2 2 4 9 2 2 3" xfId="41111"/>
    <cellStyle name="Normal 19 2 2 4 9 2 3" xfId="20050"/>
    <cellStyle name="Normal 19 2 2 4 9 2 3 2" xfId="32711"/>
    <cellStyle name="Normal 19 2 2 4 9 2 3 3" xfId="45311"/>
    <cellStyle name="Normal 19 2 2 4 9 2 4" xfId="24310"/>
    <cellStyle name="Normal 19 2 2 4 9 2 5" xfId="36911"/>
    <cellStyle name="Normal 19 2 2 4 9 3" xfId="12981"/>
    <cellStyle name="Normal 19 2 2 4 9 3 2" xfId="17181"/>
    <cellStyle name="Normal 19 2 2 4 9 3 2 2" xfId="29910"/>
    <cellStyle name="Normal 19 2 2 4 9 3 2 3" xfId="42511"/>
    <cellStyle name="Normal 19 2 2 4 9 3 3" xfId="21450"/>
    <cellStyle name="Normal 19 2 2 4 9 3 3 2" xfId="34111"/>
    <cellStyle name="Normal 19 2 2 4 9 3 3 3" xfId="46711"/>
    <cellStyle name="Normal 19 2 2 4 9 3 4" xfId="25710"/>
    <cellStyle name="Normal 19 2 2 4 9 3 5" xfId="38311"/>
    <cellStyle name="Normal 19 2 2 4 9 4" xfId="14381"/>
    <cellStyle name="Normal 19 2 2 4 9 4 2" xfId="27110"/>
    <cellStyle name="Normal 19 2 2 4 9 4 3" xfId="39711"/>
    <cellStyle name="Normal 19 2 2 4 9 5" xfId="18650"/>
    <cellStyle name="Normal 19 2 2 4 9 5 2" xfId="31311"/>
    <cellStyle name="Normal 19 2 2 4 9 5 3" xfId="43911"/>
    <cellStyle name="Normal 19 2 2 4 9 6" xfId="22910"/>
    <cellStyle name="Normal 19 2 2 4 9 7" xfId="35511"/>
    <cellStyle name="Normal 19 2 2 5" xfId="7083"/>
    <cellStyle name="Normal 19 2 2 5 10" xfId="10326"/>
    <cellStyle name="Normal 19 2 2 5 10 2" xfId="11741"/>
    <cellStyle name="Normal 19 2 2 5 10 2 2" xfId="15941"/>
    <cellStyle name="Normal 19 2 2 5 10 2 2 2" xfId="28670"/>
    <cellStyle name="Normal 19 2 2 5 10 2 2 3" xfId="41271"/>
    <cellStyle name="Normal 19 2 2 5 10 2 3" xfId="20210"/>
    <cellStyle name="Normal 19 2 2 5 10 2 3 2" xfId="32871"/>
    <cellStyle name="Normal 19 2 2 5 10 2 3 3" xfId="45471"/>
    <cellStyle name="Normal 19 2 2 5 10 2 4" xfId="24470"/>
    <cellStyle name="Normal 19 2 2 5 10 2 5" xfId="37071"/>
    <cellStyle name="Normal 19 2 2 5 10 3" xfId="13141"/>
    <cellStyle name="Normal 19 2 2 5 10 3 2" xfId="17341"/>
    <cellStyle name="Normal 19 2 2 5 10 3 2 2" xfId="30070"/>
    <cellStyle name="Normal 19 2 2 5 10 3 2 3" xfId="42671"/>
    <cellStyle name="Normal 19 2 2 5 10 3 3" xfId="21610"/>
    <cellStyle name="Normal 19 2 2 5 10 3 3 2" xfId="34271"/>
    <cellStyle name="Normal 19 2 2 5 10 3 3 3" xfId="46871"/>
    <cellStyle name="Normal 19 2 2 5 10 3 4" xfId="25870"/>
    <cellStyle name="Normal 19 2 2 5 10 3 5" xfId="38471"/>
    <cellStyle name="Normal 19 2 2 5 10 4" xfId="14541"/>
    <cellStyle name="Normal 19 2 2 5 10 4 2" xfId="27270"/>
    <cellStyle name="Normal 19 2 2 5 10 4 3" xfId="39871"/>
    <cellStyle name="Normal 19 2 2 5 10 5" xfId="18810"/>
    <cellStyle name="Normal 19 2 2 5 10 5 2" xfId="31471"/>
    <cellStyle name="Normal 19 2 2 5 10 5 3" xfId="44071"/>
    <cellStyle name="Normal 19 2 2 5 10 6" xfId="23070"/>
    <cellStyle name="Normal 19 2 2 5 10 7" xfId="35671"/>
    <cellStyle name="Normal 19 2 2 5 11" xfId="10467"/>
    <cellStyle name="Normal 19 2 2 5 11 2" xfId="14681"/>
    <cellStyle name="Normal 19 2 2 5 11 2 2" xfId="27410"/>
    <cellStyle name="Normal 19 2 2 5 11 2 3" xfId="40011"/>
    <cellStyle name="Normal 19 2 2 5 11 3" xfId="18950"/>
    <cellStyle name="Normal 19 2 2 5 11 3 2" xfId="31611"/>
    <cellStyle name="Normal 19 2 2 5 11 3 3" xfId="44211"/>
    <cellStyle name="Normal 19 2 2 5 11 4" xfId="23210"/>
    <cellStyle name="Normal 19 2 2 5 11 5" xfId="35811"/>
    <cellStyle name="Normal 19 2 2 5 12" xfId="11881"/>
    <cellStyle name="Normal 19 2 2 5 12 2" xfId="16081"/>
    <cellStyle name="Normal 19 2 2 5 12 2 2" xfId="28810"/>
    <cellStyle name="Normal 19 2 2 5 12 2 3" xfId="41411"/>
    <cellStyle name="Normal 19 2 2 5 12 3" xfId="20350"/>
    <cellStyle name="Normal 19 2 2 5 12 3 2" xfId="33011"/>
    <cellStyle name="Normal 19 2 2 5 12 3 3" xfId="45611"/>
    <cellStyle name="Normal 19 2 2 5 12 4" xfId="24610"/>
    <cellStyle name="Normal 19 2 2 5 12 5" xfId="37211"/>
    <cellStyle name="Normal 19 2 2 5 13" xfId="13281"/>
    <cellStyle name="Normal 19 2 2 5 13 2" xfId="26010"/>
    <cellStyle name="Normal 19 2 2 5 13 3" xfId="38611"/>
    <cellStyle name="Normal 19 2 2 5 14" xfId="17550"/>
    <cellStyle name="Normal 19 2 2 5 14 2" xfId="30211"/>
    <cellStyle name="Normal 19 2 2 5 14 3" xfId="42811"/>
    <cellStyle name="Normal 19 2 2 5 15" xfId="21810"/>
    <cellStyle name="Normal 19 2 2 5 16" xfId="34411"/>
    <cellStyle name="Normal 19 2 2 5 2" xfId="7223"/>
    <cellStyle name="Normal 19 2 2 5 2 2" xfId="10607"/>
    <cellStyle name="Normal 19 2 2 5 2 2 2" xfId="14821"/>
    <cellStyle name="Normal 19 2 2 5 2 2 2 2" xfId="27550"/>
    <cellStyle name="Normal 19 2 2 5 2 2 2 3" xfId="40151"/>
    <cellStyle name="Normal 19 2 2 5 2 2 3" xfId="19090"/>
    <cellStyle name="Normal 19 2 2 5 2 2 3 2" xfId="31751"/>
    <cellStyle name="Normal 19 2 2 5 2 2 3 3" xfId="44351"/>
    <cellStyle name="Normal 19 2 2 5 2 2 4" xfId="23350"/>
    <cellStyle name="Normal 19 2 2 5 2 2 5" xfId="35951"/>
    <cellStyle name="Normal 19 2 2 5 2 3" xfId="12021"/>
    <cellStyle name="Normal 19 2 2 5 2 3 2" xfId="16221"/>
    <cellStyle name="Normal 19 2 2 5 2 3 2 2" xfId="28950"/>
    <cellStyle name="Normal 19 2 2 5 2 3 2 3" xfId="41551"/>
    <cellStyle name="Normal 19 2 2 5 2 3 3" xfId="20490"/>
    <cellStyle name="Normal 19 2 2 5 2 3 3 2" xfId="33151"/>
    <cellStyle name="Normal 19 2 2 5 2 3 3 3" xfId="45751"/>
    <cellStyle name="Normal 19 2 2 5 2 3 4" xfId="24750"/>
    <cellStyle name="Normal 19 2 2 5 2 3 5" xfId="37351"/>
    <cellStyle name="Normal 19 2 2 5 2 4" xfId="13421"/>
    <cellStyle name="Normal 19 2 2 5 2 4 2" xfId="26150"/>
    <cellStyle name="Normal 19 2 2 5 2 4 3" xfId="38751"/>
    <cellStyle name="Normal 19 2 2 5 2 5" xfId="17690"/>
    <cellStyle name="Normal 19 2 2 5 2 5 2" xfId="30351"/>
    <cellStyle name="Normal 19 2 2 5 2 5 3" xfId="42951"/>
    <cellStyle name="Normal 19 2 2 5 2 6" xfId="21950"/>
    <cellStyle name="Normal 19 2 2 5 2 7" xfId="34551"/>
    <cellStyle name="Normal 19 2 2 5 3" xfId="7363"/>
    <cellStyle name="Normal 19 2 2 5 3 2" xfId="10747"/>
    <cellStyle name="Normal 19 2 2 5 3 2 2" xfId="14961"/>
    <cellStyle name="Normal 19 2 2 5 3 2 2 2" xfId="27690"/>
    <cellStyle name="Normal 19 2 2 5 3 2 2 3" xfId="40291"/>
    <cellStyle name="Normal 19 2 2 5 3 2 3" xfId="19230"/>
    <cellStyle name="Normal 19 2 2 5 3 2 3 2" xfId="31891"/>
    <cellStyle name="Normal 19 2 2 5 3 2 3 3" xfId="44491"/>
    <cellStyle name="Normal 19 2 2 5 3 2 4" xfId="23490"/>
    <cellStyle name="Normal 19 2 2 5 3 2 5" xfId="36091"/>
    <cellStyle name="Normal 19 2 2 5 3 3" xfId="12161"/>
    <cellStyle name="Normal 19 2 2 5 3 3 2" xfId="16361"/>
    <cellStyle name="Normal 19 2 2 5 3 3 2 2" xfId="29090"/>
    <cellStyle name="Normal 19 2 2 5 3 3 2 3" xfId="41691"/>
    <cellStyle name="Normal 19 2 2 5 3 3 3" xfId="20630"/>
    <cellStyle name="Normal 19 2 2 5 3 3 3 2" xfId="33291"/>
    <cellStyle name="Normal 19 2 2 5 3 3 3 3" xfId="45891"/>
    <cellStyle name="Normal 19 2 2 5 3 3 4" xfId="24890"/>
    <cellStyle name="Normal 19 2 2 5 3 3 5" xfId="37491"/>
    <cellStyle name="Normal 19 2 2 5 3 4" xfId="13561"/>
    <cellStyle name="Normal 19 2 2 5 3 4 2" xfId="26290"/>
    <cellStyle name="Normal 19 2 2 5 3 4 3" xfId="38891"/>
    <cellStyle name="Normal 19 2 2 5 3 5" xfId="17830"/>
    <cellStyle name="Normal 19 2 2 5 3 5 2" xfId="30491"/>
    <cellStyle name="Normal 19 2 2 5 3 5 3" xfId="43091"/>
    <cellStyle name="Normal 19 2 2 5 3 6" xfId="22090"/>
    <cellStyle name="Normal 19 2 2 5 3 7" xfId="34691"/>
    <cellStyle name="Normal 19 2 2 5 4" xfId="9376"/>
    <cellStyle name="Normal 19 2 2 5 4 2" xfId="10894"/>
    <cellStyle name="Normal 19 2 2 5 4 2 2" xfId="15101"/>
    <cellStyle name="Normal 19 2 2 5 4 2 2 2" xfId="27830"/>
    <cellStyle name="Normal 19 2 2 5 4 2 2 3" xfId="40431"/>
    <cellStyle name="Normal 19 2 2 5 4 2 3" xfId="19370"/>
    <cellStyle name="Normal 19 2 2 5 4 2 3 2" xfId="32031"/>
    <cellStyle name="Normal 19 2 2 5 4 2 3 3" xfId="44631"/>
    <cellStyle name="Normal 19 2 2 5 4 2 4" xfId="23630"/>
    <cellStyle name="Normal 19 2 2 5 4 2 5" xfId="36231"/>
    <cellStyle name="Normal 19 2 2 5 4 3" xfId="12301"/>
    <cellStyle name="Normal 19 2 2 5 4 3 2" xfId="16501"/>
    <cellStyle name="Normal 19 2 2 5 4 3 2 2" xfId="29230"/>
    <cellStyle name="Normal 19 2 2 5 4 3 2 3" xfId="41831"/>
    <cellStyle name="Normal 19 2 2 5 4 3 3" xfId="20770"/>
    <cellStyle name="Normal 19 2 2 5 4 3 3 2" xfId="33431"/>
    <cellStyle name="Normal 19 2 2 5 4 3 3 3" xfId="46031"/>
    <cellStyle name="Normal 19 2 2 5 4 3 4" xfId="25030"/>
    <cellStyle name="Normal 19 2 2 5 4 3 5" xfId="37631"/>
    <cellStyle name="Normal 19 2 2 5 4 4" xfId="13701"/>
    <cellStyle name="Normal 19 2 2 5 4 4 2" xfId="26430"/>
    <cellStyle name="Normal 19 2 2 5 4 4 3" xfId="39031"/>
    <cellStyle name="Normal 19 2 2 5 4 5" xfId="17970"/>
    <cellStyle name="Normal 19 2 2 5 4 5 2" xfId="30631"/>
    <cellStyle name="Normal 19 2 2 5 4 5 3" xfId="43231"/>
    <cellStyle name="Normal 19 2 2 5 4 6" xfId="22230"/>
    <cellStyle name="Normal 19 2 2 5 4 7" xfId="34831"/>
    <cellStyle name="Normal 19 2 2 5 5" xfId="9572"/>
    <cellStyle name="Normal 19 2 2 5 5 2" xfId="11038"/>
    <cellStyle name="Normal 19 2 2 5 5 2 2" xfId="15241"/>
    <cellStyle name="Normal 19 2 2 5 5 2 2 2" xfId="27970"/>
    <cellStyle name="Normal 19 2 2 5 5 2 2 3" xfId="40571"/>
    <cellStyle name="Normal 19 2 2 5 5 2 3" xfId="19510"/>
    <cellStyle name="Normal 19 2 2 5 5 2 3 2" xfId="32171"/>
    <cellStyle name="Normal 19 2 2 5 5 2 3 3" xfId="44771"/>
    <cellStyle name="Normal 19 2 2 5 5 2 4" xfId="23770"/>
    <cellStyle name="Normal 19 2 2 5 5 2 5" xfId="36371"/>
    <cellStyle name="Normal 19 2 2 5 5 3" xfId="12441"/>
    <cellStyle name="Normal 19 2 2 5 5 3 2" xfId="16641"/>
    <cellStyle name="Normal 19 2 2 5 5 3 2 2" xfId="29370"/>
    <cellStyle name="Normal 19 2 2 5 5 3 2 3" xfId="41971"/>
    <cellStyle name="Normal 19 2 2 5 5 3 3" xfId="20910"/>
    <cellStyle name="Normal 19 2 2 5 5 3 3 2" xfId="33571"/>
    <cellStyle name="Normal 19 2 2 5 5 3 3 3" xfId="46171"/>
    <cellStyle name="Normal 19 2 2 5 5 3 4" xfId="25170"/>
    <cellStyle name="Normal 19 2 2 5 5 3 5" xfId="37771"/>
    <cellStyle name="Normal 19 2 2 5 5 4" xfId="13841"/>
    <cellStyle name="Normal 19 2 2 5 5 4 2" xfId="26570"/>
    <cellStyle name="Normal 19 2 2 5 5 4 3" xfId="39171"/>
    <cellStyle name="Normal 19 2 2 5 5 5" xfId="18110"/>
    <cellStyle name="Normal 19 2 2 5 5 5 2" xfId="30771"/>
    <cellStyle name="Normal 19 2 2 5 5 5 3" xfId="43371"/>
    <cellStyle name="Normal 19 2 2 5 5 6" xfId="22370"/>
    <cellStyle name="Normal 19 2 2 5 5 7" xfId="34971"/>
    <cellStyle name="Normal 19 2 2 5 6" xfId="9712"/>
    <cellStyle name="Normal 19 2 2 5 6 2" xfId="11178"/>
    <cellStyle name="Normal 19 2 2 5 6 2 2" xfId="15381"/>
    <cellStyle name="Normal 19 2 2 5 6 2 2 2" xfId="28110"/>
    <cellStyle name="Normal 19 2 2 5 6 2 2 3" xfId="40711"/>
    <cellStyle name="Normal 19 2 2 5 6 2 3" xfId="19650"/>
    <cellStyle name="Normal 19 2 2 5 6 2 3 2" xfId="32311"/>
    <cellStyle name="Normal 19 2 2 5 6 2 3 3" xfId="44911"/>
    <cellStyle name="Normal 19 2 2 5 6 2 4" xfId="23910"/>
    <cellStyle name="Normal 19 2 2 5 6 2 5" xfId="36511"/>
    <cellStyle name="Normal 19 2 2 5 6 3" xfId="12581"/>
    <cellStyle name="Normal 19 2 2 5 6 3 2" xfId="16781"/>
    <cellStyle name="Normal 19 2 2 5 6 3 2 2" xfId="29510"/>
    <cellStyle name="Normal 19 2 2 5 6 3 2 3" xfId="42111"/>
    <cellStyle name="Normal 19 2 2 5 6 3 3" xfId="21050"/>
    <cellStyle name="Normal 19 2 2 5 6 3 3 2" xfId="33711"/>
    <cellStyle name="Normal 19 2 2 5 6 3 3 3" xfId="46311"/>
    <cellStyle name="Normal 19 2 2 5 6 3 4" xfId="25310"/>
    <cellStyle name="Normal 19 2 2 5 6 3 5" xfId="37911"/>
    <cellStyle name="Normal 19 2 2 5 6 4" xfId="13981"/>
    <cellStyle name="Normal 19 2 2 5 6 4 2" xfId="26710"/>
    <cellStyle name="Normal 19 2 2 5 6 4 3" xfId="39311"/>
    <cellStyle name="Normal 19 2 2 5 6 5" xfId="18250"/>
    <cellStyle name="Normal 19 2 2 5 6 5 2" xfId="30911"/>
    <cellStyle name="Normal 19 2 2 5 6 5 3" xfId="43511"/>
    <cellStyle name="Normal 19 2 2 5 6 6" xfId="22510"/>
    <cellStyle name="Normal 19 2 2 5 6 7" xfId="35111"/>
    <cellStyle name="Normal 19 2 2 5 7" xfId="9852"/>
    <cellStyle name="Normal 19 2 2 5 7 2" xfId="11318"/>
    <cellStyle name="Normal 19 2 2 5 7 2 2" xfId="15521"/>
    <cellStyle name="Normal 19 2 2 5 7 2 2 2" xfId="28250"/>
    <cellStyle name="Normal 19 2 2 5 7 2 2 3" xfId="40851"/>
    <cellStyle name="Normal 19 2 2 5 7 2 3" xfId="19790"/>
    <cellStyle name="Normal 19 2 2 5 7 2 3 2" xfId="32451"/>
    <cellStyle name="Normal 19 2 2 5 7 2 3 3" xfId="45051"/>
    <cellStyle name="Normal 19 2 2 5 7 2 4" xfId="24050"/>
    <cellStyle name="Normal 19 2 2 5 7 2 5" xfId="36651"/>
    <cellStyle name="Normal 19 2 2 5 7 3" xfId="12721"/>
    <cellStyle name="Normal 19 2 2 5 7 3 2" xfId="16921"/>
    <cellStyle name="Normal 19 2 2 5 7 3 2 2" xfId="29650"/>
    <cellStyle name="Normal 19 2 2 5 7 3 2 3" xfId="42251"/>
    <cellStyle name="Normal 19 2 2 5 7 3 3" xfId="21190"/>
    <cellStyle name="Normal 19 2 2 5 7 3 3 2" xfId="33851"/>
    <cellStyle name="Normal 19 2 2 5 7 3 3 3" xfId="46451"/>
    <cellStyle name="Normal 19 2 2 5 7 3 4" xfId="25450"/>
    <cellStyle name="Normal 19 2 2 5 7 3 5" xfId="38051"/>
    <cellStyle name="Normal 19 2 2 5 7 4" xfId="14121"/>
    <cellStyle name="Normal 19 2 2 5 7 4 2" xfId="26850"/>
    <cellStyle name="Normal 19 2 2 5 7 4 3" xfId="39451"/>
    <cellStyle name="Normal 19 2 2 5 7 5" xfId="18390"/>
    <cellStyle name="Normal 19 2 2 5 7 5 2" xfId="31051"/>
    <cellStyle name="Normal 19 2 2 5 7 5 3" xfId="43651"/>
    <cellStyle name="Normal 19 2 2 5 7 6" xfId="22650"/>
    <cellStyle name="Normal 19 2 2 5 7 7" xfId="35251"/>
    <cellStyle name="Normal 19 2 2 5 8" xfId="9992"/>
    <cellStyle name="Normal 19 2 2 5 8 2" xfId="11458"/>
    <cellStyle name="Normal 19 2 2 5 8 2 2" xfId="15661"/>
    <cellStyle name="Normal 19 2 2 5 8 2 2 2" xfId="28390"/>
    <cellStyle name="Normal 19 2 2 5 8 2 2 3" xfId="40991"/>
    <cellStyle name="Normal 19 2 2 5 8 2 3" xfId="19930"/>
    <cellStyle name="Normal 19 2 2 5 8 2 3 2" xfId="32591"/>
    <cellStyle name="Normal 19 2 2 5 8 2 3 3" xfId="45191"/>
    <cellStyle name="Normal 19 2 2 5 8 2 4" xfId="24190"/>
    <cellStyle name="Normal 19 2 2 5 8 2 5" xfId="36791"/>
    <cellStyle name="Normal 19 2 2 5 8 3" xfId="12861"/>
    <cellStyle name="Normal 19 2 2 5 8 3 2" xfId="17061"/>
    <cellStyle name="Normal 19 2 2 5 8 3 2 2" xfId="29790"/>
    <cellStyle name="Normal 19 2 2 5 8 3 2 3" xfId="42391"/>
    <cellStyle name="Normal 19 2 2 5 8 3 3" xfId="21330"/>
    <cellStyle name="Normal 19 2 2 5 8 3 3 2" xfId="33991"/>
    <cellStyle name="Normal 19 2 2 5 8 3 3 3" xfId="46591"/>
    <cellStyle name="Normal 19 2 2 5 8 3 4" xfId="25590"/>
    <cellStyle name="Normal 19 2 2 5 8 3 5" xfId="38191"/>
    <cellStyle name="Normal 19 2 2 5 8 4" xfId="14261"/>
    <cellStyle name="Normal 19 2 2 5 8 4 2" xfId="26990"/>
    <cellStyle name="Normal 19 2 2 5 8 4 3" xfId="39591"/>
    <cellStyle name="Normal 19 2 2 5 8 5" xfId="18530"/>
    <cellStyle name="Normal 19 2 2 5 8 5 2" xfId="31191"/>
    <cellStyle name="Normal 19 2 2 5 8 5 3" xfId="43791"/>
    <cellStyle name="Normal 19 2 2 5 8 6" xfId="22790"/>
    <cellStyle name="Normal 19 2 2 5 8 7" xfId="35391"/>
    <cellStyle name="Normal 19 2 2 5 9" xfId="10186"/>
    <cellStyle name="Normal 19 2 2 5 9 2" xfId="11601"/>
    <cellStyle name="Normal 19 2 2 5 9 2 2" xfId="15801"/>
    <cellStyle name="Normal 19 2 2 5 9 2 2 2" xfId="28530"/>
    <cellStyle name="Normal 19 2 2 5 9 2 2 3" xfId="41131"/>
    <cellStyle name="Normal 19 2 2 5 9 2 3" xfId="20070"/>
    <cellStyle name="Normal 19 2 2 5 9 2 3 2" xfId="32731"/>
    <cellStyle name="Normal 19 2 2 5 9 2 3 3" xfId="45331"/>
    <cellStyle name="Normal 19 2 2 5 9 2 4" xfId="24330"/>
    <cellStyle name="Normal 19 2 2 5 9 2 5" xfId="36931"/>
    <cellStyle name="Normal 19 2 2 5 9 3" xfId="13001"/>
    <cellStyle name="Normal 19 2 2 5 9 3 2" xfId="17201"/>
    <cellStyle name="Normal 19 2 2 5 9 3 2 2" xfId="29930"/>
    <cellStyle name="Normal 19 2 2 5 9 3 2 3" xfId="42531"/>
    <cellStyle name="Normal 19 2 2 5 9 3 3" xfId="21470"/>
    <cellStyle name="Normal 19 2 2 5 9 3 3 2" xfId="34131"/>
    <cellStyle name="Normal 19 2 2 5 9 3 3 3" xfId="46731"/>
    <cellStyle name="Normal 19 2 2 5 9 3 4" xfId="25730"/>
    <cellStyle name="Normal 19 2 2 5 9 3 5" xfId="38331"/>
    <cellStyle name="Normal 19 2 2 5 9 4" xfId="14401"/>
    <cellStyle name="Normal 19 2 2 5 9 4 2" xfId="27130"/>
    <cellStyle name="Normal 19 2 2 5 9 4 3" xfId="39731"/>
    <cellStyle name="Normal 19 2 2 5 9 5" xfId="18670"/>
    <cellStyle name="Normal 19 2 2 5 9 5 2" xfId="31331"/>
    <cellStyle name="Normal 19 2 2 5 9 5 3" xfId="43931"/>
    <cellStyle name="Normal 19 2 2 5 9 6" xfId="22930"/>
    <cellStyle name="Normal 19 2 2 5 9 7" xfId="35531"/>
    <cellStyle name="Normal 19 2 2 6" xfId="7103"/>
    <cellStyle name="Normal 19 2 2 6 10" xfId="10346"/>
    <cellStyle name="Normal 19 2 2 6 10 2" xfId="11761"/>
    <cellStyle name="Normal 19 2 2 6 10 2 2" xfId="15961"/>
    <cellStyle name="Normal 19 2 2 6 10 2 2 2" xfId="28690"/>
    <cellStyle name="Normal 19 2 2 6 10 2 2 3" xfId="41291"/>
    <cellStyle name="Normal 19 2 2 6 10 2 3" xfId="20230"/>
    <cellStyle name="Normal 19 2 2 6 10 2 3 2" xfId="32891"/>
    <cellStyle name="Normal 19 2 2 6 10 2 3 3" xfId="45491"/>
    <cellStyle name="Normal 19 2 2 6 10 2 4" xfId="24490"/>
    <cellStyle name="Normal 19 2 2 6 10 2 5" xfId="37091"/>
    <cellStyle name="Normal 19 2 2 6 10 3" xfId="13161"/>
    <cellStyle name="Normal 19 2 2 6 10 3 2" xfId="17361"/>
    <cellStyle name="Normal 19 2 2 6 10 3 2 2" xfId="30090"/>
    <cellStyle name="Normal 19 2 2 6 10 3 2 3" xfId="42691"/>
    <cellStyle name="Normal 19 2 2 6 10 3 3" xfId="21630"/>
    <cellStyle name="Normal 19 2 2 6 10 3 3 2" xfId="34291"/>
    <cellStyle name="Normal 19 2 2 6 10 3 3 3" xfId="46891"/>
    <cellStyle name="Normal 19 2 2 6 10 3 4" xfId="25890"/>
    <cellStyle name="Normal 19 2 2 6 10 3 5" xfId="38491"/>
    <cellStyle name="Normal 19 2 2 6 10 4" xfId="14561"/>
    <cellStyle name="Normal 19 2 2 6 10 4 2" xfId="27290"/>
    <cellStyle name="Normal 19 2 2 6 10 4 3" xfId="39891"/>
    <cellStyle name="Normal 19 2 2 6 10 5" xfId="18830"/>
    <cellStyle name="Normal 19 2 2 6 10 5 2" xfId="31491"/>
    <cellStyle name="Normal 19 2 2 6 10 5 3" xfId="44091"/>
    <cellStyle name="Normal 19 2 2 6 10 6" xfId="23090"/>
    <cellStyle name="Normal 19 2 2 6 10 7" xfId="35691"/>
    <cellStyle name="Normal 19 2 2 6 11" xfId="10487"/>
    <cellStyle name="Normal 19 2 2 6 11 2" xfId="14701"/>
    <cellStyle name="Normal 19 2 2 6 11 2 2" xfId="27430"/>
    <cellStyle name="Normal 19 2 2 6 11 2 3" xfId="40031"/>
    <cellStyle name="Normal 19 2 2 6 11 3" xfId="18970"/>
    <cellStyle name="Normal 19 2 2 6 11 3 2" xfId="31631"/>
    <cellStyle name="Normal 19 2 2 6 11 3 3" xfId="44231"/>
    <cellStyle name="Normal 19 2 2 6 11 4" xfId="23230"/>
    <cellStyle name="Normal 19 2 2 6 11 5" xfId="35831"/>
    <cellStyle name="Normal 19 2 2 6 12" xfId="11901"/>
    <cellStyle name="Normal 19 2 2 6 12 2" xfId="16101"/>
    <cellStyle name="Normal 19 2 2 6 12 2 2" xfId="28830"/>
    <cellStyle name="Normal 19 2 2 6 12 2 3" xfId="41431"/>
    <cellStyle name="Normal 19 2 2 6 12 3" xfId="20370"/>
    <cellStyle name="Normal 19 2 2 6 12 3 2" xfId="33031"/>
    <cellStyle name="Normal 19 2 2 6 12 3 3" xfId="45631"/>
    <cellStyle name="Normal 19 2 2 6 12 4" xfId="24630"/>
    <cellStyle name="Normal 19 2 2 6 12 5" xfId="37231"/>
    <cellStyle name="Normal 19 2 2 6 13" xfId="13301"/>
    <cellStyle name="Normal 19 2 2 6 13 2" xfId="26030"/>
    <cellStyle name="Normal 19 2 2 6 13 3" xfId="38631"/>
    <cellStyle name="Normal 19 2 2 6 14" xfId="17570"/>
    <cellStyle name="Normal 19 2 2 6 14 2" xfId="30231"/>
    <cellStyle name="Normal 19 2 2 6 14 3" xfId="42831"/>
    <cellStyle name="Normal 19 2 2 6 15" xfId="21830"/>
    <cellStyle name="Normal 19 2 2 6 16" xfId="34431"/>
    <cellStyle name="Normal 19 2 2 6 2" xfId="7243"/>
    <cellStyle name="Normal 19 2 2 6 2 2" xfId="10627"/>
    <cellStyle name="Normal 19 2 2 6 2 2 2" xfId="14841"/>
    <cellStyle name="Normal 19 2 2 6 2 2 2 2" xfId="27570"/>
    <cellStyle name="Normal 19 2 2 6 2 2 2 3" xfId="40171"/>
    <cellStyle name="Normal 19 2 2 6 2 2 3" xfId="19110"/>
    <cellStyle name="Normal 19 2 2 6 2 2 3 2" xfId="31771"/>
    <cellStyle name="Normal 19 2 2 6 2 2 3 3" xfId="44371"/>
    <cellStyle name="Normal 19 2 2 6 2 2 4" xfId="23370"/>
    <cellStyle name="Normal 19 2 2 6 2 2 5" xfId="35971"/>
    <cellStyle name="Normal 19 2 2 6 2 3" xfId="12041"/>
    <cellStyle name="Normal 19 2 2 6 2 3 2" xfId="16241"/>
    <cellStyle name="Normal 19 2 2 6 2 3 2 2" xfId="28970"/>
    <cellStyle name="Normal 19 2 2 6 2 3 2 3" xfId="41571"/>
    <cellStyle name="Normal 19 2 2 6 2 3 3" xfId="20510"/>
    <cellStyle name="Normal 19 2 2 6 2 3 3 2" xfId="33171"/>
    <cellStyle name="Normal 19 2 2 6 2 3 3 3" xfId="45771"/>
    <cellStyle name="Normal 19 2 2 6 2 3 4" xfId="24770"/>
    <cellStyle name="Normal 19 2 2 6 2 3 5" xfId="37371"/>
    <cellStyle name="Normal 19 2 2 6 2 4" xfId="13441"/>
    <cellStyle name="Normal 19 2 2 6 2 4 2" xfId="26170"/>
    <cellStyle name="Normal 19 2 2 6 2 4 3" xfId="38771"/>
    <cellStyle name="Normal 19 2 2 6 2 5" xfId="17710"/>
    <cellStyle name="Normal 19 2 2 6 2 5 2" xfId="30371"/>
    <cellStyle name="Normal 19 2 2 6 2 5 3" xfId="42971"/>
    <cellStyle name="Normal 19 2 2 6 2 6" xfId="21970"/>
    <cellStyle name="Normal 19 2 2 6 2 7" xfId="34571"/>
    <cellStyle name="Normal 19 2 2 6 3" xfId="7383"/>
    <cellStyle name="Normal 19 2 2 6 3 2" xfId="10767"/>
    <cellStyle name="Normal 19 2 2 6 3 2 2" xfId="14981"/>
    <cellStyle name="Normal 19 2 2 6 3 2 2 2" xfId="27710"/>
    <cellStyle name="Normal 19 2 2 6 3 2 2 3" xfId="40311"/>
    <cellStyle name="Normal 19 2 2 6 3 2 3" xfId="19250"/>
    <cellStyle name="Normal 19 2 2 6 3 2 3 2" xfId="31911"/>
    <cellStyle name="Normal 19 2 2 6 3 2 3 3" xfId="44511"/>
    <cellStyle name="Normal 19 2 2 6 3 2 4" xfId="23510"/>
    <cellStyle name="Normal 19 2 2 6 3 2 5" xfId="36111"/>
    <cellStyle name="Normal 19 2 2 6 3 3" xfId="12181"/>
    <cellStyle name="Normal 19 2 2 6 3 3 2" xfId="16381"/>
    <cellStyle name="Normal 19 2 2 6 3 3 2 2" xfId="29110"/>
    <cellStyle name="Normal 19 2 2 6 3 3 2 3" xfId="41711"/>
    <cellStyle name="Normal 19 2 2 6 3 3 3" xfId="20650"/>
    <cellStyle name="Normal 19 2 2 6 3 3 3 2" xfId="33311"/>
    <cellStyle name="Normal 19 2 2 6 3 3 3 3" xfId="45911"/>
    <cellStyle name="Normal 19 2 2 6 3 3 4" xfId="24910"/>
    <cellStyle name="Normal 19 2 2 6 3 3 5" xfId="37511"/>
    <cellStyle name="Normal 19 2 2 6 3 4" xfId="13581"/>
    <cellStyle name="Normal 19 2 2 6 3 4 2" xfId="26310"/>
    <cellStyle name="Normal 19 2 2 6 3 4 3" xfId="38911"/>
    <cellStyle name="Normal 19 2 2 6 3 5" xfId="17850"/>
    <cellStyle name="Normal 19 2 2 6 3 5 2" xfId="30511"/>
    <cellStyle name="Normal 19 2 2 6 3 5 3" xfId="43111"/>
    <cellStyle name="Normal 19 2 2 6 3 6" xfId="22110"/>
    <cellStyle name="Normal 19 2 2 6 3 7" xfId="34711"/>
    <cellStyle name="Normal 19 2 2 6 4" xfId="9396"/>
    <cellStyle name="Normal 19 2 2 6 4 2" xfId="10914"/>
    <cellStyle name="Normal 19 2 2 6 4 2 2" xfId="15121"/>
    <cellStyle name="Normal 19 2 2 6 4 2 2 2" xfId="27850"/>
    <cellStyle name="Normal 19 2 2 6 4 2 2 3" xfId="40451"/>
    <cellStyle name="Normal 19 2 2 6 4 2 3" xfId="19390"/>
    <cellStyle name="Normal 19 2 2 6 4 2 3 2" xfId="32051"/>
    <cellStyle name="Normal 19 2 2 6 4 2 3 3" xfId="44651"/>
    <cellStyle name="Normal 19 2 2 6 4 2 4" xfId="23650"/>
    <cellStyle name="Normal 19 2 2 6 4 2 5" xfId="36251"/>
    <cellStyle name="Normal 19 2 2 6 4 3" xfId="12321"/>
    <cellStyle name="Normal 19 2 2 6 4 3 2" xfId="16521"/>
    <cellStyle name="Normal 19 2 2 6 4 3 2 2" xfId="29250"/>
    <cellStyle name="Normal 19 2 2 6 4 3 2 3" xfId="41851"/>
    <cellStyle name="Normal 19 2 2 6 4 3 3" xfId="20790"/>
    <cellStyle name="Normal 19 2 2 6 4 3 3 2" xfId="33451"/>
    <cellStyle name="Normal 19 2 2 6 4 3 3 3" xfId="46051"/>
    <cellStyle name="Normal 19 2 2 6 4 3 4" xfId="25050"/>
    <cellStyle name="Normal 19 2 2 6 4 3 5" xfId="37651"/>
    <cellStyle name="Normal 19 2 2 6 4 4" xfId="13721"/>
    <cellStyle name="Normal 19 2 2 6 4 4 2" xfId="26450"/>
    <cellStyle name="Normal 19 2 2 6 4 4 3" xfId="39051"/>
    <cellStyle name="Normal 19 2 2 6 4 5" xfId="17990"/>
    <cellStyle name="Normal 19 2 2 6 4 5 2" xfId="30651"/>
    <cellStyle name="Normal 19 2 2 6 4 5 3" xfId="43251"/>
    <cellStyle name="Normal 19 2 2 6 4 6" xfId="22250"/>
    <cellStyle name="Normal 19 2 2 6 4 7" xfId="34851"/>
    <cellStyle name="Normal 19 2 2 6 5" xfId="9592"/>
    <cellStyle name="Normal 19 2 2 6 5 2" xfId="11058"/>
    <cellStyle name="Normal 19 2 2 6 5 2 2" xfId="15261"/>
    <cellStyle name="Normal 19 2 2 6 5 2 2 2" xfId="27990"/>
    <cellStyle name="Normal 19 2 2 6 5 2 2 3" xfId="40591"/>
    <cellStyle name="Normal 19 2 2 6 5 2 3" xfId="19530"/>
    <cellStyle name="Normal 19 2 2 6 5 2 3 2" xfId="32191"/>
    <cellStyle name="Normal 19 2 2 6 5 2 3 3" xfId="44791"/>
    <cellStyle name="Normal 19 2 2 6 5 2 4" xfId="23790"/>
    <cellStyle name="Normal 19 2 2 6 5 2 5" xfId="36391"/>
    <cellStyle name="Normal 19 2 2 6 5 3" xfId="12461"/>
    <cellStyle name="Normal 19 2 2 6 5 3 2" xfId="16661"/>
    <cellStyle name="Normal 19 2 2 6 5 3 2 2" xfId="29390"/>
    <cellStyle name="Normal 19 2 2 6 5 3 2 3" xfId="41991"/>
    <cellStyle name="Normal 19 2 2 6 5 3 3" xfId="20930"/>
    <cellStyle name="Normal 19 2 2 6 5 3 3 2" xfId="33591"/>
    <cellStyle name="Normal 19 2 2 6 5 3 3 3" xfId="46191"/>
    <cellStyle name="Normal 19 2 2 6 5 3 4" xfId="25190"/>
    <cellStyle name="Normal 19 2 2 6 5 3 5" xfId="37791"/>
    <cellStyle name="Normal 19 2 2 6 5 4" xfId="13861"/>
    <cellStyle name="Normal 19 2 2 6 5 4 2" xfId="26590"/>
    <cellStyle name="Normal 19 2 2 6 5 4 3" xfId="39191"/>
    <cellStyle name="Normal 19 2 2 6 5 5" xfId="18130"/>
    <cellStyle name="Normal 19 2 2 6 5 5 2" xfId="30791"/>
    <cellStyle name="Normal 19 2 2 6 5 5 3" xfId="43391"/>
    <cellStyle name="Normal 19 2 2 6 5 6" xfId="22390"/>
    <cellStyle name="Normal 19 2 2 6 5 7" xfId="34991"/>
    <cellStyle name="Normal 19 2 2 6 6" xfId="9732"/>
    <cellStyle name="Normal 19 2 2 6 6 2" xfId="11198"/>
    <cellStyle name="Normal 19 2 2 6 6 2 2" xfId="15401"/>
    <cellStyle name="Normal 19 2 2 6 6 2 2 2" xfId="28130"/>
    <cellStyle name="Normal 19 2 2 6 6 2 2 3" xfId="40731"/>
    <cellStyle name="Normal 19 2 2 6 6 2 3" xfId="19670"/>
    <cellStyle name="Normal 19 2 2 6 6 2 3 2" xfId="32331"/>
    <cellStyle name="Normal 19 2 2 6 6 2 3 3" xfId="44931"/>
    <cellStyle name="Normal 19 2 2 6 6 2 4" xfId="23930"/>
    <cellStyle name="Normal 19 2 2 6 6 2 5" xfId="36531"/>
    <cellStyle name="Normal 19 2 2 6 6 3" xfId="12601"/>
    <cellStyle name="Normal 19 2 2 6 6 3 2" xfId="16801"/>
    <cellStyle name="Normal 19 2 2 6 6 3 2 2" xfId="29530"/>
    <cellStyle name="Normal 19 2 2 6 6 3 2 3" xfId="42131"/>
    <cellStyle name="Normal 19 2 2 6 6 3 3" xfId="21070"/>
    <cellStyle name="Normal 19 2 2 6 6 3 3 2" xfId="33731"/>
    <cellStyle name="Normal 19 2 2 6 6 3 3 3" xfId="46331"/>
    <cellStyle name="Normal 19 2 2 6 6 3 4" xfId="25330"/>
    <cellStyle name="Normal 19 2 2 6 6 3 5" xfId="37931"/>
    <cellStyle name="Normal 19 2 2 6 6 4" xfId="14001"/>
    <cellStyle name="Normal 19 2 2 6 6 4 2" xfId="26730"/>
    <cellStyle name="Normal 19 2 2 6 6 4 3" xfId="39331"/>
    <cellStyle name="Normal 19 2 2 6 6 5" xfId="18270"/>
    <cellStyle name="Normal 19 2 2 6 6 5 2" xfId="30931"/>
    <cellStyle name="Normal 19 2 2 6 6 5 3" xfId="43531"/>
    <cellStyle name="Normal 19 2 2 6 6 6" xfId="22530"/>
    <cellStyle name="Normal 19 2 2 6 6 7" xfId="35131"/>
    <cellStyle name="Normal 19 2 2 6 7" xfId="9872"/>
    <cellStyle name="Normal 19 2 2 6 7 2" xfId="11338"/>
    <cellStyle name="Normal 19 2 2 6 7 2 2" xfId="15541"/>
    <cellStyle name="Normal 19 2 2 6 7 2 2 2" xfId="28270"/>
    <cellStyle name="Normal 19 2 2 6 7 2 2 3" xfId="40871"/>
    <cellStyle name="Normal 19 2 2 6 7 2 3" xfId="19810"/>
    <cellStyle name="Normal 19 2 2 6 7 2 3 2" xfId="32471"/>
    <cellStyle name="Normal 19 2 2 6 7 2 3 3" xfId="45071"/>
    <cellStyle name="Normal 19 2 2 6 7 2 4" xfId="24070"/>
    <cellStyle name="Normal 19 2 2 6 7 2 5" xfId="36671"/>
    <cellStyle name="Normal 19 2 2 6 7 3" xfId="12741"/>
    <cellStyle name="Normal 19 2 2 6 7 3 2" xfId="16941"/>
    <cellStyle name="Normal 19 2 2 6 7 3 2 2" xfId="29670"/>
    <cellStyle name="Normal 19 2 2 6 7 3 2 3" xfId="42271"/>
    <cellStyle name="Normal 19 2 2 6 7 3 3" xfId="21210"/>
    <cellStyle name="Normal 19 2 2 6 7 3 3 2" xfId="33871"/>
    <cellStyle name="Normal 19 2 2 6 7 3 3 3" xfId="46471"/>
    <cellStyle name="Normal 19 2 2 6 7 3 4" xfId="25470"/>
    <cellStyle name="Normal 19 2 2 6 7 3 5" xfId="38071"/>
    <cellStyle name="Normal 19 2 2 6 7 4" xfId="14141"/>
    <cellStyle name="Normal 19 2 2 6 7 4 2" xfId="26870"/>
    <cellStyle name="Normal 19 2 2 6 7 4 3" xfId="39471"/>
    <cellStyle name="Normal 19 2 2 6 7 5" xfId="18410"/>
    <cellStyle name="Normal 19 2 2 6 7 5 2" xfId="31071"/>
    <cellStyle name="Normal 19 2 2 6 7 5 3" xfId="43671"/>
    <cellStyle name="Normal 19 2 2 6 7 6" xfId="22670"/>
    <cellStyle name="Normal 19 2 2 6 7 7" xfId="35271"/>
    <cellStyle name="Normal 19 2 2 6 8" xfId="10012"/>
    <cellStyle name="Normal 19 2 2 6 8 2" xfId="11478"/>
    <cellStyle name="Normal 19 2 2 6 8 2 2" xfId="15681"/>
    <cellStyle name="Normal 19 2 2 6 8 2 2 2" xfId="28410"/>
    <cellStyle name="Normal 19 2 2 6 8 2 2 3" xfId="41011"/>
    <cellStyle name="Normal 19 2 2 6 8 2 3" xfId="19950"/>
    <cellStyle name="Normal 19 2 2 6 8 2 3 2" xfId="32611"/>
    <cellStyle name="Normal 19 2 2 6 8 2 3 3" xfId="45211"/>
    <cellStyle name="Normal 19 2 2 6 8 2 4" xfId="24210"/>
    <cellStyle name="Normal 19 2 2 6 8 2 5" xfId="36811"/>
    <cellStyle name="Normal 19 2 2 6 8 3" xfId="12881"/>
    <cellStyle name="Normal 19 2 2 6 8 3 2" xfId="17081"/>
    <cellStyle name="Normal 19 2 2 6 8 3 2 2" xfId="29810"/>
    <cellStyle name="Normal 19 2 2 6 8 3 2 3" xfId="42411"/>
    <cellStyle name="Normal 19 2 2 6 8 3 3" xfId="21350"/>
    <cellStyle name="Normal 19 2 2 6 8 3 3 2" xfId="34011"/>
    <cellStyle name="Normal 19 2 2 6 8 3 3 3" xfId="46611"/>
    <cellStyle name="Normal 19 2 2 6 8 3 4" xfId="25610"/>
    <cellStyle name="Normal 19 2 2 6 8 3 5" xfId="38211"/>
    <cellStyle name="Normal 19 2 2 6 8 4" xfId="14281"/>
    <cellStyle name="Normal 19 2 2 6 8 4 2" xfId="27010"/>
    <cellStyle name="Normal 19 2 2 6 8 4 3" xfId="39611"/>
    <cellStyle name="Normal 19 2 2 6 8 5" xfId="18550"/>
    <cellStyle name="Normal 19 2 2 6 8 5 2" xfId="31211"/>
    <cellStyle name="Normal 19 2 2 6 8 5 3" xfId="43811"/>
    <cellStyle name="Normal 19 2 2 6 8 6" xfId="22810"/>
    <cellStyle name="Normal 19 2 2 6 8 7" xfId="35411"/>
    <cellStyle name="Normal 19 2 2 6 9" xfId="10206"/>
    <cellStyle name="Normal 19 2 2 6 9 2" xfId="11621"/>
    <cellStyle name="Normal 19 2 2 6 9 2 2" xfId="15821"/>
    <cellStyle name="Normal 19 2 2 6 9 2 2 2" xfId="28550"/>
    <cellStyle name="Normal 19 2 2 6 9 2 2 3" xfId="41151"/>
    <cellStyle name="Normal 19 2 2 6 9 2 3" xfId="20090"/>
    <cellStyle name="Normal 19 2 2 6 9 2 3 2" xfId="32751"/>
    <cellStyle name="Normal 19 2 2 6 9 2 3 3" xfId="45351"/>
    <cellStyle name="Normal 19 2 2 6 9 2 4" xfId="24350"/>
    <cellStyle name="Normal 19 2 2 6 9 2 5" xfId="36951"/>
    <cellStyle name="Normal 19 2 2 6 9 3" xfId="13021"/>
    <cellStyle name="Normal 19 2 2 6 9 3 2" xfId="17221"/>
    <cellStyle name="Normal 19 2 2 6 9 3 2 2" xfId="29950"/>
    <cellStyle name="Normal 19 2 2 6 9 3 2 3" xfId="42551"/>
    <cellStyle name="Normal 19 2 2 6 9 3 3" xfId="21490"/>
    <cellStyle name="Normal 19 2 2 6 9 3 3 2" xfId="34151"/>
    <cellStyle name="Normal 19 2 2 6 9 3 3 3" xfId="46751"/>
    <cellStyle name="Normal 19 2 2 6 9 3 4" xfId="25750"/>
    <cellStyle name="Normal 19 2 2 6 9 3 5" xfId="38351"/>
    <cellStyle name="Normal 19 2 2 6 9 4" xfId="14421"/>
    <cellStyle name="Normal 19 2 2 6 9 4 2" xfId="27150"/>
    <cellStyle name="Normal 19 2 2 6 9 4 3" xfId="39751"/>
    <cellStyle name="Normal 19 2 2 6 9 5" xfId="18690"/>
    <cellStyle name="Normal 19 2 2 6 9 5 2" xfId="31351"/>
    <cellStyle name="Normal 19 2 2 6 9 5 3" xfId="43951"/>
    <cellStyle name="Normal 19 2 2 6 9 6" xfId="22950"/>
    <cellStyle name="Normal 19 2 2 6 9 7" xfId="35551"/>
    <cellStyle name="Normal 19 2 2 7" xfId="7123"/>
    <cellStyle name="Normal 19 2 2 7 10" xfId="10366"/>
    <cellStyle name="Normal 19 2 2 7 10 2" xfId="11781"/>
    <cellStyle name="Normal 19 2 2 7 10 2 2" xfId="15981"/>
    <cellStyle name="Normal 19 2 2 7 10 2 2 2" xfId="28710"/>
    <cellStyle name="Normal 19 2 2 7 10 2 2 3" xfId="41311"/>
    <cellStyle name="Normal 19 2 2 7 10 2 3" xfId="20250"/>
    <cellStyle name="Normal 19 2 2 7 10 2 3 2" xfId="32911"/>
    <cellStyle name="Normal 19 2 2 7 10 2 3 3" xfId="45511"/>
    <cellStyle name="Normal 19 2 2 7 10 2 4" xfId="24510"/>
    <cellStyle name="Normal 19 2 2 7 10 2 5" xfId="37111"/>
    <cellStyle name="Normal 19 2 2 7 10 3" xfId="13181"/>
    <cellStyle name="Normal 19 2 2 7 10 3 2" xfId="17381"/>
    <cellStyle name="Normal 19 2 2 7 10 3 2 2" xfId="30110"/>
    <cellStyle name="Normal 19 2 2 7 10 3 2 3" xfId="42711"/>
    <cellStyle name="Normal 19 2 2 7 10 3 3" xfId="21650"/>
    <cellStyle name="Normal 19 2 2 7 10 3 3 2" xfId="34311"/>
    <cellStyle name="Normal 19 2 2 7 10 3 3 3" xfId="46911"/>
    <cellStyle name="Normal 19 2 2 7 10 3 4" xfId="25910"/>
    <cellStyle name="Normal 19 2 2 7 10 3 5" xfId="38511"/>
    <cellStyle name="Normal 19 2 2 7 10 4" xfId="14581"/>
    <cellStyle name="Normal 19 2 2 7 10 4 2" xfId="27310"/>
    <cellStyle name="Normal 19 2 2 7 10 4 3" xfId="39911"/>
    <cellStyle name="Normal 19 2 2 7 10 5" xfId="18850"/>
    <cellStyle name="Normal 19 2 2 7 10 5 2" xfId="31511"/>
    <cellStyle name="Normal 19 2 2 7 10 5 3" xfId="44111"/>
    <cellStyle name="Normal 19 2 2 7 10 6" xfId="23110"/>
    <cellStyle name="Normal 19 2 2 7 10 7" xfId="35711"/>
    <cellStyle name="Normal 19 2 2 7 11" xfId="10507"/>
    <cellStyle name="Normal 19 2 2 7 11 2" xfId="14721"/>
    <cellStyle name="Normal 19 2 2 7 11 2 2" xfId="27450"/>
    <cellStyle name="Normal 19 2 2 7 11 2 3" xfId="40051"/>
    <cellStyle name="Normal 19 2 2 7 11 3" xfId="18990"/>
    <cellStyle name="Normal 19 2 2 7 11 3 2" xfId="31651"/>
    <cellStyle name="Normal 19 2 2 7 11 3 3" xfId="44251"/>
    <cellStyle name="Normal 19 2 2 7 11 4" xfId="23250"/>
    <cellStyle name="Normal 19 2 2 7 11 5" xfId="35851"/>
    <cellStyle name="Normal 19 2 2 7 12" xfId="11921"/>
    <cellStyle name="Normal 19 2 2 7 12 2" xfId="16121"/>
    <cellStyle name="Normal 19 2 2 7 12 2 2" xfId="28850"/>
    <cellStyle name="Normal 19 2 2 7 12 2 3" xfId="41451"/>
    <cellStyle name="Normal 19 2 2 7 12 3" xfId="20390"/>
    <cellStyle name="Normal 19 2 2 7 12 3 2" xfId="33051"/>
    <cellStyle name="Normal 19 2 2 7 12 3 3" xfId="45651"/>
    <cellStyle name="Normal 19 2 2 7 12 4" xfId="24650"/>
    <cellStyle name="Normal 19 2 2 7 12 5" xfId="37251"/>
    <cellStyle name="Normal 19 2 2 7 13" xfId="13321"/>
    <cellStyle name="Normal 19 2 2 7 13 2" xfId="26050"/>
    <cellStyle name="Normal 19 2 2 7 13 3" xfId="38651"/>
    <cellStyle name="Normal 19 2 2 7 14" xfId="17590"/>
    <cellStyle name="Normal 19 2 2 7 14 2" xfId="30251"/>
    <cellStyle name="Normal 19 2 2 7 14 3" xfId="42851"/>
    <cellStyle name="Normal 19 2 2 7 15" xfId="21850"/>
    <cellStyle name="Normal 19 2 2 7 16" xfId="34451"/>
    <cellStyle name="Normal 19 2 2 7 2" xfId="7263"/>
    <cellStyle name="Normal 19 2 2 7 2 2" xfId="10647"/>
    <cellStyle name="Normal 19 2 2 7 2 2 2" xfId="14861"/>
    <cellStyle name="Normal 19 2 2 7 2 2 2 2" xfId="27590"/>
    <cellStyle name="Normal 19 2 2 7 2 2 2 3" xfId="40191"/>
    <cellStyle name="Normal 19 2 2 7 2 2 3" xfId="19130"/>
    <cellStyle name="Normal 19 2 2 7 2 2 3 2" xfId="31791"/>
    <cellStyle name="Normal 19 2 2 7 2 2 3 3" xfId="44391"/>
    <cellStyle name="Normal 19 2 2 7 2 2 4" xfId="23390"/>
    <cellStyle name="Normal 19 2 2 7 2 2 5" xfId="35991"/>
    <cellStyle name="Normal 19 2 2 7 2 3" xfId="12061"/>
    <cellStyle name="Normal 19 2 2 7 2 3 2" xfId="16261"/>
    <cellStyle name="Normal 19 2 2 7 2 3 2 2" xfId="28990"/>
    <cellStyle name="Normal 19 2 2 7 2 3 2 3" xfId="41591"/>
    <cellStyle name="Normal 19 2 2 7 2 3 3" xfId="20530"/>
    <cellStyle name="Normal 19 2 2 7 2 3 3 2" xfId="33191"/>
    <cellStyle name="Normal 19 2 2 7 2 3 3 3" xfId="45791"/>
    <cellStyle name="Normal 19 2 2 7 2 3 4" xfId="24790"/>
    <cellStyle name="Normal 19 2 2 7 2 3 5" xfId="37391"/>
    <cellStyle name="Normal 19 2 2 7 2 4" xfId="13461"/>
    <cellStyle name="Normal 19 2 2 7 2 4 2" xfId="26190"/>
    <cellStyle name="Normal 19 2 2 7 2 4 3" xfId="38791"/>
    <cellStyle name="Normal 19 2 2 7 2 5" xfId="17730"/>
    <cellStyle name="Normal 19 2 2 7 2 5 2" xfId="30391"/>
    <cellStyle name="Normal 19 2 2 7 2 5 3" xfId="42991"/>
    <cellStyle name="Normal 19 2 2 7 2 6" xfId="21990"/>
    <cellStyle name="Normal 19 2 2 7 2 7" xfId="34591"/>
    <cellStyle name="Normal 19 2 2 7 3" xfId="7403"/>
    <cellStyle name="Normal 19 2 2 7 3 2" xfId="10787"/>
    <cellStyle name="Normal 19 2 2 7 3 2 2" xfId="15001"/>
    <cellStyle name="Normal 19 2 2 7 3 2 2 2" xfId="27730"/>
    <cellStyle name="Normal 19 2 2 7 3 2 2 3" xfId="40331"/>
    <cellStyle name="Normal 19 2 2 7 3 2 3" xfId="19270"/>
    <cellStyle name="Normal 19 2 2 7 3 2 3 2" xfId="31931"/>
    <cellStyle name="Normal 19 2 2 7 3 2 3 3" xfId="44531"/>
    <cellStyle name="Normal 19 2 2 7 3 2 4" xfId="23530"/>
    <cellStyle name="Normal 19 2 2 7 3 2 5" xfId="36131"/>
    <cellStyle name="Normal 19 2 2 7 3 3" xfId="12201"/>
    <cellStyle name="Normal 19 2 2 7 3 3 2" xfId="16401"/>
    <cellStyle name="Normal 19 2 2 7 3 3 2 2" xfId="29130"/>
    <cellStyle name="Normal 19 2 2 7 3 3 2 3" xfId="41731"/>
    <cellStyle name="Normal 19 2 2 7 3 3 3" xfId="20670"/>
    <cellStyle name="Normal 19 2 2 7 3 3 3 2" xfId="33331"/>
    <cellStyle name="Normal 19 2 2 7 3 3 3 3" xfId="45931"/>
    <cellStyle name="Normal 19 2 2 7 3 3 4" xfId="24930"/>
    <cellStyle name="Normal 19 2 2 7 3 3 5" xfId="37531"/>
    <cellStyle name="Normal 19 2 2 7 3 4" xfId="13601"/>
    <cellStyle name="Normal 19 2 2 7 3 4 2" xfId="26330"/>
    <cellStyle name="Normal 19 2 2 7 3 4 3" xfId="38931"/>
    <cellStyle name="Normal 19 2 2 7 3 5" xfId="17870"/>
    <cellStyle name="Normal 19 2 2 7 3 5 2" xfId="30531"/>
    <cellStyle name="Normal 19 2 2 7 3 5 3" xfId="43131"/>
    <cellStyle name="Normal 19 2 2 7 3 6" xfId="22130"/>
    <cellStyle name="Normal 19 2 2 7 3 7" xfId="34731"/>
    <cellStyle name="Normal 19 2 2 7 4" xfId="9416"/>
    <cellStyle name="Normal 19 2 2 7 4 2" xfId="10934"/>
    <cellStyle name="Normal 19 2 2 7 4 2 2" xfId="15141"/>
    <cellStyle name="Normal 19 2 2 7 4 2 2 2" xfId="27870"/>
    <cellStyle name="Normal 19 2 2 7 4 2 2 3" xfId="40471"/>
    <cellStyle name="Normal 19 2 2 7 4 2 3" xfId="19410"/>
    <cellStyle name="Normal 19 2 2 7 4 2 3 2" xfId="32071"/>
    <cellStyle name="Normal 19 2 2 7 4 2 3 3" xfId="44671"/>
    <cellStyle name="Normal 19 2 2 7 4 2 4" xfId="23670"/>
    <cellStyle name="Normal 19 2 2 7 4 2 5" xfId="36271"/>
    <cellStyle name="Normal 19 2 2 7 4 3" xfId="12341"/>
    <cellStyle name="Normal 19 2 2 7 4 3 2" xfId="16541"/>
    <cellStyle name="Normal 19 2 2 7 4 3 2 2" xfId="29270"/>
    <cellStyle name="Normal 19 2 2 7 4 3 2 3" xfId="41871"/>
    <cellStyle name="Normal 19 2 2 7 4 3 3" xfId="20810"/>
    <cellStyle name="Normal 19 2 2 7 4 3 3 2" xfId="33471"/>
    <cellStyle name="Normal 19 2 2 7 4 3 3 3" xfId="46071"/>
    <cellStyle name="Normal 19 2 2 7 4 3 4" xfId="25070"/>
    <cellStyle name="Normal 19 2 2 7 4 3 5" xfId="37671"/>
    <cellStyle name="Normal 19 2 2 7 4 4" xfId="13741"/>
    <cellStyle name="Normal 19 2 2 7 4 4 2" xfId="26470"/>
    <cellStyle name="Normal 19 2 2 7 4 4 3" xfId="39071"/>
    <cellStyle name="Normal 19 2 2 7 4 5" xfId="18010"/>
    <cellStyle name="Normal 19 2 2 7 4 5 2" xfId="30671"/>
    <cellStyle name="Normal 19 2 2 7 4 5 3" xfId="43271"/>
    <cellStyle name="Normal 19 2 2 7 4 6" xfId="22270"/>
    <cellStyle name="Normal 19 2 2 7 4 7" xfId="34871"/>
    <cellStyle name="Normal 19 2 2 7 5" xfId="9612"/>
    <cellStyle name="Normal 19 2 2 7 5 2" xfId="11078"/>
    <cellStyle name="Normal 19 2 2 7 5 2 2" xfId="15281"/>
    <cellStyle name="Normal 19 2 2 7 5 2 2 2" xfId="28010"/>
    <cellStyle name="Normal 19 2 2 7 5 2 2 3" xfId="40611"/>
    <cellStyle name="Normal 19 2 2 7 5 2 3" xfId="19550"/>
    <cellStyle name="Normal 19 2 2 7 5 2 3 2" xfId="32211"/>
    <cellStyle name="Normal 19 2 2 7 5 2 3 3" xfId="44811"/>
    <cellStyle name="Normal 19 2 2 7 5 2 4" xfId="23810"/>
    <cellStyle name="Normal 19 2 2 7 5 2 5" xfId="36411"/>
    <cellStyle name="Normal 19 2 2 7 5 3" xfId="12481"/>
    <cellStyle name="Normal 19 2 2 7 5 3 2" xfId="16681"/>
    <cellStyle name="Normal 19 2 2 7 5 3 2 2" xfId="29410"/>
    <cellStyle name="Normal 19 2 2 7 5 3 2 3" xfId="42011"/>
    <cellStyle name="Normal 19 2 2 7 5 3 3" xfId="20950"/>
    <cellStyle name="Normal 19 2 2 7 5 3 3 2" xfId="33611"/>
    <cellStyle name="Normal 19 2 2 7 5 3 3 3" xfId="46211"/>
    <cellStyle name="Normal 19 2 2 7 5 3 4" xfId="25210"/>
    <cellStyle name="Normal 19 2 2 7 5 3 5" xfId="37811"/>
    <cellStyle name="Normal 19 2 2 7 5 4" xfId="13881"/>
    <cellStyle name="Normal 19 2 2 7 5 4 2" xfId="26610"/>
    <cellStyle name="Normal 19 2 2 7 5 4 3" xfId="39211"/>
    <cellStyle name="Normal 19 2 2 7 5 5" xfId="18150"/>
    <cellStyle name="Normal 19 2 2 7 5 5 2" xfId="30811"/>
    <cellStyle name="Normal 19 2 2 7 5 5 3" xfId="43411"/>
    <cellStyle name="Normal 19 2 2 7 5 6" xfId="22410"/>
    <cellStyle name="Normal 19 2 2 7 5 7" xfId="35011"/>
    <cellStyle name="Normal 19 2 2 7 6" xfId="9752"/>
    <cellStyle name="Normal 19 2 2 7 6 2" xfId="11218"/>
    <cellStyle name="Normal 19 2 2 7 6 2 2" xfId="15421"/>
    <cellStyle name="Normal 19 2 2 7 6 2 2 2" xfId="28150"/>
    <cellStyle name="Normal 19 2 2 7 6 2 2 3" xfId="40751"/>
    <cellStyle name="Normal 19 2 2 7 6 2 3" xfId="19690"/>
    <cellStyle name="Normal 19 2 2 7 6 2 3 2" xfId="32351"/>
    <cellStyle name="Normal 19 2 2 7 6 2 3 3" xfId="44951"/>
    <cellStyle name="Normal 19 2 2 7 6 2 4" xfId="23950"/>
    <cellStyle name="Normal 19 2 2 7 6 2 5" xfId="36551"/>
    <cellStyle name="Normal 19 2 2 7 6 3" xfId="12621"/>
    <cellStyle name="Normal 19 2 2 7 6 3 2" xfId="16821"/>
    <cellStyle name="Normal 19 2 2 7 6 3 2 2" xfId="29550"/>
    <cellStyle name="Normal 19 2 2 7 6 3 2 3" xfId="42151"/>
    <cellStyle name="Normal 19 2 2 7 6 3 3" xfId="21090"/>
    <cellStyle name="Normal 19 2 2 7 6 3 3 2" xfId="33751"/>
    <cellStyle name="Normal 19 2 2 7 6 3 3 3" xfId="46351"/>
    <cellStyle name="Normal 19 2 2 7 6 3 4" xfId="25350"/>
    <cellStyle name="Normal 19 2 2 7 6 3 5" xfId="37951"/>
    <cellStyle name="Normal 19 2 2 7 6 4" xfId="14021"/>
    <cellStyle name="Normal 19 2 2 7 6 4 2" xfId="26750"/>
    <cellStyle name="Normal 19 2 2 7 6 4 3" xfId="39351"/>
    <cellStyle name="Normal 19 2 2 7 6 5" xfId="18290"/>
    <cellStyle name="Normal 19 2 2 7 6 5 2" xfId="30951"/>
    <cellStyle name="Normal 19 2 2 7 6 5 3" xfId="43551"/>
    <cellStyle name="Normal 19 2 2 7 6 6" xfId="22550"/>
    <cellStyle name="Normal 19 2 2 7 6 7" xfId="35151"/>
    <cellStyle name="Normal 19 2 2 7 7" xfId="9892"/>
    <cellStyle name="Normal 19 2 2 7 7 2" xfId="11358"/>
    <cellStyle name="Normal 19 2 2 7 7 2 2" xfId="15561"/>
    <cellStyle name="Normal 19 2 2 7 7 2 2 2" xfId="28290"/>
    <cellStyle name="Normal 19 2 2 7 7 2 2 3" xfId="40891"/>
    <cellStyle name="Normal 19 2 2 7 7 2 3" xfId="19830"/>
    <cellStyle name="Normal 19 2 2 7 7 2 3 2" xfId="32491"/>
    <cellStyle name="Normal 19 2 2 7 7 2 3 3" xfId="45091"/>
    <cellStyle name="Normal 19 2 2 7 7 2 4" xfId="24090"/>
    <cellStyle name="Normal 19 2 2 7 7 2 5" xfId="36691"/>
    <cellStyle name="Normal 19 2 2 7 7 3" xfId="12761"/>
    <cellStyle name="Normal 19 2 2 7 7 3 2" xfId="16961"/>
    <cellStyle name="Normal 19 2 2 7 7 3 2 2" xfId="29690"/>
    <cellStyle name="Normal 19 2 2 7 7 3 2 3" xfId="42291"/>
    <cellStyle name="Normal 19 2 2 7 7 3 3" xfId="21230"/>
    <cellStyle name="Normal 19 2 2 7 7 3 3 2" xfId="33891"/>
    <cellStyle name="Normal 19 2 2 7 7 3 3 3" xfId="46491"/>
    <cellStyle name="Normal 19 2 2 7 7 3 4" xfId="25490"/>
    <cellStyle name="Normal 19 2 2 7 7 3 5" xfId="38091"/>
    <cellStyle name="Normal 19 2 2 7 7 4" xfId="14161"/>
    <cellStyle name="Normal 19 2 2 7 7 4 2" xfId="26890"/>
    <cellStyle name="Normal 19 2 2 7 7 4 3" xfId="39491"/>
    <cellStyle name="Normal 19 2 2 7 7 5" xfId="18430"/>
    <cellStyle name="Normal 19 2 2 7 7 5 2" xfId="31091"/>
    <cellStyle name="Normal 19 2 2 7 7 5 3" xfId="43691"/>
    <cellStyle name="Normal 19 2 2 7 7 6" xfId="22690"/>
    <cellStyle name="Normal 19 2 2 7 7 7" xfId="35291"/>
    <cellStyle name="Normal 19 2 2 7 8" xfId="10032"/>
    <cellStyle name="Normal 19 2 2 7 8 2" xfId="11498"/>
    <cellStyle name="Normal 19 2 2 7 8 2 2" xfId="15701"/>
    <cellStyle name="Normal 19 2 2 7 8 2 2 2" xfId="28430"/>
    <cellStyle name="Normal 19 2 2 7 8 2 2 3" xfId="41031"/>
    <cellStyle name="Normal 19 2 2 7 8 2 3" xfId="19970"/>
    <cellStyle name="Normal 19 2 2 7 8 2 3 2" xfId="32631"/>
    <cellStyle name="Normal 19 2 2 7 8 2 3 3" xfId="45231"/>
    <cellStyle name="Normal 19 2 2 7 8 2 4" xfId="24230"/>
    <cellStyle name="Normal 19 2 2 7 8 2 5" xfId="36831"/>
    <cellStyle name="Normal 19 2 2 7 8 3" xfId="12901"/>
    <cellStyle name="Normal 19 2 2 7 8 3 2" xfId="17101"/>
    <cellStyle name="Normal 19 2 2 7 8 3 2 2" xfId="29830"/>
    <cellStyle name="Normal 19 2 2 7 8 3 2 3" xfId="42431"/>
    <cellStyle name="Normal 19 2 2 7 8 3 3" xfId="21370"/>
    <cellStyle name="Normal 19 2 2 7 8 3 3 2" xfId="34031"/>
    <cellStyle name="Normal 19 2 2 7 8 3 3 3" xfId="46631"/>
    <cellStyle name="Normal 19 2 2 7 8 3 4" xfId="25630"/>
    <cellStyle name="Normal 19 2 2 7 8 3 5" xfId="38231"/>
    <cellStyle name="Normal 19 2 2 7 8 4" xfId="14301"/>
    <cellStyle name="Normal 19 2 2 7 8 4 2" xfId="27030"/>
    <cellStyle name="Normal 19 2 2 7 8 4 3" xfId="39631"/>
    <cellStyle name="Normal 19 2 2 7 8 5" xfId="18570"/>
    <cellStyle name="Normal 19 2 2 7 8 5 2" xfId="31231"/>
    <cellStyle name="Normal 19 2 2 7 8 5 3" xfId="43831"/>
    <cellStyle name="Normal 19 2 2 7 8 6" xfId="22830"/>
    <cellStyle name="Normal 19 2 2 7 8 7" xfId="35431"/>
    <cellStyle name="Normal 19 2 2 7 9" xfId="10226"/>
    <cellStyle name="Normal 19 2 2 7 9 2" xfId="11641"/>
    <cellStyle name="Normal 19 2 2 7 9 2 2" xfId="15841"/>
    <cellStyle name="Normal 19 2 2 7 9 2 2 2" xfId="28570"/>
    <cellStyle name="Normal 19 2 2 7 9 2 2 3" xfId="41171"/>
    <cellStyle name="Normal 19 2 2 7 9 2 3" xfId="20110"/>
    <cellStyle name="Normal 19 2 2 7 9 2 3 2" xfId="32771"/>
    <cellStyle name="Normal 19 2 2 7 9 2 3 3" xfId="45371"/>
    <cellStyle name="Normal 19 2 2 7 9 2 4" xfId="24370"/>
    <cellStyle name="Normal 19 2 2 7 9 2 5" xfId="36971"/>
    <cellStyle name="Normal 19 2 2 7 9 3" xfId="13041"/>
    <cellStyle name="Normal 19 2 2 7 9 3 2" xfId="17241"/>
    <cellStyle name="Normal 19 2 2 7 9 3 2 2" xfId="29970"/>
    <cellStyle name="Normal 19 2 2 7 9 3 2 3" xfId="42571"/>
    <cellStyle name="Normal 19 2 2 7 9 3 3" xfId="21510"/>
    <cellStyle name="Normal 19 2 2 7 9 3 3 2" xfId="34171"/>
    <cellStyle name="Normal 19 2 2 7 9 3 3 3" xfId="46771"/>
    <cellStyle name="Normal 19 2 2 7 9 3 4" xfId="25770"/>
    <cellStyle name="Normal 19 2 2 7 9 3 5" xfId="38371"/>
    <cellStyle name="Normal 19 2 2 7 9 4" xfId="14441"/>
    <cellStyle name="Normal 19 2 2 7 9 4 2" xfId="27170"/>
    <cellStyle name="Normal 19 2 2 7 9 4 3" xfId="39771"/>
    <cellStyle name="Normal 19 2 2 7 9 5" xfId="18710"/>
    <cellStyle name="Normal 19 2 2 7 9 5 2" xfId="31371"/>
    <cellStyle name="Normal 19 2 2 7 9 5 3" xfId="43971"/>
    <cellStyle name="Normal 19 2 2 7 9 6" xfId="22970"/>
    <cellStyle name="Normal 19 2 2 7 9 7" xfId="35571"/>
    <cellStyle name="Normal 19 2 2 8" xfId="7143"/>
    <cellStyle name="Normal 19 2 2 8 2" xfId="10527"/>
    <cellStyle name="Normal 19 2 2 8 2 2" xfId="14741"/>
    <cellStyle name="Normal 19 2 2 8 2 2 2" xfId="27470"/>
    <cellStyle name="Normal 19 2 2 8 2 2 3" xfId="40071"/>
    <cellStyle name="Normal 19 2 2 8 2 3" xfId="19010"/>
    <cellStyle name="Normal 19 2 2 8 2 3 2" xfId="31671"/>
    <cellStyle name="Normal 19 2 2 8 2 3 3" xfId="44271"/>
    <cellStyle name="Normal 19 2 2 8 2 4" xfId="23270"/>
    <cellStyle name="Normal 19 2 2 8 2 5" xfId="35871"/>
    <cellStyle name="Normal 19 2 2 8 3" xfId="11941"/>
    <cellStyle name="Normal 19 2 2 8 3 2" xfId="16141"/>
    <cellStyle name="Normal 19 2 2 8 3 2 2" xfId="28870"/>
    <cellStyle name="Normal 19 2 2 8 3 2 3" xfId="41471"/>
    <cellStyle name="Normal 19 2 2 8 3 3" xfId="20410"/>
    <cellStyle name="Normal 19 2 2 8 3 3 2" xfId="33071"/>
    <cellStyle name="Normal 19 2 2 8 3 3 3" xfId="45671"/>
    <cellStyle name="Normal 19 2 2 8 3 4" xfId="24670"/>
    <cellStyle name="Normal 19 2 2 8 3 5" xfId="37271"/>
    <cellStyle name="Normal 19 2 2 8 4" xfId="13341"/>
    <cellStyle name="Normal 19 2 2 8 4 2" xfId="26070"/>
    <cellStyle name="Normal 19 2 2 8 4 3" xfId="38671"/>
    <cellStyle name="Normal 19 2 2 8 5" xfId="17610"/>
    <cellStyle name="Normal 19 2 2 8 5 2" xfId="30271"/>
    <cellStyle name="Normal 19 2 2 8 5 3" xfId="42871"/>
    <cellStyle name="Normal 19 2 2 8 6" xfId="21870"/>
    <cellStyle name="Normal 19 2 2 8 7" xfId="34471"/>
    <cellStyle name="Normal 19 2 2 9" xfId="7283"/>
    <cellStyle name="Normal 19 2 2 9 2" xfId="10667"/>
    <cellStyle name="Normal 19 2 2 9 2 2" xfId="14881"/>
    <cellStyle name="Normal 19 2 2 9 2 2 2" xfId="27610"/>
    <cellStyle name="Normal 19 2 2 9 2 2 3" xfId="40211"/>
    <cellStyle name="Normal 19 2 2 9 2 3" xfId="19150"/>
    <cellStyle name="Normal 19 2 2 9 2 3 2" xfId="31811"/>
    <cellStyle name="Normal 19 2 2 9 2 3 3" xfId="44411"/>
    <cellStyle name="Normal 19 2 2 9 2 4" xfId="23410"/>
    <cellStyle name="Normal 19 2 2 9 2 5" xfId="36011"/>
    <cellStyle name="Normal 19 2 2 9 3" xfId="12081"/>
    <cellStyle name="Normal 19 2 2 9 3 2" xfId="16281"/>
    <cellStyle name="Normal 19 2 2 9 3 2 2" xfId="29010"/>
    <cellStyle name="Normal 19 2 2 9 3 2 3" xfId="41611"/>
    <cellStyle name="Normal 19 2 2 9 3 3" xfId="20550"/>
    <cellStyle name="Normal 19 2 2 9 3 3 2" xfId="33211"/>
    <cellStyle name="Normal 19 2 2 9 3 3 3" xfId="45811"/>
    <cellStyle name="Normal 19 2 2 9 3 4" xfId="24810"/>
    <cellStyle name="Normal 19 2 2 9 3 5" xfId="37411"/>
    <cellStyle name="Normal 19 2 2 9 4" xfId="13481"/>
    <cellStyle name="Normal 19 2 2 9 4 2" xfId="26210"/>
    <cellStyle name="Normal 19 2 2 9 4 3" xfId="38811"/>
    <cellStyle name="Normal 19 2 2 9 5" xfId="17750"/>
    <cellStyle name="Normal 19 2 2 9 5 2" xfId="30411"/>
    <cellStyle name="Normal 19 2 2 9 5 3" xfId="43011"/>
    <cellStyle name="Normal 19 2 2 9 6" xfId="22010"/>
    <cellStyle name="Normal 19 2 2 9 7" xfId="34611"/>
    <cellStyle name="Normal 19 2 20" xfId="10242"/>
    <cellStyle name="Normal 19 2 20 2" xfId="11657"/>
    <cellStyle name="Normal 19 2 20 2 2" xfId="15857"/>
    <cellStyle name="Normal 19 2 20 2 2 2" xfId="28586"/>
    <cellStyle name="Normal 19 2 20 2 2 3" xfId="41187"/>
    <cellStyle name="Normal 19 2 20 2 3" xfId="20126"/>
    <cellStyle name="Normal 19 2 20 2 3 2" xfId="32787"/>
    <cellStyle name="Normal 19 2 20 2 3 3" xfId="45387"/>
    <cellStyle name="Normal 19 2 20 2 4" xfId="24386"/>
    <cellStyle name="Normal 19 2 20 2 5" xfId="36987"/>
    <cellStyle name="Normal 19 2 20 3" xfId="13057"/>
    <cellStyle name="Normal 19 2 20 3 2" xfId="17257"/>
    <cellStyle name="Normal 19 2 20 3 2 2" xfId="29986"/>
    <cellStyle name="Normal 19 2 20 3 2 3" xfId="42587"/>
    <cellStyle name="Normal 19 2 20 3 3" xfId="21526"/>
    <cellStyle name="Normal 19 2 20 3 3 2" xfId="34187"/>
    <cellStyle name="Normal 19 2 20 3 3 3" xfId="46787"/>
    <cellStyle name="Normal 19 2 20 3 4" xfId="25786"/>
    <cellStyle name="Normal 19 2 20 3 5" xfId="38387"/>
    <cellStyle name="Normal 19 2 20 4" xfId="14457"/>
    <cellStyle name="Normal 19 2 20 4 2" xfId="27186"/>
    <cellStyle name="Normal 19 2 20 4 3" xfId="39787"/>
    <cellStyle name="Normal 19 2 20 5" xfId="18726"/>
    <cellStyle name="Normal 19 2 20 5 2" xfId="31387"/>
    <cellStyle name="Normal 19 2 20 5 3" xfId="43987"/>
    <cellStyle name="Normal 19 2 20 6" xfId="22986"/>
    <cellStyle name="Normal 19 2 20 7" xfId="35587"/>
    <cellStyle name="Normal 19 2 21" xfId="10383"/>
    <cellStyle name="Normal 19 2 21 2" xfId="14597"/>
    <cellStyle name="Normal 19 2 21 2 2" xfId="27326"/>
    <cellStyle name="Normal 19 2 21 2 3" xfId="39927"/>
    <cellStyle name="Normal 19 2 21 3" xfId="18866"/>
    <cellStyle name="Normal 19 2 21 3 2" xfId="31527"/>
    <cellStyle name="Normal 19 2 21 3 3" xfId="44127"/>
    <cellStyle name="Normal 19 2 21 4" xfId="23126"/>
    <cellStyle name="Normal 19 2 21 5" xfId="35727"/>
    <cellStyle name="Normal 19 2 22" xfId="11797"/>
    <cellStyle name="Normal 19 2 22 2" xfId="15997"/>
    <cellStyle name="Normal 19 2 22 2 2" xfId="28726"/>
    <cellStyle name="Normal 19 2 22 2 3" xfId="41327"/>
    <cellStyle name="Normal 19 2 22 3" xfId="20266"/>
    <cellStyle name="Normal 19 2 22 3 2" xfId="32927"/>
    <cellStyle name="Normal 19 2 22 3 3" xfId="45527"/>
    <cellStyle name="Normal 19 2 22 4" xfId="24526"/>
    <cellStyle name="Normal 19 2 22 5" xfId="37127"/>
    <cellStyle name="Normal 19 2 23" xfId="13197"/>
    <cellStyle name="Normal 19 2 23 2" xfId="25926"/>
    <cellStyle name="Normal 19 2 23 3" xfId="38527"/>
    <cellStyle name="Normal 19 2 24" xfId="17466"/>
    <cellStyle name="Normal 19 2 24 2" xfId="30127"/>
    <cellStyle name="Normal 19 2 24 3" xfId="42727"/>
    <cellStyle name="Normal 19 2 25" xfId="21726"/>
    <cellStyle name="Normal 19 2 26" xfId="34327"/>
    <cellStyle name="Normal 19 2 3" xfId="7007"/>
    <cellStyle name="Normal 19 2 3 10" xfId="9300"/>
    <cellStyle name="Normal 19 2 3 10 2" xfId="10818"/>
    <cellStyle name="Normal 19 2 3 10 2 2" xfId="15025"/>
    <cellStyle name="Normal 19 2 3 10 2 2 2" xfId="27754"/>
    <cellStyle name="Normal 19 2 3 10 2 2 3" xfId="40355"/>
    <cellStyle name="Normal 19 2 3 10 2 3" xfId="19294"/>
    <cellStyle name="Normal 19 2 3 10 2 3 2" xfId="31955"/>
    <cellStyle name="Normal 19 2 3 10 2 3 3" xfId="44555"/>
    <cellStyle name="Normal 19 2 3 10 2 4" xfId="23554"/>
    <cellStyle name="Normal 19 2 3 10 2 5" xfId="36155"/>
    <cellStyle name="Normal 19 2 3 10 3" xfId="12225"/>
    <cellStyle name="Normal 19 2 3 10 3 2" xfId="16425"/>
    <cellStyle name="Normal 19 2 3 10 3 2 2" xfId="29154"/>
    <cellStyle name="Normal 19 2 3 10 3 2 3" xfId="41755"/>
    <cellStyle name="Normal 19 2 3 10 3 3" xfId="20694"/>
    <cellStyle name="Normal 19 2 3 10 3 3 2" xfId="33355"/>
    <cellStyle name="Normal 19 2 3 10 3 3 3" xfId="45955"/>
    <cellStyle name="Normal 19 2 3 10 3 4" xfId="24954"/>
    <cellStyle name="Normal 19 2 3 10 3 5" xfId="37555"/>
    <cellStyle name="Normal 19 2 3 10 4" xfId="13625"/>
    <cellStyle name="Normal 19 2 3 10 4 2" xfId="26354"/>
    <cellStyle name="Normal 19 2 3 10 4 3" xfId="38955"/>
    <cellStyle name="Normal 19 2 3 10 5" xfId="17894"/>
    <cellStyle name="Normal 19 2 3 10 5 2" xfId="30555"/>
    <cellStyle name="Normal 19 2 3 10 5 3" xfId="43155"/>
    <cellStyle name="Normal 19 2 3 10 6" xfId="22154"/>
    <cellStyle name="Normal 19 2 3 10 7" xfId="34755"/>
    <cellStyle name="Normal 19 2 3 11" xfId="9496"/>
    <cellStyle name="Normal 19 2 3 11 2" xfId="10962"/>
    <cellStyle name="Normal 19 2 3 11 2 2" xfId="15165"/>
    <cellStyle name="Normal 19 2 3 11 2 2 2" xfId="27894"/>
    <cellStyle name="Normal 19 2 3 11 2 2 3" xfId="40495"/>
    <cellStyle name="Normal 19 2 3 11 2 3" xfId="19434"/>
    <cellStyle name="Normal 19 2 3 11 2 3 2" xfId="32095"/>
    <cellStyle name="Normal 19 2 3 11 2 3 3" xfId="44695"/>
    <cellStyle name="Normal 19 2 3 11 2 4" xfId="23694"/>
    <cellStyle name="Normal 19 2 3 11 2 5" xfId="36295"/>
    <cellStyle name="Normal 19 2 3 11 3" xfId="12365"/>
    <cellStyle name="Normal 19 2 3 11 3 2" xfId="16565"/>
    <cellStyle name="Normal 19 2 3 11 3 2 2" xfId="29294"/>
    <cellStyle name="Normal 19 2 3 11 3 2 3" xfId="41895"/>
    <cellStyle name="Normal 19 2 3 11 3 3" xfId="20834"/>
    <cellStyle name="Normal 19 2 3 11 3 3 2" xfId="33495"/>
    <cellStyle name="Normal 19 2 3 11 3 3 3" xfId="46095"/>
    <cellStyle name="Normal 19 2 3 11 3 4" xfId="25094"/>
    <cellStyle name="Normal 19 2 3 11 3 5" xfId="37695"/>
    <cellStyle name="Normal 19 2 3 11 4" xfId="13765"/>
    <cellStyle name="Normal 19 2 3 11 4 2" xfId="26494"/>
    <cellStyle name="Normal 19 2 3 11 4 3" xfId="39095"/>
    <cellStyle name="Normal 19 2 3 11 5" xfId="18034"/>
    <cellStyle name="Normal 19 2 3 11 5 2" xfId="30695"/>
    <cellStyle name="Normal 19 2 3 11 5 3" xfId="43295"/>
    <cellStyle name="Normal 19 2 3 11 6" xfId="22294"/>
    <cellStyle name="Normal 19 2 3 11 7" xfId="34895"/>
    <cellStyle name="Normal 19 2 3 12" xfId="9636"/>
    <cellStyle name="Normal 19 2 3 12 2" xfId="11102"/>
    <cellStyle name="Normal 19 2 3 12 2 2" xfId="15305"/>
    <cellStyle name="Normal 19 2 3 12 2 2 2" xfId="28034"/>
    <cellStyle name="Normal 19 2 3 12 2 2 3" xfId="40635"/>
    <cellStyle name="Normal 19 2 3 12 2 3" xfId="19574"/>
    <cellStyle name="Normal 19 2 3 12 2 3 2" xfId="32235"/>
    <cellStyle name="Normal 19 2 3 12 2 3 3" xfId="44835"/>
    <cellStyle name="Normal 19 2 3 12 2 4" xfId="23834"/>
    <cellStyle name="Normal 19 2 3 12 2 5" xfId="36435"/>
    <cellStyle name="Normal 19 2 3 12 3" xfId="12505"/>
    <cellStyle name="Normal 19 2 3 12 3 2" xfId="16705"/>
    <cellStyle name="Normal 19 2 3 12 3 2 2" xfId="29434"/>
    <cellStyle name="Normal 19 2 3 12 3 2 3" xfId="42035"/>
    <cellStyle name="Normal 19 2 3 12 3 3" xfId="20974"/>
    <cellStyle name="Normal 19 2 3 12 3 3 2" xfId="33635"/>
    <cellStyle name="Normal 19 2 3 12 3 3 3" xfId="46235"/>
    <cellStyle name="Normal 19 2 3 12 3 4" xfId="25234"/>
    <cellStyle name="Normal 19 2 3 12 3 5" xfId="37835"/>
    <cellStyle name="Normal 19 2 3 12 4" xfId="13905"/>
    <cellStyle name="Normal 19 2 3 12 4 2" xfId="26634"/>
    <cellStyle name="Normal 19 2 3 12 4 3" xfId="39235"/>
    <cellStyle name="Normal 19 2 3 12 5" xfId="18174"/>
    <cellStyle name="Normal 19 2 3 12 5 2" xfId="30835"/>
    <cellStyle name="Normal 19 2 3 12 5 3" xfId="43435"/>
    <cellStyle name="Normal 19 2 3 12 6" xfId="22434"/>
    <cellStyle name="Normal 19 2 3 12 7" xfId="35035"/>
    <cellStyle name="Normal 19 2 3 13" xfId="9776"/>
    <cellStyle name="Normal 19 2 3 13 2" xfId="11242"/>
    <cellStyle name="Normal 19 2 3 13 2 2" xfId="15445"/>
    <cellStyle name="Normal 19 2 3 13 2 2 2" xfId="28174"/>
    <cellStyle name="Normal 19 2 3 13 2 2 3" xfId="40775"/>
    <cellStyle name="Normal 19 2 3 13 2 3" xfId="19714"/>
    <cellStyle name="Normal 19 2 3 13 2 3 2" xfId="32375"/>
    <cellStyle name="Normal 19 2 3 13 2 3 3" xfId="44975"/>
    <cellStyle name="Normal 19 2 3 13 2 4" xfId="23974"/>
    <cellStyle name="Normal 19 2 3 13 2 5" xfId="36575"/>
    <cellStyle name="Normal 19 2 3 13 3" xfId="12645"/>
    <cellStyle name="Normal 19 2 3 13 3 2" xfId="16845"/>
    <cellStyle name="Normal 19 2 3 13 3 2 2" xfId="29574"/>
    <cellStyle name="Normal 19 2 3 13 3 2 3" xfId="42175"/>
    <cellStyle name="Normal 19 2 3 13 3 3" xfId="21114"/>
    <cellStyle name="Normal 19 2 3 13 3 3 2" xfId="33775"/>
    <cellStyle name="Normal 19 2 3 13 3 3 3" xfId="46375"/>
    <cellStyle name="Normal 19 2 3 13 3 4" xfId="25374"/>
    <cellStyle name="Normal 19 2 3 13 3 5" xfId="37975"/>
    <cellStyle name="Normal 19 2 3 13 4" xfId="14045"/>
    <cellStyle name="Normal 19 2 3 13 4 2" xfId="26774"/>
    <cellStyle name="Normal 19 2 3 13 4 3" xfId="39375"/>
    <cellStyle name="Normal 19 2 3 13 5" xfId="18314"/>
    <cellStyle name="Normal 19 2 3 13 5 2" xfId="30975"/>
    <cellStyle name="Normal 19 2 3 13 5 3" xfId="43575"/>
    <cellStyle name="Normal 19 2 3 13 6" xfId="22574"/>
    <cellStyle name="Normal 19 2 3 13 7" xfId="35175"/>
    <cellStyle name="Normal 19 2 3 14" xfId="9916"/>
    <cellStyle name="Normal 19 2 3 14 2" xfId="11382"/>
    <cellStyle name="Normal 19 2 3 14 2 2" xfId="15585"/>
    <cellStyle name="Normal 19 2 3 14 2 2 2" xfId="28314"/>
    <cellStyle name="Normal 19 2 3 14 2 2 3" xfId="40915"/>
    <cellStyle name="Normal 19 2 3 14 2 3" xfId="19854"/>
    <cellStyle name="Normal 19 2 3 14 2 3 2" xfId="32515"/>
    <cellStyle name="Normal 19 2 3 14 2 3 3" xfId="45115"/>
    <cellStyle name="Normal 19 2 3 14 2 4" xfId="24114"/>
    <cellStyle name="Normal 19 2 3 14 2 5" xfId="36715"/>
    <cellStyle name="Normal 19 2 3 14 3" xfId="12785"/>
    <cellStyle name="Normal 19 2 3 14 3 2" xfId="16985"/>
    <cellStyle name="Normal 19 2 3 14 3 2 2" xfId="29714"/>
    <cellStyle name="Normal 19 2 3 14 3 2 3" xfId="42315"/>
    <cellStyle name="Normal 19 2 3 14 3 3" xfId="21254"/>
    <cellStyle name="Normal 19 2 3 14 3 3 2" xfId="33915"/>
    <cellStyle name="Normal 19 2 3 14 3 3 3" xfId="46515"/>
    <cellStyle name="Normal 19 2 3 14 3 4" xfId="25514"/>
    <cellStyle name="Normal 19 2 3 14 3 5" xfId="38115"/>
    <cellStyle name="Normal 19 2 3 14 4" xfId="14185"/>
    <cellStyle name="Normal 19 2 3 14 4 2" xfId="26914"/>
    <cellStyle name="Normal 19 2 3 14 4 3" xfId="39515"/>
    <cellStyle name="Normal 19 2 3 14 5" xfId="18454"/>
    <cellStyle name="Normal 19 2 3 14 5 2" xfId="31115"/>
    <cellStyle name="Normal 19 2 3 14 5 3" xfId="43715"/>
    <cellStyle name="Normal 19 2 3 14 6" xfId="22714"/>
    <cellStyle name="Normal 19 2 3 14 7" xfId="35315"/>
    <cellStyle name="Normal 19 2 3 15" xfId="10110"/>
    <cellStyle name="Normal 19 2 3 15 2" xfId="11525"/>
    <cellStyle name="Normal 19 2 3 15 2 2" xfId="15725"/>
    <cellStyle name="Normal 19 2 3 15 2 2 2" xfId="28454"/>
    <cellStyle name="Normal 19 2 3 15 2 2 3" xfId="41055"/>
    <cellStyle name="Normal 19 2 3 15 2 3" xfId="19994"/>
    <cellStyle name="Normal 19 2 3 15 2 3 2" xfId="32655"/>
    <cellStyle name="Normal 19 2 3 15 2 3 3" xfId="45255"/>
    <cellStyle name="Normal 19 2 3 15 2 4" xfId="24254"/>
    <cellStyle name="Normal 19 2 3 15 2 5" xfId="36855"/>
    <cellStyle name="Normal 19 2 3 15 3" xfId="12925"/>
    <cellStyle name="Normal 19 2 3 15 3 2" xfId="17125"/>
    <cellStyle name="Normal 19 2 3 15 3 2 2" xfId="29854"/>
    <cellStyle name="Normal 19 2 3 15 3 2 3" xfId="42455"/>
    <cellStyle name="Normal 19 2 3 15 3 3" xfId="21394"/>
    <cellStyle name="Normal 19 2 3 15 3 3 2" xfId="34055"/>
    <cellStyle name="Normal 19 2 3 15 3 3 3" xfId="46655"/>
    <cellStyle name="Normal 19 2 3 15 3 4" xfId="25654"/>
    <cellStyle name="Normal 19 2 3 15 3 5" xfId="38255"/>
    <cellStyle name="Normal 19 2 3 15 4" xfId="14325"/>
    <cellStyle name="Normal 19 2 3 15 4 2" xfId="27054"/>
    <cellStyle name="Normal 19 2 3 15 4 3" xfId="39655"/>
    <cellStyle name="Normal 19 2 3 15 5" xfId="18594"/>
    <cellStyle name="Normal 19 2 3 15 5 2" xfId="31255"/>
    <cellStyle name="Normal 19 2 3 15 5 3" xfId="43855"/>
    <cellStyle name="Normal 19 2 3 15 6" xfId="22854"/>
    <cellStyle name="Normal 19 2 3 15 7" xfId="35455"/>
    <cellStyle name="Normal 19 2 3 16" xfId="10250"/>
    <cellStyle name="Normal 19 2 3 16 2" xfId="11665"/>
    <cellStyle name="Normal 19 2 3 16 2 2" xfId="15865"/>
    <cellStyle name="Normal 19 2 3 16 2 2 2" xfId="28594"/>
    <cellStyle name="Normal 19 2 3 16 2 2 3" xfId="41195"/>
    <cellStyle name="Normal 19 2 3 16 2 3" xfId="20134"/>
    <cellStyle name="Normal 19 2 3 16 2 3 2" xfId="32795"/>
    <cellStyle name="Normal 19 2 3 16 2 3 3" xfId="45395"/>
    <cellStyle name="Normal 19 2 3 16 2 4" xfId="24394"/>
    <cellStyle name="Normal 19 2 3 16 2 5" xfId="36995"/>
    <cellStyle name="Normal 19 2 3 16 3" xfId="13065"/>
    <cellStyle name="Normal 19 2 3 16 3 2" xfId="17265"/>
    <cellStyle name="Normal 19 2 3 16 3 2 2" xfId="29994"/>
    <cellStyle name="Normal 19 2 3 16 3 2 3" xfId="42595"/>
    <cellStyle name="Normal 19 2 3 16 3 3" xfId="21534"/>
    <cellStyle name="Normal 19 2 3 16 3 3 2" xfId="34195"/>
    <cellStyle name="Normal 19 2 3 16 3 3 3" xfId="46795"/>
    <cellStyle name="Normal 19 2 3 16 3 4" xfId="25794"/>
    <cellStyle name="Normal 19 2 3 16 3 5" xfId="38395"/>
    <cellStyle name="Normal 19 2 3 16 4" xfId="14465"/>
    <cellStyle name="Normal 19 2 3 16 4 2" xfId="27194"/>
    <cellStyle name="Normal 19 2 3 16 4 3" xfId="39795"/>
    <cellStyle name="Normal 19 2 3 16 5" xfId="18734"/>
    <cellStyle name="Normal 19 2 3 16 5 2" xfId="31395"/>
    <cellStyle name="Normal 19 2 3 16 5 3" xfId="43995"/>
    <cellStyle name="Normal 19 2 3 16 6" xfId="22994"/>
    <cellStyle name="Normal 19 2 3 16 7" xfId="35595"/>
    <cellStyle name="Normal 19 2 3 17" xfId="10391"/>
    <cellStyle name="Normal 19 2 3 17 2" xfId="14605"/>
    <cellStyle name="Normal 19 2 3 17 2 2" xfId="27334"/>
    <cellStyle name="Normal 19 2 3 17 2 3" xfId="39935"/>
    <cellStyle name="Normal 19 2 3 17 3" xfId="18874"/>
    <cellStyle name="Normal 19 2 3 17 3 2" xfId="31535"/>
    <cellStyle name="Normal 19 2 3 17 3 3" xfId="44135"/>
    <cellStyle name="Normal 19 2 3 17 4" xfId="23134"/>
    <cellStyle name="Normal 19 2 3 17 5" xfId="35735"/>
    <cellStyle name="Normal 19 2 3 18" xfId="11805"/>
    <cellStyle name="Normal 19 2 3 18 2" xfId="16005"/>
    <cellStyle name="Normal 19 2 3 18 2 2" xfId="28734"/>
    <cellStyle name="Normal 19 2 3 18 2 3" xfId="41335"/>
    <cellStyle name="Normal 19 2 3 18 3" xfId="20274"/>
    <cellStyle name="Normal 19 2 3 18 3 2" xfId="32935"/>
    <cellStyle name="Normal 19 2 3 18 3 3" xfId="45535"/>
    <cellStyle name="Normal 19 2 3 18 4" xfId="24534"/>
    <cellStyle name="Normal 19 2 3 18 5" xfId="37135"/>
    <cellStyle name="Normal 19 2 3 19" xfId="13205"/>
    <cellStyle name="Normal 19 2 3 19 2" xfId="25934"/>
    <cellStyle name="Normal 19 2 3 19 3" xfId="38535"/>
    <cellStyle name="Normal 19 2 3 2" xfId="7027"/>
    <cellStyle name="Normal 19 2 3 2 10" xfId="10270"/>
    <cellStyle name="Normal 19 2 3 2 10 2" xfId="11685"/>
    <cellStyle name="Normal 19 2 3 2 10 2 2" xfId="15885"/>
    <cellStyle name="Normal 19 2 3 2 10 2 2 2" xfId="28614"/>
    <cellStyle name="Normal 19 2 3 2 10 2 2 3" xfId="41215"/>
    <cellStyle name="Normal 19 2 3 2 10 2 3" xfId="20154"/>
    <cellStyle name="Normal 19 2 3 2 10 2 3 2" xfId="32815"/>
    <cellStyle name="Normal 19 2 3 2 10 2 3 3" xfId="45415"/>
    <cellStyle name="Normal 19 2 3 2 10 2 4" xfId="24414"/>
    <cellStyle name="Normal 19 2 3 2 10 2 5" xfId="37015"/>
    <cellStyle name="Normal 19 2 3 2 10 3" xfId="13085"/>
    <cellStyle name="Normal 19 2 3 2 10 3 2" xfId="17285"/>
    <cellStyle name="Normal 19 2 3 2 10 3 2 2" xfId="30014"/>
    <cellStyle name="Normal 19 2 3 2 10 3 2 3" xfId="42615"/>
    <cellStyle name="Normal 19 2 3 2 10 3 3" xfId="21554"/>
    <cellStyle name="Normal 19 2 3 2 10 3 3 2" xfId="34215"/>
    <cellStyle name="Normal 19 2 3 2 10 3 3 3" xfId="46815"/>
    <cellStyle name="Normal 19 2 3 2 10 3 4" xfId="25814"/>
    <cellStyle name="Normal 19 2 3 2 10 3 5" xfId="38415"/>
    <cellStyle name="Normal 19 2 3 2 10 4" xfId="14485"/>
    <cellStyle name="Normal 19 2 3 2 10 4 2" xfId="27214"/>
    <cellStyle name="Normal 19 2 3 2 10 4 3" xfId="39815"/>
    <cellStyle name="Normal 19 2 3 2 10 5" xfId="18754"/>
    <cellStyle name="Normal 19 2 3 2 10 5 2" xfId="31415"/>
    <cellStyle name="Normal 19 2 3 2 10 5 3" xfId="44015"/>
    <cellStyle name="Normal 19 2 3 2 10 6" xfId="23014"/>
    <cellStyle name="Normal 19 2 3 2 10 7" xfId="35615"/>
    <cellStyle name="Normal 19 2 3 2 11" xfId="10411"/>
    <cellStyle name="Normal 19 2 3 2 11 2" xfId="14625"/>
    <cellStyle name="Normal 19 2 3 2 11 2 2" xfId="27354"/>
    <cellStyle name="Normal 19 2 3 2 11 2 3" xfId="39955"/>
    <cellStyle name="Normal 19 2 3 2 11 3" xfId="18894"/>
    <cellStyle name="Normal 19 2 3 2 11 3 2" xfId="31555"/>
    <cellStyle name="Normal 19 2 3 2 11 3 3" xfId="44155"/>
    <cellStyle name="Normal 19 2 3 2 11 4" xfId="23154"/>
    <cellStyle name="Normal 19 2 3 2 11 5" xfId="35755"/>
    <cellStyle name="Normal 19 2 3 2 12" xfId="11825"/>
    <cellStyle name="Normal 19 2 3 2 12 2" xfId="16025"/>
    <cellStyle name="Normal 19 2 3 2 12 2 2" xfId="28754"/>
    <cellStyle name="Normal 19 2 3 2 12 2 3" xfId="41355"/>
    <cellStyle name="Normal 19 2 3 2 12 3" xfId="20294"/>
    <cellStyle name="Normal 19 2 3 2 12 3 2" xfId="32955"/>
    <cellStyle name="Normal 19 2 3 2 12 3 3" xfId="45555"/>
    <cellStyle name="Normal 19 2 3 2 12 4" xfId="24554"/>
    <cellStyle name="Normal 19 2 3 2 12 5" xfId="37155"/>
    <cellStyle name="Normal 19 2 3 2 13" xfId="13225"/>
    <cellStyle name="Normal 19 2 3 2 13 2" xfId="25954"/>
    <cellStyle name="Normal 19 2 3 2 13 3" xfId="38555"/>
    <cellStyle name="Normal 19 2 3 2 14" xfId="17494"/>
    <cellStyle name="Normal 19 2 3 2 14 2" xfId="30155"/>
    <cellStyle name="Normal 19 2 3 2 14 3" xfId="42755"/>
    <cellStyle name="Normal 19 2 3 2 15" xfId="21754"/>
    <cellStyle name="Normal 19 2 3 2 16" xfId="34355"/>
    <cellStyle name="Normal 19 2 3 2 2" xfId="7167"/>
    <cellStyle name="Normal 19 2 3 2 2 2" xfId="10551"/>
    <cellStyle name="Normal 19 2 3 2 2 2 2" xfId="14765"/>
    <cellStyle name="Normal 19 2 3 2 2 2 2 2" xfId="27494"/>
    <cellStyle name="Normal 19 2 3 2 2 2 2 3" xfId="40095"/>
    <cellStyle name="Normal 19 2 3 2 2 2 3" xfId="19034"/>
    <cellStyle name="Normal 19 2 3 2 2 2 3 2" xfId="31695"/>
    <cellStyle name="Normal 19 2 3 2 2 2 3 3" xfId="44295"/>
    <cellStyle name="Normal 19 2 3 2 2 2 4" xfId="23294"/>
    <cellStyle name="Normal 19 2 3 2 2 2 5" xfId="35895"/>
    <cellStyle name="Normal 19 2 3 2 2 3" xfId="11965"/>
    <cellStyle name="Normal 19 2 3 2 2 3 2" xfId="16165"/>
    <cellStyle name="Normal 19 2 3 2 2 3 2 2" xfId="28894"/>
    <cellStyle name="Normal 19 2 3 2 2 3 2 3" xfId="41495"/>
    <cellStyle name="Normal 19 2 3 2 2 3 3" xfId="20434"/>
    <cellStyle name="Normal 19 2 3 2 2 3 3 2" xfId="33095"/>
    <cellStyle name="Normal 19 2 3 2 2 3 3 3" xfId="45695"/>
    <cellStyle name="Normal 19 2 3 2 2 3 4" xfId="24694"/>
    <cellStyle name="Normal 19 2 3 2 2 3 5" xfId="37295"/>
    <cellStyle name="Normal 19 2 3 2 2 4" xfId="13365"/>
    <cellStyle name="Normal 19 2 3 2 2 4 2" xfId="26094"/>
    <cellStyle name="Normal 19 2 3 2 2 4 3" xfId="38695"/>
    <cellStyle name="Normal 19 2 3 2 2 5" xfId="17634"/>
    <cellStyle name="Normal 19 2 3 2 2 5 2" xfId="30295"/>
    <cellStyle name="Normal 19 2 3 2 2 5 3" xfId="42895"/>
    <cellStyle name="Normal 19 2 3 2 2 6" xfId="21894"/>
    <cellStyle name="Normal 19 2 3 2 2 7" xfId="34495"/>
    <cellStyle name="Normal 19 2 3 2 3" xfId="7307"/>
    <cellStyle name="Normal 19 2 3 2 3 2" xfId="10691"/>
    <cellStyle name="Normal 19 2 3 2 3 2 2" xfId="14905"/>
    <cellStyle name="Normal 19 2 3 2 3 2 2 2" xfId="27634"/>
    <cellStyle name="Normal 19 2 3 2 3 2 2 3" xfId="40235"/>
    <cellStyle name="Normal 19 2 3 2 3 2 3" xfId="19174"/>
    <cellStyle name="Normal 19 2 3 2 3 2 3 2" xfId="31835"/>
    <cellStyle name="Normal 19 2 3 2 3 2 3 3" xfId="44435"/>
    <cellStyle name="Normal 19 2 3 2 3 2 4" xfId="23434"/>
    <cellStyle name="Normal 19 2 3 2 3 2 5" xfId="36035"/>
    <cellStyle name="Normal 19 2 3 2 3 3" xfId="12105"/>
    <cellStyle name="Normal 19 2 3 2 3 3 2" xfId="16305"/>
    <cellStyle name="Normal 19 2 3 2 3 3 2 2" xfId="29034"/>
    <cellStyle name="Normal 19 2 3 2 3 3 2 3" xfId="41635"/>
    <cellStyle name="Normal 19 2 3 2 3 3 3" xfId="20574"/>
    <cellStyle name="Normal 19 2 3 2 3 3 3 2" xfId="33235"/>
    <cellStyle name="Normal 19 2 3 2 3 3 3 3" xfId="45835"/>
    <cellStyle name="Normal 19 2 3 2 3 3 4" xfId="24834"/>
    <cellStyle name="Normal 19 2 3 2 3 3 5" xfId="37435"/>
    <cellStyle name="Normal 19 2 3 2 3 4" xfId="13505"/>
    <cellStyle name="Normal 19 2 3 2 3 4 2" xfId="26234"/>
    <cellStyle name="Normal 19 2 3 2 3 4 3" xfId="38835"/>
    <cellStyle name="Normal 19 2 3 2 3 5" xfId="17774"/>
    <cellStyle name="Normal 19 2 3 2 3 5 2" xfId="30435"/>
    <cellStyle name="Normal 19 2 3 2 3 5 3" xfId="43035"/>
    <cellStyle name="Normal 19 2 3 2 3 6" xfId="22034"/>
    <cellStyle name="Normal 19 2 3 2 3 7" xfId="34635"/>
    <cellStyle name="Normal 19 2 3 2 4" xfId="9320"/>
    <cellStyle name="Normal 19 2 3 2 4 2" xfId="10838"/>
    <cellStyle name="Normal 19 2 3 2 4 2 2" xfId="15045"/>
    <cellStyle name="Normal 19 2 3 2 4 2 2 2" xfId="27774"/>
    <cellStyle name="Normal 19 2 3 2 4 2 2 3" xfId="40375"/>
    <cellStyle name="Normal 19 2 3 2 4 2 3" xfId="19314"/>
    <cellStyle name="Normal 19 2 3 2 4 2 3 2" xfId="31975"/>
    <cellStyle name="Normal 19 2 3 2 4 2 3 3" xfId="44575"/>
    <cellStyle name="Normal 19 2 3 2 4 2 4" xfId="23574"/>
    <cellStyle name="Normal 19 2 3 2 4 2 5" xfId="36175"/>
    <cellStyle name="Normal 19 2 3 2 4 3" xfId="12245"/>
    <cellStyle name="Normal 19 2 3 2 4 3 2" xfId="16445"/>
    <cellStyle name="Normal 19 2 3 2 4 3 2 2" xfId="29174"/>
    <cellStyle name="Normal 19 2 3 2 4 3 2 3" xfId="41775"/>
    <cellStyle name="Normal 19 2 3 2 4 3 3" xfId="20714"/>
    <cellStyle name="Normal 19 2 3 2 4 3 3 2" xfId="33375"/>
    <cellStyle name="Normal 19 2 3 2 4 3 3 3" xfId="45975"/>
    <cellStyle name="Normal 19 2 3 2 4 3 4" xfId="24974"/>
    <cellStyle name="Normal 19 2 3 2 4 3 5" xfId="37575"/>
    <cellStyle name="Normal 19 2 3 2 4 4" xfId="13645"/>
    <cellStyle name="Normal 19 2 3 2 4 4 2" xfId="26374"/>
    <cellStyle name="Normal 19 2 3 2 4 4 3" xfId="38975"/>
    <cellStyle name="Normal 19 2 3 2 4 5" xfId="17914"/>
    <cellStyle name="Normal 19 2 3 2 4 5 2" xfId="30575"/>
    <cellStyle name="Normal 19 2 3 2 4 5 3" xfId="43175"/>
    <cellStyle name="Normal 19 2 3 2 4 6" xfId="22174"/>
    <cellStyle name="Normal 19 2 3 2 4 7" xfId="34775"/>
    <cellStyle name="Normal 19 2 3 2 5" xfId="9516"/>
    <cellStyle name="Normal 19 2 3 2 5 2" xfId="10982"/>
    <cellStyle name="Normal 19 2 3 2 5 2 2" xfId="15185"/>
    <cellStyle name="Normal 19 2 3 2 5 2 2 2" xfId="27914"/>
    <cellStyle name="Normal 19 2 3 2 5 2 2 3" xfId="40515"/>
    <cellStyle name="Normal 19 2 3 2 5 2 3" xfId="19454"/>
    <cellStyle name="Normal 19 2 3 2 5 2 3 2" xfId="32115"/>
    <cellStyle name="Normal 19 2 3 2 5 2 3 3" xfId="44715"/>
    <cellStyle name="Normal 19 2 3 2 5 2 4" xfId="23714"/>
    <cellStyle name="Normal 19 2 3 2 5 2 5" xfId="36315"/>
    <cellStyle name="Normal 19 2 3 2 5 3" xfId="12385"/>
    <cellStyle name="Normal 19 2 3 2 5 3 2" xfId="16585"/>
    <cellStyle name="Normal 19 2 3 2 5 3 2 2" xfId="29314"/>
    <cellStyle name="Normal 19 2 3 2 5 3 2 3" xfId="41915"/>
    <cellStyle name="Normal 19 2 3 2 5 3 3" xfId="20854"/>
    <cellStyle name="Normal 19 2 3 2 5 3 3 2" xfId="33515"/>
    <cellStyle name="Normal 19 2 3 2 5 3 3 3" xfId="46115"/>
    <cellStyle name="Normal 19 2 3 2 5 3 4" xfId="25114"/>
    <cellStyle name="Normal 19 2 3 2 5 3 5" xfId="37715"/>
    <cellStyle name="Normal 19 2 3 2 5 4" xfId="13785"/>
    <cellStyle name="Normal 19 2 3 2 5 4 2" xfId="26514"/>
    <cellStyle name="Normal 19 2 3 2 5 4 3" xfId="39115"/>
    <cellStyle name="Normal 19 2 3 2 5 5" xfId="18054"/>
    <cellStyle name="Normal 19 2 3 2 5 5 2" xfId="30715"/>
    <cellStyle name="Normal 19 2 3 2 5 5 3" xfId="43315"/>
    <cellStyle name="Normal 19 2 3 2 5 6" xfId="22314"/>
    <cellStyle name="Normal 19 2 3 2 5 7" xfId="34915"/>
    <cellStyle name="Normal 19 2 3 2 6" xfId="9656"/>
    <cellStyle name="Normal 19 2 3 2 6 2" xfId="11122"/>
    <cellStyle name="Normal 19 2 3 2 6 2 2" xfId="15325"/>
    <cellStyle name="Normal 19 2 3 2 6 2 2 2" xfId="28054"/>
    <cellStyle name="Normal 19 2 3 2 6 2 2 3" xfId="40655"/>
    <cellStyle name="Normal 19 2 3 2 6 2 3" xfId="19594"/>
    <cellStyle name="Normal 19 2 3 2 6 2 3 2" xfId="32255"/>
    <cellStyle name="Normal 19 2 3 2 6 2 3 3" xfId="44855"/>
    <cellStyle name="Normal 19 2 3 2 6 2 4" xfId="23854"/>
    <cellStyle name="Normal 19 2 3 2 6 2 5" xfId="36455"/>
    <cellStyle name="Normal 19 2 3 2 6 3" xfId="12525"/>
    <cellStyle name="Normal 19 2 3 2 6 3 2" xfId="16725"/>
    <cellStyle name="Normal 19 2 3 2 6 3 2 2" xfId="29454"/>
    <cellStyle name="Normal 19 2 3 2 6 3 2 3" xfId="42055"/>
    <cellStyle name="Normal 19 2 3 2 6 3 3" xfId="20994"/>
    <cellStyle name="Normal 19 2 3 2 6 3 3 2" xfId="33655"/>
    <cellStyle name="Normal 19 2 3 2 6 3 3 3" xfId="46255"/>
    <cellStyle name="Normal 19 2 3 2 6 3 4" xfId="25254"/>
    <cellStyle name="Normal 19 2 3 2 6 3 5" xfId="37855"/>
    <cellStyle name="Normal 19 2 3 2 6 4" xfId="13925"/>
    <cellStyle name="Normal 19 2 3 2 6 4 2" xfId="26654"/>
    <cellStyle name="Normal 19 2 3 2 6 4 3" xfId="39255"/>
    <cellStyle name="Normal 19 2 3 2 6 5" xfId="18194"/>
    <cellStyle name="Normal 19 2 3 2 6 5 2" xfId="30855"/>
    <cellStyle name="Normal 19 2 3 2 6 5 3" xfId="43455"/>
    <cellStyle name="Normal 19 2 3 2 6 6" xfId="22454"/>
    <cellStyle name="Normal 19 2 3 2 6 7" xfId="35055"/>
    <cellStyle name="Normal 19 2 3 2 7" xfId="9796"/>
    <cellStyle name="Normal 19 2 3 2 7 2" xfId="11262"/>
    <cellStyle name="Normal 19 2 3 2 7 2 2" xfId="15465"/>
    <cellStyle name="Normal 19 2 3 2 7 2 2 2" xfId="28194"/>
    <cellStyle name="Normal 19 2 3 2 7 2 2 3" xfId="40795"/>
    <cellStyle name="Normal 19 2 3 2 7 2 3" xfId="19734"/>
    <cellStyle name="Normal 19 2 3 2 7 2 3 2" xfId="32395"/>
    <cellStyle name="Normal 19 2 3 2 7 2 3 3" xfId="44995"/>
    <cellStyle name="Normal 19 2 3 2 7 2 4" xfId="23994"/>
    <cellStyle name="Normal 19 2 3 2 7 2 5" xfId="36595"/>
    <cellStyle name="Normal 19 2 3 2 7 3" xfId="12665"/>
    <cellStyle name="Normal 19 2 3 2 7 3 2" xfId="16865"/>
    <cellStyle name="Normal 19 2 3 2 7 3 2 2" xfId="29594"/>
    <cellStyle name="Normal 19 2 3 2 7 3 2 3" xfId="42195"/>
    <cellStyle name="Normal 19 2 3 2 7 3 3" xfId="21134"/>
    <cellStyle name="Normal 19 2 3 2 7 3 3 2" xfId="33795"/>
    <cellStyle name="Normal 19 2 3 2 7 3 3 3" xfId="46395"/>
    <cellStyle name="Normal 19 2 3 2 7 3 4" xfId="25394"/>
    <cellStyle name="Normal 19 2 3 2 7 3 5" xfId="37995"/>
    <cellStyle name="Normal 19 2 3 2 7 4" xfId="14065"/>
    <cellStyle name="Normal 19 2 3 2 7 4 2" xfId="26794"/>
    <cellStyle name="Normal 19 2 3 2 7 4 3" xfId="39395"/>
    <cellStyle name="Normal 19 2 3 2 7 5" xfId="18334"/>
    <cellStyle name="Normal 19 2 3 2 7 5 2" xfId="30995"/>
    <cellStyle name="Normal 19 2 3 2 7 5 3" xfId="43595"/>
    <cellStyle name="Normal 19 2 3 2 7 6" xfId="22594"/>
    <cellStyle name="Normal 19 2 3 2 7 7" xfId="35195"/>
    <cellStyle name="Normal 19 2 3 2 8" xfId="9936"/>
    <cellStyle name="Normal 19 2 3 2 8 2" xfId="11402"/>
    <cellStyle name="Normal 19 2 3 2 8 2 2" xfId="15605"/>
    <cellStyle name="Normal 19 2 3 2 8 2 2 2" xfId="28334"/>
    <cellStyle name="Normal 19 2 3 2 8 2 2 3" xfId="40935"/>
    <cellStyle name="Normal 19 2 3 2 8 2 3" xfId="19874"/>
    <cellStyle name="Normal 19 2 3 2 8 2 3 2" xfId="32535"/>
    <cellStyle name="Normal 19 2 3 2 8 2 3 3" xfId="45135"/>
    <cellStyle name="Normal 19 2 3 2 8 2 4" xfId="24134"/>
    <cellStyle name="Normal 19 2 3 2 8 2 5" xfId="36735"/>
    <cellStyle name="Normal 19 2 3 2 8 3" xfId="12805"/>
    <cellStyle name="Normal 19 2 3 2 8 3 2" xfId="17005"/>
    <cellStyle name="Normal 19 2 3 2 8 3 2 2" xfId="29734"/>
    <cellStyle name="Normal 19 2 3 2 8 3 2 3" xfId="42335"/>
    <cellStyle name="Normal 19 2 3 2 8 3 3" xfId="21274"/>
    <cellStyle name="Normal 19 2 3 2 8 3 3 2" xfId="33935"/>
    <cellStyle name="Normal 19 2 3 2 8 3 3 3" xfId="46535"/>
    <cellStyle name="Normal 19 2 3 2 8 3 4" xfId="25534"/>
    <cellStyle name="Normal 19 2 3 2 8 3 5" xfId="38135"/>
    <cellStyle name="Normal 19 2 3 2 8 4" xfId="14205"/>
    <cellStyle name="Normal 19 2 3 2 8 4 2" xfId="26934"/>
    <cellStyle name="Normal 19 2 3 2 8 4 3" xfId="39535"/>
    <cellStyle name="Normal 19 2 3 2 8 5" xfId="18474"/>
    <cellStyle name="Normal 19 2 3 2 8 5 2" xfId="31135"/>
    <cellStyle name="Normal 19 2 3 2 8 5 3" xfId="43735"/>
    <cellStyle name="Normal 19 2 3 2 8 6" xfId="22734"/>
    <cellStyle name="Normal 19 2 3 2 8 7" xfId="35335"/>
    <cellStyle name="Normal 19 2 3 2 9" xfId="10130"/>
    <cellStyle name="Normal 19 2 3 2 9 2" xfId="11545"/>
    <cellStyle name="Normal 19 2 3 2 9 2 2" xfId="15745"/>
    <cellStyle name="Normal 19 2 3 2 9 2 2 2" xfId="28474"/>
    <cellStyle name="Normal 19 2 3 2 9 2 2 3" xfId="41075"/>
    <cellStyle name="Normal 19 2 3 2 9 2 3" xfId="20014"/>
    <cellStyle name="Normal 19 2 3 2 9 2 3 2" xfId="32675"/>
    <cellStyle name="Normal 19 2 3 2 9 2 3 3" xfId="45275"/>
    <cellStyle name="Normal 19 2 3 2 9 2 4" xfId="24274"/>
    <cellStyle name="Normal 19 2 3 2 9 2 5" xfId="36875"/>
    <cellStyle name="Normal 19 2 3 2 9 3" xfId="12945"/>
    <cellStyle name="Normal 19 2 3 2 9 3 2" xfId="17145"/>
    <cellStyle name="Normal 19 2 3 2 9 3 2 2" xfId="29874"/>
    <cellStyle name="Normal 19 2 3 2 9 3 2 3" xfId="42475"/>
    <cellStyle name="Normal 19 2 3 2 9 3 3" xfId="21414"/>
    <cellStyle name="Normal 19 2 3 2 9 3 3 2" xfId="34075"/>
    <cellStyle name="Normal 19 2 3 2 9 3 3 3" xfId="46675"/>
    <cellStyle name="Normal 19 2 3 2 9 3 4" xfId="25674"/>
    <cellStyle name="Normal 19 2 3 2 9 3 5" xfId="38275"/>
    <cellStyle name="Normal 19 2 3 2 9 4" xfId="14345"/>
    <cellStyle name="Normal 19 2 3 2 9 4 2" xfId="27074"/>
    <cellStyle name="Normal 19 2 3 2 9 4 3" xfId="39675"/>
    <cellStyle name="Normal 19 2 3 2 9 5" xfId="18614"/>
    <cellStyle name="Normal 19 2 3 2 9 5 2" xfId="31275"/>
    <cellStyle name="Normal 19 2 3 2 9 5 3" xfId="43875"/>
    <cellStyle name="Normal 19 2 3 2 9 6" xfId="22874"/>
    <cellStyle name="Normal 19 2 3 2 9 7" xfId="35475"/>
    <cellStyle name="Normal 19 2 3 20" xfId="17474"/>
    <cellStyle name="Normal 19 2 3 20 2" xfId="30135"/>
    <cellStyle name="Normal 19 2 3 20 3" xfId="42735"/>
    <cellStyle name="Normal 19 2 3 21" xfId="21734"/>
    <cellStyle name="Normal 19 2 3 22" xfId="34335"/>
    <cellStyle name="Normal 19 2 3 3" xfId="7047"/>
    <cellStyle name="Normal 19 2 3 3 10" xfId="10290"/>
    <cellStyle name="Normal 19 2 3 3 10 2" xfId="11705"/>
    <cellStyle name="Normal 19 2 3 3 10 2 2" xfId="15905"/>
    <cellStyle name="Normal 19 2 3 3 10 2 2 2" xfId="28634"/>
    <cellStyle name="Normal 19 2 3 3 10 2 2 3" xfId="41235"/>
    <cellStyle name="Normal 19 2 3 3 10 2 3" xfId="20174"/>
    <cellStyle name="Normal 19 2 3 3 10 2 3 2" xfId="32835"/>
    <cellStyle name="Normal 19 2 3 3 10 2 3 3" xfId="45435"/>
    <cellStyle name="Normal 19 2 3 3 10 2 4" xfId="24434"/>
    <cellStyle name="Normal 19 2 3 3 10 2 5" xfId="37035"/>
    <cellStyle name="Normal 19 2 3 3 10 3" xfId="13105"/>
    <cellStyle name="Normal 19 2 3 3 10 3 2" xfId="17305"/>
    <cellStyle name="Normal 19 2 3 3 10 3 2 2" xfId="30034"/>
    <cellStyle name="Normal 19 2 3 3 10 3 2 3" xfId="42635"/>
    <cellStyle name="Normal 19 2 3 3 10 3 3" xfId="21574"/>
    <cellStyle name="Normal 19 2 3 3 10 3 3 2" xfId="34235"/>
    <cellStyle name="Normal 19 2 3 3 10 3 3 3" xfId="46835"/>
    <cellStyle name="Normal 19 2 3 3 10 3 4" xfId="25834"/>
    <cellStyle name="Normal 19 2 3 3 10 3 5" xfId="38435"/>
    <cellStyle name="Normal 19 2 3 3 10 4" xfId="14505"/>
    <cellStyle name="Normal 19 2 3 3 10 4 2" xfId="27234"/>
    <cellStyle name="Normal 19 2 3 3 10 4 3" xfId="39835"/>
    <cellStyle name="Normal 19 2 3 3 10 5" xfId="18774"/>
    <cellStyle name="Normal 19 2 3 3 10 5 2" xfId="31435"/>
    <cellStyle name="Normal 19 2 3 3 10 5 3" xfId="44035"/>
    <cellStyle name="Normal 19 2 3 3 10 6" xfId="23034"/>
    <cellStyle name="Normal 19 2 3 3 10 7" xfId="35635"/>
    <cellStyle name="Normal 19 2 3 3 11" xfId="10431"/>
    <cellStyle name="Normal 19 2 3 3 11 2" xfId="14645"/>
    <cellStyle name="Normal 19 2 3 3 11 2 2" xfId="27374"/>
    <cellStyle name="Normal 19 2 3 3 11 2 3" xfId="39975"/>
    <cellStyle name="Normal 19 2 3 3 11 3" xfId="18914"/>
    <cellStyle name="Normal 19 2 3 3 11 3 2" xfId="31575"/>
    <cellStyle name="Normal 19 2 3 3 11 3 3" xfId="44175"/>
    <cellStyle name="Normal 19 2 3 3 11 4" xfId="23174"/>
    <cellStyle name="Normal 19 2 3 3 11 5" xfId="35775"/>
    <cellStyle name="Normal 19 2 3 3 12" xfId="11845"/>
    <cellStyle name="Normal 19 2 3 3 12 2" xfId="16045"/>
    <cellStyle name="Normal 19 2 3 3 12 2 2" xfId="28774"/>
    <cellStyle name="Normal 19 2 3 3 12 2 3" xfId="41375"/>
    <cellStyle name="Normal 19 2 3 3 12 3" xfId="20314"/>
    <cellStyle name="Normal 19 2 3 3 12 3 2" xfId="32975"/>
    <cellStyle name="Normal 19 2 3 3 12 3 3" xfId="45575"/>
    <cellStyle name="Normal 19 2 3 3 12 4" xfId="24574"/>
    <cellStyle name="Normal 19 2 3 3 12 5" xfId="37175"/>
    <cellStyle name="Normal 19 2 3 3 13" xfId="13245"/>
    <cellStyle name="Normal 19 2 3 3 13 2" xfId="25974"/>
    <cellStyle name="Normal 19 2 3 3 13 3" xfId="38575"/>
    <cellStyle name="Normal 19 2 3 3 14" xfId="17514"/>
    <cellStyle name="Normal 19 2 3 3 14 2" xfId="30175"/>
    <cellStyle name="Normal 19 2 3 3 14 3" xfId="42775"/>
    <cellStyle name="Normal 19 2 3 3 15" xfId="21774"/>
    <cellStyle name="Normal 19 2 3 3 16" xfId="34375"/>
    <cellStyle name="Normal 19 2 3 3 2" xfId="7187"/>
    <cellStyle name="Normal 19 2 3 3 2 2" xfId="10571"/>
    <cellStyle name="Normal 19 2 3 3 2 2 2" xfId="14785"/>
    <cellStyle name="Normal 19 2 3 3 2 2 2 2" xfId="27514"/>
    <cellStyle name="Normal 19 2 3 3 2 2 2 3" xfId="40115"/>
    <cellStyle name="Normal 19 2 3 3 2 2 3" xfId="19054"/>
    <cellStyle name="Normal 19 2 3 3 2 2 3 2" xfId="31715"/>
    <cellStyle name="Normal 19 2 3 3 2 2 3 3" xfId="44315"/>
    <cellStyle name="Normal 19 2 3 3 2 2 4" xfId="23314"/>
    <cellStyle name="Normal 19 2 3 3 2 2 5" xfId="35915"/>
    <cellStyle name="Normal 19 2 3 3 2 3" xfId="11985"/>
    <cellStyle name="Normal 19 2 3 3 2 3 2" xfId="16185"/>
    <cellStyle name="Normal 19 2 3 3 2 3 2 2" xfId="28914"/>
    <cellStyle name="Normal 19 2 3 3 2 3 2 3" xfId="41515"/>
    <cellStyle name="Normal 19 2 3 3 2 3 3" xfId="20454"/>
    <cellStyle name="Normal 19 2 3 3 2 3 3 2" xfId="33115"/>
    <cellStyle name="Normal 19 2 3 3 2 3 3 3" xfId="45715"/>
    <cellStyle name="Normal 19 2 3 3 2 3 4" xfId="24714"/>
    <cellStyle name="Normal 19 2 3 3 2 3 5" xfId="37315"/>
    <cellStyle name="Normal 19 2 3 3 2 4" xfId="13385"/>
    <cellStyle name="Normal 19 2 3 3 2 4 2" xfId="26114"/>
    <cellStyle name="Normal 19 2 3 3 2 4 3" xfId="38715"/>
    <cellStyle name="Normal 19 2 3 3 2 5" xfId="17654"/>
    <cellStyle name="Normal 19 2 3 3 2 5 2" xfId="30315"/>
    <cellStyle name="Normal 19 2 3 3 2 5 3" xfId="42915"/>
    <cellStyle name="Normal 19 2 3 3 2 6" xfId="21914"/>
    <cellStyle name="Normal 19 2 3 3 2 7" xfId="34515"/>
    <cellStyle name="Normal 19 2 3 3 3" xfId="7327"/>
    <cellStyle name="Normal 19 2 3 3 3 2" xfId="10711"/>
    <cellStyle name="Normal 19 2 3 3 3 2 2" xfId="14925"/>
    <cellStyle name="Normal 19 2 3 3 3 2 2 2" xfId="27654"/>
    <cellStyle name="Normal 19 2 3 3 3 2 2 3" xfId="40255"/>
    <cellStyle name="Normal 19 2 3 3 3 2 3" xfId="19194"/>
    <cellStyle name="Normal 19 2 3 3 3 2 3 2" xfId="31855"/>
    <cellStyle name="Normal 19 2 3 3 3 2 3 3" xfId="44455"/>
    <cellStyle name="Normal 19 2 3 3 3 2 4" xfId="23454"/>
    <cellStyle name="Normal 19 2 3 3 3 2 5" xfId="36055"/>
    <cellStyle name="Normal 19 2 3 3 3 3" xfId="12125"/>
    <cellStyle name="Normal 19 2 3 3 3 3 2" xfId="16325"/>
    <cellStyle name="Normal 19 2 3 3 3 3 2 2" xfId="29054"/>
    <cellStyle name="Normal 19 2 3 3 3 3 2 3" xfId="41655"/>
    <cellStyle name="Normal 19 2 3 3 3 3 3" xfId="20594"/>
    <cellStyle name="Normal 19 2 3 3 3 3 3 2" xfId="33255"/>
    <cellStyle name="Normal 19 2 3 3 3 3 3 3" xfId="45855"/>
    <cellStyle name="Normal 19 2 3 3 3 3 4" xfId="24854"/>
    <cellStyle name="Normal 19 2 3 3 3 3 5" xfId="37455"/>
    <cellStyle name="Normal 19 2 3 3 3 4" xfId="13525"/>
    <cellStyle name="Normal 19 2 3 3 3 4 2" xfId="26254"/>
    <cellStyle name="Normal 19 2 3 3 3 4 3" xfId="38855"/>
    <cellStyle name="Normal 19 2 3 3 3 5" xfId="17794"/>
    <cellStyle name="Normal 19 2 3 3 3 5 2" xfId="30455"/>
    <cellStyle name="Normal 19 2 3 3 3 5 3" xfId="43055"/>
    <cellStyle name="Normal 19 2 3 3 3 6" xfId="22054"/>
    <cellStyle name="Normal 19 2 3 3 3 7" xfId="34655"/>
    <cellStyle name="Normal 19 2 3 3 4" xfId="9340"/>
    <cellStyle name="Normal 19 2 3 3 4 2" xfId="10858"/>
    <cellStyle name="Normal 19 2 3 3 4 2 2" xfId="15065"/>
    <cellStyle name="Normal 19 2 3 3 4 2 2 2" xfId="27794"/>
    <cellStyle name="Normal 19 2 3 3 4 2 2 3" xfId="40395"/>
    <cellStyle name="Normal 19 2 3 3 4 2 3" xfId="19334"/>
    <cellStyle name="Normal 19 2 3 3 4 2 3 2" xfId="31995"/>
    <cellStyle name="Normal 19 2 3 3 4 2 3 3" xfId="44595"/>
    <cellStyle name="Normal 19 2 3 3 4 2 4" xfId="23594"/>
    <cellStyle name="Normal 19 2 3 3 4 2 5" xfId="36195"/>
    <cellStyle name="Normal 19 2 3 3 4 3" xfId="12265"/>
    <cellStyle name="Normal 19 2 3 3 4 3 2" xfId="16465"/>
    <cellStyle name="Normal 19 2 3 3 4 3 2 2" xfId="29194"/>
    <cellStyle name="Normal 19 2 3 3 4 3 2 3" xfId="41795"/>
    <cellStyle name="Normal 19 2 3 3 4 3 3" xfId="20734"/>
    <cellStyle name="Normal 19 2 3 3 4 3 3 2" xfId="33395"/>
    <cellStyle name="Normal 19 2 3 3 4 3 3 3" xfId="45995"/>
    <cellStyle name="Normal 19 2 3 3 4 3 4" xfId="24994"/>
    <cellStyle name="Normal 19 2 3 3 4 3 5" xfId="37595"/>
    <cellStyle name="Normal 19 2 3 3 4 4" xfId="13665"/>
    <cellStyle name="Normal 19 2 3 3 4 4 2" xfId="26394"/>
    <cellStyle name="Normal 19 2 3 3 4 4 3" xfId="38995"/>
    <cellStyle name="Normal 19 2 3 3 4 5" xfId="17934"/>
    <cellStyle name="Normal 19 2 3 3 4 5 2" xfId="30595"/>
    <cellStyle name="Normal 19 2 3 3 4 5 3" xfId="43195"/>
    <cellStyle name="Normal 19 2 3 3 4 6" xfId="22194"/>
    <cellStyle name="Normal 19 2 3 3 4 7" xfId="34795"/>
    <cellStyle name="Normal 19 2 3 3 5" xfId="9536"/>
    <cellStyle name="Normal 19 2 3 3 5 2" xfId="11002"/>
    <cellStyle name="Normal 19 2 3 3 5 2 2" xfId="15205"/>
    <cellStyle name="Normal 19 2 3 3 5 2 2 2" xfId="27934"/>
    <cellStyle name="Normal 19 2 3 3 5 2 2 3" xfId="40535"/>
    <cellStyle name="Normal 19 2 3 3 5 2 3" xfId="19474"/>
    <cellStyle name="Normal 19 2 3 3 5 2 3 2" xfId="32135"/>
    <cellStyle name="Normal 19 2 3 3 5 2 3 3" xfId="44735"/>
    <cellStyle name="Normal 19 2 3 3 5 2 4" xfId="23734"/>
    <cellStyle name="Normal 19 2 3 3 5 2 5" xfId="36335"/>
    <cellStyle name="Normal 19 2 3 3 5 3" xfId="12405"/>
    <cellStyle name="Normal 19 2 3 3 5 3 2" xfId="16605"/>
    <cellStyle name="Normal 19 2 3 3 5 3 2 2" xfId="29334"/>
    <cellStyle name="Normal 19 2 3 3 5 3 2 3" xfId="41935"/>
    <cellStyle name="Normal 19 2 3 3 5 3 3" xfId="20874"/>
    <cellStyle name="Normal 19 2 3 3 5 3 3 2" xfId="33535"/>
    <cellStyle name="Normal 19 2 3 3 5 3 3 3" xfId="46135"/>
    <cellStyle name="Normal 19 2 3 3 5 3 4" xfId="25134"/>
    <cellStyle name="Normal 19 2 3 3 5 3 5" xfId="37735"/>
    <cellStyle name="Normal 19 2 3 3 5 4" xfId="13805"/>
    <cellStyle name="Normal 19 2 3 3 5 4 2" xfId="26534"/>
    <cellStyle name="Normal 19 2 3 3 5 4 3" xfId="39135"/>
    <cellStyle name="Normal 19 2 3 3 5 5" xfId="18074"/>
    <cellStyle name="Normal 19 2 3 3 5 5 2" xfId="30735"/>
    <cellStyle name="Normal 19 2 3 3 5 5 3" xfId="43335"/>
    <cellStyle name="Normal 19 2 3 3 5 6" xfId="22334"/>
    <cellStyle name="Normal 19 2 3 3 5 7" xfId="34935"/>
    <cellStyle name="Normal 19 2 3 3 6" xfId="9676"/>
    <cellStyle name="Normal 19 2 3 3 6 2" xfId="11142"/>
    <cellStyle name="Normal 19 2 3 3 6 2 2" xfId="15345"/>
    <cellStyle name="Normal 19 2 3 3 6 2 2 2" xfId="28074"/>
    <cellStyle name="Normal 19 2 3 3 6 2 2 3" xfId="40675"/>
    <cellStyle name="Normal 19 2 3 3 6 2 3" xfId="19614"/>
    <cellStyle name="Normal 19 2 3 3 6 2 3 2" xfId="32275"/>
    <cellStyle name="Normal 19 2 3 3 6 2 3 3" xfId="44875"/>
    <cellStyle name="Normal 19 2 3 3 6 2 4" xfId="23874"/>
    <cellStyle name="Normal 19 2 3 3 6 2 5" xfId="36475"/>
    <cellStyle name="Normal 19 2 3 3 6 3" xfId="12545"/>
    <cellStyle name="Normal 19 2 3 3 6 3 2" xfId="16745"/>
    <cellStyle name="Normal 19 2 3 3 6 3 2 2" xfId="29474"/>
    <cellStyle name="Normal 19 2 3 3 6 3 2 3" xfId="42075"/>
    <cellStyle name="Normal 19 2 3 3 6 3 3" xfId="21014"/>
    <cellStyle name="Normal 19 2 3 3 6 3 3 2" xfId="33675"/>
    <cellStyle name="Normal 19 2 3 3 6 3 3 3" xfId="46275"/>
    <cellStyle name="Normal 19 2 3 3 6 3 4" xfId="25274"/>
    <cellStyle name="Normal 19 2 3 3 6 3 5" xfId="37875"/>
    <cellStyle name="Normal 19 2 3 3 6 4" xfId="13945"/>
    <cellStyle name="Normal 19 2 3 3 6 4 2" xfId="26674"/>
    <cellStyle name="Normal 19 2 3 3 6 4 3" xfId="39275"/>
    <cellStyle name="Normal 19 2 3 3 6 5" xfId="18214"/>
    <cellStyle name="Normal 19 2 3 3 6 5 2" xfId="30875"/>
    <cellStyle name="Normal 19 2 3 3 6 5 3" xfId="43475"/>
    <cellStyle name="Normal 19 2 3 3 6 6" xfId="22474"/>
    <cellStyle name="Normal 19 2 3 3 6 7" xfId="35075"/>
    <cellStyle name="Normal 19 2 3 3 7" xfId="9816"/>
    <cellStyle name="Normal 19 2 3 3 7 2" xfId="11282"/>
    <cellStyle name="Normal 19 2 3 3 7 2 2" xfId="15485"/>
    <cellStyle name="Normal 19 2 3 3 7 2 2 2" xfId="28214"/>
    <cellStyle name="Normal 19 2 3 3 7 2 2 3" xfId="40815"/>
    <cellStyle name="Normal 19 2 3 3 7 2 3" xfId="19754"/>
    <cellStyle name="Normal 19 2 3 3 7 2 3 2" xfId="32415"/>
    <cellStyle name="Normal 19 2 3 3 7 2 3 3" xfId="45015"/>
    <cellStyle name="Normal 19 2 3 3 7 2 4" xfId="24014"/>
    <cellStyle name="Normal 19 2 3 3 7 2 5" xfId="36615"/>
    <cellStyle name="Normal 19 2 3 3 7 3" xfId="12685"/>
    <cellStyle name="Normal 19 2 3 3 7 3 2" xfId="16885"/>
    <cellStyle name="Normal 19 2 3 3 7 3 2 2" xfId="29614"/>
    <cellStyle name="Normal 19 2 3 3 7 3 2 3" xfId="42215"/>
    <cellStyle name="Normal 19 2 3 3 7 3 3" xfId="21154"/>
    <cellStyle name="Normal 19 2 3 3 7 3 3 2" xfId="33815"/>
    <cellStyle name="Normal 19 2 3 3 7 3 3 3" xfId="46415"/>
    <cellStyle name="Normal 19 2 3 3 7 3 4" xfId="25414"/>
    <cellStyle name="Normal 19 2 3 3 7 3 5" xfId="38015"/>
    <cellStyle name="Normal 19 2 3 3 7 4" xfId="14085"/>
    <cellStyle name="Normal 19 2 3 3 7 4 2" xfId="26814"/>
    <cellStyle name="Normal 19 2 3 3 7 4 3" xfId="39415"/>
    <cellStyle name="Normal 19 2 3 3 7 5" xfId="18354"/>
    <cellStyle name="Normal 19 2 3 3 7 5 2" xfId="31015"/>
    <cellStyle name="Normal 19 2 3 3 7 5 3" xfId="43615"/>
    <cellStyle name="Normal 19 2 3 3 7 6" xfId="22614"/>
    <cellStyle name="Normal 19 2 3 3 7 7" xfId="35215"/>
    <cellStyle name="Normal 19 2 3 3 8" xfId="9956"/>
    <cellStyle name="Normal 19 2 3 3 8 2" xfId="11422"/>
    <cellStyle name="Normal 19 2 3 3 8 2 2" xfId="15625"/>
    <cellStyle name="Normal 19 2 3 3 8 2 2 2" xfId="28354"/>
    <cellStyle name="Normal 19 2 3 3 8 2 2 3" xfId="40955"/>
    <cellStyle name="Normal 19 2 3 3 8 2 3" xfId="19894"/>
    <cellStyle name="Normal 19 2 3 3 8 2 3 2" xfId="32555"/>
    <cellStyle name="Normal 19 2 3 3 8 2 3 3" xfId="45155"/>
    <cellStyle name="Normal 19 2 3 3 8 2 4" xfId="24154"/>
    <cellStyle name="Normal 19 2 3 3 8 2 5" xfId="36755"/>
    <cellStyle name="Normal 19 2 3 3 8 3" xfId="12825"/>
    <cellStyle name="Normal 19 2 3 3 8 3 2" xfId="17025"/>
    <cellStyle name="Normal 19 2 3 3 8 3 2 2" xfId="29754"/>
    <cellStyle name="Normal 19 2 3 3 8 3 2 3" xfId="42355"/>
    <cellStyle name="Normal 19 2 3 3 8 3 3" xfId="21294"/>
    <cellStyle name="Normal 19 2 3 3 8 3 3 2" xfId="33955"/>
    <cellStyle name="Normal 19 2 3 3 8 3 3 3" xfId="46555"/>
    <cellStyle name="Normal 19 2 3 3 8 3 4" xfId="25554"/>
    <cellStyle name="Normal 19 2 3 3 8 3 5" xfId="38155"/>
    <cellStyle name="Normal 19 2 3 3 8 4" xfId="14225"/>
    <cellStyle name="Normal 19 2 3 3 8 4 2" xfId="26954"/>
    <cellStyle name="Normal 19 2 3 3 8 4 3" xfId="39555"/>
    <cellStyle name="Normal 19 2 3 3 8 5" xfId="18494"/>
    <cellStyle name="Normal 19 2 3 3 8 5 2" xfId="31155"/>
    <cellStyle name="Normal 19 2 3 3 8 5 3" xfId="43755"/>
    <cellStyle name="Normal 19 2 3 3 8 6" xfId="22754"/>
    <cellStyle name="Normal 19 2 3 3 8 7" xfId="35355"/>
    <cellStyle name="Normal 19 2 3 3 9" xfId="10150"/>
    <cellStyle name="Normal 19 2 3 3 9 2" xfId="11565"/>
    <cellStyle name="Normal 19 2 3 3 9 2 2" xfId="15765"/>
    <cellStyle name="Normal 19 2 3 3 9 2 2 2" xfId="28494"/>
    <cellStyle name="Normal 19 2 3 3 9 2 2 3" xfId="41095"/>
    <cellStyle name="Normal 19 2 3 3 9 2 3" xfId="20034"/>
    <cellStyle name="Normal 19 2 3 3 9 2 3 2" xfId="32695"/>
    <cellStyle name="Normal 19 2 3 3 9 2 3 3" xfId="45295"/>
    <cellStyle name="Normal 19 2 3 3 9 2 4" xfId="24294"/>
    <cellStyle name="Normal 19 2 3 3 9 2 5" xfId="36895"/>
    <cellStyle name="Normal 19 2 3 3 9 3" xfId="12965"/>
    <cellStyle name="Normal 19 2 3 3 9 3 2" xfId="17165"/>
    <cellStyle name="Normal 19 2 3 3 9 3 2 2" xfId="29894"/>
    <cellStyle name="Normal 19 2 3 3 9 3 2 3" xfId="42495"/>
    <cellStyle name="Normal 19 2 3 3 9 3 3" xfId="21434"/>
    <cellStyle name="Normal 19 2 3 3 9 3 3 2" xfId="34095"/>
    <cellStyle name="Normal 19 2 3 3 9 3 3 3" xfId="46695"/>
    <cellStyle name="Normal 19 2 3 3 9 3 4" xfId="25694"/>
    <cellStyle name="Normal 19 2 3 3 9 3 5" xfId="38295"/>
    <cellStyle name="Normal 19 2 3 3 9 4" xfId="14365"/>
    <cellStyle name="Normal 19 2 3 3 9 4 2" xfId="27094"/>
    <cellStyle name="Normal 19 2 3 3 9 4 3" xfId="39695"/>
    <cellStyle name="Normal 19 2 3 3 9 5" xfId="18634"/>
    <cellStyle name="Normal 19 2 3 3 9 5 2" xfId="31295"/>
    <cellStyle name="Normal 19 2 3 3 9 5 3" xfId="43895"/>
    <cellStyle name="Normal 19 2 3 3 9 6" xfId="22894"/>
    <cellStyle name="Normal 19 2 3 3 9 7" xfId="35495"/>
    <cellStyle name="Normal 19 2 3 4" xfId="7067"/>
    <cellStyle name="Normal 19 2 3 4 10" xfId="10310"/>
    <cellStyle name="Normal 19 2 3 4 10 2" xfId="11725"/>
    <cellStyle name="Normal 19 2 3 4 10 2 2" xfId="15925"/>
    <cellStyle name="Normal 19 2 3 4 10 2 2 2" xfId="28654"/>
    <cellStyle name="Normal 19 2 3 4 10 2 2 3" xfId="41255"/>
    <cellStyle name="Normal 19 2 3 4 10 2 3" xfId="20194"/>
    <cellStyle name="Normal 19 2 3 4 10 2 3 2" xfId="32855"/>
    <cellStyle name="Normal 19 2 3 4 10 2 3 3" xfId="45455"/>
    <cellStyle name="Normal 19 2 3 4 10 2 4" xfId="24454"/>
    <cellStyle name="Normal 19 2 3 4 10 2 5" xfId="37055"/>
    <cellStyle name="Normal 19 2 3 4 10 3" xfId="13125"/>
    <cellStyle name="Normal 19 2 3 4 10 3 2" xfId="17325"/>
    <cellStyle name="Normal 19 2 3 4 10 3 2 2" xfId="30054"/>
    <cellStyle name="Normal 19 2 3 4 10 3 2 3" xfId="42655"/>
    <cellStyle name="Normal 19 2 3 4 10 3 3" xfId="21594"/>
    <cellStyle name="Normal 19 2 3 4 10 3 3 2" xfId="34255"/>
    <cellStyle name="Normal 19 2 3 4 10 3 3 3" xfId="46855"/>
    <cellStyle name="Normal 19 2 3 4 10 3 4" xfId="25854"/>
    <cellStyle name="Normal 19 2 3 4 10 3 5" xfId="38455"/>
    <cellStyle name="Normal 19 2 3 4 10 4" xfId="14525"/>
    <cellStyle name="Normal 19 2 3 4 10 4 2" xfId="27254"/>
    <cellStyle name="Normal 19 2 3 4 10 4 3" xfId="39855"/>
    <cellStyle name="Normal 19 2 3 4 10 5" xfId="18794"/>
    <cellStyle name="Normal 19 2 3 4 10 5 2" xfId="31455"/>
    <cellStyle name="Normal 19 2 3 4 10 5 3" xfId="44055"/>
    <cellStyle name="Normal 19 2 3 4 10 6" xfId="23054"/>
    <cellStyle name="Normal 19 2 3 4 10 7" xfId="35655"/>
    <cellStyle name="Normal 19 2 3 4 11" xfId="10451"/>
    <cellStyle name="Normal 19 2 3 4 11 2" xfId="14665"/>
    <cellStyle name="Normal 19 2 3 4 11 2 2" xfId="27394"/>
    <cellStyle name="Normal 19 2 3 4 11 2 3" xfId="39995"/>
    <cellStyle name="Normal 19 2 3 4 11 3" xfId="18934"/>
    <cellStyle name="Normal 19 2 3 4 11 3 2" xfId="31595"/>
    <cellStyle name="Normal 19 2 3 4 11 3 3" xfId="44195"/>
    <cellStyle name="Normal 19 2 3 4 11 4" xfId="23194"/>
    <cellStyle name="Normal 19 2 3 4 11 5" xfId="35795"/>
    <cellStyle name="Normal 19 2 3 4 12" xfId="11865"/>
    <cellStyle name="Normal 19 2 3 4 12 2" xfId="16065"/>
    <cellStyle name="Normal 19 2 3 4 12 2 2" xfId="28794"/>
    <cellStyle name="Normal 19 2 3 4 12 2 3" xfId="41395"/>
    <cellStyle name="Normal 19 2 3 4 12 3" xfId="20334"/>
    <cellStyle name="Normal 19 2 3 4 12 3 2" xfId="32995"/>
    <cellStyle name="Normal 19 2 3 4 12 3 3" xfId="45595"/>
    <cellStyle name="Normal 19 2 3 4 12 4" xfId="24594"/>
    <cellStyle name="Normal 19 2 3 4 12 5" xfId="37195"/>
    <cellStyle name="Normal 19 2 3 4 13" xfId="13265"/>
    <cellStyle name="Normal 19 2 3 4 13 2" xfId="25994"/>
    <cellStyle name="Normal 19 2 3 4 13 3" xfId="38595"/>
    <cellStyle name="Normal 19 2 3 4 14" xfId="17534"/>
    <cellStyle name="Normal 19 2 3 4 14 2" xfId="30195"/>
    <cellStyle name="Normal 19 2 3 4 14 3" xfId="42795"/>
    <cellStyle name="Normal 19 2 3 4 15" xfId="21794"/>
    <cellStyle name="Normal 19 2 3 4 16" xfId="34395"/>
    <cellStyle name="Normal 19 2 3 4 2" xfId="7207"/>
    <cellStyle name="Normal 19 2 3 4 2 2" xfId="10591"/>
    <cellStyle name="Normal 19 2 3 4 2 2 2" xfId="14805"/>
    <cellStyle name="Normal 19 2 3 4 2 2 2 2" xfId="27534"/>
    <cellStyle name="Normal 19 2 3 4 2 2 2 3" xfId="40135"/>
    <cellStyle name="Normal 19 2 3 4 2 2 3" xfId="19074"/>
    <cellStyle name="Normal 19 2 3 4 2 2 3 2" xfId="31735"/>
    <cellStyle name="Normal 19 2 3 4 2 2 3 3" xfId="44335"/>
    <cellStyle name="Normal 19 2 3 4 2 2 4" xfId="23334"/>
    <cellStyle name="Normal 19 2 3 4 2 2 5" xfId="35935"/>
    <cellStyle name="Normal 19 2 3 4 2 3" xfId="12005"/>
    <cellStyle name="Normal 19 2 3 4 2 3 2" xfId="16205"/>
    <cellStyle name="Normal 19 2 3 4 2 3 2 2" xfId="28934"/>
    <cellStyle name="Normal 19 2 3 4 2 3 2 3" xfId="41535"/>
    <cellStyle name="Normal 19 2 3 4 2 3 3" xfId="20474"/>
    <cellStyle name="Normal 19 2 3 4 2 3 3 2" xfId="33135"/>
    <cellStyle name="Normal 19 2 3 4 2 3 3 3" xfId="45735"/>
    <cellStyle name="Normal 19 2 3 4 2 3 4" xfId="24734"/>
    <cellStyle name="Normal 19 2 3 4 2 3 5" xfId="37335"/>
    <cellStyle name="Normal 19 2 3 4 2 4" xfId="13405"/>
    <cellStyle name="Normal 19 2 3 4 2 4 2" xfId="26134"/>
    <cellStyle name="Normal 19 2 3 4 2 4 3" xfId="38735"/>
    <cellStyle name="Normal 19 2 3 4 2 5" xfId="17674"/>
    <cellStyle name="Normal 19 2 3 4 2 5 2" xfId="30335"/>
    <cellStyle name="Normal 19 2 3 4 2 5 3" xfId="42935"/>
    <cellStyle name="Normal 19 2 3 4 2 6" xfId="21934"/>
    <cellStyle name="Normal 19 2 3 4 2 7" xfId="34535"/>
    <cellStyle name="Normal 19 2 3 4 3" xfId="7347"/>
    <cellStyle name="Normal 19 2 3 4 3 2" xfId="10731"/>
    <cellStyle name="Normal 19 2 3 4 3 2 2" xfId="14945"/>
    <cellStyle name="Normal 19 2 3 4 3 2 2 2" xfId="27674"/>
    <cellStyle name="Normal 19 2 3 4 3 2 2 3" xfId="40275"/>
    <cellStyle name="Normal 19 2 3 4 3 2 3" xfId="19214"/>
    <cellStyle name="Normal 19 2 3 4 3 2 3 2" xfId="31875"/>
    <cellStyle name="Normal 19 2 3 4 3 2 3 3" xfId="44475"/>
    <cellStyle name="Normal 19 2 3 4 3 2 4" xfId="23474"/>
    <cellStyle name="Normal 19 2 3 4 3 2 5" xfId="36075"/>
    <cellStyle name="Normal 19 2 3 4 3 3" xfId="12145"/>
    <cellStyle name="Normal 19 2 3 4 3 3 2" xfId="16345"/>
    <cellStyle name="Normal 19 2 3 4 3 3 2 2" xfId="29074"/>
    <cellStyle name="Normal 19 2 3 4 3 3 2 3" xfId="41675"/>
    <cellStyle name="Normal 19 2 3 4 3 3 3" xfId="20614"/>
    <cellStyle name="Normal 19 2 3 4 3 3 3 2" xfId="33275"/>
    <cellStyle name="Normal 19 2 3 4 3 3 3 3" xfId="45875"/>
    <cellStyle name="Normal 19 2 3 4 3 3 4" xfId="24874"/>
    <cellStyle name="Normal 19 2 3 4 3 3 5" xfId="37475"/>
    <cellStyle name="Normal 19 2 3 4 3 4" xfId="13545"/>
    <cellStyle name="Normal 19 2 3 4 3 4 2" xfId="26274"/>
    <cellStyle name="Normal 19 2 3 4 3 4 3" xfId="38875"/>
    <cellStyle name="Normal 19 2 3 4 3 5" xfId="17814"/>
    <cellStyle name="Normal 19 2 3 4 3 5 2" xfId="30475"/>
    <cellStyle name="Normal 19 2 3 4 3 5 3" xfId="43075"/>
    <cellStyle name="Normal 19 2 3 4 3 6" xfId="22074"/>
    <cellStyle name="Normal 19 2 3 4 3 7" xfId="34675"/>
    <cellStyle name="Normal 19 2 3 4 4" xfId="9360"/>
    <cellStyle name="Normal 19 2 3 4 4 2" xfId="10878"/>
    <cellStyle name="Normal 19 2 3 4 4 2 2" xfId="15085"/>
    <cellStyle name="Normal 19 2 3 4 4 2 2 2" xfId="27814"/>
    <cellStyle name="Normal 19 2 3 4 4 2 2 3" xfId="40415"/>
    <cellStyle name="Normal 19 2 3 4 4 2 3" xfId="19354"/>
    <cellStyle name="Normal 19 2 3 4 4 2 3 2" xfId="32015"/>
    <cellStyle name="Normal 19 2 3 4 4 2 3 3" xfId="44615"/>
    <cellStyle name="Normal 19 2 3 4 4 2 4" xfId="23614"/>
    <cellStyle name="Normal 19 2 3 4 4 2 5" xfId="36215"/>
    <cellStyle name="Normal 19 2 3 4 4 3" xfId="12285"/>
    <cellStyle name="Normal 19 2 3 4 4 3 2" xfId="16485"/>
    <cellStyle name="Normal 19 2 3 4 4 3 2 2" xfId="29214"/>
    <cellStyle name="Normal 19 2 3 4 4 3 2 3" xfId="41815"/>
    <cellStyle name="Normal 19 2 3 4 4 3 3" xfId="20754"/>
    <cellStyle name="Normal 19 2 3 4 4 3 3 2" xfId="33415"/>
    <cellStyle name="Normal 19 2 3 4 4 3 3 3" xfId="46015"/>
    <cellStyle name="Normal 19 2 3 4 4 3 4" xfId="25014"/>
    <cellStyle name="Normal 19 2 3 4 4 3 5" xfId="37615"/>
    <cellStyle name="Normal 19 2 3 4 4 4" xfId="13685"/>
    <cellStyle name="Normal 19 2 3 4 4 4 2" xfId="26414"/>
    <cellStyle name="Normal 19 2 3 4 4 4 3" xfId="39015"/>
    <cellStyle name="Normal 19 2 3 4 4 5" xfId="17954"/>
    <cellStyle name="Normal 19 2 3 4 4 5 2" xfId="30615"/>
    <cellStyle name="Normal 19 2 3 4 4 5 3" xfId="43215"/>
    <cellStyle name="Normal 19 2 3 4 4 6" xfId="22214"/>
    <cellStyle name="Normal 19 2 3 4 4 7" xfId="34815"/>
    <cellStyle name="Normal 19 2 3 4 5" xfId="9556"/>
    <cellStyle name="Normal 19 2 3 4 5 2" xfId="11022"/>
    <cellStyle name="Normal 19 2 3 4 5 2 2" xfId="15225"/>
    <cellStyle name="Normal 19 2 3 4 5 2 2 2" xfId="27954"/>
    <cellStyle name="Normal 19 2 3 4 5 2 2 3" xfId="40555"/>
    <cellStyle name="Normal 19 2 3 4 5 2 3" xfId="19494"/>
    <cellStyle name="Normal 19 2 3 4 5 2 3 2" xfId="32155"/>
    <cellStyle name="Normal 19 2 3 4 5 2 3 3" xfId="44755"/>
    <cellStyle name="Normal 19 2 3 4 5 2 4" xfId="23754"/>
    <cellStyle name="Normal 19 2 3 4 5 2 5" xfId="36355"/>
    <cellStyle name="Normal 19 2 3 4 5 3" xfId="12425"/>
    <cellStyle name="Normal 19 2 3 4 5 3 2" xfId="16625"/>
    <cellStyle name="Normal 19 2 3 4 5 3 2 2" xfId="29354"/>
    <cellStyle name="Normal 19 2 3 4 5 3 2 3" xfId="41955"/>
    <cellStyle name="Normal 19 2 3 4 5 3 3" xfId="20894"/>
    <cellStyle name="Normal 19 2 3 4 5 3 3 2" xfId="33555"/>
    <cellStyle name="Normal 19 2 3 4 5 3 3 3" xfId="46155"/>
    <cellStyle name="Normal 19 2 3 4 5 3 4" xfId="25154"/>
    <cellStyle name="Normal 19 2 3 4 5 3 5" xfId="37755"/>
    <cellStyle name="Normal 19 2 3 4 5 4" xfId="13825"/>
    <cellStyle name="Normal 19 2 3 4 5 4 2" xfId="26554"/>
    <cellStyle name="Normal 19 2 3 4 5 4 3" xfId="39155"/>
    <cellStyle name="Normal 19 2 3 4 5 5" xfId="18094"/>
    <cellStyle name="Normal 19 2 3 4 5 5 2" xfId="30755"/>
    <cellStyle name="Normal 19 2 3 4 5 5 3" xfId="43355"/>
    <cellStyle name="Normal 19 2 3 4 5 6" xfId="22354"/>
    <cellStyle name="Normal 19 2 3 4 5 7" xfId="34955"/>
    <cellStyle name="Normal 19 2 3 4 6" xfId="9696"/>
    <cellStyle name="Normal 19 2 3 4 6 2" xfId="11162"/>
    <cellStyle name="Normal 19 2 3 4 6 2 2" xfId="15365"/>
    <cellStyle name="Normal 19 2 3 4 6 2 2 2" xfId="28094"/>
    <cellStyle name="Normal 19 2 3 4 6 2 2 3" xfId="40695"/>
    <cellStyle name="Normal 19 2 3 4 6 2 3" xfId="19634"/>
    <cellStyle name="Normal 19 2 3 4 6 2 3 2" xfId="32295"/>
    <cellStyle name="Normal 19 2 3 4 6 2 3 3" xfId="44895"/>
    <cellStyle name="Normal 19 2 3 4 6 2 4" xfId="23894"/>
    <cellStyle name="Normal 19 2 3 4 6 2 5" xfId="36495"/>
    <cellStyle name="Normal 19 2 3 4 6 3" xfId="12565"/>
    <cellStyle name="Normal 19 2 3 4 6 3 2" xfId="16765"/>
    <cellStyle name="Normal 19 2 3 4 6 3 2 2" xfId="29494"/>
    <cellStyle name="Normal 19 2 3 4 6 3 2 3" xfId="42095"/>
    <cellStyle name="Normal 19 2 3 4 6 3 3" xfId="21034"/>
    <cellStyle name="Normal 19 2 3 4 6 3 3 2" xfId="33695"/>
    <cellStyle name="Normal 19 2 3 4 6 3 3 3" xfId="46295"/>
    <cellStyle name="Normal 19 2 3 4 6 3 4" xfId="25294"/>
    <cellStyle name="Normal 19 2 3 4 6 3 5" xfId="37895"/>
    <cellStyle name="Normal 19 2 3 4 6 4" xfId="13965"/>
    <cellStyle name="Normal 19 2 3 4 6 4 2" xfId="26694"/>
    <cellStyle name="Normal 19 2 3 4 6 4 3" xfId="39295"/>
    <cellStyle name="Normal 19 2 3 4 6 5" xfId="18234"/>
    <cellStyle name="Normal 19 2 3 4 6 5 2" xfId="30895"/>
    <cellStyle name="Normal 19 2 3 4 6 5 3" xfId="43495"/>
    <cellStyle name="Normal 19 2 3 4 6 6" xfId="22494"/>
    <cellStyle name="Normal 19 2 3 4 6 7" xfId="35095"/>
    <cellStyle name="Normal 19 2 3 4 7" xfId="9836"/>
    <cellStyle name="Normal 19 2 3 4 7 2" xfId="11302"/>
    <cellStyle name="Normal 19 2 3 4 7 2 2" xfId="15505"/>
    <cellStyle name="Normal 19 2 3 4 7 2 2 2" xfId="28234"/>
    <cellStyle name="Normal 19 2 3 4 7 2 2 3" xfId="40835"/>
    <cellStyle name="Normal 19 2 3 4 7 2 3" xfId="19774"/>
    <cellStyle name="Normal 19 2 3 4 7 2 3 2" xfId="32435"/>
    <cellStyle name="Normal 19 2 3 4 7 2 3 3" xfId="45035"/>
    <cellStyle name="Normal 19 2 3 4 7 2 4" xfId="24034"/>
    <cellStyle name="Normal 19 2 3 4 7 2 5" xfId="36635"/>
    <cellStyle name="Normal 19 2 3 4 7 3" xfId="12705"/>
    <cellStyle name="Normal 19 2 3 4 7 3 2" xfId="16905"/>
    <cellStyle name="Normal 19 2 3 4 7 3 2 2" xfId="29634"/>
    <cellStyle name="Normal 19 2 3 4 7 3 2 3" xfId="42235"/>
    <cellStyle name="Normal 19 2 3 4 7 3 3" xfId="21174"/>
    <cellStyle name="Normal 19 2 3 4 7 3 3 2" xfId="33835"/>
    <cellStyle name="Normal 19 2 3 4 7 3 3 3" xfId="46435"/>
    <cellStyle name="Normal 19 2 3 4 7 3 4" xfId="25434"/>
    <cellStyle name="Normal 19 2 3 4 7 3 5" xfId="38035"/>
    <cellStyle name="Normal 19 2 3 4 7 4" xfId="14105"/>
    <cellStyle name="Normal 19 2 3 4 7 4 2" xfId="26834"/>
    <cellStyle name="Normal 19 2 3 4 7 4 3" xfId="39435"/>
    <cellStyle name="Normal 19 2 3 4 7 5" xfId="18374"/>
    <cellStyle name="Normal 19 2 3 4 7 5 2" xfId="31035"/>
    <cellStyle name="Normal 19 2 3 4 7 5 3" xfId="43635"/>
    <cellStyle name="Normal 19 2 3 4 7 6" xfId="22634"/>
    <cellStyle name="Normal 19 2 3 4 7 7" xfId="35235"/>
    <cellStyle name="Normal 19 2 3 4 8" xfId="9976"/>
    <cellStyle name="Normal 19 2 3 4 8 2" xfId="11442"/>
    <cellStyle name="Normal 19 2 3 4 8 2 2" xfId="15645"/>
    <cellStyle name="Normal 19 2 3 4 8 2 2 2" xfId="28374"/>
    <cellStyle name="Normal 19 2 3 4 8 2 2 3" xfId="40975"/>
    <cellStyle name="Normal 19 2 3 4 8 2 3" xfId="19914"/>
    <cellStyle name="Normal 19 2 3 4 8 2 3 2" xfId="32575"/>
    <cellStyle name="Normal 19 2 3 4 8 2 3 3" xfId="45175"/>
    <cellStyle name="Normal 19 2 3 4 8 2 4" xfId="24174"/>
    <cellStyle name="Normal 19 2 3 4 8 2 5" xfId="36775"/>
    <cellStyle name="Normal 19 2 3 4 8 3" xfId="12845"/>
    <cellStyle name="Normal 19 2 3 4 8 3 2" xfId="17045"/>
    <cellStyle name="Normal 19 2 3 4 8 3 2 2" xfId="29774"/>
    <cellStyle name="Normal 19 2 3 4 8 3 2 3" xfId="42375"/>
    <cellStyle name="Normal 19 2 3 4 8 3 3" xfId="21314"/>
    <cellStyle name="Normal 19 2 3 4 8 3 3 2" xfId="33975"/>
    <cellStyle name="Normal 19 2 3 4 8 3 3 3" xfId="46575"/>
    <cellStyle name="Normal 19 2 3 4 8 3 4" xfId="25574"/>
    <cellStyle name="Normal 19 2 3 4 8 3 5" xfId="38175"/>
    <cellStyle name="Normal 19 2 3 4 8 4" xfId="14245"/>
    <cellStyle name="Normal 19 2 3 4 8 4 2" xfId="26974"/>
    <cellStyle name="Normal 19 2 3 4 8 4 3" xfId="39575"/>
    <cellStyle name="Normal 19 2 3 4 8 5" xfId="18514"/>
    <cellStyle name="Normal 19 2 3 4 8 5 2" xfId="31175"/>
    <cellStyle name="Normal 19 2 3 4 8 5 3" xfId="43775"/>
    <cellStyle name="Normal 19 2 3 4 8 6" xfId="22774"/>
    <cellStyle name="Normal 19 2 3 4 8 7" xfId="35375"/>
    <cellStyle name="Normal 19 2 3 4 9" xfId="10170"/>
    <cellStyle name="Normal 19 2 3 4 9 2" xfId="11585"/>
    <cellStyle name="Normal 19 2 3 4 9 2 2" xfId="15785"/>
    <cellStyle name="Normal 19 2 3 4 9 2 2 2" xfId="28514"/>
    <cellStyle name="Normal 19 2 3 4 9 2 2 3" xfId="41115"/>
    <cellStyle name="Normal 19 2 3 4 9 2 3" xfId="20054"/>
    <cellStyle name="Normal 19 2 3 4 9 2 3 2" xfId="32715"/>
    <cellStyle name="Normal 19 2 3 4 9 2 3 3" xfId="45315"/>
    <cellStyle name="Normal 19 2 3 4 9 2 4" xfId="24314"/>
    <cellStyle name="Normal 19 2 3 4 9 2 5" xfId="36915"/>
    <cellStyle name="Normal 19 2 3 4 9 3" xfId="12985"/>
    <cellStyle name="Normal 19 2 3 4 9 3 2" xfId="17185"/>
    <cellStyle name="Normal 19 2 3 4 9 3 2 2" xfId="29914"/>
    <cellStyle name="Normal 19 2 3 4 9 3 2 3" xfId="42515"/>
    <cellStyle name="Normal 19 2 3 4 9 3 3" xfId="21454"/>
    <cellStyle name="Normal 19 2 3 4 9 3 3 2" xfId="34115"/>
    <cellStyle name="Normal 19 2 3 4 9 3 3 3" xfId="46715"/>
    <cellStyle name="Normal 19 2 3 4 9 3 4" xfId="25714"/>
    <cellStyle name="Normal 19 2 3 4 9 3 5" xfId="38315"/>
    <cellStyle name="Normal 19 2 3 4 9 4" xfId="14385"/>
    <cellStyle name="Normal 19 2 3 4 9 4 2" xfId="27114"/>
    <cellStyle name="Normal 19 2 3 4 9 4 3" xfId="39715"/>
    <cellStyle name="Normal 19 2 3 4 9 5" xfId="18654"/>
    <cellStyle name="Normal 19 2 3 4 9 5 2" xfId="31315"/>
    <cellStyle name="Normal 19 2 3 4 9 5 3" xfId="43915"/>
    <cellStyle name="Normal 19 2 3 4 9 6" xfId="22914"/>
    <cellStyle name="Normal 19 2 3 4 9 7" xfId="35515"/>
    <cellStyle name="Normal 19 2 3 5" xfId="7087"/>
    <cellStyle name="Normal 19 2 3 5 10" xfId="10330"/>
    <cellStyle name="Normal 19 2 3 5 10 2" xfId="11745"/>
    <cellStyle name="Normal 19 2 3 5 10 2 2" xfId="15945"/>
    <cellStyle name="Normal 19 2 3 5 10 2 2 2" xfId="28674"/>
    <cellStyle name="Normal 19 2 3 5 10 2 2 3" xfId="41275"/>
    <cellStyle name="Normal 19 2 3 5 10 2 3" xfId="20214"/>
    <cellStyle name="Normal 19 2 3 5 10 2 3 2" xfId="32875"/>
    <cellStyle name="Normal 19 2 3 5 10 2 3 3" xfId="45475"/>
    <cellStyle name="Normal 19 2 3 5 10 2 4" xfId="24474"/>
    <cellStyle name="Normal 19 2 3 5 10 2 5" xfId="37075"/>
    <cellStyle name="Normal 19 2 3 5 10 3" xfId="13145"/>
    <cellStyle name="Normal 19 2 3 5 10 3 2" xfId="17345"/>
    <cellStyle name="Normal 19 2 3 5 10 3 2 2" xfId="30074"/>
    <cellStyle name="Normal 19 2 3 5 10 3 2 3" xfId="42675"/>
    <cellStyle name="Normal 19 2 3 5 10 3 3" xfId="21614"/>
    <cellStyle name="Normal 19 2 3 5 10 3 3 2" xfId="34275"/>
    <cellStyle name="Normal 19 2 3 5 10 3 3 3" xfId="46875"/>
    <cellStyle name="Normal 19 2 3 5 10 3 4" xfId="25874"/>
    <cellStyle name="Normal 19 2 3 5 10 3 5" xfId="38475"/>
    <cellStyle name="Normal 19 2 3 5 10 4" xfId="14545"/>
    <cellStyle name="Normal 19 2 3 5 10 4 2" xfId="27274"/>
    <cellStyle name="Normal 19 2 3 5 10 4 3" xfId="39875"/>
    <cellStyle name="Normal 19 2 3 5 10 5" xfId="18814"/>
    <cellStyle name="Normal 19 2 3 5 10 5 2" xfId="31475"/>
    <cellStyle name="Normal 19 2 3 5 10 5 3" xfId="44075"/>
    <cellStyle name="Normal 19 2 3 5 10 6" xfId="23074"/>
    <cellStyle name="Normal 19 2 3 5 10 7" xfId="35675"/>
    <cellStyle name="Normal 19 2 3 5 11" xfId="10471"/>
    <cellStyle name="Normal 19 2 3 5 11 2" xfId="14685"/>
    <cellStyle name="Normal 19 2 3 5 11 2 2" xfId="27414"/>
    <cellStyle name="Normal 19 2 3 5 11 2 3" xfId="40015"/>
    <cellStyle name="Normal 19 2 3 5 11 3" xfId="18954"/>
    <cellStyle name="Normal 19 2 3 5 11 3 2" xfId="31615"/>
    <cellStyle name="Normal 19 2 3 5 11 3 3" xfId="44215"/>
    <cellStyle name="Normal 19 2 3 5 11 4" xfId="23214"/>
    <cellStyle name="Normal 19 2 3 5 11 5" xfId="35815"/>
    <cellStyle name="Normal 19 2 3 5 12" xfId="11885"/>
    <cellStyle name="Normal 19 2 3 5 12 2" xfId="16085"/>
    <cellStyle name="Normal 19 2 3 5 12 2 2" xfId="28814"/>
    <cellStyle name="Normal 19 2 3 5 12 2 3" xfId="41415"/>
    <cellStyle name="Normal 19 2 3 5 12 3" xfId="20354"/>
    <cellStyle name="Normal 19 2 3 5 12 3 2" xfId="33015"/>
    <cellStyle name="Normal 19 2 3 5 12 3 3" xfId="45615"/>
    <cellStyle name="Normal 19 2 3 5 12 4" xfId="24614"/>
    <cellStyle name="Normal 19 2 3 5 12 5" xfId="37215"/>
    <cellStyle name="Normal 19 2 3 5 13" xfId="13285"/>
    <cellStyle name="Normal 19 2 3 5 13 2" xfId="26014"/>
    <cellStyle name="Normal 19 2 3 5 13 3" xfId="38615"/>
    <cellStyle name="Normal 19 2 3 5 14" xfId="17554"/>
    <cellStyle name="Normal 19 2 3 5 14 2" xfId="30215"/>
    <cellStyle name="Normal 19 2 3 5 14 3" xfId="42815"/>
    <cellStyle name="Normal 19 2 3 5 15" xfId="21814"/>
    <cellStyle name="Normal 19 2 3 5 16" xfId="34415"/>
    <cellStyle name="Normal 19 2 3 5 2" xfId="7227"/>
    <cellStyle name="Normal 19 2 3 5 2 2" xfId="10611"/>
    <cellStyle name="Normal 19 2 3 5 2 2 2" xfId="14825"/>
    <cellStyle name="Normal 19 2 3 5 2 2 2 2" xfId="27554"/>
    <cellStyle name="Normal 19 2 3 5 2 2 2 3" xfId="40155"/>
    <cellStyle name="Normal 19 2 3 5 2 2 3" xfId="19094"/>
    <cellStyle name="Normal 19 2 3 5 2 2 3 2" xfId="31755"/>
    <cellStyle name="Normal 19 2 3 5 2 2 3 3" xfId="44355"/>
    <cellStyle name="Normal 19 2 3 5 2 2 4" xfId="23354"/>
    <cellStyle name="Normal 19 2 3 5 2 2 5" xfId="35955"/>
    <cellStyle name="Normal 19 2 3 5 2 3" xfId="12025"/>
    <cellStyle name="Normal 19 2 3 5 2 3 2" xfId="16225"/>
    <cellStyle name="Normal 19 2 3 5 2 3 2 2" xfId="28954"/>
    <cellStyle name="Normal 19 2 3 5 2 3 2 3" xfId="41555"/>
    <cellStyle name="Normal 19 2 3 5 2 3 3" xfId="20494"/>
    <cellStyle name="Normal 19 2 3 5 2 3 3 2" xfId="33155"/>
    <cellStyle name="Normal 19 2 3 5 2 3 3 3" xfId="45755"/>
    <cellStyle name="Normal 19 2 3 5 2 3 4" xfId="24754"/>
    <cellStyle name="Normal 19 2 3 5 2 3 5" xfId="37355"/>
    <cellStyle name="Normal 19 2 3 5 2 4" xfId="13425"/>
    <cellStyle name="Normal 19 2 3 5 2 4 2" xfId="26154"/>
    <cellStyle name="Normal 19 2 3 5 2 4 3" xfId="38755"/>
    <cellStyle name="Normal 19 2 3 5 2 5" xfId="17694"/>
    <cellStyle name="Normal 19 2 3 5 2 5 2" xfId="30355"/>
    <cellStyle name="Normal 19 2 3 5 2 5 3" xfId="42955"/>
    <cellStyle name="Normal 19 2 3 5 2 6" xfId="21954"/>
    <cellStyle name="Normal 19 2 3 5 2 7" xfId="34555"/>
    <cellStyle name="Normal 19 2 3 5 3" xfId="7367"/>
    <cellStyle name="Normal 19 2 3 5 3 2" xfId="10751"/>
    <cellStyle name="Normal 19 2 3 5 3 2 2" xfId="14965"/>
    <cellStyle name="Normal 19 2 3 5 3 2 2 2" xfId="27694"/>
    <cellStyle name="Normal 19 2 3 5 3 2 2 3" xfId="40295"/>
    <cellStyle name="Normal 19 2 3 5 3 2 3" xfId="19234"/>
    <cellStyle name="Normal 19 2 3 5 3 2 3 2" xfId="31895"/>
    <cellStyle name="Normal 19 2 3 5 3 2 3 3" xfId="44495"/>
    <cellStyle name="Normal 19 2 3 5 3 2 4" xfId="23494"/>
    <cellStyle name="Normal 19 2 3 5 3 2 5" xfId="36095"/>
    <cellStyle name="Normal 19 2 3 5 3 3" xfId="12165"/>
    <cellStyle name="Normal 19 2 3 5 3 3 2" xfId="16365"/>
    <cellStyle name="Normal 19 2 3 5 3 3 2 2" xfId="29094"/>
    <cellStyle name="Normal 19 2 3 5 3 3 2 3" xfId="41695"/>
    <cellStyle name="Normal 19 2 3 5 3 3 3" xfId="20634"/>
    <cellStyle name="Normal 19 2 3 5 3 3 3 2" xfId="33295"/>
    <cellStyle name="Normal 19 2 3 5 3 3 3 3" xfId="45895"/>
    <cellStyle name="Normal 19 2 3 5 3 3 4" xfId="24894"/>
    <cellStyle name="Normal 19 2 3 5 3 3 5" xfId="37495"/>
    <cellStyle name="Normal 19 2 3 5 3 4" xfId="13565"/>
    <cellStyle name="Normal 19 2 3 5 3 4 2" xfId="26294"/>
    <cellStyle name="Normal 19 2 3 5 3 4 3" xfId="38895"/>
    <cellStyle name="Normal 19 2 3 5 3 5" xfId="17834"/>
    <cellStyle name="Normal 19 2 3 5 3 5 2" xfId="30495"/>
    <cellStyle name="Normal 19 2 3 5 3 5 3" xfId="43095"/>
    <cellStyle name="Normal 19 2 3 5 3 6" xfId="22094"/>
    <cellStyle name="Normal 19 2 3 5 3 7" xfId="34695"/>
    <cellStyle name="Normal 19 2 3 5 4" xfId="9380"/>
    <cellStyle name="Normal 19 2 3 5 4 2" xfId="10898"/>
    <cellStyle name="Normal 19 2 3 5 4 2 2" xfId="15105"/>
    <cellStyle name="Normal 19 2 3 5 4 2 2 2" xfId="27834"/>
    <cellStyle name="Normal 19 2 3 5 4 2 2 3" xfId="40435"/>
    <cellStyle name="Normal 19 2 3 5 4 2 3" xfId="19374"/>
    <cellStyle name="Normal 19 2 3 5 4 2 3 2" xfId="32035"/>
    <cellStyle name="Normal 19 2 3 5 4 2 3 3" xfId="44635"/>
    <cellStyle name="Normal 19 2 3 5 4 2 4" xfId="23634"/>
    <cellStyle name="Normal 19 2 3 5 4 2 5" xfId="36235"/>
    <cellStyle name="Normal 19 2 3 5 4 3" xfId="12305"/>
    <cellStyle name="Normal 19 2 3 5 4 3 2" xfId="16505"/>
    <cellStyle name="Normal 19 2 3 5 4 3 2 2" xfId="29234"/>
    <cellStyle name="Normal 19 2 3 5 4 3 2 3" xfId="41835"/>
    <cellStyle name="Normal 19 2 3 5 4 3 3" xfId="20774"/>
    <cellStyle name="Normal 19 2 3 5 4 3 3 2" xfId="33435"/>
    <cellStyle name="Normal 19 2 3 5 4 3 3 3" xfId="46035"/>
    <cellStyle name="Normal 19 2 3 5 4 3 4" xfId="25034"/>
    <cellStyle name="Normal 19 2 3 5 4 3 5" xfId="37635"/>
    <cellStyle name="Normal 19 2 3 5 4 4" xfId="13705"/>
    <cellStyle name="Normal 19 2 3 5 4 4 2" xfId="26434"/>
    <cellStyle name="Normal 19 2 3 5 4 4 3" xfId="39035"/>
    <cellStyle name="Normal 19 2 3 5 4 5" xfId="17974"/>
    <cellStyle name="Normal 19 2 3 5 4 5 2" xfId="30635"/>
    <cellStyle name="Normal 19 2 3 5 4 5 3" xfId="43235"/>
    <cellStyle name="Normal 19 2 3 5 4 6" xfId="22234"/>
    <cellStyle name="Normal 19 2 3 5 4 7" xfId="34835"/>
    <cellStyle name="Normal 19 2 3 5 5" xfId="9576"/>
    <cellStyle name="Normal 19 2 3 5 5 2" xfId="11042"/>
    <cellStyle name="Normal 19 2 3 5 5 2 2" xfId="15245"/>
    <cellStyle name="Normal 19 2 3 5 5 2 2 2" xfId="27974"/>
    <cellStyle name="Normal 19 2 3 5 5 2 2 3" xfId="40575"/>
    <cellStyle name="Normal 19 2 3 5 5 2 3" xfId="19514"/>
    <cellStyle name="Normal 19 2 3 5 5 2 3 2" xfId="32175"/>
    <cellStyle name="Normal 19 2 3 5 5 2 3 3" xfId="44775"/>
    <cellStyle name="Normal 19 2 3 5 5 2 4" xfId="23774"/>
    <cellStyle name="Normal 19 2 3 5 5 2 5" xfId="36375"/>
    <cellStyle name="Normal 19 2 3 5 5 3" xfId="12445"/>
    <cellStyle name="Normal 19 2 3 5 5 3 2" xfId="16645"/>
    <cellStyle name="Normal 19 2 3 5 5 3 2 2" xfId="29374"/>
    <cellStyle name="Normal 19 2 3 5 5 3 2 3" xfId="41975"/>
    <cellStyle name="Normal 19 2 3 5 5 3 3" xfId="20914"/>
    <cellStyle name="Normal 19 2 3 5 5 3 3 2" xfId="33575"/>
    <cellStyle name="Normal 19 2 3 5 5 3 3 3" xfId="46175"/>
    <cellStyle name="Normal 19 2 3 5 5 3 4" xfId="25174"/>
    <cellStyle name="Normal 19 2 3 5 5 3 5" xfId="37775"/>
    <cellStyle name="Normal 19 2 3 5 5 4" xfId="13845"/>
    <cellStyle name="Normal 19 2 3 5 5 4 2" xfId="26574"/>
    <cellStyle name="Normal 19 2 3 5 5 4 3" xfId="39175"/>
    <cellStyle name="Normal 19 2 3 5 5 5" xfId="18114"/>
    <cellStyle name="Normal 19 2 3 5 5 5 2" xfId="30775"/>
    <cellStyle name="Normal 19 2 3 5 5 5 3" xfId="43375"/>
    <cellStyle name="Normal 19 2 3 5 5 6" xfId="22374"/>
    <cellStyle name="Normal 19 2 3 5 5 7" xfId="34975"/>
    <cellStyle name="Normal 19 2 3 5 6" xfId="9716"/>
    <cellStyle name="Normal 19 2 3 5 6 2" xfId="11182"/>
    <cellStyle name="Normal 19 2 3 5 6 2 2" xfId="15385"/>
    <cellStyle name="Normal 19 2 3 5 6 2 2 2" xfId="28114"/>
    <cellStyle name="Normal 19 2 3 5 6 2 2 3" xfId="40715"/>
    <cellStyle name="Normal 19 2 3 5 6 2 3" xfId="19654"/>
    <cellStyle name="Normal 19 2 3 5 6 2 3 2" xfId="32315"/>
    <cellStyle name="Normal 19 2 3 5 6 2 3 3" xfId="44915"/>
    <cellStyle name="Normal 19 2 3 5 6 2 4" xfId="23914"/>
    <cellStyle name="Normal 19 2 3 5 6 2 5" xfId="36515"/>
    <cellStyle name="Normal 19 2 3 5 6 3" xfId="12585"/>
    <cellStyle name="Normal 19 2 3 5 6 3 2" xfId="16785"/>
    <cellStyle name="Normal 19 2 3 5 6 3 2 2" xfId="29514"/>
    <cellStyle name="Normal 19 2 3 5 6 3 2 3" xfId="42115"/>
    <cellStyle name="Normal 19 2 3 5 6 3 3" xfId="21054"/>
    <cellStyle name="Normal 19 2 3 5 6 3 3 2" xfId="33715"/>
    <cellStyle name="Normal 19 2 3 5 6 3 3 3" xfId="46315"/>
    <cellStyle name="Normal 19 2 3 5 6 3 4" xfId="25314"/>
    <cellStyle name="Normal 19 2 3 5 6 3 5" xfId="37915"/>
    <cellStyle name="Normal 19 2 3 5 6 4" xfId="13985"/>
    <cellStyle name="Normal 19 2 3 5 6 4 2" xfId="26714"/>
    <cellStyle name="Normal 19 2 3 5 6 4 3" xfId="39315"/>
    <cellStyle name="Normal 19 2 3 5 6 5" xfId="18254"/>
    <cellStyle name="Normal 19 2 3 5 6 5 2" xfId="30915"/>
    <cellStyle name="Normal 19 2 3 5 6 5 3" xfId="43515"/>
    <cellStyle name="Normal 19 2 3 5 6 6" xfId="22514"/>
    <cellStyle name="Normal 19 2 3 5 6 7" xfId="35115"/>
    <cellStyle name="Normal 19 2 3 5 7" xfId="9856"/>
    <cellStyle name="Normal 19 2 3 5 7 2" xfId="11322"/>
    <cellStyle name="Normal 19 2 3 5 7 2 2" xfId="15525"/>
    <cellStyle name="Normal 19 2 3 5 7 2 2 2" xfId="28254"/>
    <cellStyle name="Normal 19 2 3 5 7 2 2 3" xfId="40855"/>
    <cellStyle name="Normal 19 2 3 5 7 2 3" xfId="19794"/>
    <cellStyle name="Normal 19 2 3 5 7 2 3 2" xfId="32455"/>
    <cellStyle name="Normal 19 2 3 5 7 2 3 3" xfId="45055"/>
    <cellStyle name="Normal 19 2 3 5 7 2 4" xfId="24054"/>
    <cellStyle name="Normal 19 2 3 5 7 2 5" xfId="36655"/>
    <cellStyle name="Normal 19 2 3 5 7 3" xfId="12725"/>
    <cellStyle name="Normal 19 2 3 5 7 3 2" xfId="16925"/>
    <cellStyle name="Normal 19 2 3 5 7 3 2 2" xfId="29654"/>
    <cellStyle name="Normal 19 2 3 5 7 3 2 3" xfId="42255"/>
    <cellStyle name="Normal 19 2 3 5 7 3 3" xfId="21194"/>
    <cellStyle name="Normal 19 2 3 5 7 3 3 2" xfId="33855"/>
    <cellStyle name="Normal 19 2 3 5 7 3 3 3" xfId="46455"/>
    <cellStyle name="Normal 19 2 3 5 7 3 4" xfId="25454"/>
    <cellStyle name="Normal 19 2 3 5 7 3 5" xfId="38055"/>
    <cellStyle name="Normal 19 2 3 5 7 4" xfId="14125"/>
    <cellStyle name="Normal 19 2 3 5 7 4 2" xfId="26854"/>
    <cellStyle name="Normal 19 2 3 5 7 4 3" xfId="39455"/>
    <cellStyle name="Normal 19 2 3 5 7 5" xfId="18394"/>
    <cellStyle name="Normal 19 2 3 5 7 5 2" xfId="31055"/>
    <cellStyle name="Normal 19 2 3 5 7 5 3" xfId="43655"/>
    <cellStyle name="Normal 19 2 3 5 7 6" xfId="22654"/>
    <cellStyle name="Normal 19 2 3 5 7 7" xfId="35255"/>
    <cellStyle name="Normal 19 2 3 5 8" xfId="9996"/>
    <cellStyle name="Normal 19 2 3 5 8 2" xfId="11462"/>
    <cellStyle name="Normal 19 2 3 5 8 2 2" xfId="15665"/>
    <cellStyle name="Normal 19 2 3 5 8 2 2 2" xfId="28394"/>
    <cellStyle name="Normal 19 2 3 5 8 2 2 3" xfId="40995"/>
    <cellStyle name="Normal 19 2 3 5 8 2 3" xfId="19934"/>
    <cellStyle name="Normal 19 2 3 5 8 2 3 2" xfId="32595"/>
    <cellStyle name="Normal 19 2 3 5 8 2 3 3" xfId="45195"/>
    <cellStyle name="Normal 19 2 3 5 8 2 4" xfId="24194"/>
    <cellStyle name="Normal 19 2 3 5 8 2 5" xfId="36795"/>
    <cellStyle name="Normal 19 2 3 5 8 3" xfId="12865"/>
    <cellStyle name="Normal 19 2 3 5 8 3 2" xfId="17065"/>
    <cellStyle name="Normal 19 2 3 5 8 3 2 2" xfId="29794"/>
    <cellStyle name="Normal 19 2 3 5 8 3 2 3" xfId="42395"/>
    <cellStyle name="Normal 19 2 3 5 8 3 3" xfId="21334"/>
    <cellStyle name="Normal 19 2 3 5 8 3 3 2" xfId="33995"/>
    <cellStyle name="Normal 19 2 3 5 8 3 3 3" xfId="46595"/>
    <cellStyle name="Normal 19 2 3 5 8 3 4" xfId="25594"/>
    <cellStyle name="Normal 19 2 3 5 8 3 5" xfId="38195"/>
    <cellStyle name="Normal 19 2 3 5 8 4" xfId="14265"/>
    <cellStyle name="Normal 19 2 3 5 8 4 2" xfId="26994"/>
    <cellStyle name="Normal 19 2 3 5 8 4 3" xfId="39595"/>
    <cellStyle name="Normal 19 2 3 5 8 5" xfId="18534"/>
    <cellStyle name="Normal 19 2 3 5 8 5 2" xfId="31195"/>
    <cellStyle name="Normal 19 2 3 5 8 5 3" xfId="43795"/>
    <cellStyle name="Normal 19 2 3 5 8 6" xfId="22794"/>
    <cellStyle name="Normal 19 2 3 5 8 7" xfId="35395"/>
    <cellStyle name="Normal 19 2 3 5 9" xfId="10190"/>
    <cellStyle name="Normal 19 2 3 5 9 2" xfId="11605"/>
    <cellStyle name="Normal 19 2 3 5 9 2 2" xfId="15805"/>
    <cellStyle name="Normal 19 2 3 5 9 2 2 2" xfId="28534"/>
    <cellStyle name="Normal 19 2 3 5 9 2 2 3" xfId="41135"/>
    <cellStyle name="Normal 19 2 3 5 9 2 3" xfId="20074"/>
    <cellStyle name="Normal 19 2 3 5 9 2 3 2" xfId="32735"/>
    <cellStyle name="Normal 19 2 3 5 9 2 3 3" xfId="45335"/>
    <cellStyle name="Normal 19 2 3 5 9 2 4" xfId="24334"/>
    <cellStyle name="Normal 19 2 3 5 9 2 5" xfId="36935"/>
    <cellStyle name="Normal 19 2 3 5 9 3" xfId="13005"/>
    <cellStyle name="Normal 19 2 3 5 9 3 2" xfId="17205"/>
    <cellStyle name="Normal 19 2 3 5 9 3 2 2" xfId="29934"/>
    <cellStyle name="Normal 19 2 3 5 9 3 2 3" xfId="42535"/>
    <cellStyle name="Normal 19 2 3 5 9 3 3" xfId="21474"/>
    <cellStyle name="Normal 19 2 3 5 9 3 3 2" xfId="34135"/>
    <cellStyle name="Normal 19 2 3 5 9 3 3 3" xfId="46735"/>
    <cellStyle name="Normal 19 2 3 5 9 3 4" xfId="25734"/>
    <cellStyle name="Normal 19 2 3 5 9 3 5" xfId="38335"/>
    <cellStyle name="Normal 19 2 3 5 9 4" xfId="14405"/>
    <cellStyle name="Normal 19 2 3 5 9 4 2" xfId="27134"/>
    <cellStyle name="Normal 19 2 3 5 9 4 3" xfId="39735"/>
    <cellStyle name="Normal 19 2 3 5 9 5" xfId="18674"/>
    <cellStyle name="Normal 19 2 3 5 9 5 2" xfId="31335"/>
    <cellStyle name="Normal 19 2 3 5 9 5 3" xfId="43935"/>
    <cellStyle name="Normal 19 2 3 5 9 6" xfId="22934"/>
    <cellStyle name="Normal 19 2 3 5 9 7" xfId="35535"/>
    <cellStyle name="Normal 19 2 3 6" xfId="7107"/>
    <cellStyle name="Normal 19 2 3 6 10" xfId="10350"/>
    <cellStyle name="Normal 19 2 3 6 10 2" xfId="11765"/>
    <cellStyle name="Normal 19 2 3 6 10 2 2" xfId="15965"/>
    <cellStyle name="Normal 19 2 3 6 10 2 2 2" xfId="28694"/>
    <cellStyle name="Normal 19 2 3 6 10 2 2 3" xfId="41295"/>
    <cellStyle name="Normal 19 2 3 6 10 2 3" xfId="20234"/>
    <cellStyle name="Normal 19 2 3 6 10 2 3 2" xfId="32895"/>
    <cellStyle name="Normal 19 2 3 6 10 2 3 3" xfId="45495"/>
    <cellStyle name="Normal 19 2 3 6 10 2 4" xfId="24494"/>
    <cellStyle name="Normal 19 2 3 6 10 2 5" xfId="37095"/>
    <cellStyle name="Normal 19 2 3 6 10 3" xfId="13165"/>
    <cellStyle name="Normal 19 2 3 6 10 3 2" xfId="17365"/>
    <cellStyle name="Normal 19 2 3 6 10 3 2 2" xfId="30094"/>
    <cellStyle name="Normal 19 2 3 6 10 3 2 3" xfId="42695"/>
    <cellStyle name="Normal 19 2 3 6 10 3 3" xfId="21634"/>
    <cellStyle name="Normal 19 2 3 6 10 3 3 2" xfId="34295"/>
    <cellStyle name="Normal 19 2 3 6 10 3 3 3" xfId="46895"/>
    <cellStyle name="Normal 19 2 3 6 10 3 4" xfId="25894"/>
    <cellStyle name="Normal 19 2 3 6 10 3 5" xfId="38495"/>
    <cellStyle name="Normal 19 2 3 6 10 4" xfId="14565"/>
    <cellStyle name="Normal 19 2 3 6 10 4 2" xfId="27294"/>
    <cellStyle name="Normal 19 2 3 6 10 4 3" xfId="39895"/>
    <cellStyle name="Normal 19 2 3 6 10 5" xfId="18834"/>
    <cellStyle name="Normal 19 2 3 6 10 5 2" xfId="31495"/>
    <cellStyle name="Normal 19 2 3 6 10 5 3" xfId="44095"/>
    <cellStyle name="Normal 19 2 3 6 10 6" xfId="23094"/>
    <cellStyle name="Normal 19 2 3 6 10 7" xfId="35695"/>
    <cellStyle name="Normal 19 2 3 6 11" xfId="10491"/>
    <cellStyle name="Normal 19 2 3 6 11 2" xfId="14705"/>
    <cellStyle name="Normal 19 2 3 6 11 2 2" xfId="27434"/>
    <cellStyle name="Normal 19 2 3 6 11 2 3" xfId="40035"/>
    <cellStyle name="Normal 19 2 3 6 11 3" xfId="18974"/>
    <cellStyle name="Normal 19 2 3 6 11 3 2" xfId="31635"/>
    <cellStyle name="Normal 19 2 3 6 11 3 3" xfId="44235"/>
    <cellStyle name="Normal 19 2 3 6 11 4" xfId="23234"/>
    <cellStyle name="Normal 19 2 3 6 11 5" xfId="35835"/>
    <cellStyle name="Normal 19 2 3 6 12" xfId="11905"/>
    <cellStyle name="Normal 19 2 3 6 12 2" xfId="16105"/>
    <cellStyle name="Normal 19 2 3 6 12 2 2" xfId="28834"/>
    <cellStyle name="Normal 19 2 3 6 12 2 3" xfId="41435"/>
    <cellStyle name="Normal 19 2 3 6 12 3" xfId="20374"/>
    <cellStyle name="Normal 19 2 3 6 12 3 2" xfId="33035"/>
    <cellStyle name="Normal 19 2 3 6 12 3 3" xfId="45635"/>
    <cellStyle name="Normal 19 2 3 6 12 4" xfId="24634"/>
    <cellStyle name="Normal 19 2 3 6 12 5" xfId="37235"/>
    <cellStyle name="Normal 19 2 3 6 13" xfId="13305"/>
    <cellStyle name="Normal 19 2 3 6 13 2" xfId="26034"/>
    <cellStyle name="Normal 19 2 3 6 13 3" xfId="38635"/>
    <cellStyle name="Normal 19 2 3 6 14" xfId="17574"/>
    <cellStyle name="Normal 19 2 3 6 14 2" xfId="30235"/>
    <cellStyle name="Normal 19 2 3 6 14 3" xfId="42835"/>
    <cellStyle name="Normal 19 2 3 6 15" xfId="21834"/>
    <cellStyle name="Normal 19 2 3 6 16" xfId="34435"/>
    <cellStyle name="Normal 19 2 3 6 2" xfId="7247"/>
    <cellStyle name="Normal 19 2 3 6 2 2" xfId="10631"/>
    <cellStyle name="Normal 19 2 3 6 2 2 2" xfId="14845"/>
    <cellStyle name="Normal 19 2 3 6 2 2 2 2" xfId="27574"/>
    <cellStyle name="Normal 19 2 3 6 2 2 2 3" xfId="40175"/>
    <cellStyle name="Normal 19 2 3 6 2 2 3" xfId="19114"/>
    <cellStyle name="Normal 19 2 3 6 2 2 3 2" xfId="31775"/>
    <cellStyle name="Normal 19 2 3 6 2 2 3 3" xfId="44375"/>
    <cellStyle name="Normal 19 2 3 6 2 2 4" xfId="23374"/>
    <cellStyle name="Normal 19 2 3 6 2 2 5" xfId="35975"/>
    <cellStyle name="Normal 19 2 3 6 2 3" xfId="12045"/>
    <cellStyle name="Normal 19 2 3 6 2 3 2" xfId="16245"/>
    <cellStyle name="Normal 19 2 3 6 2 3 2 2" xfId="28974"/>
    <cellStyle name="Normal 19 2 3 6 2 3 2 3" xfId="41575"/>
    <cellStyle name="Normal 19 2 3 6 2 3 3" xfId="20514"/>
    <cellStyle name="Normal 19 2 3 6 2 3 3 2" xfId="33175"/>
    <cellStyle name="Normal 19 2 3 6 2 3 3 3" xfId="45775"/>
    <cellStyle name="Normal 19 2 3 6 2 3 4" xfId="24774"/>
    <cellStyle name="Normal 19 2 3 6 2 3 5" xfId="37375"/>
    <cellStyle name="Normal 19 2 3 6 2 4" xfId="13445"/>
    <cellStyle name="Normal 19 2 3 6 2 4 2" xfId="26174"/>
    <cellStyle name="Normal 19 2 3 6 2 4 3" xfId="38775"/>
    <cellStyle name="Normal 19 2 3 6 2 5" xfId="17714"/>
    <cellStyle name="Normal 19 2 3 6 2 5 2" xfId="30375"/>
    <cellStyle name="Normal 19 2 3 6 2 5 3" xfId="42975"/>
    <cellStyle name="Normal 19 2 3 6 2 6" xfId="21974"/>
    <cellStyle name="Normal 19 2 3 6 2 7" xfId="34575"/>
    <cellStyle name="Normal 19 2 3 6 3" xfId="7387"/>
    <cellStyle name="Normal 19 2 3 6 3 2" xfId="10771"/>
    <cellStyle name="Normal 19 2 3 6 3 2 2" xfId="14985"/>
    <cellStyle name="Normal 19 2 3 6 3 2 2 2" xfId="27714"/>
    <cellStyle name="Normal 19 2 3 6 3 2 2 3" xfId="40315"/>
    <cellStyle name="Normal 19 2 3 6 3 2 3" xfId="19254"/>
    <cellStyle name="Normal 19 2 3 6 3 2 3 2" xfId="31915"/>
    <cellStyle name="Normal 19 2 3 6 3 2 3 3" xfId="44515"/>
    <cellStyle name="Normal 19 2 3 6 3 2 4" xfId="23514"/>
    <cellStyle name="Normal 19 2 3 6 3 2 5" xfId="36115"/>
    <cellStyle name="Normal 19 2 3 6 3 3" xfId="12185"/>
    <cellStyle name="Normal 19 2 3 6 3 3 2" xfId="16385"/>
    <cellStyle name="Normal 19 2 3 6 3 3 2 2" xfId="29114"/>
    <cellStyle name="Normal 19 2 3 6 3 3 2 3" xfId="41715"/>
    <cellStyle name="Normal 19 2 3 6 3 3 3" xfId="20654"/>
    <cellStyle name="Normal 19 2 3 6 3 3 3 2" xfId="33315"/>
    <cellStyle name="Normal 19 2 3 6 3 3 3 3" xfId="45915"/>
    <cellStyle name="Normal 19 2 3 6 3 3 4" xfId="24914"/>
    <cellStyle name="Normal 19 2 3 6 3 3 5" xfId="37515"/>
    <cellStyle name="Normal 19 2 3 6 3 4" xfId="13585"/>
    <cellStyle name="Normal 19 2 3 6 3 4 2" xfId="26314"/>
    <cellStyle name="Normal 19 2 3 6 3 4 3" xfId="38915"/>
    <cellStyle name="Normal 19 2 3 6 3 5" xfId="17854"/>
    <cellStyle name="Normal 19 2 3 6 3 5 2" xfId="30515"/>
    <cellStyle name="Normal 19 2 3 6 3 5 3" xfId="43115"/>
    <cellStyle name="Normal 19 2 3 6 3 6" xfId="22114"/>
    <cellStyle name="Normal 19 2 3 6 3 7" xfId="34715"/>
    <cellStyle name="Normal 19 2 3 6 4" xfId="9400"/>
    <cellStyle name="Normal 19 2 3 6 4 2" xfId="10918"/>
    <cellStyle name="Normal 19 2 3 6 4 2 2" xfId="15125"/>
    <cellStyle name="Normal 19 2 3 6 4 2 2 2" xfId="27854"/>
    <cellStyle name="Normal 19 2 3 6 4 2 2 3" xfId="40455"/>
    <cellStyle name="Normal 19 2 3 6 4 2 3" xfId="19394"/>
    <cellStyle name="Normal 19 2 3 6 4 2 3 2" xfId="32055"/>
    <cellStyle name="Normal 19 2 3 6 4 2 3 3" xfId="44655"/>
    <cellStyle name="Normal 19 2 3 6 4 2 4" xfId="23654"/>
    <cellStyle name="Normal 19 2 3 6 4 2 5" xfId="36255"/>
    <cellStyle name="Normal 19 2 3 6 4 3" xfId="12325"/>
    <cellStyle name="Normal 19 2 3 6 4 3 2" xfId="16525"/>
    <cellStyle name="Normal 19 2 3 6 4 3 2 2" xfId="29254"/>
    <cellStyle name="Normal 19 2 3 6 4 3 2 3" xfId="41855"/>
    <cellStyle name="Normal 19 2 3 6 4 3 3" xfId="20794"/>
    <cellStyle name="Normal 19 2 3 6 4 3 3 2" xfId="33455"/>
    <cellStyle name="Normal 19 2 3 6 4 3 3 3" xfId="46055"/>
    <cellStyle name="Normal 19 2 3 6 4 3 4" xfId="25054"/>
    <cellStyle name="Normal 19 2 3 6 4 3 5" xfId="37655"/>
    <cellStyle name="Normal 19 2 3 6 4 4" xfId="13725"/>
    <cellStyle name="Normal 19 2 3 6 4 4 2" xfId="26454"/>
    <cellStyle name="Normal 19 2 3 6 4 4 3" xfId="39055"/>
    <cellStyle name="Normal 19 2 3 6 4 5" xfId="17994"/>
    <cellStyle name="Normal 19 2 3 6 4 5 2" xfId="30655"/>
    <cellStyle name="Normal 19 2 3 6 4 5 3" xfId="43255"/>
    <cellStyle name="Normal 19 2 3 6 4 6" xfId="22254"/>
    <cellStyle name="Normal 19 2 3 6 4 7" xfId="34855"/>
    <cellStyle name="Normal 19 2 3 6 5" xfId="9596"/>
    <cellStyle name="Normal 19 2 3 6 5 2" xfId="11062"/>
    <cellStyle name="Normal 19 2 3 6 5 2 2" xfId="15265"/>
    <cellStyle name="Normal 19 2 3 6 5 2 2 2" xfId="27994"/>
    <cellStyle name="Normal 19 2 3 6 5 2 2 3" xfId="40595"/>
    <cellStyle name="Normal 19 2 3 6 5 2 3" xfId="19534"/>
    <cellStyle name="Normal 19 2 3 6 5 2 3 2" xfId="32195"/>
    <cellStyle name="Normal 19 2 3 6 5 2 3 3" xfId="44795"/>
    <cellStyle name="Normal 19 2 3 6 5 2 4" xfId="23794"/>
    <cellStyle name="Normal 19 2 3 6 5 2 5" xfId="36395"/>
    <cellStyle name="Normal 19 2 3 6 5 3" xfId="12465"/>
    <cellStyle name="Normal 19 2 3 6 5 3 2" xfId="16665"/>
    <cellStyle name="Normal 19 2 3 6 5 3 2 2" xfId="29394"/>
    <cellStyle name="Normal 19 2 3 6 5 3 2 3" xfId="41995"/>
    <cellStyle name="Normal 19 2 3 6 5 3 3" xfId="20934"/>
    <cellStyle name="Normal 19 2 3 6 5 3 3 2" xfId="33595"/>
    <cellStyle name="Normal 19 2 3 6 5 3 3 3" xfId="46195"/>
    <cellStyle name="Normal 19 2 3 6 5 3 4" xfId="25194"/>
    <cellStyle name="Normal 19 2 3 6 5 3 5" xfId="37795"/>
    <cellStyle name="Normal 19 2 3 6 5 4" xfId="13865"/>
    <cellStyle name="Normal 19 2 3 6 5 4 2" xfId="26594"/>
    <cellStyle name="Normal 19 2 3 6 5 4 3" xfId="39195"/>
    <cellStyle name="Normal 19 2 3 6 5 5" xfId="18134"/>
    <cellStyle name="Normal 19 2 3 6 5 5 2" xfId="30795"/>
    <cellStyle name="Normal 19 2 3 6 5 5 3" xfId="43395"/>
    <cellStyle name="Normal 19 2 3 6 5 6" xfId="22394"/>
    <cellStyle name="Normal 19 2 3 6 5 7" xfId="34995"/>
    <cellStyle name="Normal 19 2 3 6 6" xfId="9736"/>
    <cellStyle name="Normal 19 2 3 6 6 2" xfId="11202"/>
    <cellStyle name="Normal 19 2 3 6 6 2 2" xfId="15405"/>
    <cellStyle name="Normal 19 2 3 6 6 2 2 2" xfId="28134"/>
    <cellStyle name="Normal 19 2 3 6 6 2 2 3" xfId="40735"/>
    <cellStyle name="Normal 19 2 3 6 6 2 3" xfId="19674"/>
    <cellStyle name="Normal 19 2 3 6 6 2 3 2" xfId="32335"/>
    <cellStyle name="Normal 19 2 3 6 6 2 3 3" xfId="44935"/>
    <cellStyle name="Normal 19 2 3 6 6 2 4" xfId="23934"/>
    <cellStyle name="Normal 19 2 3 6 6 2 5" xfId="36535"/>
    <cellStyle name="Normal 19 2 3 6 6 3" xfId="12605"/>
    <cellStyle name="Normal 19 2 3 6 6 3 2" xfId="16805"/>
    <cellStyle name="Normal 19 2 3 6 6 3 2 2" xfId="29534"/>
    <cellStyle name="Normal 19 2 3 6 6 3 2 3" xfId="42135"/>
    <cellStyle name="Normal 19 2 3 6 6 3 3" xfId="21074"/>
    <cellStyle name="Normal 19 2 3 6 6 3 3 2" xfId="33735"/>
    <cellStyle name="Normal 19 2 3 6 6 3 3 3" xfId="46335"/>
    <cellStyle name="Normal 19 2 3 6 6 3 4" xfId="25334"/>
    <cellStyle name="Normal 19 2 3 6 6 3 5" xfId="37935"/>
    <cellStyle name="Normal 19 2 3 6 6 4" xfId="14005"/>
    <cellStyle name="Normal 19 2 3 6 6 4 2" xfId="26734"/>
    <cellStyle name="Normal 19 2 3 6 6 4 3" xfId="39335"/>
    <cellStyle name="Normal 19 2 3 6 6 5" xfId="18274"/>
    <cellStyle name="Normal 19 2 3 6 6 5 2" xfId="30935"/>
    <cellStyle name="Normal 19 2 3 6 6 5 3" xfId="43535"/>
    <cellStyle name="Normal 19 2 3 6 6 6" xfId="22534"/>
    <cellStyle name="Normal 19 2 3 6 6 7" xfId="35135"/>
    <cellStyle name="Normal 19 2 3 6 7" xfId="9876"/>
    <cellStyle name="Normal 19 2 3 6 7 2" xfId="11342"/>
    <cellStyle name="Normal 19 2 3 6 7 2 2" xfId="15545"/>
    <cellStyle name="Normal 19 2 3 6 7 2 2 2" xfId="28274"/>
    <cellStyle name="Normal 19 2 3 6 7 2 2 3" xfId="40875"/>
    <cellStyle name="Normal 19 2 3 6 7 2 3" xfId="19814"/>
    <cellStyle name="Normal 19 2 3 6 7 2 3 2" xfId="32475"/>
    <cellStyle name="Normal 19 2 3 6 7 2 3 3" xfId="45075"/>
    <cellStyle name="Normal 19 2 3 6 7 2 4" xfId="24074"/>
    <cellStyle name="Normal 19 2 3 6 7 2 5" xfId="36675"/>
    <cellStyle name="Normal 19 2 3 6 7 3" xfId="12745"/>
    <cellStyle name="Normal 19 2 3 6 7 3 2" xfId="16945"/>
    <cellStyle name="Normal 19 2 3 6 7 3 2 2" xfId="29674"/>
    <cellStyle name="Normal 19 2 3 6 7 3 2 3" xfId="42275"/>
    <cellStyle name="Normal 19 2 3 6 7 3 3" xfId="21214"/>
    <cellStyle name="Normal 19 2 3 6 7 3 3 2" xfId="33875"/>
    <cellStyle name="Normal 19 2 3 6 7 3 3 3" xfId="46475"/>
    <cellStyle name="Normal 19 2 3 6 7 3 4" xfId="25474"/>
    <cellStyle name="Normal 19 2 3 6 7 3 5" xfId="38075"/>
    <cellStyle name="Normal 19 2 3 6 7 4" xfId="14145"/>
    <cellStyle name="Normal 19 2 3 6 7 4 2" xfId="26874"/>
    <cellStyle name="Normal 19 2 3 6 7 4 3" xfId="39475"/>
    <cellStyle name="Normal 19 2 3 6 7 5" xfId="18414"/>
    <cellStyle name="Normal 19 2 3 6 7 5 2" xfId="31075"/>
    <cellStyle name="Normal 19 2 3 6 7 5 3" xfId="43675"/>
    <cellStyle name="Normal 19 2 3 6 7 6" xfId="22674"/>
    <cellStyle name="Normal 19 2 3 6 7 7" xfId="35275"/>
    <cellStyle name="Normal 19 2 3 6 8" xfId="10016"/>
    <cellStyle name="Normal 19 2 3 6 8 2" xfId="11482"/>
    <cellStyle name="Normal 19 2 3 6 8 2 2" xfId="15685"/>
    <cellStyle name="Normal 19 2 3 6 8 2 2 2" xfId="28414"/>
    <cellStyle name="Normal 19 2 3 6 8 2 2 3" xfId="41015"/>
    <cellStyle name="Normal 19 2 3 6 8 2 3" xfId="19954"/>
    <cellStyle name="Normal 19 2 3 6 8 2 3 2" xfId="32615"/>
    <cellStyle name="Normal 19 2 3 6 8 2 3 3" xfId="45215"/>
    <cellStyle name="Normal 19 2 3 6 8 2 4" xfId="24214"/>
    <cellStyle name="Normal 19 2 3 6 8 2 5" xfId="36815"/>
    <cellStyle name="Normal 19 2 3 6 8 3" xfId="12885"/>
    <cellStyle name="Normal 19 2 3 6 8 3 2" xfId="17085"/>
    <cellStyle name="Normal 19 2 3 6 8 3 2 2" xfId="29814"/>
    <cellStyle name="Normal 19 2 3 6 8 3 2 3" xfId="42415"/>
    <cellStyle name="Normal 19 2 3 6 8 3 3" xfId="21354"/>
    <cellStyle name="Normal 19 2 3 6 8 3 3 2" xfId="34015"/>
    <cellStyle name="Normal 19 2 3 6 8 3 3 3" xfId="46615"/>
    <cellStyle name="Normal 19 2 3 6 8 3 4" xfId="25614"/>
    <cellStyle name="Normal 19 2 3 6 8 3 5" xfId="38215"/>
    <cellStyle name="Normal 19 2 3 6 8 4" xfId="14285"/>
    <cellStyle name="Normal 19 2 3 6 8 4 2" xfId="27014"/>
    <cellStyle name="Normal 19 2 3 6 8 4 3" xfId="39615"/>
    <cellStyle name="Normal 19 2 3 6 8 5" xfId="18554"/>
    <cellStyle name="Normal 19 2 3 6 8 5 2" xfId="31215"/>
    <cellStyle name="Normal 19 2 3 6 8 5 3" xfId="43815"/>
    <cellStyle name="Normal 19 2 3 6 8 6" xfId="22814"/>
    <cellStyle name="Normal 19 2 3 6 8 7" xfId="35415"/>
    <cellStyle name="Normal 19 2 3 6 9" xfId="10210"/>
    <cellStyle name="Normal 19 2 3 6 9 2" xfId="11625"/>
    <cellStyle name="Normal 19 2 3 6 9 2 2" xfId="15825"/>
    <cellStyle name="Normal 19 2 3 6 9 2 2 2" xfId="28554"/>
    <cellStyle name="Normal 19 2 3 6 9 2 2 3" xfId="41155"/>
    <cellStyle name="Normal 19 2 3 6 9 2 3" xfId="20094"/>
    <cellStyle name="Normal 19 2 3 6 9 2 3 2" xfId="32755"/>
    <cellStyle name="Normal 19 2 3 6 9 2 3 3" xfId="45355"/>
    <cellStyle name="Normal 19 2 3 6 9 2 4" xfId="24354"/>
    <cellStyle name="Normal 19 2 3 6 9 2 5" xfId="36955"/>
    <cellStyle name="Normal 19 2 3 6 9 3" xfId="13025"/>
    <cellStyle name="Normal 19 2 3 6 9 3 2" xfId="17225"/>
    <cellStyle name="Normal 19 2 3 6 9 3 2 2" xfId="29954"/>
    <cellStyle name="Normal 19 2 3 6 9 3 2 3" xfId="42555"/>
    <cellStyle name="Normal 19 2 3 6 9 3 3" xfId="21494"/>
    <cellStyle name="Normal 19 2 3 6 9 3 3 2" xfId="34155"/>
    <cellStyle name="Normal 19 2 3 6 9 3 3 3" xfId="46755"/>
    <cellStyle name="Normal 19 2 3 6 9 3 4" xfId="25754"/>
    <cellStyle name="Normal 19 2 3 6 9 3 5" xfId="38355"/>
    <cellStyle name="Normal 19 2 3 6 9 4" xfId="14425"/>
    <cellStyle name="Normal 19 2 3 6 9 4 2" xfId="27154"/>
    <cellStyle name="Normal 19 2 3 6 9 4 3" xfId="39755"/>
    <cellStyle name="Normal 19 2 3 6 9 5" xfId="18694"/>
    <cellStyle name="Normal 19 2 3 6 9 5 2" xfId="31355"/>
    <cellStyle name="Normal 19 2 3 6 9 5 3" xfId="43955"/>
    <cellStyle name="Normal 19 2 3 6 9 6" xfId="22954"/>
    <cellStyle name="Normal 19 2 3 6 9 7" xfId="35555"/>
    <cellStyle name="Normal 19 2 3 7" xfId="7127"/>
    <cellStyle name="Normal 19 2 3 7 10" xfId="10370"/>
    <cellStyle name="Normal 19 2 3 7 10 2" xfId="11785"/>
    <cellStyle name="Normal 19 2 3 7 10 2 2" xfId="15985"/>
    <cellStyle name="Normal 19 2 3 7 10 2 2 2" xfId="28714"/>
    <cellStyle name="Normal 19 2 3 7 10 2 2 3" xfId="41315"/>
    <cellStyle name="Normal 19 2 3 7 10 2 3" xfId="20254"/>
    <cellStyle name="Normal 19 2 3 7 10 2 3 2" xfId="32915"/>
    <cellStyle name="Normal 19 2 3 7 10 2 3 3" xfId="45515"/>
    <cellStyle name="Normal 19 2 3 7 10 2 4" xfId="24514"/>
    <cellStyle name="Normal 19 2 3 7 10 2 5" xfId="37115"/>
    <cellStyle name="Normal 19 2 3 7 10 3" xfId="13185"/>
    <cellStyle name="Normal 19 2 3 7 10 3 2" xfId="17385"/>
    <cellStyle name="Normal 19 2 3 7 10 3 2 2" xfId="30114"/>
    <cellStyle name="Normal 19 2 3 7 10 3 2 3" xfId="42715"/>
    <cellStyle name="Normal 19 2 3 7 10 3 3" xfId="21654"/>
    <cellStyle name="Normal 19 2 3 7 10 3 3 2" xfId="34315"/>
    <cellStyle name="Normal 19 2 3 7 10 3 3 3" xfId="46915"/>
    <cellStyle name="Normal 19 2 3 7 10 3 4" xfId="25914"/>
    <cellStyle name="Normal 19 2 3 7 10 3 5" xfId="38515"/>
    <cellStyle name="Normal 19 2 3 7 10 4" xfId="14585"/>
    <cellStyle name="Normal 19 2 3 7 10 4 2" xfId="27314"/>
    <cellStyle name="Normal 19 2 3 7 10 4 3" xfId="39915"/>
    <cellStyle name="Normal 19 2 3 7 10 5" xfId="18854"/>
    <cellStyle name="Normal 19 2 3 7 10 5 2" xfId="31515"/>
    <cellStyle name="Normal 19 2 3 7 10 5 3" xfId="44115"/>
    <cellStyle name="Normal 19 2 3 7 10 6" xfId="23114"/>
    <cellStyle name="Normal 19 2 3 7 10 7" xfId="35715"/>
    <cellStyle name="Normal 19 2 3 7 11" xfId="10511"/>
    <cellStyle name="Normal 19 2 3 7 11 2" xfId="14725"/>
    <cellStyle name="Normal 19 2 3 7 11 2 2" xfId="27454"/>
    <cellStyle name="Normal 19 2 3 7 11 2 3" xfId="40055"/>
    <cellStyle name="Normal 19 2 3 7 11 3" xfId="18994"/>
    <cellStyle name="Normal 19 2 3 7 11 3 2" xfId="31655"/>
    <cellStyle name="Normal 19 2 3 7 11 3 3" xfId="44255"/>
    <cellStyle name="Normal 19 2 3 7 11 4" xfId="23254"/>
    <cellStyle name="Normal 19 2 3 7 11 5" xfId="35855"/>
    <cellStyle name="Normal 19 2 3 7 12" xfId="11925"/>
    <cellStyle name="Normal 19 2 3 7 12 2" xfId="16125"/>
    <cellStyle name="Normal 19 2 3 7 12 2 2" xfId="28854"/>
    <cellStyle name="Normal 19 2 3 7 12 2 3" xfId="41455"/>
    <cellStyle name="Normal 19 2 3 7 12 3" xfId="20394"/>
    <cellStyle name="Normal 19 2 3 7 12 3 2" xfId="33055"/>
    <cellStyle name="Normal 19 2 3 7 12 3 3" xfId="45655"/>
    <cellStyle name="Normal 19 2 3 7 12 4" xfId="24654"/>
    <cellStyle name="Normal 19 2 3 7 12 5" xfId="37255"/>
    <cellStyle name="Normal 19 2 3 7 13" xfId="13325"/>
    <cellStyle name="Normal 19 2 3 7 13 2" xfId="26054"/>
    <cellStyle name="Normal 19 2 3 7 13 3" xfId="38655"/>
    <cellStyle name="Normal 19 2 3 7 14" xfId="17594"/>
    <cellStyle name="Normal 19 2 3 7 14 2" xfId="30255"/>
    <cellStyle name="Normal 19 2 3 7 14 3" xfId="42855"/>
    <cellStyle name="Normal 19 2 3 7 15" xfId="21854"/>
    <cellStyle name="Normal 19 2 3 7 16" xfId="34455"/>
    <cellStyle name="Normal 19 2 3 7 2" xfId="7267"/>
    <cellStyle name="Normal 19 2 3 7 2 2" xfId="10651"/>
    <cellStyle name="Normal 19 2 3 7 2 2 2" xfId="14865"/>
    <cellStyle name="Normal 19 2 3 7 2 2 2 2" xfId="27594"/>
    <cellStyle name="Normal 19 2 3 7 2 2 2 3" xfId="40195"/>
    <cellStyle name="Normal 19 2 3 7 2 2 3" xfId="19134"/>
    <cellStyle name="Normal 19 2 3 7 2 2 3 2" xfId="31795"/>
    <cellStyle name="Normal 19 2 3 7 2 2 3 3" xfId="44395"/>
    <cellStyle name="Normal 19 2 3 7 2 2 4" xfId="23394"/>
    <cellStyle name="Normal 19 2 3 7 2 2 5" xfId="35995"/>
    <cellStyle name="Normal 19 2 3 7 2 3" xfId="12065"/>
    <cellStyle name="Normal 19 2 3 7 2 3 2" xfId="16265"/>
    <cellStyle name="Normal 19 2 3 7 2 3 2 2" xfId="28994"/>
    <cellStyle name="Normal 19 2 3 7 2 3 2 3" xfId="41595"/>
    <cellStyle name="Normal 19 2 3 7 2 3 3" xfId="20534"/>
    <cellStyle name="Normal 19 2 3 7 2 3 3 2" xfId="33195"/>
    <cellStyle name="Normal 19 2 3 7 2 3 3 3" xfId="45795"/>
    <cellStyle name="Normal 19 2 3 7 2 3 4" xfId="24794"/>
    <cellStyle name="Normal 19 2 3 7 2 3 5" xfId="37395"/>
    <cellStyle name="Normal 19 2 3 7 2 4" xfId="13465"/>
    <cellStyle name="Normal 19 2 3 7 2 4 2" xfId="26194"/>
    <cellStyle name="Normal 19 2 3 7 2 4 3" xfId="38795"/>
    <cellStyle name="Normal 19 2 3 7 2 5" xfId="17734"/>
    <cellStyle name="Normal 19 2 3 7 2 5 2" xfId="30395"/>
    <cellStyle name="Normal 19 2 3 7 2 5 3" xfId="42995"/>
    <cellStyle name="Normal 19 2 3 7 2 6" xfId="21994"/>
    <cellStyle name="Normal 19 2 3 7 2 7" xfId="34595"/>
    <cellStyle name="Normal 19 2 3 7 3" xfId="7407"/>
    <cellStyle name="Normal 19 2 3 7 3 2" xfId="10791"/>
    <cellStyle name="Normal 19 2 3 7 3 2 2" xfId="15005"/>
    <cellStyle name="Normal 19 2 3 7 3 2 2 2" xfId="27734"/>
    <cellStyle name="Normal 19 2 3 7 3 2 2 3" xfId="40335"/>
    <cellStyle name="Normal 19 2 3 7 3 2 3" xfId="19274"/>
    <cellStyle name="Normal 19 2 3 7 3 2 3 2" xfId="31935"/>
    <cellStyle name="Normal 19 2 3 7 3 2 3 3" xfId="44535"/>
    <cellStyle name="Normal 19 2 3 7 3 2 4" xfId="23534"/>
    <cellStyle name="Normal 19 2 3 7 3 2 5" xfId="36135"/>
    <cellStyle name="Normal 19 2 3 7 3 3" xfId="12205"/>
    <cellStyle name="Normal 19 2 3 7 3 3 2" xfId="16405"/>
    <cellStyle name="Normal 19 2 3 7 3 3 2 2" xfId="29134"/>
    <cellStyle name="Normal 19 2 3 7 3 3 2 3" xfId="41735"/>
    <cellStyle name="Normal 19 2 3 7 3 3 3" xfId="20674"/>
    <cellStyle name="Normal 19 2 3 7 3 3 3 2" xfId="33335"/>
    <cellStyle name="Normal 19 2 3 7 3 3 3 3" xfId="45935"/>
    <cellStyle name="Normal 19 2 3 7 3 3 4" xfId="24934"/>
    <cellStyle name="Normal 19 2 3 7 3 3 5" xfId="37535"/>
    <cellStyle name="Normal 19 2 3 7 3 4" xfId="13605"/>
    <cellStyle name="Normal 19 2 3 7 3 4 2" xfId="26334"/>
    <cellStyle name="Normal 19 2 3 7 3 4 3" xfId="38935"/>
    <cellStyle name="Normal 19 2 3 7 3 5" xfId="17874"/>
    <cellStyle name="Normal 19 2 3 7 3 5 2" xfId="30535"/>
    <cellStyle name="Normal 19 2 3 7 3 5 3" xfId="43135"/>
    <cellStyle name="Normal 19 2 3 7 3 6" xfId="22134"/>
    <cellStyle name="Normal 19 2 3 7 3 7" xfId="34735"/>
    <cellStyle name="Normal 19 2 3 7 4" xfId="9420"/>
    <cellStyle name="Normal 19 2 3 7 4 2" xfId="10938"/>
    <cellStyle name="Normal 19 2 3 7 4 2 2" xfId="15145"/>
    <cellStyle name="Normal 19 2 3 7 4 2 2 2" xfId="27874"/>
    <cellStyle name="Normal 19 2 3 7 4 2 2 3" xfId="40475"/>
    <cellStyle name="Normal 19 2 3 7 4 2 3" xfId="19414"/>
    <cellStyle name="Normal 19 2 3 7 4 2 3 2" xfId="32075"/>
    <cellStyle name="Normal 19 2 3 7 4 2 3 3" xfId="44675"/>
    <cellStyle name="Normal 19 2 3 7 4 2 4" xfId="23674"/>
    <cellStyle name="Normal 19 2 3 7 4 2 5" xfId="36275"/>
    <cellStyle name="Normal 19 2 3 7 4 3" xfId="12345"/>
    <cellStyle name="Normal 19 2 3 7 4 3 2" xfId="16545"/>
    <cellStyle name="Normal 19 2 3 7 4 3 2 2" xfId="29274"/>
    <cellStyle name="Normal 19 2 3 7 4 3 2 3" xfId="41875"/>
    <cellStyle name="Normal 19 2 3 7 4 3 3" xfId="20814"/>
    <cellStyle name="Normal 19 2 3 7 4 3 3 2" xfId="33475"/>
    <cellStyle name="Normal 19 2 3 7 4 3 3 3" xfId="46075"/>
    <cellStyle name="Normal 19 2 3 7 4 3 4" xfId="25074"/>
    <cellStyle name="Normal 19 2 3 7 4 3 5" xfId="37675"/>
    <cellStyle name="Normal 19 2 3 7 4 4" xfId="13745"/>
    <cellStyle name="Normal 19 2 3 7 4 4 2" xfId="26474"/>
    <cellStyle name="Normal 19 2 3 7 4 4 3" xfId="39075"/>
    <cellStyle name="Normal 19 2 3 7 4 5" xfId="18014"/>
    <cellStyle name="Normal 19 2 3 7 4 5 2" xfId="30675"/>
    <cellStyle name="Normal 19 2 3 7 4 5 3" xfId="43275"/>
    <cellStyle name="Normal 19 2 3 7 4 6" xfId="22274"/>
    <cellStyle name="Normal 19 2 3 7 4 7" xfId="34875"/>
    <cellStyle name="Normal 19 2 3 7 5" xfId="9616"/>
    <cellStyle name="Normal 19 2 3 7 5 2" xfId="11082"/>
    <cellStyle name="Normal 19 2 3 7 5 2 2" xfId="15285"/>
    <cellStyle name="Normal 19 2 3 7 5 2 2 2" xfId="28014"/>
    <cellStyle name="Normal 19 2 3 7 5 2 2 3" xfId="40615"/>
    <cellStyle name="Normal 19 2 3 7 5 2 3" xfId="19554"/>
    <cellStyle name="Normal 19 2 3 7 5 2 3 2" xfId="32215"/>
    <cellStyle name="Normal 19 2 3 7 5 2 3 3" xfId="44815"/>
    <cellStyle name="Normal 19 2 3 7 5 2 4" xfId="23814"/>
    <cellStyle name="Normal 19 2 3 7 5 2 5" xfId="36415"/>
    <cellStyle name="Normal 19 2 3 7 5 3" xfId="12485"/>
    <cellStyle name="Normal 19 2 3 7 5 3 2" xfId="16685"/>
    <cellStyle name="Normal 19 2 3 7 5 3 2 2" xfId="29414"/>
    <cellStyle name="Normal 19 2 3 7 5 3 2 3" xfId="42015"/>
    <cellStyle name="Normal 19 2 3 7 5 3 3" xfId="20954"/>
    <cellStyle name="Normal 19 2 3 7 5 3 3 2" xfId="33615"/>
    <cellStyle name="Normal 19 2 3 7 5 3 3 3" xfId="46215"/>
    <cellStyle name="Normal 19 2 3 7 5 3 4" xfId="25214"/>
    <cellStyle name="Normal 19 2 3 7 5 3 5" xfId="37815"/>
    <cellStyle name="Normal 19 2 3 7 5 4" xfId="13885"/>
    <cellStyle name="Normal 19 2 3 7 5 4 2" xfId="26614"/>
    <cellStyle name="Normal 19 2 3 7 5 4 3" xfId="39215"/>
    <cellStyle name="Normal 19 2 3 7 5 5" xfId="18154"/>
    <cellStyle name="Normal 19 2 3 7 5 5 2" xfId="30815"/>
    <cellStyle name="Normal 19 2 3 7 5 5 3" xfId="43415"/>
    <cellStyle name="Normal 19 2 3 7 5 6" xfId="22414"/>
    <cellStyle name="Normal 19 2 3 7 5 7" xfId="35015"/>
    <cellStyle name="Normal 19 2 3 7 6" xfId="9756"/>
    <cellStyle name="Normal 19 2 3 7 6 2" xfId="11222"/>
    <cellStyle name="Normal 19 2 3 7 6 2 2" xfId="15425"/>
    <cellStyle name="Normal 19 2 3 7 6 2 2 2" xfId="28154"/>
    <cellStyle name="Normal 19 2 3 7 6 2 2 3" xfId="40755"/>
    <cellStyle name="Normal 19 2 3 7 6 2 3" xfId="19694"/>
    <cellStyle name="Normal 19 2 3 7 6 2 3 2" xfId="32355"/>
    <cellStyle name="Normal 19 2 3 7 6 2 3 3" xfId="44955"/>
    <cellStyle name="Normal 19 2 3 7 6 2 4" xfId="23954"/>
    <cellStyle name="Normal 19 2 3 7 6 2 5" xfId="36555"/>
    <cellStyle name="Normal 19 2 3 7 6 3" xfId="12625"/>
    <cellStyle name="Normal 19 2 3 7 6 3 2" xfId="16825"/>
    <cellStyle name="Normal 19 2 3 7 6 3 2 2" xfId="29554"/>
    <cellStyle name="Normal 19 2 3 7 6 3 2 3" xfId="42155"/>
    <cellStyle name="Normal 19 2 3 7 6 3 3" xfId="21094"/>
    <cellStyle name="Normal 19 2 3 7 6 3 3 2" xfId="33755"/>
    <cellStyle name="Normal 19 2 3 7 6 3 3 3" xfId="46355"/>
    <cellStyle name="Normal 19 2 3 7 6 3 4" xfId="25354"/>
    <cellStyle name="Normal 19 2 3 7 6 3 5" xfId="37955"/>
    <cellStyle name="Normal 19 2 3 7 6 4" xfId="14025"/>
    <cellStyle name="Normal 19 2 3 7 6 4 2" xfId="26754"/>
    <cellStyle name="Normal 19 2 3 7 6 4 3" xfId="39355"/>
    <cellStyle name="Normal 19 2 3 7 6 5" xfId="18294"/>
    <cellStyle name="Normal 19 2 3 7 6 5 2" xfId="30955"/>
    <cellStyle name="Normal 19 2 3 7 6 5 3" xfId="43555"/>
    <cellStyle name="Normal 19 2 3 7 6 6" xfId="22554"/>
    <cellStyle name="Normal 19 2 3 7 6 7" xfId="35155"/>
    <cellStyle name="Normal 19 2 3 7 7" xfId="9896"/>
    <cellStyle name="Normal 19 2 3 7 7 2" xfId="11362"/>
    <cellStyle name="Normal 19 2 3 7 7 2 2" xfId="15565"/>
    <cellStyle name="Normal 19 2 3 7 7 2 2 2" xfId="28294"/>
    <cellStyle name="Normal 19 2 3 7 7 2 2 3" xfId="40895"/>
    <cellStyle name="Normal 19 2 3 7 7 2 3" xfId="19834"/>
    <cellStyle name="Normal 19 2 3 7 7 2 3 2" xfId="32495"/>
    <cellStyle name="Normal 19 2 3 7 7 2 3 3" xfId="45095"/>
    <cellStyle name="Normal 19 2 3 7 7 2 4" xfId="24094"/>
    <cellStyle name="Normal 19 2 3 7 7 2 5" xfId="36695"/>
    <cellStyle name="Normal 19 2 3 7 7 3" xfId="12765"/>
    <cellStyle name="Normal 19 2 3 7 7 3 2" xfId="16965"/>
    <cellStyle name="Normal 19 2 3 7 7 3 2 2" xfId="29694"/>
    <cellStyle name="Normal 19 2 3 7 7 3 2 3" xfId="42295"/>
    <cellStyle name="Normal 19 2 3 7 7 3 3" xfId="21234"/>
    <cellStyle name="Normal 19 2 3 7 7 3 3 2" xfId="33895"/>
    <cellStyle name="Normal 19 2 3 7 7 3 3 3" xfId="46495"/>
    <cellStyle name="Normal 19 2 3 7 7 3 4" xfId="25494"/>
    <cellStyle name="Normal 19 2 3 7 7 3 5" xfId="38095"/>
    <cellStyle name="Normal 19 2 3 7 7 4" xfId="14165"/>
    <cellStyle name="Normal 19 2 3 7 7 4 2" xfId="26894"/>
    <cellStyle name="Normal 19 2 3 7 7 4 3" xfId="39495"/>
    <cellStyle name="Normal 19 2 3 7 7 5" xfId="18434"/>
    <cellStyle name="Normal 19 2 3 7 7 5 2" xfId="31095"/>
    <cellStyle name="Normal 19 2 3 7 7 5 3" xfId="43695"/>
    <cellStyle name="Normal 19 2 3 7 7 6" xfId="22694"/>
    <cellStyle name="Normal 19 2 3 7 7 7" xfId="35295"/>
    <cellStyle name="Normal 19 2 3 7 8" xfId="10036"/>
    <cellStyle name="Normal 19 2 3 7 8 2" xfId="11502"/>
    <cellStyle name="Normal 19 2 3 7 8 2 2" xfId="15705"/>
    <cellStyle name="Normal 19 2 3 7 8 2 2 2" xfId="28434"/>
    <cellStyle name="Normal 19 2 3 7 8 2 2 3" xfId="41035"/>
    <cellStyle name="Normal 19 2 3 7 8 2 3" xfId="19974"/>
    <cellStyle name="Normal 19 2 3 7 8 2 3 2" xfId="32635"/>
    <cellStyle name="Normal 19 2 3 7 8 2 3 3" xfId="45235"/>
    <cellStyle name="Normal 19 2 3 7 8 2 4" xfId="24234"/>
    <cellStyle name="Normal 19 2 3 7 8 2 5" xfId="36835"/>
    <cellStyle name="Normal 19 2 3 7 8 3" xfId="12905"/>
    <cellStyle name="Normal 19 2 3 7 8 3 2" xfId="17105"/>
    <cellStyle name="Normal 19 2 3 7 8 3 2 2" xfId="29834"/>
    <cellStyle name="Normal 19 2 3 7 8 3 2 3" xfId="42435"/>
    <cellStyle name="Normal 19 2 3 7 8 3 3" xfId="21374"/>
    <cellStyle name="Normal 19 2 3 7 8 3 3 2" xfId="34035"/>
    <cellStyle name="Normal 19 2 3 7 8 3 3 3" xfId="46635"/>
    <cellStyle name="Normal 19 2 3 7 8 3 4" xfId="25634"/>
    <cellStyle name="Normal 19 2 3 7 8 3 5" xfId="38235"/>
    <cellStyle name="Normal 19 2 3 7 8 4" xfId="14305"/>
    <cellStyle name="Normal 19 2 3 7 8 4 2" xfId="27034"/>
    <cellStyle name="Normal 19 2 3 7 8 4 3" xfId="39635"/>
    <cellStyle name="Normal 19 2 3 7 8 5" xfId="18574"/>
    <cellStyle name="Normal 19 2 3 7 8 5 2" xfId="31235"/>
    <cellStyle name="Normal 19 2 3 7 8 5 3" xfId="43835"/>
    <cellStyle name="Normal 19 2 3 7 8 6" xfId="22834"/>
    <cellStyle name="Normal 19 2 3 7 8 7" xfId="35435"/>
    <cellStyle name="Normal 19 2 3 7 9" xfId="10230"/>
    <cellStyle name="Normal 19 2 3 7 9 2" xfId="11645"/>
    <cellStyle name="Normal 19 2 3 7 9 2 2" xfId="15845"/>
    <cellStyle name="Normal 19 2 3 7 9 2 2 2" xfId="28574"/>
    <cellStyle name="Normal 19 2 3 7 9 2 2 3" xfId="41175"/>
    <cellStyle name="Normal 19 2 3 7 9 2 3" xfId="20114"/>
    <cellStyle name="Normal 19 2 3 7 9 2 3 2" xfId="32775"/>
    <cellStyle name="Normal 19 2 3 7 9 2 3 3" xfId="45375"/>
    <cellStyle name="Normal 19 2 3 7 9 2 4" xfId="24374"/>
    <cellStyle name="Normal 19 2 3 7 9 2 5" xfId="36975"/>
    <cellStyle name="Normal 19 2 3 7 9 3" xfId="13045"/>
    <cellStyle name="Normal 19 2 3 7 9 3 2" xfId="17245"/>
    <cellStyle name="Normal 19 2 3 7 9 3 2 2" xfId="29974"/>
    <cellStyle name="Normal 19 2 3 7 9 3 2 3" xfId="42575"/>
    <cellStyle name="Normal 19 2 3 7 9 3 3" xfId="21514"/>
    <cellStyle name="Normal 19 2 3 7 9 3 3 2" xfId="34175"/>
    <cellStyle name="Normal 19 2 3 7 9 3 3 3" xfId="46775"/>
    <cellStyle name="Normal 19 2 3 7 9 3 4" xfId="25774"/>
    <cellStyle name="Normal 19 2 3 7 9 3 5" xfId="38375"/>
    <cellStyle name="Normal 19 2 3 7 9 4" xfId="14445"/>
    <cellStyle name="Normal 19 2 3 7 9 4 2" xfId="27174"/>
    <cellStyle name="Normal 19 2 3 7 9 4 3" xfId="39775"/>
    <cellStyle name="Normal 19 2 3 7 9 5" xfId="18714"/>
    <cellStyle name="Normal 19 2 3 7 9 5 2" xfId="31375"/>
    <cellStyle name="Normal 19 2 3 7 9 5 3" xfId="43975"/>
    <cellStyle name="Normal 19 2 3 7 9 6" xfId="22974"/>
    <cellStyle name="Normal 19 2 3 7 9 7" xfId="35575"/>
    <cellStyle name="Normal 19 2 3 8" xfId="7147"/>
    <cellStyle name="Normal 19 2 3 8 2" xfId="10531"/>
    <cellStyle name="Normal 19 2 3 8 2 2" xfId="14745"/>
    <cellStyle name="Normal 19 2 3 8 2 2 2" xfId="27474"/>
    <cellStyle name="Normal 19 2 3 8 2 2 3" xfId="40075"/>
    <cellStyle name="Normal 19 2 3 8 2 3" xfId="19014"/>
    <cellStyle name="Normal 19 2 3 8 2 3 2" xfId="31675"/>
    <cellStyle name="Normal 19 2 3 8 2 3 3" xfId="44275"/>
    <cellStyle name="Normal 19 2 3 8 2 4" xfId="23274"/>
    <cellStyle name="Normal 19 2 3 8 2 5" xfId="35875"/>
    <cellStyle name="Normal 19 2 3 8 3" xfId="11945"/>
    <cellStyle name="Normal 19 2 3 8 3 2" xfId="16145"/>
    <cellStyle name="Normal 19 2 3 8 3 2 2" xfId="28874"/>
    <cellStyle name="Normal 19 2 3 8 3 2 3" xfId="41475"/>
    <cellStyle name="Normal 19 2 3 8 3 3" xfId="20414"/>
    <cellStyle name="Normal 19 2 3 8 3 3 2" xfId="33075"/>
    <cellStyle name="Normal 19 2 3 8 3 3 3" xfId="45675"/>
    <cellStyle name="Normal 19 2 3 8 3 4" xfId="24674"/>
    <cellStyle name="Normal 19 2 3 8 3 5" xfId="37275"/>
    <cellStyle name="Normal 19 2 3 8 4" xfId="13345"/>
    <cellStyle name="Normal 19 2 3 8 4 2" xfId="26074"/>
    <cellStyle name="Normal 19 2 3 8 4 3" xfId="38675"/>
    <cellStyle name="Normal 19 2 3 8 5" xfId="17614"/>
    <cellStyle name="Normal 19 2 3 8 5 2" xfId="30275"/>
    <cellStyle name="Normal 19 2 3 8 5 3" xfId="42875"/>
    <cellStyle name="Normal 19 2 3 8 6" xfId="21874"/>
    <cellStyle name="Normal 19 2 3 8 7" xfId="34475"/>
    <cellStyle name="Normal 19 2 3 9" xfId="7287"/>
    <cellStyle name="Normal 19 2 3 9 2" xfId="10671"/>
    <cellStyle name="Normal 19 2 3 9 2 2" xfId="14885"/>
    <cellStyle name="Normal 19 2 3 9 2 2 2" xfId="27614"/>
    <cellStyle name="Normal 19 2 3 9 2 2 3" xfId="40215"/>
    <cellStyle name="Normal 19 2 3 9 2 3" xfId="19154"/>
    <cellStyle name="Normal 19 2 3 9 2 3 2" xfId="31815"/>
    <cellStyle name="Normal 19 2 3 9 2 3 3" xfId="44415"/>
    <cellStyle name="Normal 19 2 3 9 2 4" xfId="23414"/>
    <cellStyle name="Normal 19 2 3 9 2 5" xfId="36015"/>
    <cellStyle name="Normal 19 2 3 9 3" xfId="12085"/>
    <cellStyle name="Normal 19 2 3 9 3 2" xfId="16285"/>
    <cellStyle name="Normal 19 2 3 9 3 2 2" xfId="29014"/>
    <cellStyle name="Normal 19 2 3 9 3 2 3" xfId="41615"/>
    <cellStyle name="Normal 19 2 3 9 3 3" xfId="20554"/>
    <cellStyle name="Normal 19 2 3 9 3 3 2" xfId="33215"/>
    <cellStyle name="Normal 19 2 3 9 3 3 3" xfId="45815"/>
    <cellStyle name="Normal 19 2 3 9 3 4" xfId="24814"/>
    <cellStyle name="Normal 19 2 3 9 3 5" xfId="37415"/>
    <cellStyle name="Normal 19 2 3 9 4" xfId="13485"/>
    <cellStyle name="Normal 19 2 3 9 4 2" xfId="26214"/>
    <cellStyle name="Normal 19 2 3 9 4 3" xfId="38815"/>
    <cellStyle name="Normal 19 2 3 9 5" xfId="17754"/>
    <cellStyle name="Normal 19 2 3 9 5 2" xfId="30415"/>
    <cellStyle name="Normal 19 2 3 9 5 3" xfId="43015"/>
    <cellStyle name="Normal 19 2 3 9 6" xfId="22014"/>
    <cellStyle name="Normal 19 2 3 9 7" xfId="34615"/>
    <cellStyle name="Normal 19 2 4" xfId="7011"/>
    <cellStyle name="Normal 19 2 4 10" xfId="9304"/>
    <cellStyle name="Normal 19 2 4 10 2" xfId="10822"/>
    <cellStyle name="Normal 19 2 4 10 2 2" xfId="15029"/>
    <cellStyle name="Normal 19 2 4 10 2 2 2" xfId="27758"/>
    <cellStyle name="Normal 19 2 4 10 2 2 3" xfId="40359"/>
    <cellStyle name="Normal 19 2 4 10 2 3" xfId="19298"/>
    <cellStyle name="Normal 19 2 4 10 2 3 2" xfId="31959"/>
    <cellStyle name="Normal 19 2 4 10 2 3 3" xfId="44559"/>
    <cellStyle name="Normal 19 2 4 10 2 4" xfId="23558"/>
    <cellStyle name="Normal 19 2 4 10 2 5" xfId="36159"/>
    <cellStyle name="Normal 19 2 4 10 3" xfId="12229"/>
    <cellStyle name="Normal 19 2 4 10 3 2" xfId="16429"/>
    <cellStyle name="Normal 19 2 4 10 3 2 2" xfId="29158"/>
    <cellStyle name="Normal 19 2 4 10 3 2 3" xfId="41759"/>
    <cellStyle name="Normal 19 2 4 10 3 3" xfId="20698"/>
    <cellStyle name="Normal 19 2 4 10 3 3 2" xfId="33359"/>
    <cellStyle name="Normal 19 2 4 10 3 3 3" xfId="45959"/>
    <cellStyle name="Normal 19 2 4 10 3 4" xfId="24958"/>
    <cellStyle name="Normal 19 2 4 10 3 5" xfId="37559"/>
    <cellStyle name="Normal 19 2 4 10 4" xfId="13629"/>
    <cellStyle name="Normal 19 2 4 10 4 2" xfId="26358"/>
    <cellStyle name="Normal 19 2 4 10 4 3" xfId="38959"/>
    <cellStyle name="Normal 19 2 4 10 5" xfId="17898"/>
    <cellStyle name="Normal 19 2 4 10 5 2" xfId="30559"/>
    <cellStyle name="Normal 19 2 4 10 5 3" xfId="43159"/>
    <cellStyle name="Normal 19 2 4 10 6" xfId="22158"/>
    <cellStyle name="Normal 19 2 4 10 7" xfId="34759"/>
    <cellStyle name="Normal 19 2 4 11" xfId="9500"/>
    <cellStyle name="Normal 19 2 4 11 2" xfId="10966"/>
    <cellStyle name="Normal 19 2 4 11 2 2" xfId="15169"/>
    <cellStyle name="Normal 19 2 4 11 2 2 2" xfId="27898"/>
    <cellStyle name="Normal 19 2 4 11 2 2 3" xfId="40499"/>
    <cellStyle name="Normal 19 2 4 11 2 3" xfId="19438"/>
    <cellStyle name="Normal 19 2 4 11 2 3 2" xfId="32099"/>
    <cellStyle name="Normal 19 2 4 11 2 3 3" xfId="44699"/>
    <cellStyle name="Normal 19 2 4 11 2 4" xfId="23698"/>
    <cellStyle name="Normal 19 2 4 11 2 5" xfId="36299"/>
    <cellStyle name="Normal 19 2 4 11 3" xfId="12369"/>
    <cellStyle name="Normal 19 2 4 11 3 2" xfId="16569"/>
    <cellStyle name="Normal 19 2 4 11 3 2 2" xfId="29298"/>
    <cellStyle name="Normal 19 2 4 11 3 2 3" xfId="41899"/>
    <cellStyle name="Normal 19 2 4 11 3 3" xfId="20838"/>
    <cellStyle name="Normal 19 2 4 11 3 3 2" xfId="33499"/>
    <cellStyle name="Normal 19 2 4 11 3 3 3" xfId="46099"/>
    <cellStyle name="Normal 19 2 4 11 3 4" xfId="25098"/>
    <cellStyle name="Normal 19 2 4 11 3 5" xfId="37699"/>
    <cellStyle name="Normal 19 2 4 11 4" xfId="13769"/>
    <cellStyle name="Normal 19 2 4 11 4 2" xfId="26498"/>
    <cellStyle name="Normal 19 2 4 11 4 3" xfId="39099"/>
    <cellStyle name="Normal 19 2 4 11 5" xfId="18038"/>
    <cellStyle name="Normal 19 2 4 11 5 2" xfId="30699"/>
    <cellStyle name="Normal 19 2 4 11 5 3" xfId="43299"/>
    <cellStyle name="Normal 19 2 4 11 6" xfId="22298"/>
    <cellStyle name="Normal 19 2 4 11 7" xfId="34899"/>
    <cellStyle name="Normal 19 2 4 12" xfId="9640"/>
    <cellStyle name="Normal 19 2 4 12 2" xfId="11106"/>
    <cellStyle name="Normal 19 2 4 12 2 2" xfId="15309"/>
    <cellStyle name="Normal 19 2 4 12 2 2 2" xfId="28038"/>
    <cellStyle name="Normal 19 2 4 12 2 2 3" xfId="40639"/>
    <cellStyle name="Normal 19 2 4 12 2 3" xfId="19578"/>
    <cellStyle name="Normal 19 2 4 12 2 3 2" xfId="32239"/>
    <cellStyle name="Normal 19 2 4 12 2 3 3" xfId="44839"/>
    <cellStyle name="Normal 19 2 4 12 2 4" xfId="23838"/>
    <cellStyle name="Normal 19 2 4 12 2 5" xfId="36439"/>
    <cellStyle name="Normal 19 2 4 12 3" xfId="12509"/>
    <cellStyle name="Normal 19 2 4 12 3 2" xfId="16709"/>
    <cellStyle name="Normal 19 2 4 12 3 2 2" xfId="29438"/>
    <cellStyle name="Normal 19 2 4 12 3 2 3" xfId="42039"/>
    <cellStyle name="Normal 19 2 4 12 3 3" xfId="20978"/>
    <cellStyle name="Normal 19 2 4 12 3 3 2" xfId="33639"/>
    <cellStyle name="Normal 19 2 4 12 3 3 3" xfId="46239"/>
    <cellStyle name="Normal 19 2 4 12 3 4" xfId="25238"/>
    <cellStyle name="Normal 19 2 4 12 3 5" xfId="37839"/>
    <cellStyle name="Normal 19 2 4 12 4" xfId="13909"/>
    <cellStyle name="Normal 19 2 4 12 4 2" xfId="26638"/>
    <cellStyle name="Normal 19 2 4 12 4 3" xfId="39239"/>
    <cellStyle name="Normal 19 2 4 12 5" xfId="18178"/>
    <cellStyle name="Normal 19 2 4 12 5 2" xfId="30839"/>
    <cellStyle name="Normal 19 2 4 12 5 3" xfId="43439"/>
    <cellStyle name="Normal 19 2 4 12 6" xfId="22438"/>
    <cellStyle name="Normal 19 2 4 12 7" xfId="35039"/>
    <cellStyle name="Normal 19 2 4 13" xfId="9780"/>
    <cellStyle name="Normal 19 2 4 13 2" xfId="11246"/>
    <cellStyle name="Normal 19 2 4 13 2 2" xfId="15449"/>
    <cellStyle name="Normal 19 2 4 13 2 2 2" xfId="28178"/>
    <cellStyle name="Normal 19 2 4 13 2 2 3" xfId="40779"/>
    <cellStyle name="Normal 19 2 4 13 2 3" xfId="19718"/>
    <cellStyle name="Normal 19 2 4 13 2 3 2" xfId="32379"/>
    <cellStyle name="Normal 19 2 4 13 2 3 3" xfId="44979"/>
    <cellStyle name="Normal 19 2 4 13 2 4" xfId="23978"/>
    <cellStyle name="Normal 19 2 4 13 2 5" xfId="36579"/>
    <cellStyle name="Normal 19 2 4 13 3" xfId="12649"/>
    <cellStyle name="Normal 19 2 4 13 3 2" xfId="16849"/>
    <cellStyle name="Normal 19 2 4 13 3 2 2" xfId="29578"/>
    <cellStyle name="Normal 19 2 4 13 3 2 3" xfId="42179"/>
    <cellStyle name="Normal 19 2 4 13 3 3" xfId="21118"/>
    <cellStyle name="Normal 19 2 4 13 3 3 2" xfId="33779"/>
    <cellStyle name="Normal 19 2 4 13 3 3 3" xfId="46379"/>
    <cellStyle name="Normal 19 2 4 13 3 4" xfId="25378"/>
    <cellStyle name="Normal 19 2 4 13 3 5" xfId="37979"/>
    <cellStyle name="Normal 19 2 4 13 4" xfId="14049"/>
    <cellStyle name="Normal 19 2 4 13 4 2" xfId="26778"/>
    <cellStyle name="Normal 19 2 4 13 4 3" xfId="39379"/>
    <cellStyle name="Normal 19 2 4 13 5" xfId="18318"/>
    <cellStyle name="Normal 19 2 4 13 5 2" xfId="30979"/>
    <cellStyle name="Normal 19 2 4 13 5 3" xfId="43579"/>
    <cellStyle name="Normal 19 2 4 13 6" xfId="22578"/>
    <cellStyle name="Normal 19 2 4 13 7" xfId="35179"/>
    <cellStyle name="Normal 19 2 4 14" xfId="9920"/>
    <cellStyle name="Normal 19 2 4 14 2" xfId="11386"/>
    <cellStyle name="Normal 19 2 4 14 2 2" xfId="15589"/>
    <cellStyle name="Normal 19 2 4 14 2 2 2" xfId="28318"/>
    <cellStyle name="Normal 19 2 4 14 2 2 3" xfId="40919"/>
    <cellStyle name="Normal 19 2 4 14 2 3" xfId="19858"/>
    <cellStyle name="Normal 19 2 4 14 2 3 2" xfId="32519"/>
    <cellStyle name="Normal 19 2 4 14 2 3 3" xfId="45119"/>
    <cellStyle name="Normal 19 2 4 14 2 4" xfId="24118"/>
    <cellStyle name="Normal 19 2 4 14 2 5" xfId="36719"/>
    <cellStyle name="Normal 19 2 4 14 3" xfId="12789"/>
    <cellStyle name="Normal 19 2 4 14 3 2" xfId="16989"/>
    <cellStyle name="Normal 19 2 4 14 3 2 2" xfId="29718"/>
    <cellStyle name="Normal 19 2 4 14 3 2 3" xfId="42319"/>
    <cellStyle name="Normal 19 2 4 14 3 3" xfId="21258"/>
    <cellStyle name="Normal 19 2 4 14 3 3 2" xfId="33919"/>
    <cellStyle name="Normal 19 2 4 14 3 3 3" xfId="46519"/>
    <cellStyle name="Normal 19 2 4 14 3 4" xfId="25518"/>
    <cellStyle name="Normal 19 2 4 14 3 5" xfId="38119"/>
    <cellStyle name="Normal 19 2 4 14 4" xfId="14189"/>
    <cellStyle name="Normal 19 2 4 14 4 2" xfId="26918"/>
    <cellStyle name="Normal 19 2 4 14 4 3" xfId="39519"/>
    <cellStyle name="Normal 19 2 4 14 5" xfId="18458"/>
    <cellStyle name="Normal 19 2 4 14 5 2" xfId="31119"/>
    <cellStyle name="Normal 19 2 4 14 5 3" xfId="43719"/>
    <cellStyle name="Normal 19 2 4 14 6" xfId="22718"/>
    <cellStyle name="Normal 19 2 4 14 7" xfId="35319"/>
    <cellStyle name="Normal 19 2 4 15" xfId="10114"/>
    <cellStyle name="Normal 19 2 4 15 2" xfId="11529"/>
    <cellStyle name="Normal 19 2 4 15 2 2" xfId="15729"/>
    <cellStyle name="Normal 19 2 4 15 2 2 2" xfId="28458"/>
    <cellStyle name="Normal 19 2 4 15 2 2 3" xfId="41059"/>
    <cellStyle name="Normal 19 2 4 15 2 3" xfId="19998"/>
    <cellStyle name="Normal 19 2 4 15 2 3 2" xfId="32659"/>
    <cellStyle name="Normal 19 2 4 15 2 3 3" xfId="45259"/>
    <cellStyle name="Normal 19 2 4 15 2 4" xfId="24258"/>
    <cellStyle name="Normal 19 2 4 15 2 5" xfId="36859"/>
    <cellStyle name="Normal 19 2 4 15 3" xfId="12929"/>
    <cellStyle name="Normal 19 2 4 15 3 2" xfId="17129"/>
    <cellStyle name="Normal 19 2 4 15 3 2 2" xfId="29858"/>
    <cellStyle name="Normal 19 2 4 15 3 2 3" xfId="42459"/>
    <cellStyle name="Normal 19 2 4 15 3 3" xfId="21398"/>
    <cellStyle name="Normal 19 2 4 15 3 3 2" xfId="34059"/>
    <cellStyle name="Normal 19 2 4 15 3 3 3" xfId="46659"/>
    <cellStyle name="Normal 19 2 4 15 3 4" xfId="25658"/>
    <cellStyle name="Normal 19 2 4 15 3 5" xfId="38259"/>
    <cellStyle name="Normal 19 2 4 15 4" xfId="14329"/>
    <cellStyle name="Normal 19 2 4 15 4 2" xfId="27058"/>
    <cellStyle name="Normal 19 2 4 15 4 3" xfId="39659"/>
    <cellStyle name="Normal 19 2 4 15 5" xfId="18598"/>
    <cellStyle name="Normal 19 2 4 15 5 2" xfId="31259"/>
    <cellStyle name="Normal 19 2 4 15 5 3" xfId="43859"/>
    <cellStyle name="Normal 19 2 4 15 6" xfId="22858"/>
    <cellStyle name="Normal 19 2 4 15 7" xfId="35459"/>
    <cellStyle name="Normal 19 2 4 16" xfId="10254"/>
    <cellStyle name="Normal 19 2 4 16 2" xfId="11669"/>
    <cellStyle name="Normal 19 2 4 16 2 2" xfId="15869"/>
    <cellStyle name="Normal 19 2 4 16 2 2 2" xfId="28598"/>
    <cellStyle name="Normal 19 2 4 16 2 2 3" xfId="41199"/>
    <cellStyle name="Normal 19 2 4 16 2 3" xfId="20138"/>
    <cellStyle name="Normal 19 2 4 16 2 3 2" xfId="32799"/>
    <cellStyle name="Normal 19 2 4 16 2 3 3" xfId="45399"/>
    <cellStyle name="Normal 19 2 4 16 2 4" xfId="24398"/>
    <cellStyle name="Normal 19 2 4 16 2 5" xfId="36999"/>
    <cellStyle name="Normal 19 2 4 16 3" xfId="13069"/>
    <cellStyle name="Normal 19 2 4 16 3 2" xfId="17269"/>
    <cellStyle name="Normal 19 2 4 16 3 2 2" xfId="29998"/>
    <cellStyle name="Normal 19 2 4 16 3 2 3" xfId="42599"/>
    <cellStyle name="Normal 19 2 4 16 3 3" xfId="21538"/>
    <cellStyle name="Normal 19 2 4 16 3 3 2" xfId="34199"/>
    <cellStyle name="Normal 19 2 4 16 3 3 3" xfId="46799"/>
    <cellStyle name="Normal 19 2 4 16 3 4" xfId="25798"/>
    <cellStyle name="Normal 19 2 4 16 3 5" xfId="38399"/>
    <cellStyle name="Normal 19 2 4 16 4" xfId="14469"/>
    <cellStyle name="Normal 19 2 4 16 4 2" xfId="27198"/>
    <cellStyle name="Normal 19 2 4 16 4 3" xfId="39799"/>
    <cellStyle name="Normal 19 2 4 16 5" xfId="18738"/>
    <cellStyle name="Normal 19 2 4 16 5 2" xfId="31399"/>
    <cellStyle name="Normal 19 2 4 16 5 3" xfId="43999"/>
    <cellStyle name="Normal 19 2 4 16 6" xfId="22998"/>
    <cellStyle name="Normal 19 2 4 16 7" xfId="35599"/>
    <cellStyle name="Normal 19 2 4 17" xfId="10395"/>
    <cellStyle name="Normal 19 2 4 17 2" xfId="14609"/>
    <cellStyle name="Normal 19 2 4 17 2 2" xfId="27338"/>
    <cellStyle name="Normal 19 2 4 17 2 3" xfId="39939"/>
    <cellStyle name="Normal 19 2 4 17 3" xfId="18878"/>
    <cellStyle name="Normal 19 2 4 17 3 2" xfId="31539"/>
    <cellStyle name="Normal 19 2 4 17 3 3" xfId="44139"/>
    <cellStyle name="Normal 19 2 4 17 4" xfId="23138"/>
    <cellStyle name="Normal 19 2 4 17 5" xfId="35739"/>
    <cellStyle name="Normal 19 2 4 18" xfId="11809"/>
    <cellStyle name="Normal 19 2 4 18 2" xfId="16009"/>
    <cellStyle name="Normal 19 2 4 18 2 2" xfId="28738"/>
    <cellStyle name="Normal 19 2 4 18 2 3" xfId="41339"/>
    <cellStyle name="Normal 19 2 4 18 3" xfId="20278"/>
    <cellStyle name="Normal 19 2 4 18 3 2" xfId="32939"/>
    <cellStyle name="Normal 19 2 4 18 3 3" xfId="45539"/>
    <cellStyle name="Normal 19 2 4 18 4" xfId="24538"/>
    <cellStyle name="Normal 19 2 4 18 5" xfId="37139"/>
    <cellStyle name="Normal 19 2 4 19" xfId="13209"/>
    <cellStyle name="Normal 19 2 4 19 2" xfId="25938"/>
    <cellStyle name="Normal 19 2 4 19 3" xfId="38539"/>
    <cellStyle name="Normal 19 2 4 2" xfId="7031"/>
    <cellStyle name="Normal 19 2 4 2 10" xfId="10274"/>
    <cellStyle name="Normal 19 2 4 2 10 2" xfId="11689"/>
    <cellStyle name="Normal 19 2 4 2 10 2 2" xfId="15889"/>
    <cellStyle name="Normal 19 2 4 2 10 2 2 2" xfId="28618"/>
    <cellStyle name="Normal 19 2 4 2 10 2 2 3" xfId="41219"/>
    <cellStyle name="Normal 19 2 4 2 10 2 3" xfId="20158"/>
    <cellStyle name="Normal 19 2 4 2 10 2 3 2" xfId="32819"/>
    <cellStyle name="Normal 19 2 4 2 10 2 3 3" xfId="45419"/>
    <cellStyle name="Normal 19 2 4 2 10 2 4" xfId="24418"/>
    <cellStyle name="Normal 19 2 4 2 10 2 5" xfId="37019"/>
    <cellStyle name="Normal 19 2 4 2 10 3" xfId="13089"/>
    <cellStyle name="Normal 19 2 4 2 10 3 2" xfId="17289"/>
    <cellStyle name="Normal 19 2 4 2 10 3 2 2" xfId="30018"/>
    <cellStyle name="Normal 19 2 4 2 10 3 2 3" xfId="42619"/>
    <cellStyle name="Normal 19 2 4 2 10 3 3" xfId="21558"/>
    <cellStyle name="Normal 19 2 4 2 10 3 3 2" xfId="34219"/>
    <cellStyle name="Normal 19 2 4 2 10 3 3 3" xfId="46819"/>
    <cellStyle name="Normal 19 2 4 2 10 3 4" xfId="25818"/>
    <cellStyle name="Normal 19 2 4 2 10 3 5" xfId="38419"/>
    <cellStyle name="Normal 19 2 4 2 10 4" xfId="14489"/>
    <cellStyle name="Normal 19 2 4 2 10 4 2" xfId="27218"/>
    <cellStyle name="Normal 19 2 4 2 10 4 3" xfId="39819"/>
    <cellStyle name="Normal 19 2 4 2 10 5" xfId="18758"/>
    <cellStyle name="Normal 19 2 4 2 10 5 2" xfId="31419"/>
    <cellStyle name="Normal 19 2 4 2 10 5 3" xfId="44019"/>
    <cellStyle name="Normal 19 2 4 2 10 6" xfId="23018"/>
    <cellStyle name="Normal 19 2 4 2 10 7" xfId="35619"/>
    <cellStyle name="Normal 19 2 4 2 11" xfId="10415"/>
    <cellStyle name="Normal 19 2 4 2 11 2" xfId="14629"/>
    <cellStyle name="Normal 19 2 4 2 11 2 2" xfId="27358"/>
    <cellStyle name="Normal 19 2 4 2 11 2 3" xfId="39959"/>
    <cellStyle name="Normal 19 2 4 2 11 3" xfId="18898"/>
    <cellStyle name="Normal 19 2 4 2 11 3 2" xfId="31559"/>
    <cellStyle name="Normal 19 2 4 2 11 3 3" xfId="44159"/>
    <cellStyle name="Normal 19 2 4 2 11 4" xfId="23158"/>
    <cellStyle name="Normal 19 2 4 2 11 5" xfId="35759"/>
    <cellStyle name="Normal 19 2 4 2 12" xfId="11829"/>
    <cellStyle name="Normal 19 2 4 2 12 2" xfId="16029"/>
    <cellStyle name="Normal 19 2 4 2 12 2 2" xfId="28758"/>
    <cellStyle name="Normal 19 2 4 2 12 2 3" xfId="41359"/>
    <cellStyle name="Normal 19 2 4 2 12 3" xfId="20298"/>
    <cellStyle name="Normal 19 2 4 2 12 3 2" xfId="32959"/>
    <cellStyle name="Normal 19 2 4 2 12 3 3" xfId="45559"/>
    <cellStyle name="Normal 19 2 4 2 12 4" xfId="24558"/>
    <cellStyle name="Normal 19 2 4 2 12 5" xfId="37159"/>
    <cellStyle name="Normal 19 2 4 2 13" xfId="13229"/>
    <cellStyle name="Normal 19 2 4 2 13 2" xfId="25958"/>
    <cellStyle name="Normal 19 2 4 2 13 3" xfId="38559"/>
    <cellStyle name="Normal 19 2 4 2 14" xfId="17498"/>
    <cellStyle name="Normal 19 2 4 2 14 2" xfId="30159"/>
    <cellStyle name="Normal 19 2 4 2 14 3" xfId="42759"/>
    <cellStyle name="Normal 19 2 4 2 15" xfId="21758"/>
    <cellStyle name="Normal 19 2 4 2 16" xfId="34359"/>
    <cellStyle name="Normal 19 2 4 2 2" xfId="7171"/>
    <cellStyle name="Normal 19 2 4 2 2 2" xfId="10555"/>
    <cellStyle name="Normal 19 2 4 2 2 2 2" xfId="14769"/>
    <cellStyle name="Normal 19 2 4 2 2 2 2 2" xfId="27498"/>
    <cellStyle name="Normal 19 2 4 2 2 2 2 3" xfId="40099"/>
    <cellStyle name="Normal 19 2 4 2 2 2 3" xfId="19038"/>
    <cellStyle name="Normal 19 2 4 2 2 2 3 2" xfId="31699"/>
    <cellStyle name="Normal 19 2 4 2 2 2 3 3" xfId="44299"/>
    <cellStyle name="Normal 19 2 4 2 2 2 4" xfId="23298"/>
    <cellStyle name="Normal 19 2 4 2 2 2 5" xfId="35899"/>
    <cellStyle name="Normal 19 2 4 2 2 3" xfId="11969"/>
    <cellStyle name="Normal 19 2 4 2 2 3 2" xfId="16169"/>
    <cellStyle name="Normal 19 2 4 2 2 3 2 2" xfId="28898"/>
    <cellStyle name="Normal 19 2 4 2 2 3 2 3" xfId="41499"/>
    <cellStyle name="Normal 19 2 4 2 2 3 3" xfId="20438"/>
    <cellStyle name="Normal 19 2 4 2 2 3 3 2" xfId="33099"/>
    <cellStyle name="Normal 19 2 4 2 2 3 3 3" xfId="45699"/>
    <cellStyle name="Normal 19 2 4 2 2 3 4" xfId="24698"/>
    <cellStyle name="Normal 19 2 4 2 2 3 5" xfId="37299"/>
    <cellStyle name="Normal 19 2 4 2 2 4" xfId="13369"/>
    <cellStyle name="Normal 19 2 4 2 2 4 2" xfId="26098"/>
    <cellStyle name="Normal 19 2 4 2 2 4 3" xfId="38699"/>
    <cellStyle name="Normal 19 2 4 2 2 5" xfId="17638"/>
    <cellStyle name="Normal 19 2 4 2 2 5 2" xfId="30299"/>
    <cellStyle name="Normal 19 2 4 2 2 5 3" xfId="42899"/>
    <cellStyle name="Normal 19 2 4 2 2 6" xfId="21898"/>
    <cellStyle name="Normal 19 2 4 2 2 7" xfId="34499"/>
    <cellStyle name="Normal 19 2 4 2 3" xfId="7311"/>
    <cellStyle name="Normal 19 2 4 2 3 2" xfId="10695"/>
    <cellStyle name="Normal 19 2 4 2 3 2 2" xfId="14909"/>
    <cellStyle name="Normal 19 2 4 2 3 2 2 2" xfId="27638"/>
    <cellStyle name="Normal 19 2 4 2 3 2 2 3" xfId="40239"/>
    <cellStyle name="Normal 19 2 4 2 3 2 3" xfId="19178"/>
    <cellStyle name="Normal 19 2 4 2 3 2 3 2" xfId="31839"/>
    <cellStyle name="Normal 19 2 4 2 3 2 3 3" xfId="44439"/>
    <cellStyle name="Normal 19 2 4 2 3 2 4" xfId="23438"/>
    <cellStyle name="Normal 19 2 4 2 3 2 5" xfId="36039"/>
    <cellStyle name="Normal 19 2 4 2 3 3" xfId="12109"/>
    <cellStyle name="Normal 19 2 4 2 3 3 2" xfId="16309"/>
    <cellStyle name="Normal 19 2 4 2 3 3 2 2" xfId="29038"/>
    <cellStyle name="Normal 19 2 4 2 3 3 2 3" xfId="41639"/>
    <cellStyle name="Normal 19 2 4 2 3 3 3" xfId="20578"/>
    <cellStyle name="Normal 19 2 4 2 3 3 3 2" xfId="33239"/>
    <cellStyle name="Normal 19 2 4 2 3 3 3 3" xfId="45839"/>
    <cellStyle name="Normal 19 2 4 2 3 3 4" xfId="24838"/>
    <cellStyle name="Normal 19 2 4 2 3 3 5" xfId="37439"/>
    <cellStyle name="Normal 19 2 4 2 3 4" xfId="13509"/>
    <cellStyle name="Normal 19 2 4 2 3 4 2" xfId="26238"/>
    <cellStyle name="Normal 19 2 4 2 3 4 3" xfId="38839"/>
    <cellStyle name="Normal 19 2 4 2 3 5" xfId="17778"/>
    <cellStyle name="Normal 19 2 4 2 3 5 2" xfId="30439"/>
    <cellStyle name="Normal 19 2 4 2 3 5 3" xfId="43039"/>
    <cellStyle name="Normal 19 2 4 2 3 6" xfId="22038"/>
    <cellStyle name="Normal 19 2 4 2 3 7" xfId="34639"/>
    <cellStyle name="Normal 19 2 4 2 4" xfId="9324"/>
    <cellStyle name="Normal 19 2 4 2 4 2" xfId="10842"/>
    <cellStyle name="Normal 19 2 4 2 4 2 2" xfId="15049"/>
    <cellStyle name="Normal 19 2 4 2 4 2 2 2" xfId="27778"/>
    <cellStyle name="Normal 19 2 4 2 4 2 2 3" xfId="40379"/>
    <cellStyle name="Normal 19 2 4 2 4 2 3" xfId="19318"/>
    <cellStyle name="Normal 19 2 4 2 4 2 3 2" xfId="31979"/>
    <cellStyle name="Normal 19 2 4 2 4 2 3 3" xfId="44579"/>
    <cellStyle name="Normal 19 2 4 2 4 2 4" xfId="23578"/>
    <cellStyle name="Normal 19 2 4 2 4 2 5" xfId="36179"/>
    <cellStyle name="Normal 19 2 4 2 4 3" xfId="12249"/>
    <cellStyle name="Normal 19 2 4 2 4 3 2" xfId="16449"/>
    <cellStyle name="Normal 19 2 4 2 4 3 2 2" xfId="29178"/>
    <cellStyle name="Normal 19 2 4 2 4 3 2 3" xfId="41779"/>
    <cellStyle name="Normal 19 2 4 2 4 3 3" xfId="20718"/>
    <cellStyle name="Normal 19 2 4 2 4 3 3 2" xfId="33379"/>
    <cellStyle name="Normal 19 2 4 2 4 3 3 3" xfId="45979"/>
    <cellStyle name="Normal 19 2 4 2 4 3 4" xfId="24978"/>
    <cellStyle name="Normal 19 2 4 2 4 3 5" xfId="37579"/>
    <cellStyle name="Normal 19 2 4 2 4 4" xfId="13649"/>
    <cellStyle name="Normal 19 2 4 2 4 4 2" xfId="26378"/>
    <cellStyle name="Normal 19 2 4 2 4 4 3" xfId="38979"/>
    <cellStyle name="Normal 19 2 4 2 4 5" xfId="17918"/>
    <cellStyle name="Normal 19 2 4 2 4 5 2" xfId="30579"/>
    <cellStyle name="Normal 19 2 4 2 4 5 3" xfId="43179"/>
    <cellStyle name="Normal 19 2 4 2 4 6" xfId="22178"/>
    <cellStyle name="Normal 19 2 4 2 4 7" xfId="34779"/>
    <cellStyle name="Normal 19 2 4 2 5" xfId="9520"/>
    <cellStyle name="Normal 19 2 4 2 5 2" xfId="10986"/>
    <cellStyle name="Normal 19 2 4 2 5 2 2" xfId="15189"/>
    <cellStyle name="Normal 19 2 4 2 5 2 2 2" xfId="27918"/>
    <cellStyle name="Normal 19 2 4 2 5 2 2 3" xfId="40519"/>
    <cellStyle name="Normal 19 2 4 2 5 2 3" xfId="19458"/>
    <cellStyle name="Normal 19 2 4 2 5 2 3 2" xfId="32119"/>
    <cellStyle name="Normal 19 2 4 2 5 2 3 3" xfId="44719"/>
    <cellStyle name="Normal 19 2 4 2 5 2 4" xfId="23718"/>
    <cellStyle name="Normal 19 2 4 2 5 2 5" xfId="36319"/>
    <cellStyle name="Normal 19 2 4 2 5 3" xfId="12389"/>
    <cellStyle name="Normal 19 2 4 2 5 3 2" xfId="16589"/>
    <cellStyle name="Normal 19 2 4 2 5 3 2 2" xfId="29318"/>
    <cellStyle name="Normal 19 2 4 2 5 3 2 3" xfId="41919"/>
    <cellStyle name="Normal 19 2 4 2 5 3 3" xfId="20858"/>
    <cellStyle name="Normal 19 2 4 2 5 3 3 2" xfId="33519"/>
    <cellStyle name="Normal 19 2 4 2 5 3 3 3" xfId="46119"/>
    <cellStyle name="Normal 19 2 4 2 5 3 4" xfId="25118"/>
    <cellStyle name="Normal 19 2 4 2 5 3 5" xfId="37719"/>
    <cellStyle name="Normal 19 2 4 2 5 4" xfId="13789"/>
    <cellStyle name="Normal 19 2 4 2 5 4 2" xfId="26518"/>
    <cellStyle name="Normal 19 2 4 2 5 4 3" xfId="39119"/>
    <cellStyle name="Normal 19 2 4 2 5 5" xfId="18058"/>
    <cellStyle name="Normal 19 2 4 2 5 5 2" xfId="30719"/>
    <cellStyle name="Normal 19 2 4 2 5 5 3" xfId="43319"/>
    <cellStyle name="Normal 19 2 4 2 5 6" xfId="22318"/>
    <cellStyle name="Normal 19 2 4 2 5 7" xfId="34919"/>
    <cellStyle name="Normal 19 2 4 2 6" xfId="9660"/>
    <cellStyle name="Normal 19 2 4 2 6 2" xfId="11126"/>
    <cellStyle name="Normal 19 2 4 2 6 2 2" xfId="15329"/>
    <cellStyle name="Normal 19 2 4 2 6 2 2 2" xfId="28058"/>
    <cellStyle name="Normal 19 2 4 2 6 2 2 3" xfId="40659"/>
    <cellStyle name="Normal 19 2 4 2 6 2 3" xfId="19598"/>
    <cellStyle name="Normal 19 2 4 2 6 2 3 2" xfId="32259"/>
    <cellStyle name="Normal 19 2 4 2 6 2 3 3" xfId="44859"/>
    <cellStyle name="Normal 19 2 4 2 6 2 4" xfId="23858"/>
    <cellStyle name="Normal 19 2 4 2 6 2 5" xfId="36459"/>
    <cellStyle name="Normal 19 2 4 2 6 3" xfId="12529"/>
    <cellStyle name="Normal 19 2 4 2 6 3 2" xfId="16729"/>
    <cellStyle name="Normal 19 2 4 2 6 3 2 2" xfId="29458"/>
    <cellStyle name="Normal 19 2 4 2 6 3 2 3" xfId="42059"/>
    <cellStyle name="Normal 19 2 4 2 6 3 3" xfId="20998"/>
    <cellStyle name="Normal 19 2 4 2 6 3 3 2" xfId="33659"/>
    <cellStyle name="Normal 19 2 4 2 6 3 3 3" xfId="46259"/>
    <cellStyle name="Normal 19 2 4 2 6 3 4" xfId="25258"/>
    <cellStyle name="Normal 19 2 4 2 6 3 5" xfId="37859"/>
    <cellStyle name="Normal 19 2 4 2 6 4" xfId="13929"/>
    <cellStyle name="Normal 19 2 4 2 6 4 2" xfId="26658"/>
    <cellStyle name="Normal 19 2 4 2 6 4 3" xfId="39259"/>
    <cellStyle name="Normal 19 2 4 2 6 5" xfId="18198"/>
    <cellStyle name="Normal 19 2 4 2 6 5 2" xfId="30859"/>
    <cellStyle name="Normal 19 2 4 2 6 5 3" xfId="43459"/>
    <cellStyle name="Normal 19 2 4 2 6 6" xfId="22458"/>
    <cellStyle name="Normal 19 2 4 2 6 7" xfId="35059"/>
    <cellStyle name="Normal 19 2 4 2 7" xfId="9800"/>
    <cellStyle name="Normal 19 2 4 2 7 2" xfId="11266"/>
    <cellStyle name="Normal 19 2 4 2 7 2 2" xfId="15469"/>
    <cellStyle name="Normal 19 2 4 2 7 2 2 2" xfId="28198"/>
    <cellStyle name="Normal 19 2 4 2 7 2 2 3" xfId="40799"/>
    <cellStyle name="Normal 19 2 4 2 7 2 3" xfId="19738"/>
    <cellStyle name="Normal 19 2 4 2 7 2 3 2" xfId="32399"/>
    <cellStyle name="Normal 19 2 4 2 7 2 3 3" xfId="44999"/>
    <cellStyle name="Normal 19 2 4 2 7 2 4" xfId="23998"/>
    <cellStyle name="Normal 19 2 4 2 7 2 5" xfId="36599"/>
    <cellStyle name="Normal 19 2 4 2 7 3" xfId="12669"/>
    <cellStyle name="Normal 19 2 4 2 7 3 2" xfId="16869"/>
    <cellStyle name="Normal 19 2 4 2 7 3 2 2" xfId="29598"/>
    <cellStyle name="Normal 19 2 4 2 7 3 2 3" xfId="42199"/>
    <cellStyle name="Normal 19 2 4 2 7 3 3" xfId="21138"/>
    <cellStyle name="Normal 19 2 4 2 7 3 3 2" xfId="33799"/>
    <cellStyle name="Normal 19 2 4 2 7 3 3 3" xfId="46399"/>
    <cellStyle name="Normal 19 2 4 2 7 3 4" xfId="25398"/>
    <cellStyle name="Normal 19 2 4 2 7 3 5" xfId="37999"/>
    <cellStyle name="Normal 19 2 4 2 7 4" xfId="14069"/>
    <cellStyle name="Normal 19 2 4 2 7 4 2" xfId="26798"/>
    <cellStyle name="Normal 19 2 4 2 7 4 3" xfId="39399"/>
    <cellStyle name="Normal 19 2 4 2 7 5" xfId="18338"/>
    <cellStyle name="Normal 19 2 4 2 7 5 2" xfId="30999"/>
    <cellStyle name="Normal 19 2 4 2 7 5 3" xfId="43599"/>
    <cellStyle name="Normal 19 2 4 2 7 6" xfId="22598"/>
    <cellStyle name="Normal 19 2 4 2 7 7" xfId="35199"/>
    <cellStyle name="Normal 19 2 4 2 8" xfId="9940"/>
    <cellStyle name="Normal 19 2 4 2 8 2" xfId="11406"/>
    <cellStyle name="Normal 19 2 4 2 8 2 2" xfId="15609"/>
    <cellStyle name="Normal 19 2 4 2 8 2 2 2" xfId="28338"/>
    <cellStyle name="Normal 19 2 4 2 8 2 2 3" xfId="40939"/>
    <cellStyle name="Normal 19 2 4 2 8 2 3" xfId="19878"/>
    <cellStyle name="Normal 19 2 4 2 8 2 3 2" xfId="32539"/>
    <cellStyle name="Normal 19 2 4 2 8 2 3 3" xfId="45139"/>
    <cellStyle name="Normal 19 2 4 2 8 2 4" xfId="24138"/>
    <cellStyle name="Normal 19 2 4 2 8 2 5" xfId="36739"/>
    <cellStyle name="Normal 19 2 4 2 8 3" xfId="12809"/>
    <cellStyle name="Normal 19 2 4 2 8 3 2" xfId="17009"/>
    <cellStyle name="Normal 19 2 4 2 8 3 2 2" xfId="29738"/>
    <cellStyle name="Normal 19 2 4 2 8 3 2 3" xfId="42339"/>
    <cellStyle name="Normal 19 2 4 2 8 3 3" xfId="21278"/>
    <cellStyle name="Normal 19 2 4 2 8 3 3 2" xfId="33939"/>
    <cellStyle name="Normal 19 2 4 2 8 3 3 3" xfId="46539"/>
    <cellStyle name="Normal 19 2 4 2 8 3 4" xfId="25538"/>
    <cellStyle name="Normal 19 2 4 2 8 3 5" xfId="38139"/>
    <cellStyle name="Normal 19 2 4 2 8 4" xfId="14209"/>
    <cellStyle name="Normal 19 2 4 2 8 4 2" xfId="26938"/>
    <cellStyle name="Normal 19 2 4 2 8 4 3" xfId="39539"/>
    <cellStyle name="Normal 19 2 4 2 8 5" xfId="18478"/>
    <cellStyle name="Normal 19 2 4 2 8 5 2" xfId="31139"/>
    <cellStyle name="Normal 19 2 4 2 8 5 3" xfId="43739"/>
    <cellStyle name="Normal 19 2 4 2 8 6" xfId="22738"/>
    <cellStyle name="Normal 19 2 4 2 8 7" xfId="35339"/>
    <cellStyle name="Normal 19 2 4 2 9" xfId="10134"/>
    <cellStyle name="Normal 19 2 4 2 9 2" xfId="11549"/>
    <cellStyle name="Normal 19 2 4 2 9 2 2" xfId="15749"/>
    <cellStyle name="Normal 19 2 4 2 9 2 2 2" xfId="28478"/>
    <cellStyle name="Normal 19 2 4 2 9 2 2 3" xfId="41079"/>
    <cellStyle name="Normal 19 2 4 2 9 2 3" xfId="20018"/>
    <cellStyle name="Normal 19 2 4 2 9 2 3 2" xfId="32679"/>
    <cellStyle name="Normal 19 2 4 2 9 2 3 3" xfId="45279"/>
    <cellStyle name="Normal 19 2 4 2 9 2 4" xfId="24278"/>
    <cellStyle name="Normal 19 2 4 2 9 2 5" xfId="36879"/>
    <cellStyle name="Normal 19 2 4 2 9 3" xfId="12949"/>
    <cellStyle name="Normal 19 2 4 2 9 3 2" xfId="17149"/>
    <cellStyle name="Normal 19 2 4 2 9 3 2 2" xfId="29878"/>
    <cellStyle name="Normal 19 2 4 2 9 3 2 3" xfId="42479"/>
    <cellStyle name="Normal 19 2 4 2 9 3 3" xfId="21418"/>
    <cellStyle name="Normal 19 2 4 2 9 3 3 2" xfId="34079"/>
    <cellStyle name="Normal 19 2 4 2 9 3 3 3" xfId="46679"/>
    <cellStyle name="Normal 19 2 4 2 9 3 4" xfId="25678"/>
    <cellStyle name="Normal 19 2 4 2 9 3 5" xfId="38279"/>
    <cellStyle name="Normal 19 2 4 2 9 4" xfId="14349"/>
    <cellStyle name="Normal 19 2 4 2 9 4 2" xfId="27078"/>
    <cellStyle name="Normal 19 2 4 2 9 4 3" xfId="39679"/>
    <cellStyle name="Normal 19 2 4 2 9 5" xfId="18618"/>
    <cellStyle name="Normal 19 2 4 2 9 5 2" xfId="31279"/>
    <cellStyle name="Normal 19 2 4 2 9 5 3" xfId="43879"/>
    <cellStyle name="Normal 19 2 4 2 9 6" xfId="22878"/>
    <cellStyle name="Normal 19 2 4 2 9 7" xfId="35479"/>
    <cellStyle name="Normal 19 2 4 20" xfId="17478"/>
    <cellStyle name="Normal 19 2 4 20 2" xfId="30139"/>
    <cellStyle name="Normal 19 2 4 20 3" xfId="42739"/>
    <cellStyle name="Normal 19 2 4 21" xfId="21738"/>
    <cellStyle name="Normal 19 2 4 22" xfId="34339"/>
    <cellStyle name="Normal 19 2 4 3" xfId="7051"/>
    <cellStyle name="Normal 19 2 4 3 10" xfId="10294"/>
    <cellStyle name="Normal 19 2 4 3 10 2" xfId="11709"/>
    <cellStyle name="Normal 19 2 4 3 10 2 2" xfId="15909"/>
    <cellStyle name="Normal 19 2 4 3 10 2 2 2" xfId="28638"/>
    <cellStyle name="Normal 19 2 4 3 10 2 2 3" xfId="41239"/>
    <cellStyle name="Normal 19 2 4 3 10 2 3" xfId="20178"/>
    <cellStyle name="Normal 19 2 4 3 10 2 3 2" xfId="32839"/>
    <cellStyle name="Normal 19 2 4 3 10 2 3 3" xfId="45439"/>
    <cellStyle name="Normal 19 2 4 3 10 2 4" xfId="24438"/>
    <cellStyle name="Normal 19 2 4 3 10 2 5" xfId="37039"/>
    <cellStyle name="Normal 19 2 4 3 10 3" xfId="13109"/>
    <cellStyle name="Normal 19 2 4 3 10 3 2" xfId="17309"/>
    <cellStyle name="Normal 19 2 4 3 10 3 2 2" xfId="30038"/>
    <cellStyle name="Normal 19 2 4 3 10 3 2 3" xfId="42639"/>
    <cellStyle name="Normal 19 2 4 3 10 3 3" xfId="21578"/>
    <cellStyle name="Normal 19 2 4 3 10 3 3 2" xfId="34239"/>
    <cellStyle name="Normal 19 2 4 3 10 3 3 3" xfId="46839"/>
    <cellStyle name="Normal 19 2 4 3 10 3 4" xfId="25838"/>
    <cellStyle name="Normal 19 2 4 3 10 3 5" xfId="38439"/>
    <cellStyle name="Normal 19 2 4 3 10 4" xfId="14509"/>
    <cellStyle name="Normal 19 2 4 3 10 4 2" xfId="27238"/>
    <cellStyle name="Normal 19 2 4 3 10 4 3" xfId="39839"/>
    <cellStyle name="Normal 19 2 4 3 10 5" xfId="18778"/>
    <cellStyle name="Normal 19 2 4 3 10 5 2" xfId="31439"/>
    <cellStyle name="Normal 19 2 4 3 10 5 3" xfId="44039"/>
    <cellStyle name="Normal 19 2 4 3 10 6" xfId="23038"/>
    <cellStyle name="Normal 19 2 4 3 10 7" xfId="35639"/>
    <cellStyle name="Normal 19 2 4 3 11" xfId="10435"/>
    <cellStyle name="Normal 19 2 4 3 11 2" xfId="14649"/>
    <cellStyle name="Normal 19 2 4 3 11 2 2" xfId="27378"/>
    <cellStyle name="Normal 19 2 4 3 11 2 3" xfId="39979"/>
    <cellStyle name="Normal 19 2 4 3 11 3" xfId="18918"/>
    <cellStyle name="Normal 19 2 4 3 11 3 2" xfId="31579"/>
    <cellStyle name="Normal 19 2 4 3 11 3 3" xfId="44179"/>
    <cellStyle name="Normal 19 2 4 3 11 4" xfId="23178"/>
    <cellStyle name="Normal 19 2 4 3 11 5" xfId="35779"/>
    <cellStyle name="Normal 19 2 4 3 12" xfId="11849"/>
    <cellStyle name="Normal 19 2 4 3 12 2" xfId="16049"/>
    <cellStyle name="Normal 19 2 4 3 12 2 2" xfId="28778"/>
    <cellStyle name="Normal 19 2 4 3 12 2 3" xfId="41379"/>
    <cellStyle name="Normal 19 2 4 3 12 3" xfId="20318"/>
    <cellStyle name="Normal 19 2 4 3 12 3 2" xfId="32979"/>
    <cellStyle name="Normal 19 2 4 3 12 3 3" xfId="45579"/>
    <cellStyle name="Normal 19 2 4 3 12 4" xfId="24578"/>
    <cellStyle name="Normal 19 2 4 3 12 5" xfId="37179"/>
    <cellStyle name="Normal 19 2 4 3 13" xfId="13249"/>
    <cellStyle name="Normal 19 2 4 3 13 2" xfId="25978"/>
    <cellStyle name="Normal 19 2 4 3 13 3" xfId="38579"/>
    <cellStyle name="Normal 19 2 4 3 14" xfId="17518"/>
    <cellStyle name="Normal 19 2 4 3 14 2" xfId="30179"/>
    <cellStyle name="Normal 19 2 4 3 14 3" xfId="42779"/>
    <cellStyle name="Normal 19 2 4 3 15" xfId="21778"/>
    <cellStyle name="Normal 19 2 4 3 16" xfId="34379"/>
    <cellStyle name="Normal 19 2 4 3 2" xfId="7191"/>
    <cellStyle name="Normal 19 2 4 3 2 2" xfId="10575"/>
    <cellStyle name="Normal 19 2 4 3 2 2 2" xfId="14789"/>
    <cellStyle name="Normal 19 2 4 3 2 2 2 2" xfId="27518"/>
    <cellStyle name="Normal 19 2 4 3 2 2 2 3" xfId="40119"/>
    <cellStyle name="Normal 19 2 4 3 2 2 3" xfId="19058"/>
    <cellStyle name="Normal 19 2 4 3 2 2 3 2" xfId="31719"/>
    <cellStyle name="Normal 19 2 4 3 2 2 3 3" xfId="44319"/>
    <cellStyle name="Normal 19 2 4 3 2 2 4" xfId="23318"/>
    <cellStyle name="Normal 19 2 4 3 2 2 5" xfId="35919"/>
    <cellStyle name="Normal 19 2 4 3 2 3" xfId="11989"/>
    <cellStyle name="Normal 19 2 4 3 2 3 2" xfId="16189"/>
    <cellStyle name="Normal 19 2 4 3 2 3 2 2" xfId="28918"/>
    <cellStyle name="Normal 19 2 4 3 2 3 2 3" xfId="41519"/>
    <cellStyle name="Normal 19 2 4 3 2 3 3" xfId="20458"/>
    <cellStyle name="Normal 19 2 4 3 2 3 3 2" xfId="33119"/>
    <cellStyle name="Normal 19 2 4 3 2 3 3 3" xfId="45719"/>
    <cellStyle name="Normal 19 2 4 3 2 3 4" xfId="24718"/>
    <cellStyle name="Normal 19 2 4 3 2 3 5" xfId="37319"/>
    <cellStyle name="Normal 19 2 4 3 2 4" xfId="13389"/>
    <cellStyle name="Normal 19 2 4 3 2 4 2" xfId="26118"/>
    <cellStyle name="Normal 19 2 4 3 2 4 3" xfId="38719"/>
    <cellStyle name="Normal 19 2 4 3 2 5" xfId="17658"/>
    <cellStyle name="Normal 19 2 4 3 2 5 2" xfId="30319"/>
    <cellStyle name="Normal 19 2 4 3 2 5 3" xfId="42919"/>
    <cellStyle name="Normal 19 2 4 3 2 6" xfId="21918"/>
    <cellStyle name="Normal 19 2 4 3 2 7" xfId="34519"/>
    <cellStyle name="Normal 19 2 4 3 3" xfId="7331"/>
    <cellStyle name="Normal 19 2 4 3 3 2" xfId="10715"/>
    <cellStyle name="Normal 19 2 4 3 3 2 2" xfId="14929"/>
    <cellStyle name="Normal 19 2 4 3 3 2 2 2" xfId="27658"/>
    <cellStyle name="Normal 19 2 4 3 3 2 2 3" xfId="40259"/>
    <cellStyle name="Normal 19 2 4 3 3 2 3" xfId="19198"/>
    <cellStyle name="Normal 19 2 4 3 3 2 3 2" xfId="31859"/>
    <cellStyle name="Normal 19 2 4 3 3 2 3 3" xfId="44459"/>
    <cellStyle name="Normal 19 2 4 3 3 2 4" xfId="23458"/>
    <cellStyle name="Normal 19 2 4 3 3 2 5" xfId="36059"/>
    <cellStyle name="Normal 19 2 4 3 3 3" xfId="12129"/>
    <cellStyle name="Normal 19 2 4 3 3 3 2" xfId="16329"/>
    <cellStyle name="Normal 19 2 4 3 3 3 2 2" xfId="29058"/>
    <cellStyle name="Normal 19 2 4 3 3 3 2 3" xfId="41659"/>
    <cellStyle name="Normal 19 2 4 3 3 3 3" xfId="20598"/>
    <cellStyle name="Normal 19 2 4 3 3 3 3 2" xfId="33259"/>
    <cellStyle name="Normal 19 2 4 3 3 3 3 3" xfId="45859"/>
    <cellStyle name="Normal 19 2 4 3 3 3 4" xfId="24858"/>
    <cellStyle name="Normal 19 2 4 3 3 3 5" xfId="37459"/>
    <cellStyle name="Normal 19 2 4 3 3 4" xfId="13529"/>
    <cellStyle name="Normal 19 2 4 3 3 4 2" xfId="26258"/>
    <cellStyle name="Normal 19 2 4 3 3 4 3" xfId="38859"/>
    <cellStyle name="Normal 19 2 4 3 3 5" xfId="17798"/>
    <cellStyle name="Normal 19 2 4 3 3 5 2" xfId="30459"/>
    <cellStyle name="Normal 19 2 4 3 3 5 3" xfId="43059"/>
    <cellStyle name="Normal 19 2 4 3 3 6" xfId="22058"/>
    <cellStyle name="Normal 19 2 4 3 3 7" xfId="34659"/>
    <cellStyle name="Normal 19 2 4 3 4" xfId="9344"/>
    <cellStyle name="Normal 19 2 4 3 4 2" xfId="10862"/>
    <cellStyle name="Normal 19 2 4 3 4 2 2" xfId="15069"/>
    <cellStyle name="Normal 19 2 4 3 4 2 2 2" xfId="27798"/>
    <cellStyle name="Normal 19 2 4 3 4 2 2 3" xfId="40399"/>
    <cellStyle name="Normal 19 2 4 3 4 2 3" xfId="19338"/>
    <cellStyle name="Normal 19 2 4 3 4 2 3 2" xfId="31999"/>
    <cellStyle name="Normal 19 2 4 3 4 2 3 3" xfId="44599"/>
    <cellStyle name="Normal 19 2 4 3 4 2 4" xfId="23598"/>
    <cellStyle name="Normal 19 2 4 3 4 2 5" xfId="36199"/>
    <cellStyle name="Normal 19 2 4 3 4 3" xfId="12269"/>
    <cellStyle name="Normal 19 2 4 3 4 3 2" xfId="16469"/>
    <cellStyle name="Normal 19 2 4 3 4 3 2 2" xfId="29198"/>
    <cellStyle name="Normal 19 2 4 3 4 3 2 3" xfId="41799"/>
    <cellStyle name="Normal 19 2 4 3 4 3 3" xfId="20738"/>
    <cellStyle name="Normal 19 2 4 3 4 3 3 2" xfId="33399"/>
    <cellStyle name="Normal 19 2 4 3 4 3 3 3" xfId="45999"/>
    <cellStyle name="Normal 19 2 4 3 4 3 4" xfId="24998"/>
    <cellStyle name="Normal 19 2 4 3 4 3 5" xfId="37599"/>
    <cellStyle name="Normal 19 2 4 3 4 4" xfId="13669"/>
    <cellStyle name="Normal 19 2 4 3 4 4 2" xfId="26398"/>
    <cellStyle name="Normal 19 2 4 3 4 4 3" xfId="38999"/>
    <cellStyle name="Normal 19 2 4 3 4 5" xfId="17938"/>
    <cellStyle name="Normal 19 2 4 3 4 5 2" xfId="30599"/>
    <cellStyle name="Normal 19 2 4 3 4 5 3" xfId="43199"/>
    <cellStyle name="Normal 19 2 4 3 4 6" xfId="22198"/>
    <cellStyle name="Normal 19 2 4 3 4 7" xfId="34799"/>
    <cellStyle name="Normal 19 2 4 3 5" xfId="9540"/>
    <cellStyle name="Normal 19 2 4 3 5 2" xfId="11006"/>
    <cellStyle name="Normal 19 2 4 3 5 2 2" xfId="15209"/>
    <cellStyle name="Normal 19 2 4 3 5 2 2 2" xfId="27938"/>
    <cellStyle name="Normal 19 2 4 3 5 2 2 3" xfId="40539"/>
    <cellStyle name="Normal 19 2 4 3 5 2 3" xfId="19478"/>
    <cellStyle name="Normal 19 2 4 3 5 2 3 2" xfId="32139"/>
    <cellStyle name="Normal 19 2 4 3 5 2 3 3" xfId="44739"/>
    <cellStyle name="Normal 19 2 4 3 5 2 4" xfId="23738"/>
    <cellStyle name="Normal 19 2 4 3 5 2 5" xfId="36339"/>
    <cellStyle name="Normal 19 2 4 3 5 3" xfId="12409"/>
    <cellStyle name="Normal 19 2 4 3 5 3 2" xfId="16609"/>
    <cellStyle name="Normal 19 2 4 3 5 3 2 2" xfId="29338"/>
    <cellStyle name="Normal 19 2 4 3 5 3 2 3" xfId="41939"/>
    <cellStyle name="Normal 19 2 4 3 5 3 3" xfId="20878"/>
    <cellStyle name="Normal 19 2 4 3 5 3 3 2" xfId="33539"/>
    <cellStyle name="Normal 19 2 4 3 5 3 3 3" xfId="46139"/>
    <cellStyle name="Normal 19 2 4 3 5 3 4" xfId="25138"/>
    <cellStyle name="Normal 19 2 4 3 5 3 5" xfId="37739"/>
    <cellStyle name="Normal 19 2 4 3 5 4" xfId="13809"/>
    <cellStyle name="Normal 19 2 4 3 5 4 2" xfId="26538"/>
    <cellStyle name="Normal 19 2 4 3 5 4 3" xfId="39139"/>
    <cellStyle name="Normal 19 2 4 3 5 5" xfId="18078"/>
    <cellStyle name="Normal 19 2 4 3 5 5 2" xfId="30739"/>
    <cellStyle name="Normal 19 2 4 3 5 5 3" xfId="43339"/>
    <cellStyle name="Normal 19 2 4 3 5 6" xfId="22338"/>
    <cellStyle name="Normal 19 2 4 3 5 7" xfId="34939"/>
    <cellStyle name="Normal 19 2 4 3 6" xfId="9680"/>
    <cellStyle name="Normal 19 2 4 3 6 2" xfId="11146"/>
    <cellStyle name="Normal 19 2 4 3 6 2 2" xfId="15349"/>
    <cellStyle name="Normal 19 2 4 3 6 2 2 2" xfId="28078"/>
    <cellStyle name="Normal 19 2 4 3 6 2 2 3" xfId="40679"/>
    <cellStyle name="Normal 19 2 4 3 6 2 3" xfId="19618"/>
    <cellStyle name="Normal 19 2 4 3 6 2 3 2" xfId="32279"/>
    <cellStyle name="Normal 19 2 4 3 6 2 3 3" xfId="44879"/>
    <cellStyle name="Normal 19 2 4 3 6 2 4" xfId="23878"/>
    <cellStyle name="Normal 19 2 4 3 6 2 5" xfId="36479"/>
    <cellStyle name="Normal 19 2 4 3 6 3" xfId="12549"/>
    <cellStyle name="Normal 19 2 4 3 6 3 2" xfId="16749"/>
    <cellStyle name="Normal 19 2 4 3 6 3 2 2" xfId="29478"/>
    <cellStyle name="Normal 19 2 4 3 6 3 2 3" xfId="42079"/>
    <cellStyle name="Normal 19 2 4 3 6 3 3" xfId="21018"/>
    <cellStyle name="Normal 19 2 4 3 6 3 3 2" xfId="33679"/>
    <cellStyle name="Normal 19 2 4 3 6 3 3 3" xfId="46279"/>
    <cellStyle name="Normal 19 2 4 3 6 3 4" xfId="25278"/>
    <cellStyle name="Normal 19 2 4 3 6 3 5" xfId="37879"/>
    <cellStyle name="Normal 19 2 4 3 6 4" xfId="13949"/>
    <cellStyle name="Normal 19 2 4 3 6 4 2" xfId="26678"/>
    <cellStyle name="Normal 19 2 4 3 6 4 3" xfId="39279"/>
    <cellStyle name="Normal 19 2 4 3 6 5" xfId="18218"/>
    <cellStyle name="Normal 19 2 4 3 6 5 2" xfId="30879"/>
    <cellStyle name="Normal 19 2 4 3 6 5 3" xfId="43479"/>
    <cellStyle name="Normal 19 2 4 3 6 6" xfId="22478"/>
    <cellStyle name="Normal 19 2 4 3 6 7" xfId="35079"/>
    <cellStyle name="Normal 19 2 4 3 7" xfId="9820"/>
    <cellStyle name="Normal 19 2 4 3 7 2" xfId="11286"/>
    <cellStyle name="Normal 19 2 4 3 7 2 2" xfId="15489"/>
    <cellStyle name="Normal 19 2 4 3 7 2 2 2" xfId="28218"/>
    <cellStyle name="Normal 19 2 4 3 7 2 2 3" xfId="40819"/>
    <cellStyle name="Normal 19 2 4 3 7 2 3" xfId="19758"/>
    <cellStyle name="Normal 19 2 4 3 7 2 3 2" xfId="32419"/>
    <cellStyle name="Normal 19 2 4 3 7 2 3 3" xfId="45019"/>
    <cellStyle name="Normal 19 2 4 3 7 2 4" xfId="24018"/>
    <cellStyle name="Normal 19 2 4 3 7 2 5" xfId="36619"/>
    <cellStyle name="Normal 19 2 4 3 7 3" xfId="12689"/>
    <cellStyle name="Normal 19 2 4 3 7 3 2" xfId="16889"/>
    <cellStyle name="Normal 19 2 4 3 7 3 2 2" xfId="29618"/>
    <cellStyle name="Normal 19 2 4 3 7 3 2 3" xfId="42219"/>
    <cellStyle name="Normal 19 2 4 3 7 3 3" xfId="21158"/>
    <cellStyle name="Normal 19 2 4 3 7 3 3 2" xfId="33819"/>
    <cellStyle name="Normal 19 2 4 3 7 3 3 3" xfId="46419"/>
    <cellStyle name="Normal 19 2 4 3 7 3 4" xfId="25418"/>
    <cellStyle name="Normal 19 2 4 3 7 3 5" xfId="38019"/>
    <cellStyle name="Normal 19 2 4 3 7 4" xfId="14089"/>
    <cellStyle name="Normal 19 2 4 3 7 4 2" xfId="26818"/>
    <cellStyle name="Normal 19 2 4 3 7 4 3" xfId="39419"/>
    <cellStyle name="Normal 19 2 4 3 7 5" xfId="18358"/>
    <cellStyle name="Normal 19 2 4 3 7 5 2" xfId="31019"/>
    <cellStyle name="Normal 19 2 4 3 7 5 3" xfId="43619"/>
    <cellStyle name="Normal 19 2 4 3 7 6" xfId="22618"/>
    <cellStyle name="Normal 19 2 4 3 7 7" xfId="35219"/>
    <cellStyle name="Normal 19 2 4 3 8" xfId="9960"/>
    <cellStyle name="Normal 19 2 4 3 8 2" xfId="11426"/>
    <cellStyle name="Normal 19 2 4 3 8 2 2" xfId="15629"/>
    <cellStyle name="Normal 19 2 4 3 8 2 2 2" xfId="28358"/>
    <cellStyle name="Normal 19 2 4 3 8 2 2 3" xfId="40959"/>
    <cellStyle name="Normal 19 2 4 3 8 2 3" xfId="19898"/>
    <cellStyle name="Normal 19 2 4 3 8 2 3 2" xfId="32559"/>
    <cellStyle name="Normal 19 2 4 3 8 2 3 3" xfId="45159"/>
    <cellStyle name="Normal 19 2 4 3 8 2 4" xfId="24158"/>
    <cellStyle name="Normal 19 2 4 3 8 2 5" xfId="36759"/>
    <cellStyle name="Normal 19 2 4 3 8 3" xfId="12829"/>
    <cellStyle name="Normal 19 2 4 3 8 3 2" xfId="17029"/>
    <cellStyle name="Normal 19 2 4 3 8 3 2 2" xfId="29758"/>
    <cellStyle name="Normal 19 2 4 3 8 3 2 3" xfId="42359"/>
    <cellStyle name="Normal 19 2 4 3 8 3 3" xfId="21298"/>
    <cellStyle name="Normal 19 2 4 3 8 3 3 2" xfId="33959"/>
    <cellStyle name="Normal 19 2 4 3 8 3 3 3" xfId="46559"/>
    <cellStyle name="Normal 19 2 4 3 8 3 4" xfId="25558"/>
    <cellStyle name="Normal 19 2 4 3 8 3 5" xfId="38159"/>
    <cellStyle name="Normal 19 2 4 3 8 4" xfId="14229"/>
    <cellStyle name="Normal 19 2 4 3 8 4 2" xfId="26958"/>
    <cellStyle name="Normal 19 2 4 3 8 4 3" xfId="39559"/>
    <cellStyle name="Normal 19 2 4 3 8 5" xfId="18498"/>
    <cellStyle name="Normal 19 2 4 3 8 5 2" xfId="31159"/>
    <cellStyle name="Normal 19 2 4 3 8 5 3" xfId="43759"/>
    <cellStyle name="Normal 19 2 4 3 8 6" xfId="22758"/>
    <cellStyle name="Normal 19 2 4 3 8 7" xfId="35359"/>
    <cellStyle name="Normal 19 2 4 3 9" xfId="10154"/>
    <cellStyle name="Normal 19 2 4 3 9 2" xfId="11569"/>
    <cellStyle name="Normal 19 2 4 3 9 2 2" xfId="15769"/>
    <cellStyle name="Normal 19 2 4 3 9 2 2 2" xfId="28498"/>
    <cellStyle name="Normal 19 2 4 3 9 2 2 3" xfId="41099"/>
    <cellStyle name="Normal 19 2 4 3 9 2 3" xfId="20038"/>
    <cellStyle name="Normal 19 2 4 3 9 2 3 2" xfId="32699"/>
    <cellStyle name="Normal 19 2 4 3 9 2 3 3" xfId="45299"/>
    <cellStyle name="Normal 19 2 4 3 9 2 4" xfId="24298"/>
    <cellStyle name="Normal 19 2 4 3 9 2 5" xfId="36899"/>
    <cellStyle name="Normal 19 2 4 3 9 3" xfId="12969"/>
    <cellStyle name="Normal 19 2 4 3 9 3 2" xfId="17169"/>
    <cellStyle name="Normal 19 2 4 3 9 3 2 2" xfId="29898"/>
    <cellStyle name="Normal 19 2 4 3 9 3 2 3" xfId="42499"/>
    <cellStyle name="Normal 19 2 4 3 9 3 3" xfId="21438"/>
    <cellStyle name="Normal 19 2 4 3 9 3 3 2" xfId="34099"/>
    <cellStyle name="Normal 19 2 4 3 9 3 3 3" xfId="46699"/>
    <cellStyle name="Normal 19 2 4 3 9 3 4" xfId="25698"/>
    <cellStyle name="Normal 19 2 4 3 9 3 5" xfId="38299"/>
    <cellStyle name="Normal 19 2 4 3 9 4" xfId="14369"/>
    <cellStyle name="Normal 19 2 4 3 9 4 2" xfId="27098"/>
    <cellStyle name="Normal 19 2 4 3 9 4 3" xfId="39699"/>
    <cellStyle name="Normal 19 2 4 3 9 5" xfId="18638"/>
    <cellStyle name="Normal 19 2 4 3 9 5 2" xfId="31299"/>
    <cellStyle name="Normal 19 2 4 3 9 5 3" xfId="43899"/>
    <cellStyle name="Normal 19 2 4 3 9 6" xfId="22898"/>
    <cellStyle name="Normal 19 2 4 3 9 7" xfId="35499"/>
    <cellStyle name="Normal 19 2 4 4" xfId="7071"/>
    <cellStyle name="Normal 19 2 4 4 10" xfId="10314"/>
    <cellStyle name="Normal 19 2 4 4 10 2" xfId="11729"/>
    <cellStyle name="Normal 19 2 4 4 10 2 2" xfId="15929"/>
    <cellStyle name="Normal 19 2 4 4 10 2 2 2" xfId="28658"/>
    <cellStyle name="Normal 19 2 4 4 10 2 2 3" xfId="41259"/>
    <cellStyle name="Normal 19 2 4 4 10 2 3" xfId="20198"/>
    <cellStyle name="Normal 19 2 4 4 10 2 3 2" xfId="32859"/>
    <cellStyle name="Normal 19 2 4 4 10 2 3 3" xfId="45459"/>
    <cellStyle name="Normal 19 2 4 4 10 2 4" xfId="24458"/>
    <cellStyle name="Normal 19 2 4 4 10 2 5" xfId="37059"/>
    <cellStyle name="Normal 19 2 4 4 10 3" xfId="13129"/>
    <cellStyle name="Normal 19 2 4 4 10 3 2" xfId="17329"/>
    <cellStyle name="Normal 19 2 4 4 10 3 2 2" xfId="30058"/>
    <cellStyle name="Normal 19 2 4 4 10 3 2 3" xfId="42659"/>
    <cellStyle name="Normal 19 2 4 4 10 3 3" xfId="21598"/>
    <cellStyle name="Normal 19 2 4 4 10 3 3 2" xfId="34259"/>
    <cellStyle name="Normal 19 2 4 4 10 3 3 3" xfId="46859"/>
    <cellStyle name="Normal 19 2 4 4 10 3 4" xfId="25858"/>
    <cellStyle name="Normal 19 2 4 4 10 3 5" xfId="38459"/>
    <cellStyle name="Normal 19 2 4 4 10 4" xfId="14529"/>
    <cellStyle name="Normal 19 2 4 4 10 4 2" xfId="27258"/>
    <cellStyle name="Normal 19 2 4 4 10 4 3" xfId="39859"/>
    <cellStyle name="Normal 19 2 4 4 10 5" xfId="18798"/>
    <cellStyle name="Normal 19 2 4 4 10 5 2" xfId="31459"/>
    <cellStyle name="Normal 19 2 4 4 10 5 3" xfId="44059"/>
    <cellStyle name="Normal 19 2 4 4 10 6" xfId="23058"/>
    <cellStyle name="Normal 19 2 4 4 10 7" xfId="35659"/>
    <cellStyle name="Normal 19 2 4 4 11" xfId="10455"/>
    <cellStyle name="Normal 19 2 4 4 11 2" xfId="14669"/>
    <cellStyle name="Normal 19 2 4 4 11 2 2" xfId="27398"/>
    <cellStyle name="Normal 19 2 4 4 11 2 3" xfId="39999"/>
    <cellStyle name="Normal 19 2 4 4 11 3" xfId="18938"/>
    <cellStyle name="Normal 19 2 4 4 11 3 2" xfId="31599"/>
    <cellStyle name="Normal 19 2 4 4 11 3 3" xfId="44199"/>
    <cellStyle name="Normal 19 2 4 4 11 4" xfId="23198"/>
    <cellStyle name="Normal 19 2 4 4 11 5" xfId="35799"/>
    <cellStyle name="Normal 19 2 4 4 12" xfId="11869"/>
    <cellStyle name="Normal 19 2 4 4 12 2" xfId="16069"/>
    <cellStyle name="Normal 19 2 4 4 12 2 2" xfId="28798"/>
    <cellStyle name="Normal 19 2 4 4 12 2 3" xfId="41399"/>
    <cellStyle name="Normal 19 2 4 4 12 3" xfId="20338"/>
    <cellStyle name="Normal 19 2 4 4 12 3 2" xfId="32999"/>
    <cellStyle name="Normal 19 2 4 4 12 3 3" xfId="45599"/>
    <cellStyle name="Normal 19 2 4 4 12 4" xfId="24598"/>
    <cellStyle name="Normal 19 2 4 4 12 5" xfId="37199"/>
    <cellStyle name="Normal 19 2 4 4 13" xfId="13269"/>
    <cellStyle name="Normal 19 2 4 4 13 2" xfId="25998"/>
    <cellStyle name="Normal 19 2 4 4 13 3" xfId="38599"/>
    <cellStyle name="Normal 19 2 4 4 14" xfId="17538"/>
    <cellStyle name="Normal 19 2 4 4 14 2" xfId="30199"/>
    <cellStyle name="Normal 19 2 4 4 14 3" xfId="42799"/>
    <cellStyle name="Normal 19 2 4 4 15" xfId="21798"/>
    <cellStyle name="Normal 19 2 4 4 16" xfId="34399"/>
    <cellStyle name="Normal 19 2 4 4 2" xfId="7211"/>
    <cellStyle name="Normal 19 2 4 4 2 2" xfId="10595"/>
    <cellStyle name="Normal 19 2 4 4 2 2 2" xfId="14809"/>
    <cellStyle name="Normal 19 2 4 4 2 2 2 2" xfId="27538"/>
    <cellStyle name="Normal 19 2 4 4 2 2 2 3" xfId="40139"/>
    <cellStyle name="Normal 19 2 4 4 2 2 3" xfId="19078"/>
    <cellStyle name="Normal 19 2 4 4 2 2 3 2" xfId="31739"/>
    <cellStyle name="Normal 19 2 4 4 2 2 3 3" xfId="44339"/>
    <cellStyle name="Normal 19 2 4 4 2 2 4" xfId="23338"/>
    <cellStyle name="Normal 19 2 4 4 2 2 5" xfId="35939"/>
    <cellStyle name="Normal 19 2 4 4 2 3" xfId="12009"/>
    <cellStyle name="Normal 19 2 4 4 2 3 2" xfId="16209"/>
    <cellStyle name="Normal 19 2 4 4 2 3 2 2" xfId="28938"/>
    <cellStyle name="Normal 19 2 4 4 2 3 2 3" xfId="41539"/>
    <cellStyle name="Normal 19 2 4 4 2 3 3" xfId="20478"/>
    <cellStyle name="Normal 19 2 4 4 2 3 3 2" xfId="33139"/>
    <cellStyle name="Normal 19 2 4 4 2 3 3 3" xfId="45739"/>
    <cellStyle name="Normal 19 2 4 4 2 3 4" xfId="24738"/>
    <cellStyle name="Normal 19 2 4 4 2 3 5" xfId="37339"/>
    <cellStyle name="Normal 19 2 4 4 2 4" xfId="13409"/>
    <cellStyle name="Normal 19 2 4 4 2 4 2" xfId="26138"/>
    <cellStyle name="Normal 19 2 4 4 2 4 3" xfId="38739"/>
    <cellStyle name="Normal 19 2 4 4 2 5" xfId="17678"/>
    <cellStyle name="Normal 19 2 4 4 2 5 2" xfId="30339"/>
    <cellStyle name="Normal 19 2 4 4 2 5 3" xfId="42939"/>
    <cellStyle name="Normal 19 2 4 4 2 6" xfId="21938"/>
    <cellStyle name="Normal 19 2 4 4 2 7" xfId="34539"/>
    <cellStyle name="Normal 19 2 4 4 3" xfId="7351"/>
    <cellStyle name="Normal 19 2 4 4 3 2" xfId="10735"/>
    <cellStyle name="Normal 19 2 4 4 3 2 2" xfId="14949"/>
    <cellStyle name="Normal 19 2 4 4 3 2 2 2" xfId="27678"/>
    <cellStyle name="Normal 19 2 4 4 3 2 2 3" xfId="40279"/>
    <cellStyle name="Normal 19 2 4 4 3 2 3" xfId="19218"/>
    <cellStyle name="Normal 19 2 4 4 3 2 3 2" xfId="31879"/>
    <cellStyle name="Normal 19 2 4 4 3 2 3 3" xfId="44479"/>
    <cellStyle name="Normal 19 2 4 4 3 2 4" xfId="23478"/>
    <cellStyle name="Normal 19 2 4 4 3 2 5" xfId="36079"/>
    <cellStyle name="Normal 19 2 4 4 3 3" xfId="12149"/>
    <cellStyle name="Normal 19 2 4 4 3 3 2" xfId="16349"/>
    <cellStyle name="Normal 19 2 4 4 3 3 2 2" xfId="29078"/>
    <cellStyle name="Normal 19 2 4 4 3 3 2 3" xfId="41679"/>
    <cellStyle name="Normal 19 2 4 4 3 3 3" xfId="20618"/>
    <cellStyle name="Normal 19 2 4 4 3 3 3 2" xfId="33279"/>
    <cellStyle name="Normal 19 2 4 4 3 3 3 3" xfId="45879"/>
    <cellStyle name="Normal 19 2 4 4 3 3 4" xfId="24878"/>
    <cellStyle name="Normal 19 2 4 4 3 3 5" xfId="37479"/>
    <cellStyle name="Normal 19 2 4 4 3 4" xfId="13549"/>
    <cellStyle name="Normal 19 2 4 4 3 4 2" xfId="26278"/>
    <cellStyle name="Normal 19 2 4 4 3 4 3" xfId="38879"/>
    <cellStyle name="Normal 19 2 4 4 3 5" xfId="17818"/>
    <cellStyle name="Normal 19 2 4 4 3 5 2" xfId="30479"/>
    <cellStyle name="Normal 19 2 4 4 3 5 3" xfId="43079"/>
    <cellStyle name="Normal 19 2 4 4 3 6" xfId="22078"/>
    <cellStyle name="Normal 19 2 4 4 3 7" xfId="34679"/>
    <cellStyle name="Normal 19 2 4 4 4" xfId="9364"/>
    <cellStyle name="Normal 19 2 4 4 4 2" xfId="10882"/>
    <cellStyle name="Normal 19 2 4 4 4 2 2" xfId="15089"/>
    <cellStyle name="Normal 19 2 4 4 4 2 2 2" xfId="27818"/>
    <cellStyle name="Normal 19 2 4 4 4 2 2 3" xfId="40419"/>
    <cellStyle name="Normal 19 2 4 4 4 2 3" xfId="19358"/>
    <cellStyle name="Normal 19 2 4 4 4 2 3 2" xfId="32019"/>
    <cellStyle name="Normal 19 2 4 4 4 2 3 3" xfId="44619"/>
    <cellStyle name="Normal 19 2 4 4 4 2 4" xfId="23618"/>
    <cellStyle name="Normal 19 2 4 4 4 2 5" xfId="36219"/>
    <cellStyle name="Normal 19 2 4 4 4 3" xfId="12289"/>
    <cellStyle name="Normal 19 2 4 4 4 3 2" xfId="16489"/>
    <cellStyle name="Normal 19 2 4 4 4 3 2 2" xfId="29218"/>
    <cellStyle name="Normal 19 2 4 4 4 3 2 3" xfId="41819"/>
    <cellStyle name="Normal 19 2 4 4 4 3 3" xfId="20758"/>
    <cellStyle name="Normal 19 2 4 4 4 3 3 2" xfId="33419"/>
    <cellStyle name="Normal 19 2 4 4 4 3 3 3" xfId="46019"/>
    <cellStyle name="Normal 19 2 4 4 4 3 4" xfId="25018"/>
    <cellStyle name="Normal 19 2 4 4 4 3 5" xfId="37619"/>
    <cellStyle name="Normal 19 2 4 4 4 4" xfId="13689"/>
    <cellStyle name="Normal 19 2 4 4 4 4 2" xfId="26418"/>
    <cellStyle name="Normal 19 2 4 4 4 4 3" xfId="39019"/>
    <cellStyle name="Normal 19 2 4 4 4 5" xfId="17958"/>
    <cellStyle name="Normal 19 2 4 4 4 5 2" xfId="30619"/>
    <cellStyle name="Normal 19 2 4 4 4 5 3" xfId="43219"/>
    <cellStyle name="Normal 19 2 4 4 4 6" xfId="22218"/>
    <cellStyle name="Normal 19 2 4 4 4 7" xfId="34819"/>
    <cellStyle name="Normal 19 2 4 4 5" xfId="9560"/>
    <cellStyle name="Normal 19 2 4 4 5 2" xfId="11026"/>
    <cellStyle name="Normal 19 2 4 4 5 2 2" xfId="15229"/>
    <cellStyle name="Normal 19 2 4 4 5 2 2 2" xfId="27958"/>
    <cellStyle name="Normal 19 2 4 4 5 2 2 3" xfId="40559"/>
    <cellStyle name="Normal 19 2 4 4 5 2 3" xfId="19498"/>
    <cellStyle name="Normal 19 2 4 4 5 2 3 2" xfId="32159"/>
    <cellStyle name="Normal 19 2 4 4 5 2 3 3" xfId="44759"/>
    <cellStyle name="Normal 19 2 4 4 5 2 4" xfId="23758"/>
    <cellStyle name="Normal 19 2 4 4 5 2 5" xfId="36359"/>
    <cellStyle name="Normal 19 2 4 4 5 3" xfId="12429"/>
    <cellStyle name="Normal 19 2 4 4 5 3 2" xfId="16629"/>
    <cellStyle name="Normal 19 2 4 4 5 3 2 2" xfId="29358"/>
    <cellStyle name="Normal 19 2 4 4 5 3 2 3" xfId="41959"/>
    <cellStyle name="Normal 19 2 4 4 5 3 3" xfId="20898"/>
    <cellStyle name="Normal 19 2 4 4 5 3 3 2" xfId="33559"/>
    <cellStyle name="Normal 19 2 4 4 5 3 3 3" xfId="46159"/>
    <cellStyle name="Normal 19 2 4 4 5 3 4" xfId="25158"/>
    <cellStyle name="Normal 19 2 4 4 5 3 5" xfId="37759"/>
    <cellStyle name="Normal 19 2 4 4 5 4" xfId="13829"/>
    <cellStyle name="Normal 19 2 4 4 5 4 2" xfId="26558"/>
    <cellStyle name="Normal 19 2 4 4 5 4 3" xfId="39159"/>
    <cellStyle name="Normal 19 2 4 4 5 5" xfId="18098"/>
    <cellStyle name="Normal 19 2 4 4 5 5 2" xfId="30759"/>
    <cellStyle name="Normal 19 2 4 4 5 5 3" xfId="43359"/>
    <cellStyle name="Normal 19 2 4 4 5 6" xfId="22358"/>
    <cellStyle name="Normal 19 2 4 4 5 7" xfId="34959"/>
    <cellStyle name="Normal 19 2 4 4 6" xfId="9700"/>
    <cellStyle name="Normal 19 2 4 4 6 2" xfId="11166"/>
    <cellStyle name="Normal 19 2 4 4 6 2 2" xfId="15369"/>
    <cellStyle name="Normal 19 2 4 4 6 2 2 2" xfId="28098"/>
    <cellStyle name="Normal 19 2 4 4 6 2 2 3" xfId="40699"/>
    <cellStyle name="Normal 19 2 4 4 6 2 3" xfId="19638"/>
    <cellStyle name="Normal 19 2 4 4 6 2 3 2" xfId="32299"/>
    <cellStyle name="Normal 19 2 4 4 6 2 3 3" xfId="44899"/>
    <cellStyle name="Normal 19 2 4 4 6 2 4" xfId="23898"/>
    <cellStyle name="Normal 19 2 4 4 6 2 5" xfId="36499"/>
    <cellStyle name="Normal 19 2 4 4 6 3" xfId="12569"/>
    <cellStyle name="Normal 19 2 4 4 6 3 2" xfId="16769"/>
    <cellStyle name="Normal 19 2 4 4 6 3 2 2" xfId="29498"/>
    <cellStyle name="Normal 19 2 4 4 6 3 2 3" xfId="42099"/>
    <cellStyle name="Normal 19 2 4 4 6 3 3" xfId="21038"/>
    <cellStyle name="Normal 19 2 4 4 6 3 3 2" xfId="33699"/>
    <cellStyle name="Normal 19 2 4 4 6 3 3 3" xfId="46299"/>
    <cellStyle name="Normal 19 2 4 4 6 3 4" xfId="25298"/>
    <cellStyle name="Normal 19 2 4 4 6 3 5" xfId="37899"/>
    <cellStyle name="Normal 19 2 4 4 6 4" xfId="13969"/>
    <cellStyle name="Normal 19 2 4 4 6 4 2" xfId="26698"/>
    <cellStyle name="Normal 19 2 4 4 6 4 3" xfId="39299"/>
    <cellStyle name="Normal 19 2 4 4 6 5" xfId="18238"/>
    <cellStyle name="Normal 19 2 4 4 6 5 2" xfId="30899"/>
    <cellStyle name="Normal 19 2 4 4 6 5 3" xfId="43499"/>
    <cellStyle name="Normal 19 2 4 4 6 6" xfId="22498"/>
    <cellStyle name="Normal 19 2 4 4 6 7" xfId="35099"/>
    <cellStyle name="Normal 19 2 4 4 7" xfId="9840"/>
    <cellStyle name="Normal 19 2 4 4 7 2" xfId="11306"/>
    <cellStyle name="Normal 19 2 4 4 7 2 2" xfId="15509"/>
    <cellStyle name="Normal 19 2 4 4 7 2 2 2" xfId="28238"/>
    <cellStyle name="Normal 19 2 4 4 7 2 2 3" xfId="40839"/>
    <cellStyle name="Normal 19 2 4 4 7 2 3" xfId="19778"/>
    <cellStyle name="Normal 19 2 4 4 7 2 3 2" xfId="32439"/>
    <cellStyle name="Normal 19 2 4 4 7 2 3 3" xfId="45039"/>
    <cellStyle name="Normal 19 2 4 4 7 2 4" xfId="24038"/>
    <cellStyle name="Normal 19 2 4 4 7 2 5" xfId="36639"/>
    <cellStyle name="Normal 19 2 4 4 7 3" xfId="12709"/>
    <cellStyle name="Normal 19 2 4 4 7 3 2" xfId="16909"/>
    <cellStyle name="Normal 19 2 4 4 7 3 2 2" xfId="29638"/>
    <cellStyle name="Normal 19 2 4 4 7 3 2 3" xfId="42239"/>
    <cellStyle name="Normal 19 2 4 4 7 3 3" xfId="21178"/>
    <cellStyle name="Normal 19 2 4 4 7 3 3 2" xfId="33839"/>
    <cellStyle name="Normal 19 2 4 4 7 3 3 3" xfId="46439"/>
    <cellStyle name="Normal 19 2 4 4 7 3 4" xfId="25438"/>
    <cellStyle name="Normal 19 2 4 4 7 3 5" xfId="38039"/>
    <cellStyle name="Normal 19 2 4 4 7 4" xfId="14109"/>
    <cellStyle name="Normal 19 2 4 4 7 4 2" xfId="26838"/>
    <cellStyle name="Normal 19 2 4 4 7 4 3" xfId="39439"/>
    <cellStyle name="Normal 19 2 4 4 7 5" xfId="18378"/>
    <cellStyle name="Normal 19 2 4 4 7 5 2" xfId="31039"/>
    <cellStyle name="Normal 19 2 4 4 7 5 3" xfId="43639"/>
    <cellStyle name="Normal 19 2 4 4 7 6" xfId="22638"/>
    <cellStyle name="Normal 19 2 4 4 7 7" xfId="35239"/>
    <cellStyle name="Normal 19 2 4 4 8" xfId="9980"/>
    <cellStyle name="Normal 19 2 4 4 8 2" xfId="11446"/>
    <cellStyle name="Normal 19 2 4 4 8 2 2" xfId="15649"/>
    <cellStyle name="Normal 19 2 4 4 8 2 2 2" xfId="28378"/>
    <cellStyle name="Normal 19 2 4 4 8 2 2 3" xfId="40979"/>
    <cellStyle name="Normal 19 2 4 4 8 2 3" xfId="19918"/>
    <cellStyle name="Normal 19 2 4 4 8 2 3 2" xfId="32579"/>
    <cellStyle name="Normal 19 2 4 4 8 2 3 3" xfId="45179"/>
    <cellStyle name="Normal 19 2 4 4 8 2 4" xfId="24178"/>
    <cellStyle name="Normal 19 2 4 4 8 2 5" xfId="36779"/>
    <cellStyle name="Normal 19 2 4 4 8 3" xfId="12849"/>
    <cellStyle name="Normal 19 2 4 4 8 3 2" xfId="17049"/>
    <cellStyle name="Normal 19 2 4 4 8 3 2 2" xfId="29778"/>
    <cellStyle name="Normal 19 2 4 4 8 3 2 3" xfId="42379"/>
    <cellStyle name="Normal 19 2 4 4 8 3 3" xfId="21318"/>
    <cellStyle name="Normal 19 2 4 4 8 3 3 2" xfId="33979"/>
    <cellStyle name="Normal 19 2 4 4 8 3 3 3" xfId="46579"/>
    <cellStyle name="Normal 19 2 4 4 8 3 4" xfId="25578"/>
    <cellStyle name="Normal 19 2 4 4 8 3 5" xfId="38179"/>
    <cellStyle name="Normal 19 2 4 4 8 4" xfId="14249"/>
    <cellStyle name="Normal 19 2 4 4 8 4 2" xfId="26978"/>
    <cellStyle name="Normal 19 2 4 4 8 4 3" xfId="39579"/>
    <cellStyle name="Normal 19 2 4 4 8 5" xfId="18518"/>
    <cellStyle name="Normal 19 2 4 4 8 5 2" xfId="31179"/>
    <cellStyle name="Normal 19 2 4 4 8 5 3" xfId="43779"/>
    <cellStyle name="Normal 19 2 4 4 8 6" xfId="22778"/>
    <cellStyle name="Normal 19 2 4 4 8 7" xfId="35379"/>
    <cellStyle name="Normal 19 2 4 4 9" xfId="10174"/>
    <cellStyle name="Normal 19 2 4 4 9 2" xfId="11589"/>
    <cellStyle name="Normal 19 2 4 4 9 2 2" xfId="15789"/>
    <cellStyle name="Normal 19 2 4 4 9 2 2 2" xfId="28518"/>
    <cellStyle name="Normal 19 2 4 4 9 2 2 3" xfId="41119"/>
    <cellStyle name="Normal 19 2 4 4 9 2 3" xfId="20058"/>
    <cellStyle name="Normal 19 2 4 4 9 2 3 2" xfId="32719"/>
    <cellStyle name="Normal 19 2 4 4 9 2 3 3" xfId="45319"/>
    <cellStyle name="Normal 19 2 4 4 9 2 4" xfId="24318"/>
    <cellStyle name="Normal 19 2 4 4 9 2 5" xfId="36919"/>
    <cellStyle name="Normal 19 2 4 4 9 3" xfId="12989"/>
    <cellStyle name="Normal 19 2 4 4 9 3 2" xfId="17189"/>
    <cellStyle name="Normal 19 2 4 4 9 3 2 2" xfId="29918"/>
    <cellStyle name="Normal 19 2 4 4 9 3 2 3" xfId="42519"/>
    <cellStyle name="Normal 19 2 4 4 9 3 3" xfId="21458"/>
    <cellStyle name="Normal 19 2 4 4 9 3 3 2" xfId="34119"/>
    <cellStyle name="Normal 19 2 4 4 9 3 3 3" xfId="46719"/>
    <cellStyle name="Normal 19 2 4 4 9 3 4" xfId="25718"/>
    <cellStyle name="Normal 19 2 4 4 9 3 5" xfId="38319"/>
    <cellStyle name="Normal 19 2 4 4 9 4" xfId="14389"/>
    <cellStyle name="Normal 19 2 4 4 9 4 2" xfId="27118"/>
    <cellStyle name="Normal 19 2 4 4 9 4 3" xfId="39719"/>
    <cellStyle name="Normal 19 2 4 4 9 5" xfId="18658"/>
    <cellStyle name="Normal 19 2 4 4 9 5 2" xfId="31319"/>
    <cellStyle name="Normal 19 2 4 4 9 5 3" xfId="43919"/>
    <cellStyle name="Normal 19 2 4 4 9 6" xfId="22918"/>
    <cellStyle name="Normal 19 2 4 4 9 7" xfId="35519"/>
    <cellStyle name="Normal 19 2 4 5" xfId="7091"/>
    <cellStyle name="Normal 19 2 4 5 10" xfId="10334"/>
    <cellStyle name="Normal 19 2 4 5 10 2" xfId="11749"/>
    <cellStyle name="Normal 19 2 4 5 10 2 2" xfId="15949"/>
    <cellStyle name="Normal 19 2 4 5 10 2 2 2" xfId="28678"/>
    <cellStyle name="Normal 19 2 4 5 10 2 2 3" xfId="41279"/>
    <cellStyle name="Normal 19 2 4 5 10 2 3" xfId="20218"/>
    <cellStyle name="Normal 19 2 4 5 10 2 3 2" xfId="32879"/>
    <cellStyle name="Normal 19 2 4 5 10 2 3 3" xfId="45479"/>
    <cellStyle name="Normal 19 2 4 5 10 2 4" xfId="24478"/>
    <cellStyle name="Normal 19 2 4 5 10 2 5" xfId="37079"/>
    <cellStyle name="Normal 19 2 4 5 10 3" xfId="13149"/>
    <cellStyle name="Normal 19 2 4 5 10 3 2" xfId="17349"/>
    <cellStyle name="Normal 19 2 4 5 10 3 2 2" xfId="30078"/>
    <cellStyle name="Normal 19 2 4 5 10 3 2 3" xfId="42679"/>
    <cellStyle name="Normal 19 2 4 5 10 3 3" xfId="21618"/>
    <cellStyle name="Normal 19 2 4 5 10 3 3 2" xfId="34279"/>
    <cellStyle name="Normal 19 2 4 5 10 3 3 3" xfId="46879"/>
    <cellStyle name="Normal 19 2 4 5 10 3 4" xfId="25878"/>
    <cellStyle name="Normal 19 2 4 5 10 3 5" xfId="38479"/>
    <cellStyle name="Normal 19 2 4 5 10 4" xfId="14549"/>
    <cellStyle name="Normal 19 2 4 5 10 4 2" xfId="27278"/>
    <cellStyle name="Normal 19 2 4 5 10 4 3" xfId="39879"/>
    <cellStyle name="Normal 19 2 4 5 10 5" xfId="18818"/>
    <cellStyle name="Normal 19 2 4 5 10 5 2" xfId="31479"/>
    <cellStyle name="Normal 19 2 4 5 10 5 3" xfId="44079"/>
    <cellStyle name="Normal 19 2 4 5 10 6" xfId="23078"/>
    <cellStyle name="Normal 19 2 4 5 10 7" xfId="35679"/>
    <cellStyle name="Normal 19 2 4 5 11" xfId="10475"/>
    <cellStyle name="Normal 19 2 4 5 11 2" xfId="14689"/>
    <cellStyle name="Normal 19 2 4 5 11 2 2" xfId="27418"/>
    <cellStyle name="Normal 19 2 4 5 11 2 3" xfId="40019"/>
    <cellStyle name="Normal 19 2 4 5 11 3" xfId="18958"/>
    <cellStyle name="Normal 19 2 4 5 11 3 2" xfId="31619"/>
    <cellStyle name="Normal 19 2 4 5 11 3 3" xfId="44219"/>
    <cellStyle name="Normal 19 2 4 5 11 4" xfId="23218"/>
    <cellStyle name="Normal 19 2 4 5 11 5" xfId="35819"/>
    <cellStyle name="Normal 19 2 4 5 12" xfId="11889"/>
    <cellStyle name="Normal 19 2 4 5 12 2" xfId="16089"/>
    <cellStyle name="Normal 19 2 4 5 12 2 2" xfId="28818"/>
    <cellStyle name="Normal 19 2 4 5 12 2 3" xfId="41419"/>
    <cellStyle name="Normal 19 2 4 5 12 3" xfId="20358"/>
    <cellStyle name="Normal 19 2 4 5 12 3 2" xfId="33019"/>
    <cellStyle name="Normal 19 2 4 5 12 3 3" xfId="45619"/>
    <cellStyle name="Normal 19 2 4 5 12 4" xfId="24618"/>
    <cellStyle name="Normal 19 2 4 5 12 5" xfId="37219"/>
    <cellStyle name="Normal 19 2 4 5 13" xfId="13289"/>
    <cellStyle name="Normal 19 2 4 5 13 2" xfId="26018"/>
    <cellStyle name="Normal 19 2 4 5 13 3" xfId="38619"/>
    <cellStyle name="Normal 19 2 4 5 14" xfId="17558"/>
    <cellStyle name="Normal 19 2 4 5 14 2" xfId="30219"/>
    <cellStyle name="Normal 19 2 4 5 14 3" xfId="42819"/>
    <cellStyle name="Normal 19 2 4 5 15" xfId="21818"/>
    <cellStyle name="Normal 19 2 4 5 16" xfId="34419"/>
    <cellStyle name="Normal 19 2 4 5 2" xfId="7231"/>
    <cellStyle name="Normal 19 2 4 5 2 2" xfId="10615"/>
    <cellStyle name="Normal 19 2 4 5 2 2 2" xfId="14829"/>
    <cellStyle name="Normal 19 2 4 5 2 2 2 2" xfId="27558"/>
    <cellStyle name="Normal 19 2 4 5 2 2 2 3" xfId="40159"/>
    <cellStyle name="Normal 19 2 4 5 2 2 3" xfId="19098"/>
    <cellStyle name="Normal 19 2 4 5 2 2 3 2" xfId="31759"/>
    <cellStyle name="Normal 19 2 4 5 2 2 3 3" xfId="44359"/>
    <cellStyle name="Normal 19 2 4 5 2 2 4" xfId="23358"/>
    <cellStyle name="Normal 19 2 4 5 2 2 5" xfId="35959"/>
    <cellStyle name="Normal 19 2 4 5 2 3" xfId="12029"/>
    <cellStyle name="Normal 19 2 4 5 2 3 2" xfId="16229"/>
    <cellStyle name="Normal 19 2 4 5 2 3 2 2" xfId="28958"/>
    <cellStyle name="Normal 19 2 4 5 2 3 2 3" xfId="41559"/>
    <cellStyle name="Normal 19 2 4 5 2 3 3" xfId="20498"/>
    <cellStyle name="Normal 19 2 4 5 2 3 3 2" xfId="33159"/>
    <cellStyle name="Normal 19 2 4 5 2 3 3 3" xfId="45759"/>
    <cellStyle name="Normal 19 2 4 5 2 3 4" xfId="24758"/>
    <cellStyle name="Normal 19 2 4 5 2 3 5" xfId="37359"/>
    <cellStyle name="Normal 19 2 4 5 2 4" xfId="13429"/>
    <cellStyle name="Normal 19 2 4 5 2 4 2" xfId="26158"/>
    <cellStyle name="Normal 19 2 4 5 2 4 3" xfId="38759"/>
    <cellStyle name="Normal 19 2 4 5 2 5" xfId="17698"/>
    <cellStyle name="Normal 19 2 4 5 2 5 2" xfId="30359"/>
    <cellStyle name="Normal 19 2 4 5 2 5 3" xfId="42959"/>
    <cellStyle name="Normal 19 2 4 5 2 6" xfId="21958"/>
    <cellStyle name="Normal 19 2 4 5 2 7" xfId="34559"/>
    <cellStyle name="Normal 19 2 4 5 3" xfId="7371"/>
    <cellStyle name="Normal 19 2 4 5 3 2" xfId="10755"/>
    <cellStyle name="Normal 19 2 4 5 3 2 2" xfId="14969"/>
    <cellStyle name="Normal 19 2 4 5 3 2 2 2" xfId="27698"/>
    <cellStyle name="Normal 19 2 4 5 3 2 2 3" xfId="40299"/>
    <cellStyle name="Normal 19 2 4 5 3 2 3" xfId="19238"/>
    <cellStyle name="Normal 19 2 4 5 3 2 3 2" xfId="31899"/>
    <cellStyle name="Normal 19 2 4 5 3 2 3 3" xfId="44499"/>
    <cellStyle name="Normal 19 2 4 5 3 2 4" xfId="23498"/>
    <cellStyle name="Normal 19 2 4 5 3 2 5" xfId="36099"/>
    <cellStyle name="Normal 19 2 4 5 3 3" xfId="12169"/>
    <cellStyle name="Normal 19 2 4 5 3 3 2" xfId="16369"/>
    <cellStyle name="Normal 19 2 4 5 3 3 2 2" xfId="29098"/>
    <cellStyle name="Normal 19 2 4 5 3 3 2 3" xfId="41699"/>
    <cellStyle name="Normal 19 2 4 5 3 3 3" xfId="20638"/>
    <cellStyle name="Normal 19 2 4 5 3 3 3 2" xfId="33299"/>
    <cellStyle name="Normal 19 2 4 5 3 3 3 3" xfId="45899"/>
    <cellStyle name="Normal 19 2 4 5 3 3 4" xfId="24898"/>
    <cellStyle name="Normal 19 2 4 5 3 3 5" xfId="37499"/>
    <cellStyle name="Normal 19 2 4 5 3 4" xfId="13569"/>
    <cellStyle name="Normal 19 2 4 5 3 4 2" xfId="26298"/>
    <cellStyle name="Normal 19 2 4 5 3 4 3" xfId="38899"/>
    <cellStyle name="Normal 19 2 4 5 3 5" xfId="17838"/>
    <cellStyle name="Normal 19 2 4 5 3 5 2" xfId="30499"/>
    <cellStyle name="Normal 19 2 4 5 3 5 3" xfId="43099"/>
    <cellStyle name="Normal 19 2 4 5 3 6" xfId="22098"/>
    <cellStyle name="Normal 19 2 4 5 3 7" xfId="34699"/>
    <cellStyle name="Normal 19 2 4 5 4" xfId="9384"/>
    <cellStyle name="Normal 19 2 4 5 4 2" xfId="10902"/>
    <cellStyle name="Normal 19 2 4 5 4 2 2" xfId="15109"/>
    <cellStyle name="Normal 19 2 4 5 4 2 2 2" xfId="27838"/>
    <cellStyle name="Normal 19 2 4 5 4 2 2 3" xfId="40439"/>
    <cellStyle name="Normal 19 2 4 5 4 2 3" xfId="19378"/>
    <cellStyle name="Normal 19 2 4 5 4 2 3 2" xfId="32039"/>
    <cellStyle name="Normal 19 2 4 5 4 2 3 3" xfId="44639"/>
    <cellStyle name="Normal 19 2 4 5 4 2 4" xfId="23638"/>
    <cellStyle name="Normal 19 2 4 5 4 2 5" xfId="36239"/>
    <cellStyle name="Normal 19 2 4 5 4 3" xfId="12309"/>
    <cellStyle name="Normal 19 2 4 5 4 3 2" xfId="16509"/>
    <cellStyle name="Normal 19 2 4 5 4 3 2 2" xfId="29238"/>
    <cellStyle name="Normal 19 2 4 5 4 3 2 3" xfId="41839"/>
    <cellStyle name="Normal 19 2 4 5 4 3 3" xfId="20778"/>
    <cellStyle name="Normal 19 2 4 5 4 3 3 2" xfId="33439"/>
    <cellStyle name="Normal 19 2 4 5 4 3 3 3" xfId="46039"/>
    <cellStyle name="Normal 19 2 4 5 4 3 4" xfId="25038"/>
    <cellStyle name="Normal 19 2 4 5 4 3 5" xfId="37639"/>
    <cellStyle name="Normal 19 2 4 5 4 4" xfId="13709"/>
    <cellStyle name="Normal 19 2 4 5 4 4 2" xfId="26438"/>
    <cellStyle name="Normal 19 2 4 5 4 4 3" xfId="39039"/>
    <cellStyle name="Normal 19 2 4 5 4 5" xfId="17978"/>
    <cellStyle name="Normal 19 2 4 5 4 5 2" xfId="30639"/>
    <cellStyle name="Normal 19 2 4 5 4 5 3" xfId="43239"/>
    <cellStyle name="Normal 19 2 4 5 4 6" xfId="22238"/>
    <cellStyle name="Normal 19 2 4 5 4 7" xfId="34839"/>
    <cellStyle name="Normal 19 2 4 5 5" xfId="9580"/>
    <cellStyle name="Normal 19 2 4 5 5 2" xfId="11046"/>
    <cellStyle name="Normal 19 2 4 5 5 2 2" xfId="15249"/>
    <cellStyle name="Normal 19 2 4 5 5 2 2 2" xfId="27978"/>
    <cellStyle name="Normal 19 2 4 5 5 2 2 3" xfId="40579"/>
    <cellStyle name="Normal 19 2 4 5 5 2 3" xfId="19518"/>
    <cellStyle name="Normal 19 2 4 5 5 2 3 2" xfId="32179"/>
    <cellStyle name="Normal 19 2 4 5 5 2 3 3" xfId="44779"/>
    <cellStyle name="Normal 19 2 4 5 5 2 4" xfId="23778"/>
    <cellStyle name="Normal 19 2 4 5 5 2 5" xfId="36379"/>
    <cellStyle name="Normal 19 2 4 5 5 3" xfId="12449"/>
    <cellStyle name="Normal 19 2 4 5 5 3 2" xfId="16649"/>
    <cellStyle name="Normal 19 2 4 5 5 3 2 2" xfId="29378"/>
    <cellStyle name="Normal 19 2 4 5 5 3 2 3" xfId="41979"/>
    <cellStyle name="Normal 19 2 4 5 5 3 3" xfId="20918"/>
    <cellStyle name="Normal 19 2 4 5 5 3 3 2" xfId="33579"/>
    <cellStyle name="Normal 19 2 4 5 5 3 3 3" xfId="46179"/>
    <cellStyle name="Normal 19 2 4 5 5 3 4" xfId="25178"/>
    <cellStyle name="Normal 19 2 4 5 5 3 5" xfId="37779"/>
    <cellStyle name="Normal 19 2 4 5 5 4" xfId="13849"/>
    <cellStyle name="Normal 19 2 4 5 5 4 2" xfId="26578"/>
    <cellStyle name="Normal 19 2 4 5 5 4 3" xfId="39179"/>
    <cellStyle name="Normal 19 2 4 5 5 5" xfId="18118"/>
    <cellStyle name="Normal 19 2 4 5 5 5 2" xfId="30779"/>
    <cellStyle name="Normal 19 2 4 5 5 5 3" xfId="43379"/>
    <cellStyle name="Normal 19 2 4 5 5 6" xfId="22378"/>
    <cellStyle name="Normal 19 2 4 5 5 7" xfId="34979"/>
    <cellStyle name="Normal 19 2 4 5 6" xfId="9720"/>
    <cellStyle name="Normal 19 2 4 5 6 2" xfId="11186"/>
    <cellStyle name="Normal 19 2 4 5 6 2 2" xfId="15389"/>
    <cellStyle name="Normal 19 2 4 5 6 2 2 2" xfId="28118"/>
    <cellStyle name="Normal 19 2 4 5 6 2 2 3" xfId="40719"/>
    <cellStyle name="Normal 19 2 4 5 6 2 3" xfId="19658"/>
    <cellStyle name="Normal 19 2 4 5 6 2 3 2" xfId="32319"/>
    <cellStyle name="Normal 19 2 4 5 6 2 3 3" xfId="44919"/>
    <cellStyle name="Normal 19 2 4 5 6 2 4" xfId="23918"/>
    <cellStyle name="Normal 19 2 4 5 6 2 5" xfId="36519"/>
    <cellStyle name="Normal 19 2 4 5 6 3" xfId="12589"/>
    <cellStyle name="Normal 19 2 4 5 6 3 2" xfId="16789"/>
    <cellStyle name="Normal 19 2 4 5 6 3 2 2" xfId="29518"/>
    <cellStyle name="Normal 19 2 4 5 6 3 2 3" xfId="42119"/>
    <cellStyle name="Normal 19 2 4 5 6 3 3" xfId="21058"/>
    <cellStyle name="Normal 19 2 4 5 6 3 3 2" xfId="33719"/>
    <cellStyle name="Normal 19 2 4 5 6 3 3 3" xfId="46319"/>
    <cellStyle name="Normal 19 2 4 5 6 3 4" xfId="25318"/>
    <cellStyle name="Normal 19 2 4 5 6 3 5" xfId="37919"/>
    <cellStyle name="Normal 19 2 4 5 6 4" xfId="13989"/>
    <cellStyle name="Normal 19 2 4 5 6 4 2" xfId="26718"/>
    <cellStyle name="Normal 19 2 4 5 6 4 3" xfId="39319"/>
    <cellStyle name="Normal 19 2 4 5 6 5" xfId="18258"/>
    <cellStyle name="Normal 19 2 4 5 6 5 2" xfId="30919"/>
    <cellStyle name="Normal 19 2 4 5 6 5 3" xfId="43519"/>
    <cellStyle name="Normal 19 2 4 5 6 6" xfId="22518"/>
    <cellStyle name="Normal 19 2 4 5 6 7" xfId="35119"/>
    <cellStyle name="Normal 19 2 4 5 7" xfId="9860"/>
    <cellStyle name="Normal 19 2 4 5 7 2" xfId="11326"/>
    <cellStyle name="Normal 19 2 4 5 7 2 2" xfId="15529"/>
    <cellStyle name="Normal 19 2 4 5 7 2 2 2" xfId="28258"/>
    <cellStyle name="Normal 19 2 4 5 7 2 2 3" xfId="40859"/>
    <cellStyle name="Normal 19 2 4 5 7 2 3" xfId="19798"/>
    <cellStyle name="Normal 19 2 4 5 7 2 3 2" xfId="32459"/>
    <cellStyle name="Normal 19 2 4 5 7 2 3 3" xfId="45059"/>
    <cellStyle name="Normal 19 2 4 5 7 2 4" xfId="24058"/>
    <cellStyle name="Normal 19 2 4 5 7 2 5" xfId="36659"/>
    <cellStyle name="Normal 19 2 4 5 7 3" xfId="12729"/>
    <cellStyle name="Normal 19 2 4 5 7 3 2" xfId="16929"/>
    <cellStyle name="Normal 19 2 4 5 7 3 2 2" xfId="29658"/>
    <cellStyle name="Normal 19 2 4 5 7 3 2 3" xfId="42259"/>
    <cellStyle name="Normal 19 2 4 5 7 3 3" xfId="21198"/>
    <cellStyle name="Normal 19 2 4 5 7 3 3 2" xfId="33859"/>
    <cellStyle name="Normal 19 2 4 5 7 3 3 3" xfId="46459"/>
    <cellStyle name="Normal 19 2 4 5 7 3 4" xfId="25458"/>
    <cellStyle name="Normal 19 2 4 5 7 3 5" xfId="38059"/>
    <cellStyle name="Normal 19 2 4 5 7 4" xfId="14129"/>
    <cellStyle name="Normal 19 2 4 5 7 4 2" xfId="26858"/>
    <cellStyle name="Normal 19 2 4 5 7 4 3" xfId="39459"/>
    <cellStyle name="Normal 19 2 4 5 7 5" xfId="18398"/>
    <cellStyle name="Normal 19 2 4 5 7 5 2" xfId="31059"/>
    <cellStyle name="Normal 19 2 4 5 7 5 3" xfId="43659"/>
    <cellStyle name="Normal 19 2 4 5 7 6" xfId="22658"/>
    <cellStyle name="Normal 19 2 4 5 7 7" xfId="35259"/>
    <cellStyle name="Normal 19 2 4 5 8" xfId="10000"/>
    <cellStyle name="Normal 19 2 4 5 8 2" xfId="11466"/>
    <cellStyle name="Normal 19 2 4 5 8 2 2" xfId="15669"/>
    <cellStyle name="Normal 19 2 4 5 8 2 2 2" xfId="28398"/>
    <cellStyle name="Normal 19 2 4 5 8 2 2 3" xfId="40999"/>
    <cellStyle name="Normal 19 2 4 5 8 2 3" xfId="19938"/>
    <cellStyle name="Normal 19 2 4 5 8 2 3 2" xfId="32599"/>
    <cellStyle name="Normal 19 2 4 5 8 2 3 3" xfId="45199"/>
    <cellStyle name="Normal 19 2 4 5 8 2 4" xfId="24198"/>
    <cellStyle name="Normal 19 2 4 5 8 2 5" xfId="36799"/>
    <cellStyle name="Normal 19 2 4 5 8 3" xfId="12869"/>
    <cellStyle name="Normal 19 2 4 5 8 3 2" xfId="17069"/>
    <cellStyle name="Normal 19 2 4 5 8 3 2 2" xfId="29798"/>
    <cellStyle name="Normal 19 2 4 5 8 3 2 3" xfId="42399"/>
    <cellStyle name="Normal 19 2 4 5 8 3 3" xfId="21338"/>
    <cellStyle name="Normal 19 2 4 5 8 3 3 2" xfId="33999"/>
    <cellStyle name="Normal 19 2 4 5 8 3 3 3" xfId="46599"/>
    <cellStyle name="Normal 19 2 4 5 8 3 4" xfId="25598"/>
    <cellStyle name="Normal 19 2 4 5 8 3 5" xfId="38199"/>
    <cellStyle name="Normal 19 2 4 5 8 4" xfId="14269"/>
    <cellStyle name="Normal 19 2 4 5 8 4 2" xfId="26998"/>
    <cellStyle name="Normal 19 2 4 5 8 4 3" xfId="39599"/>
    <cellStyle name="Normal 19 2 4 5 8 5" xfId="18538"/>
    <cellStyle name="Normal 19 2 4 5 8 5 2" xfId="31199"/>
    <cellStyle name="Normal 19 2 4 5 8 5 3" xfId="43799"/>
    <cellStyle name="Normal 19 2 4 5 8 6" xfId="22798"/>
    <cellStyle name="Normal 19 2 4 5 8 7" xfId="35399"/>
    <cellStyle name="Normal 19 2 4 5 9" xfId="10194"/>
    <cellStyle name="Normal 19 2 4 5 9 2" xfId="11609"/>
    <cellStyle name="Normal 19 2 4 5 9 2 2" xfId="15809"/>
    <cellStyle name="Normal 19 2 4 5 9 2 2 2" xfId="28538"/>
    <cellStyle name="Normal 19 2 4 5 9 2 2 3" xfId="41139"/>
    <cellStyle name="Normal 19 2 4 5 9 2 3" xfId="20078"/>
    <cellStyle name="Normal 19 2 4 5 9 2 3 2" xfId="32739"/>
    <cellStyle name="Normal 19 2 4 5 9 2 3 3" xfId="45339"/>
    <cellStyle name="Normal 19 2 4 5 9 2 4" xfId="24338"/>
    <cellStyle name="Normal 19 2 4 5 9 2 5" xfId="36939"/>
    <cellStyle name="Normal 19 2 4 5 9 3" xfId="13009"/>
    <cellStyle name="Normal 19 2 4 5 9 3 2" xfId="17209"/>
    <cellStyle name="Normal 19 2 4 5 9 3 2 2" xfId="29938"/>
    <cellStyle name="Normal 19 2 4 5 9 3 2 3" xfId="42539"/>
    <cellStyle name="Normal 19 2 4 5 9 3 3" xfId="21478"/>
    <cellStyle name="Normal 19 2 4 5 9 3 3 2" xfId="34139"/>
    <cellStyle name="Normal 19 2 4 5 9 3 3 3" xfId="46739"/>
    <cellStyle name="Normal 19 2 4 5 9 3 4" xfId="25738"/>
    <cellStyle name="Normal 19 2 4 5 9 3 5" xfId="38339"/>
    <cellStyle name="Normal 19 2 4 5 9 4" xfId="14409"/>
    <cellStyle name="Normal 19 2 4 5 9 4 2" xfId="27138"/>
    <cellStyle name="Normal 19 2 4 5 9 4 3" xfId="39739"/>
    <cellStyle name="Normal 19 2 4 5 9 5" xfId="18678"/>
    <cellStyle name="Normal 19 2 4 5 9 5 2" xfId="31339"/>
    <cellStyle name="Normal 19 2 4 5 9 5 3" xfId="43939"/>
    <cellStyle name="Normal 19 2 4 5 9 6" xfId="22938"/>
    <cellStyle name="Normal 19 2 4 5 9 7" xfId="35539"/>
    <cellStyle name="Normal 19 2 4 6" xfId="7111"/>
    <cellStyle name="Normal 19 2 4 6 10" xfId="10354"/>
    <cellStyle name="Normal 19 2 4 6 10 2" xfId="11769"/>
    <cellStyle name="Normal 19 2 4 6 10 2 2" xfId="15969"/>
    <cellStyle name="Normal 19 2 4 6 10 2 2 2" xfId="28698"/>
    <cellStyle name="Normal 19 2 4 6 10 2 2 3" xfId="41299"/>
    <cellStyle name="Normal 19 2 4 6 10 2 3" xfId="20238"/>
    <cellStyle name="Normal 19 2 4 6 10 2 3 2" xfId="32899"/>
    <cellStyle name="Normal 19 2 4 6 10 2 3 3" xfId="45499"/>
    <cellStyle name="Normal 19 2 4 6 10 2 4" xfId="24498"/>
    <cellStyle name="Normal 19 2 4 6 10 2 5" xfId="37099"/>
    <cellStyle name="Normal 19 2 4 6 10 3" xfId="13169"/>
    <cellStyle name="Normal 19 2 4 6 10 3 2" xfId="17369"/>
    <cellStyle name="Normal 19 2 4 6 10 3 2 2" xfId="30098"/>
    <cellStyle name="Normal 19 2 4 6 10 3 2 3" xfId="42699"/>
    <cellStyle name="Normal 19 2 4 6 10 3 3" xfId="21638"/>
    <cellStyle name="Normal 19 2 4 6 10 3 3 2" xfId="34299"/>
    <cellStyle name="Normal 19 2 4 6 10 3 3 3" xfId="46899"/>
    <cellStyle name="Normal 19 2 4 6 10 3 4" xfId="25898"/>
    <cellStyle name="Normal 19 2 4 6 10 3 5" xfId="38499"/>
    <cellStyle name="Normal 19 2 4 6 10 4" xfId="14569"/>
    <cellStyle name="Normal 19 2 4 6 10 4 2" xfId="27298"/>
    <cellStyle name="Normal 19 2 4 6 10 4 3" xfId="39899"/>
    <cellStyle name="Normal 19 2 4 6 10 5" xfId="18838"/>
    <cellStyle name="Normal 19 2 4 6 10 5 2" xfId="31499"/>
    <cellStyle name="Normal 19 2 4 6 10 5 3" xfId="44099"/>
    <cellStyle name="Normal 19 2 4 6 10 6" xfId="23098"/>
    <cellStyle name="Normal 19 2 4 6 10 7" xfId="35699"/>
    <cellStyle name="Normal 19 2 4 6 11" xfId="10495"/>
    <cellStyle name="Normal 19 2 4 6 11 2" xfId="14709"/>
    <cellStyle name="Normal 19 2 4 6 11 2 2" xfId="27438"/>
    <cellStyle name="Normal 19 2 4 6 11 2 3" xfId="40039"/>
    <cellStyle name="Normal 19 2 4 6 11 3" xfId="18978"/>
    <cellStyle name="Normal 19 2 4 6 11 3 2" xfId="31639"/>
    <cellStyle name="Normal 19 2 4 6 11 3 3" xfId="44239"/>
    <cellStyle name="Normal 19 2 4 6 11 4" xfId="23238"/>
    <cellStyle name="Normal 19 2 4 6 11 5" xfId="35839"/>
    <cellStyle name="Normal 19 2 4 6 12" xfId="11909"/>
    <cellStyle name="Normal 19 2 4 6 12 2" xfId="16109"/>
    <cellStyle name="Normal 19 2 4 6 12 2 2" xfId="28838"/>
    <cellStyle name="Normal 19 2 4 6 12 2 3" xfId="41439"/>
    <cellStyle name="Normal 19 2 4 6 12 3" xfId="20378"/>
    <cellStyle name="Normal 19 2 4 6 12 3 2" xfId="33039"/>
    <cellStyle name="Normal 19 2 4 6 12 3 3" xfId="45639"/>
    <cellStyle name="Normal 19 2 4 6 12 4" xfId="24638"/>
    <cellStyle name="Normal 19 2 4 6 12 5" xfId="37239"/>
    <cellStyle name="Normal 19 2 4 6 13" xfId="13309"/>
    <cellStyle name="Normal 19 2 4 6 13 2" xfId="26038"/>
    <cellStyle name="Normal 19 2 4 6 13 3" xfId="38639"/>
    <cellStyle name="Normal 19 2 4 6 14" xfId="17578"/>
    <cellStyle name="Normal 19 2 4 6 14 2" xfId="30239"/>
    <cellStyle name="Normal 19 2 4 6 14 3" xfId="42839"/>
    <cellStyle name="Normal 19 2 4 6 15" xfId="21838"/>
    <cellStyle name="Normal 19 2 4 6 16" xfId="34439"/>
    <cellStyle name="Normal 19 2 4 6 2" xfId="7251"/>
    <cellStyle name="Normal 19 2 4 6 2 2" xfId="10635"/>
    <cellStyle name="Normal 19 2 4 6 2 2 2" xfId="14849"/>
    <cellStyle name="Normal 19 2 4 6 2 2 2 2" xfId="27578"/>
    <cellStyle name="Normal 19 2 4 6 2 2 2 3" xfId="40179"/>
    <cellStyle name="Normal 19 2 4 6 2 2 3" xfId="19118"/>
    <cellStyle name="Normal 19 2 4 6 2 2 3 2" xfId="31779"/>
    <cellStyle name="Normal 19 2 4 6 2 2 3 3" xfId="44379"/>
    <cellStyle name="Normal 19 2 4 6 2 2 4" xfId="23378"/>
    <cellStyle name="Normal 19 2 4 6 2 2 5" xfId="35979"/>
    <cellStyle name="Normal 19 2 4 6 2 3" xfId="12049"/>
    <cellStyle name="Normal 19 2 4 6 2 3 2" xfId="16249"/>
    <cellStyle name="Normal 19 2 4 6 2 3 2 2" xfId="28978"/>
    <cellStyle name="Normal 19 2 4 6 2 3 2 3" xfId="41579"/>
    <cellStyle name="Normal 19 2 4 6 2 3 3" xfId="20518"/>
    <cellStyle name="Normal 19 2 4 6 2 3 3 2" xfId="33179"/>
    <cellStyle name="Normal 19 2 4 6 2 3 3 3" xfId="45779"/>
    <cellStyle name="Normal 19 2 4 6 2 3 4" xfId="24778"/>
    <cellStyle name="Normal 19 2 4 6 2 3 5" xfId="37379"/>
    <cellStyle name="Normal 19 2 4 6 2 4" xfId="13449"/>
    <cellStyle name="Normal 19 2 4 6 2 4 2" xfId="26178"/>
    <cellStyle name="Normal 19 2 4 6 2 4 3" xfId="38779"/>
    <cellStyle name="Normal 19 2 4 6 2 5" xfId="17718"/>
    <cellStyle name="Normal 19 2 4 6 2 5 2" xfId="30379"/>
    <cellStyle name="Normal 19 2 4 6 2 5 3" xfId="42979"/>
    <cellStyle name="Normal 19 2 4 6 2 6" xfId="21978"/>
    <cellStyle name="Normal 19 2 4 6 2 7" xfId="34579"/>
    <cellStyle name="Normal 19 2 4 6 3" xfId="7391"/>
    <cellStyle name="Normal 19 2 4 6 3 2" xfId="10775"/>
    <cellStyle name="Normal 19 2 4 6 3 2 2" xfId="14989"/>
    <cellStyle name="Normal 19 2 4 6 3 2 2 2" xfId="27718"/>
    <cellStyle name="Normal 19 2 4 6 3 2 2 3" xfId="40319"/>
    <cellStyle name="Normal 19 2 4 6 3 2 3" xfId="19258"/>
    <cellStyle name="Normal 19 2 4 6 3 2 3 2" xfId="31919"/>
    <cellStyle name="Normal 19 2 4 6 3 2 3 3" xfId="44519"/>
    <cellStyle name="Normal 19 2 4 6 3 2 4" xfId="23518"/>
    <cellStyle name="Normal 19 2 4 6 3 2 5" xfId="36119"/>
    <cellStyle name="Normal 19 2 4 6 3 3" xfId="12189"/>
    <cellStyle name="Normal 19 2 4 6 3 3 2" xfId="16389"/>
    <cellStyle name="Normal 19 2 4 6 3 3 2 2" xfId="29118"/>
    <cellStyle name="Normal 19 2 4 6 3 3 2 3" xfId="41719"/>
    <cellStyle name="Normal 19 2 4 6 3 3 3" xfId="20658"/>
    <cellStyle name="Normal 19 2 4 6 3 3 3 2" xfId="33319"/>
    <cellStyle name="Normal 19 2 4 6 3 3 3 3" xfId="45919"/>
    <cellStyle name="Normal 19 2 4 6 3 3 4" xfId="24918"/>
    <cellStyle name="Normal 19 2 4 6 3 3 5" xfId="37519"/>
    <cellStyle name="Normal 19 2 4 6 3 4" xfId="13589"/>
    <cellStyle name="Normal 19 2 4 6 3 4 2" xfId="26318"/>
    <cellStyle name="Normal 19 2 4 6 3 4 3" xfId="38919"/>
    <cellStyle name="Normal 19 2 4 6 3 5" xfId="17858"/>
    <cellStyle name="Normal 19 2 4 6 3 5 2" xfId="30519"/>
    <cellStyle name="Normal 19 2 4 6 3 5 3" xfId="43119"/>
    <cellStyle name="Normal 19 2 4 6 3 6" xfId="22118"/>
    <cellStyle name="Normal 19 2 4 6 3 7" xfId="34719"/>
    <cellStyle name="Normal 19 2 4 6 4" xfId="9404"/>
    <cellStyle name="Normal 19 2 4 6 4 2" xfId="10922"/>
    <cellStyle name="Normal 19 2 4 6 4 2 2" xfId="15129"/>
    <cellStyle name="Normal 19 2 4 6 4 2 2 2" xfId="27858"/>
    <cellStyle name="Normal 19 2 4 6 4 2 2 3" xfId="40459"/>
    <cellStyle name="Normal 19 2 4 6 4 2 3" xfId="19398"/>
    <cellStyle name="Normal 19 2 4 6 4 2 3 2" xfId="32059"/>
    <cellStyle name="Normal 19 2 4 6 4 2 3 3" xfId="44659"/>
    <cellStyle name="Normal 19 2 4 6 4 2 4" xfId="23658"/>
    <cellStyle name="Normal 19 2 4 6 4 2 5" xfId="36259"/>
    <cellStyle name="Normal 19 2 4 6 4 3" xfId="12329"/>
    <cellStyle name="Normal 19 2 4 6 4 3 2" xfId="16529"/>
    <cellStyle name="Normal 19 2 4 6 4 3 2 2" xfId="29258"/>
    <cellStyle name="Normal 19 2 4 6 4 3 2 3" xfId="41859"/>
    <cellStyle name="Normal 19 2 4 6 4 3 3" xfId="20798"/>
    <cellStyle name="Normal 19 2 4 6 4 3 3 2" xfId="33459"/>
    <cellStyle name="Normal 19 2 4 6 4 3 3 3" xfId="46059"/>
    <cellStyle name="Normal 19 2 4 6 4 3 4" xfId="25058"/>
    <cellStyle name="Normal 19 2 4 6 4 3 5" xfId="37659"/>
    <cellStyle name="Normal 19 2 4 6 4 4" xfId="13729"/>
    <cellStyle name="Normal 19 2 4 6 4 4 2" xfId="26458"/>
    <cellStyle name="Normal 19 2 4 6 4 4 3" xfId="39059"/>
    <cellStyle name="Normal 19 2 4 6 4 5" xfId="17998"/>
    <cellStyle name="Normal 19 2 4 6 4 5 2" xfId="30659"/>
    <cellStyle name="Normal 19 2 4 6 4 5 3" xfId="43259"/>
    <cellStyle name="Normal 19 2 4 6 4 6" xfId="22258"/>
    <cellStyle name="Normal 19 2 4 6 4 7" xfId="34859"/>
    <cellStyle name="Normal 19 2 4 6 5" xfId="9600"/>
    <cellStyle name="Normal 19 2 4 6 5 2" xfId="11066"/>
    <cellStyle name="Normal 19 2 4 6 5 2 2" xfId="15269"/>
    <cellStyle name="Normal 19 2 4 6 5 2 2 2" xfId="27998"/>
    <cellStyle name="Normal 19 2 4 6 5 2 2 3" xfId="40599"/>
    <cellStyle name="Normal 19 2 4 6 5 2 3" xfId="19538"/>
    <cellStyle name="Normal 19 2 4 6 5 2 3 2" xfId="32199"/>
    <cellStyle name="Normal 19 2 4 6 5 2 3 3" xfId="44799"/>
    <cellStyle name="Normal 19 2 4 6 5 2 4" xfId="23798"/>
    <cellStyle name="Normal 19 2 4 6 5 2 5" xfId="36399"/>
    <cellStyle name="Normal 19 2 4 6 5 3" xfId="12469"/>
    <cellStyle name="Normal 19 2 4 6 5 3 2" xfId="16669"/>
    <cellStyle name="Normal 19 2 4 6 5 3 2 2" xfId="29398"/>
    <cellStyle name="Normal 19 2 4 6 5 3 2 3" xfId="41999"/>
    <cellStyle name="Normal 19 2 4 6 5 3 3" xfId="20938"/>
    <cellStyle name="Normal 19 2 4 6 5 3 3 2" xfId="33599"/>
    <cellStyle name="Normal 19 2 4 6 5 3 3 3" xfId="46199"/>
    <cellStyle name="Normal 19 2 4 6 5 3 4" xfId="25198"/>
    <cellStyle name="Normal 19 2 4 6 5 3 5" xfId="37799"/>
    <cellStyle name="Normal 19 2 4 6 5 4" xfId="13869"/>
    <cellStyle name="Normal 19 2 4 6 5 4 2" xfId="26598"/>
    <cellStyle name="Normal 19 2 4 6 5 4 3" xfId="39199"/>
    <cellStyle name="Normal 19 2 4 6 5 5" xfId="18138"/>
    <cellStyle name="Normal 19 2 4 6 5 5 2" xfId="30799"/>
    <cellStyle name="Normal 19 2 4 6 5 5 3" xfId="43399"/>
    <cellStyle name="Normal 19 2 4 6 5 6" xfId="22398"/>
    <cellStyle name="Normal 19 2 4 6 5 7" xfId="34999"/>
    <cellStyle name="Normal 19 2 4 6 6" xfId="9740"/>
    <cellStyle name="Normal 19 2 4 6 6 2" xfId="11206"/>
    <cellStyle name="Normal 19 2 4 6 6 2 2" xfId="15409"/>
    <cellStyle name="Normal 19 2 4 6 6 2 2 2" xfId="28138"/>
    <cellStyle name="Normal 19 2 4 6 6 2 2 3" xfId="40739"/>
    <cellStyle name="Normal 19 2 4 6 6 2 3" xfId="19678"/>
    <cellStyle name="Normal 19 2 4 6 6 2 3 2" xfId="32339"/>
    <cellStyle name="Normal 19 2 4 6 6 2 3 3" xfId="44939"/>
    <cellStyle name="Normal 19 2 4 6 6 2 4" xfId="23938"/>
    <cellStyle name="Normal 19 2 4 6 6 2 5" xfId="36539"/>
    <cellStyle name="Normal 19 2 4 6 6 3" xfId="12609"/>
    <cellStyle name="Normal 19 2 4 6 6 3 2" xfId="16809"/>
    <cellStyle name="Normal 19 2 4 6 6 3 2 2" xfId="29538"/>
    <cellStyle name="Normal 19 2 4 6 6 3 2 3" xfId="42139"/>
    <cellStyle name="Normal 19 2 4 6 6 3 3" xfId="21078"/>
    <cellStyle name="Normal 19 2 4 6 6 3 3 2" xfId="33739"/>
    <cellStyle name="Normal 19 2 4 6 6 3 3 3" xfId="46339"/>
    <cellStyle name="Normal 19 2 4 6 6 3 4" xfId="25338"/>
    <cellStyle name="Normal 19 2 4 6 6 3 5" xfId="37939"/>
    <cellStyle name="Normal 19 2 4 6 6 4" xfId="14009"/>
    <cellStyle name="Normal 19 2 4 6 6 4 2" xfId="26738"/>
    <cellStyle name="Normal 19 2 4 6 6 4 3" xfId="39339"/>
    <cellStyle name="Normal 19 2 4 6 6 5" xfId="18278"/>
    <cellStyle name="Normal 19 2 4 6 6 5 2" xfId="30939"/>
    <cellStyle name="Normal 19 2 4 6 6 5 3" xfId="43539"/>
    <cellStyle name="Normal 19 2 4 6 6 6" xfId="22538"/>
    <cellStyle name="Normal 19 2 4 6 6 7" xfId="35139"/>
    <cellStyle name="Normal 19 2 4 6 7" xfId="9880"/>
    <cellStyle name="Normal 19 2 4 6 7 2" xfId="11346"/>
    <cellStyle name="Normal 19 2 4 6 7 2 2" xfId="15549"/>
    <cellStyle name="Normal 19 2 4 6 7 2 2 2" xfId="28278"/>
    <cellStyle name="Normal 19 2 4 6 7 2 2 3" xfId="40879"/>
    <cellStyle name="Normal 19 2 4 6 7 2 3" xfId="19818"/>
    <cellStyle name="Normal 19 2 4 6 7 2 3 2" xfId="32479"/>
    <cellStyle name="Normal 19 2 4 6 7 2 3 3" xfId="45079"/>
    <cellStyle name="Normal 19 2 4 6 7 2 4" xfId="24078"/>
    <cellStyle name="Normal 19 2 4 6 7 2 5" xfId="36679"/>
    <cellStyle name="Normal 19 2 4 6 7 3" xfId="12749"/>
    <cellStyle name="Normal 19 2 4 6 7 3 2" xfId="16949"/>
    <cellStyle name="Normal 19 2 4 6 7 3 2 2" xfId="29678"/>
    <cellStyle name="Normal 19 2 4 6 7 3 2 3" xfId="42279"/>
    <cellStyle name="Normal 19 2 4 6 7 3 3" xfId="21218"/>
    <cellStyle name="Normal 19 2 4 6 7 3 3 2" xfId="33879"/>
    <cellStyle name="Normal 19 2 4 6 7 3 3 3" xfId="46479"/>
    <cellStyle name="Normal 19 2 4 6 7 3 4" xfId="25478"/>
    <cellStyle name="Normal 19 2 4 6 7 3 5" xfId="38079"/>
    <cellStyle name="Normal 19 2 4 6 7 4" xfId="14149"/>
    <cellStyle name="Normal 19 2 4 6 7 4 2" xfId="26878"/>
    <cellStyle name="Normal 19 2 4 6 7 4 3" xfId="39479"/>
    <cellStyle name="Normal 19 2 4 6 7 5" xfId="18418"/>
    <cellStyle name="Normal 19 2 4 6 7 5 2" xfId="31079"/>
    <cellStyle name="Normal 19 2 4 6 7 5 3" xfId="43679"/>
    <cellStyle name="Normal 19 2 4 6 7 6" xfId="22678"/>
    <cellStyle name="Normal 19 2 4 6 7 7" xfId="35279"/>
    <cellStyle name="Normal 19 2 4 6 8" xfId="10020"/>
    <cellStyle name="Normal 19 2 4 6 8 2" xfId="11486"/>
    <cellStyle name="Normal 19 2 4 6 8 2 2" xfId="15689"/>
    <cellStyle name="Normal 19 2 4 6 8 2 2 2" xfId="28418"/>
    <cellStyle name="Normal 19 2 4 6 8 2 2 3" xfId="41019"/>
    <cellStyle name="Normal 19 2 4 6 8 2 3" xfId="19958"/>
    <cellStyle name="Normal 19 2 4 6 8 2 3 2" xfId="32619"/>
    <cellStyle name="Normal 19 2 4 6 8 2 3 3" xfId="45219"/>
    <cellStyle name="Normal 19 2 4 6 8 2 4" xfId="24218"/>
    <cellStyle name="Normal 19 2 4 6 8 2 5" xfId="36819"/>
    <cellStyle name="Normal 19 2 4 6 8 3" xfId="12889"/>
    <cellStyle name="Normal 19 2 4 6 8 3 2" xfId="17089"/>
    <cellStyle name="Normal 19 2 4 6 8 3 2 2" xfId="29818"/>
    <cellStyle name="Normal 19 2 4 6 8 3 2 3" xfId="42419"/>
    <cellStyle name="Normal 19 2 4 6 8 3 3" xfId="21358"/>
    <cellStyle name="Normal 19 2 4 6 8 3 3 2" xfId="34019"/>
    <cellStyle name="Normal 19 2 4 6 8 3 3 3" xfId="46619"/>
    <cellStyle name="Normal 19 2 4 6 8 3 4" xfId="25618"/>
    <cellStyle name="Normal 19 2 4 6 8 3 5" xfId="38219"/>
    <cellStyle name="Normal 19 2 4 6 8 4" xfId="14289"/>
    <cellStyle name="Normal 19 2 4 6 8 4 2" xfId="27018"/>
    <cellStyle name="Normal 19 2 4 6 8 4 3" xfId="39619"/>
    <cellStyle name="Normal 19 2 4 6 8 5" xfId="18558"/>
    <cellStyle name="Normal 19 2 4 6 8 5 2" xfId="31219"/>
    <cellStyle name="Normal 19 2 4 6 8 5 3" xfId="43819"/>
    <cellStyle name="Normal 19 2 4 6 8 6" xfId="22818"/>
    <cellStyle name="Normal 19 2 4 6 8 7" xfId="35419"/>
    <cellStyle name="Normal 19 2 4 6 9" xfId="10214"/>
    <cellStyle name="Normal 19 2 4 6 9 2" xfId="11629"/>
    <cellStyle name="Normal 19 2 4 6 9 2 2" xfId="15829"/>
    <cellStyle name="Normal 19 2 4 6 9 2 2 2" xfId="28558"/>
    <cellStyle name="Normal 19 2 4 6 9 2 2 3" xfId="41159"/>
    <cellStyle name="Normal 19 2 4 6 9 2 3" xfId="20098"/>
    <cellStyle name="Normal 19 2 4 6 9 2 3 2" xfId="32759"/>
    <cellStyle name="Normal 19 2 4 6 9 2 3 3" xfId="45359"/>
    <cellStyle name="Normal 19 2 4 6 9 2 4" xfId="24358"/>
    <cellStyle name="Normal 19 2 4 6 9 2 5" xfId="36959"/>
    <cellStyle name="Normal 19 2 4 6 9 3" xfId="13029"/>
    <cellStyle name="Normal 19 2 4 6 9 3 2" xfId="17229"/>
    <cellStyle name="Normal 19 2 4 6 9 3 2 2" xfId="29958"/>
    <cellStyle name="Normal 19 2 4 6 9 3 2 3" xfId="42559"/>
    <cellStyle name="Normal 19 2 4 6 9 3 3" xfId="21498"/>
    <cellStyle name="Normal 19 2 4 6 9 3 3 2" xfId="34159"/>
    <cellStyle name="Normal 19 2 4 6 9 3 3 3" xfId="46759"/>
    <cellStyle name="Normal 19 2 4 6 9 3 4" xfId="25758"/>
    <cellStyle name="Normal 19 2 4 6 9 3 5" xfId="38359"/>
    <cellStyle name="Normal 19 2 4 6 9 4" xfId="14429"/>
    <cellStyle name="Normal 19 2 4 6 9 4 2" xfId="27158"/>
    <cellStyle name="Normal 19 2 4 6 9 4 3" xfId="39759"/>
    <cellStyle name="Normal 19 2 4 6 9 5" xfId="18698"/>
    <cellStyle name="Normal 19 2 4 6 9 5 2" xfId="31359"/>
    <cellStyle name="Normal 19 2 4 6 9 5 3" xfId="43959"/>
    <cellStyle name="Normal 19 2 4 6 9 6" xfId="22958"/>
    <cellStyle name="Normal 19 2 4 6 9 7" xfId="35559"/>
    <cellStyle name="Normal 19 2 4 7" xfId="7131"/>
    <cellStyle name="Normal 19 2 4 7 10" xfId="10374"/>
    <cellStyle name="Normal 19 2 4 7 10 2" xfId="11789"/>
    <cellStyle name="Normal 19 2 4 7 10 2 2" xfId="15989"/>
    <cellStyle name="Normal 19 2 4 7 10 2 2 2" xfId="28718"/>
    <cellStyle name="Normal 19 2 4 7 10 2 2 3" xfId="41319"/>
    <cellStyle name="Normal 19 2 4 7 10 2 3" xfId="20258"/>
    <cellStyle name="Normal 19 2 4 7 10 2 3 2" xfId="32919"/>
    <cellStyle name="Normal 19 2 4 7 10 2 3 3" xfId="45519"/>
    <cellStyle name="Normal 19 2 4 7 10 2 4" xfId="24518"/>
    <cellStyle name="Normal 19 2 4 7 10 2 5" xfId="37119"/>
    <cellStyle name="Normal 19 2 4 7 10 3" xfId="13189"/>
    <cellStyle name="Normal 19 2 4 7 10 3 2" xfId="17389"/>
    <cellStyle name="Normal 19 2 4 7 10 3 2 2" xfId="30118"/>
    <cellStyle name="Normal 19 2 4 7 10 3 2 3" xfId="42719"/>
    <cellStyle name="Normal 19 2 4 7 10 3 3" xfId="21658"/>
    <cellStyle name="Normal 19 2 4 7 10 3 3 2" xfId="34319"/>
    <cellStyle name="Normal 19 2 4 7 10 3 3 3" xfId="46919"/>
    <cellStyle name="Normal 19 2 4 7 10 3 4" xfId="25918"/>
    <cellStyle name="Normal 19 2 4 7 10 3 5" xfId="38519"/>
    <cellStyle name="Normal 19 2 4 7 10 4" xfId="14589"/>
    <cellStyle name="Normal 19 2 4 7 10 4 2" xfId="27318"/>
    <cellStyle name="Normal 19 2 4 7 10 4 3" xfId="39919"/>
    <cellStyle name="Normal 19 2 4 7 10 5" xfId="18858"/>
    <cellStyle name="Normal 19 2 4 7 10 5 2" xfId="31519"/>
    <cellStyle name="Normal 19 2 4 7 10 5 3" xfId="44119"/>
    <cellStyle name="Normal 19 2 4 7 10 6" xfId="23118"/>
    <cellStyle name="Normal 19 2 4 7 10 7" xfId="35719"/>
    <cellStyle name="Normal 19 2 4 7 11" xfId="10515"/>
    <cellStyle name="Normal 19 2 4 7 11 2" xfId="14729"/>
    <cellStyle name="Normal 19 2 4 7 11 2 2" xfId="27458"/>
    <cellStyle name="Normal 19 2 4 7 11 2 3" xfId="40059"/>
    <cellStyle name="Normal 19 2 4 7 11 3" xfId="18998"/>
    <cellStyle name="Normal 19 2 4 7 11 3 2" xfId="31659"/>
    <cellStyle name="Normal 19 2 4 7 11 3 3" xfId="44259"/>
    <cellStyle name="Normal 19 2 4 7 11 4" xfId="23258"/>
    <cellStyle name="Normal 19 2 4 7 11 5" xfId="35859"/>
    <cellStyle name="Normal 19 2 4 7 12" xfId="11929"/>
    <cellStyle name="Normal 19 2 4 7 12 2" xfId="16129"/>
    <cellStyle name="Normal 19 2 4 7 12 2 2" xfId="28858"/>
    <cellStyle name="Normal 19 2 4 7 12 2 3" xfId="41459"/>
    <cellStyle name="Normal 19 2 4 7 12 3" xfId="20398"/>
    <cellStyle name="Normal 19 2 4 7 12 3 2" xfId="33059"/>
    <cellStyle name="Normal 19 2 4 7 12 3 3" xfId="45659"/>
    <cellStyle name="Normal 19 2 4 7 12 4" xfId="24658"/>
    <cellStyle name="Normal 19 2 4 7 12 5" xfId="37259"/>
    <cellStyle name="Normal 19 2 4 7 13" xfId="13329"/>
    <cellStyle name="Normal 19 2 4 7 13 2" xfId="26058"/>
    <cellStyle name="Normal 19 2 4 7 13 3" xfId="38659"/>
    <cellStyle name="Normal 19 2 4 7 14" xfId="17598"/>
    <cellStyle name="Normal 19 2 4 7 14 2" xfId="30259"/>
    <cellStyle name="Normal 19 2 4 7 14 3" xfId="42859"/>
    <cellStyle name="Normal 19 2 4 7 15" xfId="21858"/>
    <cellStyle name="Normal 19 2 4 7 16" xfId="34459"/>
    <cellStyle name="Normal 19 2 4 7 2" xfId="7271"/>
    <cellStyle name="Normal 19 2 4 7 2 2" xfId="10655"/>
    <cellStyle name="Normal 19 2 4 7 2 2 2" xfId="14869"/>
    <cellStyle name="Normal 19 2 4 7 2 2 2 2" xfId="27598"/>
    <cellStyle name="Normal 19 2 4 7 2 2 2 3" xfId="40199"/>
    <cellStyle name="Normal 19 2 4 7 2 2 3" xfId="19138"/>
    <cellStyle name="Normal 19 2 4 7 2 2 3 2" xfId="31799"/>
    <cellStyle name="Normal 19 2 4 7 2 2 3 3" xfId="44399"/>
    <cellStyle name="Normal 19 2 4 7 2 2 4" xfId="23398"/>
    <cellStyle name="Normal 19 2 4 7 2 2 5" xfId="35999"/>
    <cellStyle name="Normal 19 2 4 7 2 3" xfId="12069"/>
    <cellStyle name="Normal 19 2 4 7 2 3 2" xfId="16269"/>
    <cellStyle name="Normal 19 2 4 7 2 3 2 2" xfId="28998"/>
    <cellStyle name="Normal 19 2 4 7 2 3 2 3" xfId="41599"/>
    <cellStyle name="Normal 19 2 4 7 2 3 3" xfId="20538"/>
    <cellStyle name="Normal 19 2 4 7 2 3 3 2" xfId="33199"/>
    <cellStyle name="Normal 19 2 4 7 2 3 3 3" xfId="45799"/>
    <cellStyle name="Normal 19 2 4 7 2 3 4" xfId="24798"/>
    <cellStyle name="Normal 19 2 4 7 2 3 5" xfId="37399"/>
    <cellStyle name="Normal 19 2 4 7 2 4" xfId="13469"/>
    <cellStyle name="Normal 19 2 4 7 2 4 2" xfId="26198"/>
    <cellStyle name="Normal 19 2 4 7 2 4 3" xfId="38799"/>
    <cellStyle name="Normal 19 2 4 7 2 5" xfId="17738"/>
    <cellStyle name="Normal 19 2 4 7 2 5 2" xfId="30399"/>
    <cellStyle name="Normal 19 2 4 7 2 5 3" xfId="42999"/>
    <cellStyle name="Normal 19 2 4 7 2 6" xfId="21998"/>
    <cellStyle name="Normal 19 2 4 7 2 7" xfId="34599"/>
    <cellStyle name="Normal 19 2 4 7 3" xfId="7411"/>
    <cellStyle name="Normal 19 2 4 7 3 2" xfId="10795"/>
    <cellStyle name="Normal 19 2 4 7 3 2 2" xfId="15009"/>
    <cellStyle name="Normal 19 2 4 7 3 2 2 2" xfId="27738"/>
    <cellStyle name="Normal 19 2 4 7 3 2 2 3" xfId="40339"/>
    <cellStyle name="Normal 19 2 4 7 3 2 3" xfId="19278"/>
    <cellStyle name="Normal 19 2 4 7 3 2 3 2" xfId="31939"/>
    <cellStyle name="Normal 19 2 4 7 3 2 3 3" xfId="44539"/>
    <cellStyle name="Normal 19 2 4 7 3 2 4" xfId="23538"/>
    <cellStyle name="Normal 19 2 4 7 3 2 5" xfId="36139"/>
    <cellStyle name="Normal 19 2 4 7 3 3" xfId="12209"/>
    <cellStyle name="Normal 19 2 4 7 3 3 2" xfId="16409"/>
    <cellStyle name="Normal 19 2 4 7 3 3 2 2" xfId="29138"/>
    <cellStyle name="Normal 19 2 4 7 3 3 2 3" xfId="41739"/>
    <cellStyle name="Normal 19 2 4 7 3 3 3" xfId="20678"/>
    <cellStyle name="Normal 19 2 4 7 3 3 3 2" xfId="33339"/>
    <cellStyle name="Normal 19 2 4 7 3 3 3 3" xfId="45939"/>
    <cellStyle name="Normal 19 2 4 7 3 3 4" xfId="24938"/>
    <cellStyle name="Normal 19 2 4 7 3 3 5" xfId="37539"/>
    <cellStyle name="Normal 19 2 4 7 3 4" xfId="13609"/>
    <cellStyle name="Normal 19 2 4 7 3 4 2" xfId="26338"/>
    <cellStyle name="Normal 19 2 4 7 3 4 3" xfId="38939"/>
    <cellStyle name="Normal 19 2 4 7 3 5" xfId="17878"/>
    <cellStyle name="Normal 19 2 4 7 3 5 2" xfId="30539"/>
    <cellStyle name="Normal 19 2 4 7 3 5 3" xfId="43139"/>
    <cellStyle name="Normal 19 2 4 7 3 6" xfId="22138"/>
    <cellStyle name="Normal 19 2 4 7 3 7" xfId="34739"/>
    <cellStyle name="Normal 19 2 4 7 4" xfId="9424"/>
    <cellStyle name="Normal 19 2 4 7 4 2" xfId="10942"/>
    <cellStyle name="Normal 19 2 4 7 4 2 2" xfId="15149"/>
    <cellStyle name="Normal 19 2 4 7 4 2 2 2" xfId="27878"/>
    <cellStyle name="Normal 19 2 4 7 4 2 2 3" xfId="40479"/>
    <cellStyle name="Normal 19 2 4 7 4 2 3" xfId="19418"/>
    <cellStyle name="Normal 19 2 4 7 4 2 3 2" xfId="32079"/>
    <cellStyle name="Normal 19 2 4 7 4 2 3 3" xfId="44679"/>
    <cellStyle name="Normal 19 2 4 7 4 2 4" xfId="23678"/>
    <cellStyle name="Normal 19 2 4 7 4 2 5" xfId="36279"/>
    <cellStyle name="Normal 19 2 4 7 4 3" xfId="12349"/>
    <cellStyle name="Normal 19 2 4 7 4 3 2" xfId="16549"/>
    <cellStyle name="Normal 19 2 4 7 4 3 2 2" xfId="29278"/>
    <cellStyle name="Normal 19 2 4 7 4 3 2 3" xfId="41879"/>
    <cellStyle name="Normal 19 2 4 7 4 3 3" xfId="20818"/>
    <cellStyle name="Normal 19 2 4 7 4 3 3 2" xfId="33479"/>
    <cellStyle name="Normal 19 2 4 7 4 3 3 3" xfId="46079"/>
    <cellStyle name="Normal 19 2 4 7 4 3 4" xfId="25078"/>
    <cellStyle name="Normal 19 2 4 7 4 3 5" xfId="37679"/>
    <cellStyle name="Normal 19 2 4 7 4 4" xfId="13749"/>
    <cellStyle name="Normal 19 2 4 7 4 4 2" xfId="26478"/>
    <cellStyle name="Normal 19 2 4 7 4 4 3" xfId="39079"/>
    <cellStyle name="Normal 19 2 4 7 4 5" xfId="18018"/>
    <cellStyle name="Normal 19 2 4 7 4 5 2" xfId="30679"/>
    <cellStyle name="Normal 19 2 4 7 4 5 3" xfId="43279"/>
    <cellStyle name="Normal 19 2 4 7 4 6" xfId="22278"/>
    <cellStyle name="Normal 19 2 4 7 4 7" xfId="34879"/>
    <cellStyle name="Normal 19 2 4 7 5" xfId="9620"/>
    <cellStyle name="Normal 19 2 4 7 5 2" xfId="11086"/>
    <cellStyle name="Normal 19 2 4 7 5 2 2" xfId="15289"/>
    <cellStyle name="Normal 19 2 4 7 5 2 2 2" xfId="28018"/>
    <cellStyle name="Normal 19 2 4 7 5 2 2 3" xfId="40619"/>
    <cellStyle name="Normal 19 2 4 7 5 2 3" xfId="19558"/>
    <cellStyle name="Normal 19 2 4 7 5 2 3 2" xfId="32219"/>
    <cellStyle name="Normal 19 2 4 7 5 2 3 3" xfId="44819"/>
    <cellStyle name="Normal 19 2 4 7 5 2 4" xfId="23818"/>
    <cellStyle name="Normal 19 2 4 7 5 2 5" xfId="36419"/>
    <cellStyle name="Normal 19 2 4 7 5 3" xfId="12489"/>
    <cellStyle name="Normal 19 2 4 7 5 3 2" xfId="16689"/>
    <cellStyle name="Normal 19 2 4 7 5 3 2 2" xfId="29418"/>
    <cellStyle name="Normal 19 2 4 7 5 3 2 3" xfId="42019"/>
    <cellStyle name="Normal 19 2 4 7 5 3 3" xfId="20958"/>
    <cellStyle name="Normal 19 2 4 7 5 3 3 2" xfId="33619"/>
    <cellStyle name="Normal 19 2 4 7 5 3 3 3" xfId="46219"/>
    <cellStyle name="Normal 19 2 4 7 5 3 4" xfId="25218"/>
    <cellStyle name="Normal 19 2 4 7 5 3 5" xfId="37819"/>
    <cellStyle name="Normal 19 2 4 7 5 4" xfId="13889"/>
    <cellStyle name="Normal 19 2 4 7 5 4 2" xfId="26618"/>
    <cellStyle name="Normal 19 2 4 7 5 4 3" xfId="39219"/>
    <cellStyle name="Normal 19 2 4 7 5 5" xfId="18158"/>
    <cellStyle name="Normal 19 2 4 7 5 5 2" xfId="30819"/>
    <cellStyle name="Normal 19 2 4 7 5 5 3" xfId="43419"/>
    <cellStyle name="Normal 19 2 4 7 5 6" xfId="22418"/>
    <cellStyle name="Normal 19 2 4 7 5 7" xfId="35019"/>
    <cellStyle name="Normal 19 2 4 7 6" xfId="9760"/>
    <cellStyle name="Normal 19 2 4 7 6 2" xfId="11226"/>
    <cellStyle name="Normal 19 2 4 7 6 2 2" xfId="15429"/>
    <cellStyle name="Normal 19 2 4 7 6 2 2 2" xfId="28158"/>
    <cellStyle name="Normal 19 2 4 7 6 2 2 3" xfId="40759"/>
    <cellStyle name="Normal 19 2 4 7 6 2 3" xfId="19698"/>
    <cellStyle name="Normal 19 2 4 7 6 2 3 2" xfId="32359"/>
    <cellStyle name="Normal 19 2 4 7 6 2 3 3" xfId="44959"/>
    <cellStyle name="Normal 19 2 4 7 6 2 4" xfId="23958"/>
    <cellStyle name="Normal 19 2 4 7 6 2 5" xfId="36559"/>
    <cellStyle name="Normal 19 2 4 7 6 3" xfId="12629"/>
    <cellStyle name="Normal 19 2 4 7 6 3 2" xfId="16829"/>
    <cellStyle name="Normal 19 2 4 7 6 3 2 2" xfId="29558"/>
    <cellStyle name="Normal 19 2 4 7 6 3 2 3" xfId="42159"/>
    <cellStyle name="Normal 19 2 4 7 6 3 3" xfId="21098"/>
    <cellStyle name="Normal 19 2 4 7 6 3 3 2" xfId="33759"/>
    <cellStyle name="Normal 19 2 4 7 6 3 3 3" xfId="46359"/>
    <cellStyle name="Normal 19 2 4 7 6 3 4" xfId="25358"/>
    <cellStyle name="Normal 19 2 4 7 6 3 5" xfId="37959"/>
    <cellStyle name="Normal 19 2 4 7 6 4" xfId="14029"/>
    <cellStyle name="Normal 19 2 4 7 6 4 2" xfId="26758"/>
    <cellStyle name="Normal 19 2 4 7 6 4 3" xfId="39359"/>
    <cellStyle name="Normal 19 2 4 7 6 5" xfId="18298"/>
    <cellStyle name="Normal 19 2 4 7 6 5 2" xfId="30959"/>
    <cellStyle name="Normal 19 2 4 7 6 5 3" xfId="43559"/>
    <cellStyle name="Normal 19 2 4 7 6 6" xfId="22558"/>
    <cellStyle name="Normal 19 2 4 7 6 7" xfId="35159"/>
    <cellStyle name="Normal 19 2 4 7 7" xfId="9900"/>
    <cellStyle name="Normal 19 2 4 7 7 2" xfId="11366"/>
    <cellStyle name="Normal 19 2 4 7 7 2 2" xfId="15569"/>
    <cellStyle name="Normal 19 2 4 7 7 2 2 2" xfId="28298"/>
    <cellStyle name="Normal 19 2 4 7 7 2 2 3" xfId="40899"/>
    <cellStyle name="Normal 19 2 4 7 7 2 3" xfId="19838"/>
    <cellStyle name="Normal 19 2 4 7 7 2 3 2" xfId="32499"/>
    <cellStyle name="Normal 19 2 4 7 7 2 3 3" xfId="45099"/>
    <cellStyle name="Normal 19 2 4 7 7 2 4" xfId="24098"/>
    <cellStyle name="Normal 19 2 4 7 7 2 5" xfId="36699"/>
    <cellStyle name="Normal 19 2 4 7 7 3" xfId="12769"/>
    <cellStyle name="Normal 19 2 4 7 7 3 2" xfId="16969"/>
    <cellStyle name="Normal 19 2 4 7 7 3 2 2" xfId="29698"/>
    <cellStyle name="Normal 19 2 4 7 7 3 2 3" xfId="42299"/>
    <cellStyle name="Normal 19 2 4 7 7 3 3" xfId="21238"/>
    <cellStyle name="Normal 19 2 4 7 7 3 3 2" xfId="33899"/>
    <cellStyle name="Normal 19 2 4 7 7 3 3 3" xfId="46499"/>
    <cellStyle name="Normal 19 2 4 7 7 3 4" xfId="25498"/>
    <cellStyle name="Normal 19 2 4 7 7 3 5" xfId="38099"/>
    <cellStyle name="Normal 19 2 4 7 7 4" xfId="14169"/>
    <cellStyle name="Normal 19 2 4 7 7 4 2" xfId="26898"/>
    <cellStyle name="Normal 19 2 4 7 7 4 3" xfId="39499"/>
    <cellStyle name="Normal 19 2 4 7 7 5" xfId="18438"/>
    <cellStyle name="Normal 19 2 4 7 7 5 2" xfId="31099"/>
    <cellStyle name="Normal 19 2 4 7 7 5 3" xfId="43699"/>
    <cellStyle name="Normal 19 2 4 7 7 6" xfId="22698"/>
    <cellStyle name="Normal 19 2 4 7 7 7" xfId="35299"/>
    <cellStyle name="Normal 19 2 4 7 8" xfId="10040"/>
    <cellStyle name="Normal 19 2 4 7 8 2" xfId="11506"/>
    <cellStyle name="Normal 19 2 4 7 8 2 2" xfId="15709"/>
    <cellStyle name="Normal 19 2 4 7 8 2 2 2" xfId="28438"/>
    <cellStyle name="Normal 19 2 4 7 8 2 2 3" xfId="41039"/>
    <cellStyle name="Normal 19 2 4 7 8 2 3" xfId="19978"/>
    <cellStyle name="Normal 19 2 4 7 8 2 3 2" xfId="32639"/>
    <cellStyle name="Normal 19 2 4 7 8 2 3 3" xfId="45239"/>
    <cellStyle name="Normal 19 2 4 7 8 2 4" xfId="24238"/>
    <cellStyle name="Normal 19 2 4 7 8 2 5" xfId="36839"/>
    <cellStyle name="Normal 19 2 4 7 8 3" xfId="12909"/>
    <cellStyle name="Normal 19 2 4 7 8 3 2" xfId="17109"/>
    <cellStyle name="Normal 19 2 4 7 8 3 2 2" xfId="29838"/>
    <cellStyle name="Normal 19 2 4 7 8 3 2 3" xfId="42439"/>
    <cellStyle name="Normal 19 2 4 7 8 3 3" xfId="21378"/>
    <cellStyle name="Normal 19 2 4 7 8 3 3 2" xfId="34039"/>
    <cellStyle name="Normal 19 2 4 7 8 3 3 3" xfId="46639"/>
    <cellStyle name="Normal 19 2 4 7 8 3 4" xfId="25638"/>
    <cellStyle name="Normal 19 2 4 7 8 3 5" xfId="38239"/>
    <cellStyle name="Normal 19 2 4 7 8 4" xfId="14309"/>
    <cellStyle name="Normal 19 2 4 7 8 4 2" xfId="27038"/>
    <cellStyle name="Normal 19 2 4 7 8 4 3" xfId="39639"/>
    <cellStyle name="Normal 19 2 4 7 8 5" xfId="18578"/>
    <cellStyle name="Normal 19 2 4 7 8 5 2" xfId="31239"/>
    <cellStyle name="Normal 19 2 4 7 8 5 3" xfId="43839"/>
    <cellStyle name="Normal 19 2 4 7 8 6" xfId="22838"/>
    <cellStyle name="Normal 19 2 4 7 8 7" xfId="35439"/>
    <cellStyle name="Normal 19 2 4 7 9" xfId="10234"/>
    <cellStyle name="Normal 19 2 4 7 9 2" xfId="11649"/>
    <cellStyle name="Normal 19 2 4 7 9 2 2" xfId="15849"/>
    <cellStyle name="Normal 19 2 4 7 9 2 2 2" xfId="28578"/>
    <cellStyle name="Normal 19 2 4 7 9 2 2 3" xfId="41179"/>
    <cellStyle name="Normal 19 2 4 7 9 2 3" xfId="20118"/>
    <cellStyle name="Normal 19 2 4 7 9 2 3 2" xfId="32779"/>
    <cellStyle name="Normal 19 2 4 7 9 2 3 3" xfId="45379"/>
    <cellStyle name="Normal 19 2 4 7 9 2 4" xfId="24378"/>
    <cellStyle name="Normal 19 2 4 7 9 2 5" xfId="36979"/>
    <cellStyle name="Normal 19 2 4 7 9 3" xfId="13049"/>
    <cellStyle name="Normal 19 2 4 7 9 3 2" xfId="17249"/>
    <cellStyle name="Normal 19 2 4 7 9 3 2 2" xfId="29978"/>
    <cellStyle name="Normal 19 2 4 7 9 3 2 3" xfId="42579"/>
    <cellStyle name="Normal 19 2 4 7 9 3 3" xfId="21518"/>
    <cellStyle name="Normal 19 2 4 7 9 3 3 2" xfId="34179"/>
    <cellStyle name="Normal 19 2 4 7 9 3 3 3" xfId="46779"/>
    <cellStyle name="Normal 19 2 4 7 9 3 4" xfId="25778"/>
    <cellStyle name="Normal 19 2 4 7 9 3 5" xfId="38379"/>
    <cellStyle name="Normal 19 2 4 7 9 4" xfId="14449"/>
    <cellStyle name="Normal 19 2 4 7 9 4 2" xfId="27178"/>
    <cellStyle name="Normal 19 2 4 7 9 4 3" xfId="39779"/>
    <cellStyle name="Normal 19 2 4 7 9 5" xfId="18718"/>
    <cellStyle name="Normal 19 2 4 7 9 5 2" xfId="31379"/>
    <cellStyle name="Normal 19 2 4 7 9 5 3" xfId="43979"/>
    <cellStyle name="Normal 19 2 4 7 9 6" xfId="22978"/>
    <cellStyle name="Normal 19 2 4 7 9 7" xfId="35579"/>
    <cellStyle name="Normal 19 2 4 8" xfId="7151"/>
    <cellStyle name="Normal 19 2 4 8 2" xfId="10535"/>
    <cellStyle name="Normal 19 2 4 8 2 2" xfId="14749"/>
    <cellStyle name="Normal 19 2 4 8 2 2 2" xfId="27478"/>
    <cellStyle name="Normal 19 2 4 8 2 2 3" xfId="40079"/>
    <cellStyle name="Normal 19 2 4 8 2 3" xfId="19018"/>
    <cellStyle name="Normal 19 2 4 8 2 3 2" xfId="31679"/>
    <cellStyle name="Normal 19 2 4 8 2 3 3" xfId="44279"/>
    <cellStyle name="Normal 19 2 4 8 2 4" xfId="23278"/>
    <cellStyle name="Normal 19 2 4 8 2 5" xfId="35879"/>
    <cellStyle name="Normal 19 2 4 8 3" xfId="11949"/>
    <cellStyle name="Normal 19 2 4 8 3 2" xfId="16149"/>
    <cellStyle name="Normal 19 2 4 8 3 2 2" xfId="28878"/>
    <cellStyle name="Normal 19 2 4 8 3 2 3" xfId="41479"/>
    <cellStyle name="Normal 19 2 4 8 3 3" xfId="20418"/>
    <cellStyle name="Normal 19 2 4 8 3 3 2" xfId="33079"/>
    <cellStyle name="Normal 19 2 4 8 3 3 3" xfId="45679"/>
    <cellStyle name="Normal 19 2 4 8 3 4" xfId="24678"/>
    <cellStyle name="Normal 19 2 4 8 3 5" xfId="37279"/>
    <cellStyle name="Normal 19 2 4 8 4" xfId="13349"/>
    <cellStyle name="Normal 19 2 4 8 4 2" xfId="26078"/>
    <cellStyle name="Normal 19 2 4 8 4 3" xfId="38679"/>
    <cellStyle name="Normal 19 2 4 8 5" xfId="17618"/>
    <cellStyle name="Normal 19 2 4 8 5 2" xfId="30279"/>
    <cellStyle name="Normal 19 2 4 8 5 3" xfId="42879"/>
    <cellStyle name="Normal 19 2 4 8 6" xfId="21878"/>
    <cellStyle name="Normal 19 2 4 8 7" xfId="34479"/>
    <cellStyle name="Normal 19 2 4 9" xfId="7291"/>
    <cellStyle name="Normal 19 2 4 9 2" xfId="10675"/>
    <cellStyle name="Normal 19 2 4 9 2 2" xfId="14889"/>
    <cellStyle name="Normal 19 2 4 9 2 2 2" xfId="27618"/>
    <cellStyle name="Normal 19 2 4 9 2 2 3" xfId="40219"/>
    <cellStyle name="Normal 19 2 4 9 2 3" xfId="19158"/>
    <cellStyle name="Normal 19 2 4 9 2 3 2" xfId="31819"/>
    <cellStyle name="Normal 19 2 4 9 2 3 3" xfId="44419"/>
    <cellStyle name="Normal 19 2 4 9 2 4" xfId="23418"/>
    <cellStyle name="Normal 19 2 4 9 2 5" xfId="36019"/>
    <cellStyle name="Normal 19 2 4 9 3" xfId="12089"/>
    <cellStyle name="Normal 19 2 4 9 3 2" xfId="16289"/>
    <cellStyle name="Normal 19 2 4 9 3 2 2" xfId="29018"/>
    <cellStyle name="Normal 19 2 4 9 3 2 3" xfId="41619"/>
    <cellStyle name="Normal 19 2 4 9 3 3" xfId="20558"/>
    <cellStyle name="Normal 19 2 4 9 3 3 2" xfId="33219"/>
    <cellStyle name="Normal 19 2 4 9 3 3 3" xfId="45819"/>
    <cellStyle name="Normal 19 2 4 9 3 4" xfId="24818"/>
    <cellStyle name="Normal 19 2 4 9 3 5" xfId="37419"/>
    <cellStyle name="Normal 19 2 4 9 4" xfId="13489"/>
    <cellStyle name="Normal 19 2 4 9 4 2" xfId="26218"/>
    <cellStyle name="Normal 19 2 4 9 4 3" xfId="38819"/>
    <cellStyle name="Normal 19 2 4 9 5" xfId="17758"/>
    <cellStyle name="Normal 19 2 4 9 5 2" xfId="30419"/>
    <cellStyle name="Normal 19 2 4 9 5 3" xfId="43019"/>
    <cellStyle name="Normal 19 2 4 9 6" xfId="22018"/>
    <cellStyle name="Normal 19 2 4 9 7" xfId="34619"/>
    <cellStyle name="Normal 19 2 5" xfId="7015"/>
    <cellStyle name="Normal 19 2 5 10" xfId="9308"/>
    <cellStyle name="Normal 19 2 5 10 2" xfId="10826"/>
    <cellStyle name="Normal 19 2 5 10 2 2" xfId="15033"/>
    <cellStyle name="Normal 19 2 5 10 2 2 2" xfId="27762"/>
    <cellStyle name="Normal 19 2 5 10 2 2 3" xfId="40363"/>
    <cellStyle name="Normal 19 2 5 10 2 3" xfId="19302"/>
    <cellStyle name="Normal 19 2 5 10 2 3 2" xfId="31963"/>
    <cellStyle name="Normal 19 2 5 10 2 3 3" xfId="44563"/>
    <cellStyle name="Normal 19 2 5 10 2 4" xfId="23562"/>
    <cellStyle name="Normal 19 2 5 10 2 5" xfId="36163"/>
    <cellStyle name="Normal 19 2 5 10 3" xfId="12233"/>
    <cellStyle name="Normal 19 2 5 10 3 2" xfId="16433"/>
    <cellStyle name="Normal 19 2 5 10 3 2 2" xfId="29162"/>
    <cellStyle name="Normal 19 2 5 10 3 2 3" xfId="41763"/>
    <cellStyle name="Normal 19 2 5 10 3 3" xfId="20702"/>
    <cellStyle name="Normal 19 2 5 10 3 3 2" xfId="33363"/>
    <cellStyle name="Normal 19 2 5 10 3 3 3" xfId="45963"/>
    <cellStyle name="Normal 19 2 5 10 3 4" xfId="24962"/>
    <cellStyle name="Normal 19 2 5 10 3 5" xfId="37563"/>
    <cellStyle name="Normal 19 2 5 10 4" xfId="13633"/>
    <cellStyle name="Normal 19 2 5 10 4 2" xfId="26362"/>
    <cellStyle name="Normal 19 2 5 10 4 3" xfId="38963"/>
    <cellStyle name="Normal 19 2 5 10 5" xfId="17902"/>
    <cellStyle name="Normal 19 2 5 10 5 2" xfId="30563"/>
    <cellStyle name="Normal 19 2 5 10 5 3" xfId="43163"/>
    <cellStyle name="Normal 19 2 5 10 6" xfId="22162"/>
    <cellStyle name="Normal 19 2 5 10 7" xfId="34763"/>
    <cellStyle name="Normal 19 2 5 11" xfId="9504"/>
    <cellStyle name="Normal 19 2 5 11 2" xfId="10970"/>
    <cellStyle name="Normal 19 2 5 11 2 2" xfId="15173"/>
    <cellStyle name="Normal 19 2 5 11 2 2 2" xfId="27902"/>
    <cellStyle name="Normal 19 2 5 11 2 2 3" xfId="40503"/>
    <cellStyle name="Normal 19 2 5 11 2 3" xfId="19442"/>
    <cellStyle name="Normal 19 2 5 11 2 3 2" xfId="32103"/>
    <cellStyle name="Normal 19 2 5 11 2 3 3" xfId="44703"/>
    <cellStyle name="Normal 19 2 5 11 2 4" xfId="23702"/>
    <cellStyle name="Normal 19 2 5 11 2 5" xfId="36303"/>
    <cellStyle name="Normal 19 2 5 11 3" xfId="12373"/>
    <cellStyle name="Normal 19 2 5 11 3 2" xfId="16573"/>
    <cellStyle name="Normal 19 2 5 11 3 2 2" xfId="29302"/>
    <cellStyle name="Normal 19 2 5 11 3 2 3" xfId="41903"/>
    <cellStyle name="Normal 19 2 5 11 3 3" xfId="20842"/>
    <cellStyle name="Normal 19 2 5 11 3 3 2" xfId="33503"/>
    <cellStyle name="Normal 19 2 5 11 3 3 3" xfId="46103"/>
    <cellStyle name="Normal 19 2 5 11 3 4" xfId="25102"/>
    <cellStyle name="Normal 19 2 5 11 3 5" xfId="37703"/>
    <cellStyle name="Normal 19 2 5 11 4" xfId="13773"/>
    <cellStyle name="Normal 19 2 5 11 4 2" xfId="26502"/>
    <cellStyle name="Normal 19 2 5 11 4 3" xfId="39103"/>
    <cellStyle name="Normal 19 2 5 11 5" xfId="18042"/>
    <cellStyle name="Normal 19 2 5 11 5 2" xfId="30703"/>
    <cellStyle name="Normal 19 2 5 11 5 3" xfId="43303"/>
    <cellStyle name="Normal 19 2 5 11 6" xfId="22302"/>
    <cellStyle name="Normal 19 2 5 11 7" xfId="34903"/>
    <cellStyle name="Normal 19 2 5 12" xfId="9644"/>
    <cellStyle name="Normal 19 2 5 12 2" xfId="11110"/>
    <cellStyle name="Normal 19 2 5 12 2 2" xfId="15313"/>
    <cellStyle name="Normal 19 2 5 12 2 2 2" xfId="28042"/>
    <cellStyle name="Normal 19 2 5 12 2 2 3" xfId="40643"/>
    <cellStyle name="Normal 19 2 5 12 2 3" xfId="19582"/>
    <cellStyle name="Normal 19 2 5 12 2 3 2" xfId="32243"/>
    <cellStyle name="Normal 19 2 5 12 2 3 3" xfId="44843"/>
    <cellStyle name="Normal 19 2 5 12 2 4" xfId="23842"/>
    <cellStyle name="Normal 19 2 5 12 2 5" xfId="36443"/>
    <cellStyle name="Normal 19 2 5 12 3" xfId="12513"/>
    <cellStyle name="Normal 19 2 5 12 3 2" xfId="16713"/>
    <cellStyle name="Normal 19 2 5 12 3 2 2" xfId="29442"/>
    <cellStyle name="Normal 19 2 5 12 3 2 3" xfId="42043"/>
    <cellStyle name="Normal 19 2 5 12 3 3" xfId="20982"/>
    <cellStyle name="Normal 19 2 5 12 3 3 2" xfId="33643"/>
    <cellStyle name="Normal 19 2 5 12 3 3 3" xfId="46243"/>
    <cellStyle name="Normal 19 2 5 12 3 4" xfId="25242"/>
    <cellStyle name="Normal 19 2 5 12 3 5" xfId="37843"/>
    <cellStyle name="Normal 19 2 5 12 4" xfId="13913"/>
    <cellStyle name="Normal 19 2 5 12 4 2" xfId="26642"/>
    <cellStyle name="Normal 19 2 5 12 4 3" xfId="39243"/>
    <cellStyle name="Normal 19 2 5 12 5" xfId="18182"/>
    <cellStyle name="Normal 19 2 5 12 5 2" xfId="30843"/>
    <cellStyle name="Normal 19 2 5 12 5 3" xfId="43443"/>
    <cellStyle name="Normal 19 2 5 12 6" xfId="22442"/>
    <cellStyle name="Normal 19 2 5 12 7" xfId="35043"/>
    <cellStyle name="Normal 19 2 5 13" xfId="9784"/>
    <cellStyle name="Normal 19 2 5 13 2" xfId="11250"/>
    <cellStyle name="Normal 19 2 5 13 2 2" xfId="15453"/>
    <cellStyle name="Normal 19 2 5 13 2 2 2" xfId="28182"/>
    <cellStyle name="Normal 19 2 5 13 2 2 3" xfId="40783"/>
    <cellStyle name="Normal 19 2 5 13 2 3" xfId="19722"/>
    <cellStyle name="Normal 19 2 5 13 2 3 2" xfId="32383"/>
    <cellStyle name="Normal 19 2 5 13 2 3 3" xfId="44983"/>
    <cellStyle name="Normal 19 2 5 13 2 4" xfId="23982"/>
    <cellStyle name="Normal 19 2 5 13 2 5" xfId="36583"/>
    <cellStyle name="Normal 19 2 5 13 3" xfId="12653"/>
    <cellStyle name="Normal 19 2 5 13 3 2" xfId="16853"/>
    <cellStyle name="Normal 19 2 5 13 3 2 2" xfId="29582"/>
    <cellStyle name="Normal 19 2 5 13 3 2 3" xfId="42183"/>
    <cellStyle name="Normal 19 2 5 13 3 3" xfId="21122"/>
    <cellStyle name="Normal 19 2 5 13 3 3 2" xfId="33783"/>
    <cellStyle name="Normal 19 2 5 13 3 3 3" xfId="46383"/>
    <cellStyle name="Normal 19 2 5 13 3 4" xfId="25382"/>
    <cellStyle name="Normal 19 2 5 13 3 5" xfId="37983"/>
    <cellStyle name="Normal 19 2 5 13 4" xfId="14053"/>
    <cellStyle name="Normal 19 2 5 13 4 2" xfId="26782"/>
    <cellStyle name="Normal 19 2 5 13 4 3" xfId="39383"/>
    <cellStyle name="Normal 19 2 5 13 5" xfId="18322"/>
    <cellStyle name="Normal 19 2 5 13 5 2" xfId="30983"/>
    <cellStyle name="Normal 19 2 5 13 5 3" xfId="43583"/>
    <cellStyle name="Normal 19 2 5 13 6" xfId="22582"/>
    <cellStyle name="Normal 19 2 5 13 7" xfId="35183"/>
    <cellStyle name="Normal 19 2 5 14" xfId="9924"/>
    <cellStyle name="Normal 19 2 5 14 2" xfId="11390"/>
    <cellStyle name="Normal 19 2 5 14 2 2" xfId="15593"/>
    <cellStyle name="Normal 19 2 5 14 2 2 2" xfId="28322"/>
    <cellStyle name="Normal 19 2 5 14 2 2 3" xfId="40923"/>
    <cellStyle name="Normal 19 2 5 14 2 3" xfId="19862"/>
    <cellStyle name="Normal 19 2 5 14 2 3 2" xfId="32523"/>
    <cellStyle name="Normal 19 2 5 14 2 3 3" xfId="45123"/>
    <cellStyle name="Normal 19 2 5 14 2 4" xfId="24122"/>
    <cellStyle name="Normal 19 2 5 14 2 5" xfId="36723"/>
    <cellStyle name="Normal 19 2 5 14 3" xfId="12793"/>
    <cellStyle name="Normal 19 2 5 14 3 2" xfId="16993"/>
    <cellStyle name="Normal 19 2 5 14 3 2 2" xfId="29722"/>
    <cellStyle name="Normal 19 2 5 14 3 2 3" xfId="42323"/>
    <cellStyle name="Normal 19 2 5 14 3 3" xfId="21262"/>
    <cellStyle name="Normal 19 2 5 14 3 3 2" xfId="33923"/>
    <cellStyle name="Normal 19 2 5 14 3 3 3" xfId="46523"/>
    <cellStyle name="Normal 19 2 5 14 3 4" xfId="25522"/>
    <cellStyle name="Normal 19 2 5 14 3 5" xfId="38123"/>
    <cellStyle name="Normal 19 2 5 14 4" xfId="14193"/>
    <cellStyle name="Normal 19 2 5 14 4 2" xfId="26922"/>
    <cellStyle name="Normal 19 2 5 14 4 3" xfId="39523"/>
    <cellStyle name="Normal 19 2 5 14 5" xfId="18462"/>
    <cellStyle name="Normal 19 2 5 14 5 2" xfId="31123"/>
    <cellStyle name="Normal 19 2 5 14 5 3" xfId="43723"/>
    <cellStyle name="Normal 19 2 5 14 6" xfId="22722"/>
    <cellStyle name="Normal 19 2 5 14 7" xfId="35323"/>
    <cellStyle name="Normal 19 2 5 15" xfId="10118"/>
    <cellStyle name="Normal 19 2 5 15 2" xfId="11533"/>
    <cellStyle name="Normal 19 2 5 15 2 2" xfId="15733"/>
    <cellStyle name="Normal 19 2 5 15 2 2 2" xfId="28462"/>
    <cellStyle name="Normal 19 2 5 15 2 2 3" xfId="41063"/>
    <cellStyle name="Normal 19 2 5 15 2 3" xfId="20002"/>
    <cellStyle name="Normal 19 2 5 15 2 3 2" xfId="32663"/>
    <cellStyle name="Normal 19 2 5 15 2 3 3" xfId="45263"/>
    <cellStyle name="Normal 19 2 5 15 2 4" xfId="24262"/>
    <cellStyle name="Normal 19 2 5 15 2 5" xfId="36863"/>
    <cellStyle name="Normal 19 2 5 15 3" xfId="12933"/>
    <cellStyle name="Normal 19 2 5 15 3 2" xfId="17133"/>
    <cellStyle name="Normal 19 2 5 15 3 2 2" xfId="29862"/>
    <cellStyle name="Normal 19 2 5 15 3 2 3" xfId="42463"/>
    <cellStyle name="Normal 19 2 5 15 3 3" xfId="21402"/>
    <cellStyle name="Normal 19 2 5 15 3 3 2" xfId="34063"/>
    <cellStyle name="Normal 19 2 5 15 3 3 3" xfId="46663"/>
    <cellStyle name="Normal 19 2 5 15 3 4" xfId="25662"/>
    <cellStyle name="Normal 19 2 5 15 3 5" xfId="38263"/>
    <cellStyle name="Normal 19 2 5 15 4" xfId="14333"/>
    <cellStyle name="Normal 19 2 5 15 4 2" xfId="27062"/>
    <cellStyle name="Normal 19 2 5 15 4 3" xfId="39663"/>
    <cellStyle name="Normal 19 2 5 15 5" xfId="18602"/>
    <cellStyle name="Normal 19 2 5 15 5 2" xfId="31263"/>
    <cellStyle name="Normal 19 2 5 15 5 3" xfId="43863"/>
    <cellStyle name="Normal 19 2 5 15 6" xfId="22862"/>
    <cellStyle name="Normal 19 2 5 15 7" xfId="35463"/>
    <cellStyle name="Normal 19 2 5 16" xfId="10258"/>
    <cellStyle name="Normal 19 2 5 16 2" xfId="11673"/>
    <cellStyle name="Normal 19 2 5 16 2 2" xfId="15873"/>
    <cellStyle name="Normal 19 2 5 16 2 2 2" xfId="28602"/>
    <cellStyle name="Normal 19 2 5 16 2 2 3" xfId="41203"/>
    <cellStyle name="Normal 19 2 5 16 2 3" xfId="20142"/>
    <cellStyle name="Normal 19 2 5 16 2 3 2" xfId="32803"/>
    <cellStyle name="Normal 19 2 5 16 2 3 3" xfId="45403"/>
    <cellStyle name="Normal 19 2 5 16 2 4" xfId="24402"/>
    <cellStyle name="Normal 19 2 5 16 2 5" xfId="37003"/>
    <cellStyle name="Normal 19 2 5 16 3" xfId="13073"/>
    <cellStyle name="Normal 19 2 5 16 3 2" xfId="17273"/>
    <cellStyle name="Normal 19 2 5 16 3 2 2" xfId="30002"/>
    <cellStyle name="Normal 19 2 5 16 3 2 3" xfId="42603"/>
    <cellStyle name="Normal 19 2 5 16 3 3" xfId="21542"/>
    <cellStyle name="Normal 19 2 5 16 3 3 2" xfId="34203"/>
    <cellStyle name="Normal 19 2 5 16 3 3 3" xfId="46803"/>
    <cellStyle name="Normal 19 2 5 16 3 4" xfId="25802"/>
    <cellStyle name="Normal 19 2 5 16 3 5" xfId="38403"/>
    <cellStyle name="Normal 19 2 5 16 4" xfId="14473"/>
    <cellStyle name="Normal 19 2 5 16 4 2" xfId="27202"/>
    <cellStyle name="Normal 19 2 5 16 4 3" xfId="39803"/>
    <cellStyle name="Normal 19 2 5 16 5" xfId="18742"/>
    <cellStyle name="Normal 19 2 5 16 5 2" xfId="31403"/>
    <cellStyle name="Normal 19 2 5 16 5 3" xfId="44003"/>
    <cellStyle name="Normal 19 2 5 16 6" xfId="23002"/>
    <cellStyle name="Normal 19 2 5 16 7" xfId="35603"/>
    <cellStyle name="Normal 19 2 5 17" xfId="10399"/>
    <cellStyle name="Normal 19 2 5 17 2" xfId="14613"/>
    <cellStyle name="Normal 19 2 5 17 2 2" xfId="27342"/>
    <cellStyle name="Normal 19 2 5 17 2 3" xfId="39943"/>
    <cellStyle name="Normal 19 2 5 17 3" xfId="18882"/>
    <cellStyle name="Normal 19 2 5 17 3 2" xfId="31543"/>
    <cellStyle name="Normal 19 2 5 17 3 3" xfId="44143"/>
    <cellStyle name="Normal 19 2 5 17 4" xfId="23142"/>
    <cellStyle name="Normal 19 2 5 17 5" xfId="35743"/>
    <cellStyle name="Normal 19 2 5 18" xfId="11813"/>
    <cellStyle name="Normal 19 2 5 18 2" xfId="16013"/>
    <cellStyle name="Normal 19 2 5 18 2 2" xfId="28742"/>
    <cellStyle name="Normal 19 2 5 18 2 3" xfId="41343"/>
    <cellStyle name="Normal 19 2 5 18 3" xfId="20282"/>
    <cellStyle name="Normal 19 2 5 18 3 2" xfId="32943"/>
    <cellStyle name="Normal 19 2 5 18 3 3" xfId="45543"/>
    <cellStyle name="Normal 19 2 5 18 4" xfId="24542"/>
    <cellStyle name="Normal 19 2 5 18 5" xfId="37143"/>
    <cellStyle name="Normal 19 2 5 19" xfId="13213"/>
    <cellStyle name="Normal 19 2 5 19 2" xfId="25942"/>
    <cellStyle name="Normal 19 2 5 19 3" xfId="38543"/>
    <cellStyle name="Normal 19 2 5 2" xfId="7035"/>
    <cellStyle name="Normal 19 2 5 2 10" xfId="10278"/>
    <cellStyle name="Normal 19 2 5 2 10 2" xfId="11693"/>
    <cellStyle name="Normal 19 2 5 2 10 2 2" xfId="15893"/>
    <cellStyle name="Normal 19 2 5 2 10 2 2 2" xfId="28622"/>
    <cellStyle name="Normal 19 2 5 2 10 2 2 3" xfId="41223"/>
    <cellStyle name="Normal 19 2 5 2 10 2 3" xfId="20162"/>
    <cellStyle name="Normal 19 2 5 2 10 2 3 2" xfId="32823"/>
    <cellStyle name="Normal 19 2 5 2 10 2 3 3" xfId="45423"/>
    <cellStyle name="Normal 19 2 5 2 10 2 4" xfId="24422"/>
    <cellStyle name="Normal 19 2 5 2 10 2 5" xfId="37023"/>
    <cellStyle name="Normal 19 2 5 2 10 3" xfId="13093"/>
    <cellStyle name="Normal 19 2 5 2 10 3 2" xfId="17293"/>
    <cellStyle name="Normal 19 2 5 2 10 3 2 2" xfId="30022"/>
    <cellStyle name="Normal 19 2 5 2 10 3 2 3" xfId="42623"/>
    <cellStyle name="Normal 19 2 5 2 10 3 3" xfId="21562"/>
    <cellStyle name="Normal 19 2 5 2 10 3 3 2" xfId="34223"/>
    <cellStyle name="Normal 19 2 5 2 10 3 3 3" xfId="46823"/>
    <cellStyle name="Normal 19 2 5 2 10 3 4" xfId="25822"/>
    <cellStyle name="Normal 19 2 5 2 10 3 5" xfId="38423"/>
    <cellStyle name="Normal 19 2 5 2 10 4" xfId="14493"/>
    <cellStyle name="Normal 19 2 5 2 10 4 2" xfId="27222"/>
    <cellStyle name="Normal 19 2 5 2 10 4 3" xfId="39823"/>
    <cellStyle name="Normal 19 2 5 2 10 5" xfId="18762"/>
    <cellStyle name="Normal 19 2 5 2 10 5 2" xfId="31423"/>
    <cellStyle name="Normal 19 2 5 2 10 5 3" xfId="44023"/>
    <cellStyle name="Normal 19 2 5 2 10 6" xfId="23022"/>
    <cellStyle name="Normal 19 2 5 2 10 7" xfId="35623"/>
    <cellStyle name="Normal 19 2 5 2 11" xfId="10419"/>
    <cellStyle name="Normal 19 2 5 2 11 2" xfId="14633"/>
    <cellStyle name="Normal 19 2 5 2 11 2 2" xfId="27362"/>
    <cellStyle name="Normal 19 2 5 2 11 2 3" xfId="39963"/>
    <cellStyle name="Normal 19 2 5 2 11 3" xfId="18902"/>
    <cellStyle name="Normal 19 2 5 2 11 3 2" xfId="31563"/>
    <cellStyle name="Normal 19 2 5 2 11 3 3" xfId="44163"/>
    <cellStyle name="Normal 19 2 5 2 11 4" xfId="23162"/>
    <cellStyle name="Normal 19 2 5 2 11 5" xfId="35763"/>
    <cellStyle name="Normal 19 2 5 2 12" xfId="11833"/>
    <cellStyle name="Normal 19 2 5 2 12 2" xfId="16033"/>
    <cellStyle name="Normal 19 2 5 2 12 2 2" xfId="28762"/>
    <cellStyle name="Normal 19 2 5 2 12 2 3" xfId="41363"/>
    <cellStyle name="Normal 19 2 5 2 12 3" xfId="20302"/>
    <cellStyle name="Normal 19 2 5 2 12 3 2" xfId="32963"/>
    <cellStyle name="Normal 19 2 5 2 12 3 3" xfId="45563"/>
    <cellStyle name="Normal 19 2 5 2 12 4" xfId="24562"/>
    <cellStyle name="Normal 19 2 5 2 12 5" xfId="37163"/>
    <cellStyle name="Normal 19 2 5 2 13" xfId="13233"/>
    <cellStyle name="Normal 19 2 5 2 13 2" xfId="25962"/>
    <cellStyle name="Normal 19 2 5 2 13 3" xfId="38563"/>
    <cellStyle name="Normal 19 2 5 2 14" xfId="17502"/>
    <cellStyle name="Normal 19 2 5 2 14 2" xfId="30163"/>
    <cellStyle name="Normal 19 2 5 2 14 3" xfId="42763"/>
    <cellStyle name="Normal 19 2 5 2 15" xfId="21762"/>
    <cellStyle name="Normal 19 2 5 2 16" xfId="34363"/>
    <cellStyle name="Normal 19 2 5 2 2" xfId="7175"/>
    <cellStyle name="Normal 19 2 5 2 2 2" xfId="10559"/>
    <cellStyle name="Normal 19 2 5 2 2 2 2" xfId="14773"/>
    <cellStyle name="Normal 19 2 5 2 2 2 2 2" xfId="27502"/>
    <cellStyle name="Normal 19 2 5 2 2 2 2 3" xfId="40103"/>
    <cellStyle name="Normal 19 2 5 2 2 2 3" xfId="19042"/>
    <cellStyle name="Normal 19 2 5 2 2 2 3 2" xfId="31703"/>
    <cellStyle name="Normal 19 2 5 2 2 2 3 3" xfId="44303"/>
    <cellStyle name="Normal 19 2 5 2 2 2 4" xfId="23302"/>
    <cellStyle name="Normal 19 2 5 2 2 2 5" xfId="35903"/>
    <cellStyle name="Normal 19 2 5 2 2 3" xfId="11973"/>
    <cellStyle name="Normal 19 2 5 2 2 3 2" xfId="16173"/>
    <cellStyle name="Normal 19 2 5 2 2 3 2 2" xfId="28902"/>
    <cellStyle name="Normal 19 2 5 2 2 3 2 3" xfId="41503"/>
    <cellStyle name="Normal 19 2 5 2 2 3 3" xfId="20442"/>
    <cellStyle name="Normal 19 2 5 2 2 3 3 2" xfId="33103"/>
    <cellStyle name="Normal 19 2 5 2 2 3 3 3" xfId="45703"/>
    <cellStyle name="Normal 19 2 5 2 2 3 4" xfId="24702"/>
    <cellStyle name="Normal 19 2 5 2 2 3 5" xfId="37303"/>
    <cellStyle name="Normal 19 2 5 2 2 4" xfId="13373"/>
    <cellStyle name="Normal 19 2 5 2 2 4 2" xfId="26102"/>
    <cellStyle name="Normal 19 2 5 2 2 4 3" xfId="38703"/>
    <cellStyle name="Normal 19 2 5 2 2 5" xfId="17642"/>
    <cellStyle name="Normal 19 2 5 2 2 5 2" xfId="30303"/>
    <cellStyle name="Normal 19 2 5 2 2 5 3" xfId="42903"/>
    <cellStyle name="Normal 19 2 5 2 2 6" xfId="21902"/>
    <cellStyle name="Normal 19 2 5 2 2 7" xfId="34503"/>
    <cellStyle name="Normal 19 2 5 2 3" xfId="7315"/>
    <cellStyle name="Normal 19 2 5 2 3 2" xfId="10699"/>
    <cellStyle name="Normal 19 2 5 2 3 2 2" xfId="14913"/>
    <cellStyle name="Normal 19 2 5 2 3 2 2 2" xfId="27642"/>
    <cellStyle name="Normal 19 2 5 2 3 2 2 3" xfId="40243"/>
    <cellStyle name="Normal 19 2 5 2 3 2 3" xfId="19182"/>
    <cellStyle name="Normal 19 2 5 2 3 2 3 2" xfId="31843"/>
    <cellStyle name="Normal 19 2 5 2 3 2 3 3" xfId="44443"/>
    <cellStyle name="Normal 19 2 5 2 3 2 4" xfId="23442"/>
    <cellStyle name="Normal 19 2 5 2 3 2 5" xfId="36043"/>
    <cellStyle name="Normal 19 2 5 2 3 3" xfId="12113"/>
    <cellStyle name="Normal 19 2 5 2 3 3 2" xfId="16313"/>
    <cellStyle name="Normal 19 2 5 2 3 3 2 2" xfId="29042"/>
    <cellStyle name="Normal 19 2 5 2 3 3 2 3" xfId="41643"/>
    <cellStyle name="Normal 19 2 5 2 3 3 3" xfId="20582"/>
    <cellStyle name="Normal 19 2 5 2 3 3 3 2" xfId="33243"/>
    <cellStyle name="Normal 19 2 5 2 3 3 3 3" xfId="45843"/>
    <cellStyle name="Normal 19 2 5 2 3 3 4" xfId="24842"/>
    <cellStyle name="Normal 19 2 5 2 3 3 5" xfId="37443"/>
    <cellStyle name="Normal 19 2 5 2 3 4" xfId="13513"/>
    <cellStyle name="Normal 19 2 5 2 3 4 2" xfId="26242"/>
    <cellStyle name="Normal 19 2 5 2 3 4 3" xfId="38843"/>
    <cellStyle name="Normal 19 2 5 2 3 5" xfId="17782"/>
    <cellStyle name="Normal 19 2 5 2 3 5 2" xfId="30443"/>
    <cellStyle name="Normal 19 2 5 2 3 5 3" xfId="43043"/>
    <cellStyle name="Normal 19 2 5 2 3 6" xfId="22042"/>
    <cellStyle name="Normal 19 2 5 2 3 7" xfId="34643"/>
    <cellStyle name="Normal 19 2 5 2 4" xfId="9328"/>
    <cellStyle name="Normal 19 2 5 2 4 2" xfId="10846"/>
    <cellStyle name="Normal 19 2 5 2 4 2 2" xfId="15053"/>
    <cellStyle name="Normal 19 2 5 2 4 2 2 2" xfId="27782"/>
    <cellStyle name="Normal 19 2 5 2 4 2 2 3" xfId="40383"/>
    <cellStyle name="Normal 19 2 5 2 4 2 3" xfId="19322"/>
    <cellStyle name="Normal 19 2 5 2 4 2 3 2" xfId="31983"/>
    <cellStyle name="Normal 19 2 5 2 4 2 3 3" xfId="44583"/>
    <cellStyle name="Normal 19 2 5 2 4 2 4" xfId="23582"/>
    <cellStyle name="Normal 19 2 5 2 4 2 5" xfId="36183"/>
    <cellStyle name="Normal 19 2 5 2 4 3" xfId="12253"/>
    <cellStyle name="Normal 19 2 5 2 4 3 2" xfId="16453"/>
    <cellStyle name="Normal 19 2 5 2 4 3 2 2" xfId="29182"/>
    <cellStyle name="Normal 19 2 5 2 4 3 2 3" xfId="41783"/>
    <cellStyle name="Normal 19 2 5 2 4 3 3" xfId="20722"/>
    <cellStyle name="Normal 19 2 5 2 4 3 3 2" xfId="33383"/>
    <cellStyle name="Normal 19 2 5 2 4 3 3 3" xfId="45983"/>
    <cellStyle name="Normal 19 2 5 2 4 3 4" xfId="24982"/>
    <cellStyle name="Normal 19 2 5 2 4 3 5" xfId="37583"/>
    <cellStyle name="Normal 19 2 5 2 4 4" xfId="13653"/>
    <cellStyle name="Normal 19 2 5 2 4 4 2" xfId="26382"/>
    <cellStyle name="Normal 19 2 5 2 4 4 3" xfId="38983"/>
    <cellStyle name="Normal 19 2 5 2 4 5" xfId="17922"/>
    <cellStyle name="Normal 19 2 5 2 4 5 2" xfId="30583"/>
    <cellStyle name="Normal 19 2 5 2 4 5 3" xfId="43183"/>
    <cellStyle name="Normal 19 2 5 2 4 6" xfId="22182"/>
    <cellStyle name="Normal 19 2 5 2 4 7" xfId="34783"/>
    <cellStyle name="Normal 19 2 5 2 5" xfId="9524"/>
    <cellStyle name="Normal 19 2 5 2 5 2" xfId="10990"/>
    <cellStyle name="Normal 19 2 5 2 5 2 2" xfId="15193"/>
    <cellStyle name="Normal 19 2 5 2 5 2 2 2" xfId="27922"/>
    <cellStyle name="Normal 19 2 5 2 5 2 2 3" xfId="40523"/>
    <cellStyle name="Normal 19 2 5 2 5 2 3" xfId="19462"/>
    <cellStyle name="Normal 19 2 5 2 5 2 3 2" xfId="32123"/>
    <cellStyle name="Normal 19 2 5 2 5 2 3 3" xfId="44723"/>
    <cellStyle name="Normal 19 2 5 2 5 2 4" xfId="23722"/>
    <cellStyle name="Normal 19 2 5 2 5 2 5" xfId="36323"/>
    <cellStyle name="Normal 19 2 5 2 5 3" xfId="12393"/>
    <cellStyle name="Normal 19 2 5 2 5 3 2" xfId="16593"/>
    <cellStyle name="Normal 19 2 5 2 5 3 2 2" xfId="29322"/>
    <cellStyle name="Normal 19 2 5 2 5 3 2 3" xfId="41923"/>
    <cellStyle name="Normal 19 2 5 2 5 3 3" xfId="20862"/>
    <cellStyle name="Normal 19 2 5 2 5 3 3 2" xfId="33523"/>
    <cellStyle name="Normal 19 2 5 2 5 3 3 3" xfId="46123"/>
    <cellStyle name="Normal 19 2 5 2 5 3 4" xfId="25122"/>
    <cellStyle name="Normal 19 2 5 2 5 3 5" xfId="37723"/>
    <cellStyle name="Normal 19 2 5 2 5 4" xfId="13793"/>
    <cellStyle name="Normal 19 2 5 2 5 4 2" xfId="26522"/>
    <cellStyle name="Normal 19 2 5 2 5 4 3" xfId="39123"/>
    <cellStyle name="Normal 19 2 5 2 5 5" xfId="18062"/>
    <cellStyle name="Normal 19 2 5 2 5 5 2" xfId="30723"/>
    <cellStyle name="Normal 19 2 5 2 5 5 3" xfId="43323"/>
    <cellStyle name="Normal 19 2 5 2 5 6" xfId="22322"/>
    <cellStyle name="Normal 19 2 5 2 5 7" xfId="34923"/>
    <cellStyle name="Normal 19 2 5 2 6" xfId="9664"/>
    <cellStyle name="Normal 19 2 5 2 6 2" xfId="11130"/>
    <cellStyle name="Normal 19 2 5 2 6 2 2" xfId="15333"/>
    <cellStyle name="Normal 19 2 5 2 6 2 2 2" xfId="28062"/>
    <cellStyle name="Normal 19 2 5 2 6 2 2 3" xfId="40663"/>
    <cellStyle name="Normal 19 2 5 2 6 2 3" xfId="19602"/>
    <cellStyle name="Normal 19 2 5 2 6 2 3 2" xfId="32263"/>
    <cellStyle name="Normal 19 2 5 2 6 2 3 3" xfId="44863"/>
    <cellStyle name="Normal 19 2 5 2 6 2 4" xfId="23862"/>
    <cellStyle name="Normal 19 2 5 2 6 2 5" xfId="36463"/>
    <cellStyle name="Normal 19 2 5 2 6 3" xfId="12533"/>
    <cellStyle name="Normal 19 2 5 2 6 3 2" xfId="16733"/>
    <cellStyle name="Normal 19 2 5 2 6 3 2 2" xfId="29462"/>
    <cellStyle name="Normal 19 2 5 2 6 3 2 3" xfId="42063"/>
    <cellStyle name="Normal 19 2 5 2 6 3 3" xfId="21002"/>
    <cellStyle name="Normal 19 2 5 2 6 3 3 2" xfId="33663"/>
    <cellStyle name="Normal 19 2 5 2 6 3 3 3" xfId="46263"/>
    <cellStyle name="Normal 19 2 5 2 6 3 4" xfId="25262"/>
    <cellStyle name="Normal 19 2 5 2 6 3 5" xfId="37863"/>
    <cellStyle name="Normal 19 2 5 2 6 4" xfId="13933"/>
    <cellStyle name="Normal 19 2 5 2 6 4 2" xfId="26662"/>
    <cellStyle name="Normal 19 2 5 2 6 4 3" xfId="39263"/>
    <cellStyle name="Normal 19 2 5 2 6 5" xfId="18202"/>
    <cellStyle name="Normal 19 2 5 2 6 5 2" xfId="30863"/>
    <cellStyle name="Normal 19 2 5 2 6 5 3" xfId="43463"/>
    <cellStyle name="Normal 19 2 5 2 6 6" xfId="22462"/>
    <cellStyle name="Normal 19 2 5 2 6 7" xfId="35063"/>
    <cellStyle name="Normal 19 2 5 2 7" xfId="9804"/>
    <cellStyle name="Normal 19 2 5 2 7 2" xfId="11270"/>
    <cellStyle name="Normal 19 2 5 2 7 2 2" xfId="15473"/>
    <cellStyle name="Normal 19 2 5 2 7 2 2 2" xfId="28202"/>
    <cellStyle name="Normal 19 2 5 2 7 2 2 3" xfId="40803"/>
    <cellStyle name="Normal 19 2 5 2 7 2 3" xfId="19742"/>
    <cellStyle name="Normal 19 2 5 2 7 2 3 2" xfId="32403"/>
    <cellStyle name="Normal 19 2 5 2 7 2 3 3" xfId="45003"/>
    <cellStyle name="Normal 19 2 5 2 7 2 4" xfId="24002"/>
    <cellStyle name="Normal 19 2 5 2 7 2 5" xfId="36603"/>
    <cellStyle name="Normal 19 2 5 2 7 3" xfId="12673"/>
    <cellStyle name="Normal 19 2 5 2 7 3 2" xfId="16873"/>
    <cellStyle name="Normal 19 2 5 2 7 3 2 2" xfId="29602"/>
    <cellStyle name="Normal 19 2 5 2 7 3 2 3" xfId="42203"/>
    <cellStyle name="Normal 19 2 5 2 7 3 3" xfId="21142"/>
    <cellStyle name="Normal 19 2 5 2 7 3 3 2" xfId="33803"/>
    <cellStyle name="Normal 19 2 5 2 7 3 3 3" xfId="46403"/>
    <cellStyle name="Normal 19 2 5 2 7 3 4" xfId="25402"/>
    <cellStyle name="Normal 19 2 5 2 7 3 5" xfId="38003"/>
    <cellStyle name="Normal 19 2 5 2 7 4" xfId="14073"/>
    <cellStyle name="Normal 19 2 5 2 7 4 2" xfId="26802"/>
    <cellStyle name="Normal 19 2 5 2 7 4 3" xfId="39403"/>
    <cellStyle name="Normal 19 2 5 2 7 5" xfId="18342"/>
    <cellStyle name="Normal 19 2 5 2 7 5 2" xfId="31003"/>
    <cellStyle name="Normal 19 2 5 2 7 5 3" xfId="43603"/>
    <cellStyle name="Normal 19 2 5 2 7 6" xfId="22602"/>
    <cellStyle name="Normal 19 2 5 2 7 7" xfId="35203"/>
    <cellStyle name="Normal 19 2 5 2 8" xfId="9944"/>
    <cellStyle name="Normal 19 2 5 2 8 2" xfId="11410"/>
    <cellStyle name="Normal 19 2 5 2 8 2 2" xfId="15613"/>
    <cellStyle name="Normal 19 2 5 2 8 2 2 2" xfId="28342"/>
    <cellStyle name="Normal 19 2 5 2 8 2 2 3" xfId="40943"/>
    <cellStyle name="Normal 19 2 5 2 8 2 3" xfId="19882"/>
    <cellStyle name="Normal 19 2 5 2 8 2 3 2" xfId="32543"/>
    <cellStyle name="Normal 19 2 5 2 8 2 3 3" xfId="45143"/>
    <cellStyle name="Normal 19 2 5 2 8 2 4" xfId="24142"/>
    <cellStyle name="Normal 19 2 5 2 8 2 5" xfId="36743"/>
    <cellStyle name="Normal 19 2 5 2 8 3" xfId="12813"/>
    <cellStyle name="Normal 19 2 5 2 8 3 2" xfId="17013"/>
    <cellStyle name="Normal 19 2 5 2 8 3 2 2" xfId="29742"/>
    <cellStyle name="Normal 19 2 5 2 8 3 2 3" xfId="42343"/>
    <cellStyle name="Normal 19 2 5 2 8 3 3" xfId="21282"/>
    <cellStyle name="Normal 19 2 5 2 8 3 3 2" xfId="33943"/>
    <cellStyle name="Normal 19 2 5 2 8 3 3 3" xfId="46543"/>
    <cellStyle name="Normal 19 2 5 2 8 3 4" xfId="25542"/>
    <cellStyle name="Normal 19 2 5 2 8 3 5" xfId="38143"/>
    <cellStyle name="Normal 19 2 5 2 8 4" xfId="14213"/>
    <cellStyle name="Normal 19 2 5 2 8 4 2" xfId="26942"/>
    <cellStyle name="Normal 19 2 5 2 8 4 3" xfId="39543"/>
    <cellStyle name="Normal 19 2 5 2 8 5" xfId="18482"/>
    <cellStyle name="Normal 19 2 5 2 8 5 2" xfId="31143"/>
    <cellStyle name="Normal 19 2 5 2 8 5 3" xfId="43743"/>
    <cellStyle name="Normal 19 2 5 2 8 6" xfId="22742"/>
    <cellStyle name="Normal 19 2 5 2 8 7" xfId="35343"/>
    <cellStyle name="Normal 19 2 5 2 9" xfId="10138"/>
    <cellStyle name="Normal 19 2 5 2 9 2" xfId="11553"/>
    <cellStyle name="Normal 19 2 5 2 9 2 2" xfId="15753"/>
    <cellStyle name="Normal 19 2 5 2 9 2 2 2" xfId="28482"/>
    <cellStyle name="Normal 19 2 5 2 9 2 2 3" xfId="41083"/>
    <cellStyle name="Normal 19 2 5 2 9 2 3" xfId="20022"/>
    <cellStyle name="Normal 19 2 5 2 9 2 3 2" xfId="32683"/>
    <cellStyle name="Normal 19 2 5 2 9 2 3 3" xfId="45283"/>
    <cellStyle name="Normal 19 2 5 2 9 2 4" xfId="24282"/>
    <cellStyle name="Normal 19 2 5 2 9 2 5" xfId="36883"/>
    <cellStyle name="Normal 19 2 5 2 9 3" xfId="12953"/>
    <cellStyle name="Normal 19 2 5 2 9 3 2" xfId="17153"/>
    <cellStyle name="Normal 19 2 5 2 9 3 2 2" xfId="29882"/>
    <cellStyle name="Normal 19 2 5 2 9 3 2 3" xfId="42483"/>
    <cellStyle name="Normal 19 2 5 2 9 3 3" xfId="21422"/>
    <cellStyle name="Normal 19 2 5 2 9 3 3 2" xfId="34083"/>
    <cellStyle name="Normal 19 2 5 2 9 3 3 3" xfId="46683"/>
    <cellStyle name="Normal 19 2 5 2 9 3 4" xfId="25682"/>
    <cellStyle name="Normal 19 2 5 2 9 3 5" xfId="38283"/>
    <cellStyle name="Normal 19 2 5 2 9 4" xfId="14353"/>
    <cellStyle name="Normal 19 2 5 2 9 4 2" xfId="27082"/>
    <cellStyle name="Normal 19 2 5 2 9 4 3" xfId="39683"/>
    <cellStyle name="Normal 19 2 5 2 9 5" xfId="18622"/>
    <cellStyle name="Normal 19 2 5 2 9 5 2" xfId="31283"/>
    <cellStyle name="Normal 19 2 5 2 9 5 3" xfId="43883"/>
    <cellStyle name="Normal 19 2 5 2 9 6" xfId="22882"/>
    <cellStyle name="Normal 19 2 5 2 9 7" xfId="35483"/>
    <cellStyle name="Normal 19 2 5 20" xfId="17482"/>
    <cellStyle name="Normal 19 2 5 20 2" xfId="30143"/>
    <cellStyle name="Normal 19 2 5 20 3" xfId="42743"/>
    <cellStyle name="Normal 19 2 5 21" xfId="21742"/>
    <cellStyle name="Normal 19 2 5 22" xfId="34343"/>
    <cellStyle name="Normal 19 2 5 3" xfId="7055"/>
    <cellStyle name="Normal 19 2 5 3 10" xfId="10298"/>
    <cellStyle name="Normal 19 2 5 3 10 2" xfId="11713"/>
    <cellStyle name="Normal 19 2 5 3 10 2 2" xfId="15913"/>
    <cellStyle name="Normal 19 2 5 3 10 2 2 2" xfId="28642"/>
    <cellStyle name="Normal 19 2 5 3 10 2 2 3" xfId="41243"/>
    <cellStyle name="Normal 19 2 5 3 10 2 3" xfId="20182"/>
    <cellStyle name="Normal 19 2 5 3 10 2 3 2" xfId="32843"/>
    <cellStyle name="Normal 19 2 5 3 10 2 3 3" xfId="45443"/>
    <cellStyle name="Normal 19 2 5 3 10 2 4" xfId="24442"/>
    <cellStyle name="Normal 19 2 5 3 10 2 5" xfId="37043"/>
    <cellStyle name="Normal 19 2 5 3 10 3" xfId="13113"/>
    <cellStyle name="Normal 19 2 5 3 10 3 2" xfId="17313"/>
    <cellStyle name="Normal 19 2 5 3 10 3 2 2" xfId="30042"/>
    <cellStyle name="Normal 19 2 5 3 10 3 2 3" xfId="42643"/>
    <cellStyle name="Normal 19 2 5 3 10 3 3" xfId="21582"/>
    <cellStyle name="Normal 19 2 5 3 10 3 3 2" xfId="34243"/>
    <cellStyle name="Normal 19 2 5 3 10 3 3 3" xfId="46843"/>
    <cellStyle name="Normal 19 2 5 3 10 3 4" xfId="25842"/>
    <cellStyle name="Normal 19 2 5 3 10 3 5" xfId="38443"/>
    <cellStyle name="Normal 19 2 5 3 10 4" xfId="14513"/>
    <cellStyle name="Normal 19 2 5 3 10 4 2" xfId="27242"/>
    <cellStyle name="Normal 19 2 5 3 10 4 3" xfId="39843"/>
    <cellStyle name="Normal 19 2 5 3 10 5" xfId="18782"/>
    <cellStyle name="Normal 19 2 5 3 10 5 2" xfId="31443"/>
    <cellStyle name="Normal 19 2 5 3 10 5 3" xfId="44043"/>
    <cellStyle name="Normal 19 2 5 3 10 6" xfId="23042"/>
    <cellStyle name="Normal 19 2 5 3 10 7" xfId="35643"/>
    <cellStyle name="Normal 19 2 5 3 11" xfId="10439"/>
    <cellStyle name="Normal 19 2 5 3 11 2" xfId="14653"/>
    <cellStyle name="Normal 19 2 5 3 11 2 2" xfId="27382"/>
    <cellStyle name="Normal 19 2 5 3 11 2 3" xfId="39983"/>
    <cellStyle name="Normal 19 2 5 3 11 3" xfId="18922"/>
    <cellStyle name="Normal 19 2 5 3 11 3 2" xfId="31583"/>
    <cellStyle name="Normal 19 2 5 3 11 3 3" xfId="44183"/>
    <cellStyle name="Normal 19 2 5 3 11 4" xfId="23182"/>
    <cellStyle name="Normal 19 2 5 3 11 5" xfId="35783"/>
    <cellStyle name="Normal 19 2 5 3 12" xfId="11853"/>
    <cellStyle name="Normal 19 2 5 3 12 2" xfId="16053"/>
    <cellStyle name="Normal 19 2 5 3 12 2 2" xfId="28782"/>
    <cellStyle name="Normal 19 2 5 3 12 2 3" xfId="41383"/>
    <cellStyle name="Normal 19 2 5 3 12 3" xfId="20322"/>
    <cellStyle name="Normal 19 2 5 3 12 3 2" xfId="32983"/>
    <cellStyle name="Normal 19 2 5 3 12 3 3" xfId="45583"/>
    <cellStyle name="Normal 19 2 5 3 12 4" xfId="24582"/>
    <cellStyle name="Normal 19 2 5 3 12 5" xfId="37183"/>
    <cellStyle name="Normal 19 2 5 3 13" xfId="13253"/>
    <cellStyle name="Normal 19 2 5 3 13 2" xfId="25982"/>
    <cellStyle name="Normal 19 2 5 3 13 3" xfId="38583"/>
    <cellStyle name="Normal 19 2 5 3 14" xfId="17522"/>
    <cellStyle name="Normal 19 2 5 3 14 2" xfId="30183"/>
    <cellStyle name="Normal 19 2 5 3 14 3" xfId="42783"/>
    <cellStyle name="Normal 19 2 5 3 15" xfId="21782"/>
    <cellStyle name="Normal 19 2 5 3 16" xfId="34383"/>
    <cellStyle name="Normal 19 2 5 3 2" xfId="7195"/>
    <cellStyle name="Normal 19 2 5 3 2 2" xfId="10579"/>
    <cellStyle name="Normal 19 2 5 3 2 2 2" xfId="14793"/>
    <cellStyle name="Normal 19 2 5 3 2 2 2 2" xfId="27522"/>
    <cellStyle name="Normal 19 2 5 3 2 2 2 3" xfId="40123"/>
    <cellStyle name="Normal 19 2 5 3 2 2 3" xfId="19062"/>
    <cellStyle name="Normal 19 2 5 3 2 2 3 2" xfId="31723"/>
    <cellStyle name="Normal 19 2 5 3 2 2 3 3" xfId="44323"/>
    <cellStyle name="Normal 19 2 5 3 2 2 4" xfId="23322"/>
    <cellStyle name="Normal 19 2 5 3 2 2 5" xfId="35923"/>
    <cellStyle name="Normal 19 2 5 3 2 3" xfId="11993"/>
    <cellStyle name="Normal 19 2 5 3 2 3 2" xfId="16193"/>
    <cellStyle name="Normal 19 2 5 3 2 3 2 2" xfId="28922"/>
    <cellStyle name="Normal 19 2 5 3 2 3 2 3" xfId="41523"/>
    <cellStyle name="Normal 19 2 5 3 2 3 3" xfId="20462"/>
    <cellStyle name="Normal 19 2 5 3 2 3 3 2" xfId="33123"/>
    <cellStyle name="Normal 19 2 5 3 2 3 3 3" xfId="45723"/>
    <cellStyle name="Normal 19 2 5 3 2 3 4" xfId="24722"/>
    <cellStyle name="Normal 19 2 5 3 2 3 5" xfId="37323"/>
    <cellStyle name="Normal 19 2 5 3 2 4" xfId="13393"/>
    <cellStyle name="Normal 19 2 5 3 2 4 2" xfId="26122"/>
    <cellStyle name="Normal 19 2 5 3 2 4 3" xfId="38723"/>
    <cellStyle name="Normal 19 2 5 3 2 5" xfId="17662"/>
    <cellStyle name="Normal 19 2 5 3 2 5 2" xfId="30323"/>
    <cellStyle name="Normal 19 2 5 3 2 5 3" xfId="42923"/>
    <cellStyle name="Normal 19 2 5 3 2 6" xfId="21922"/>
    <cellStyle name="Normal 19 2 5 3 2 7" xfId="34523"/>
    <cellStyle name="Normal 19 2 5 3 3" xfId="7335"/>
    <cellStyle name="Normal 19 2 5 3 3 2" xfId="10719"/>
    <cellStyle name="Normal 19 2 5 3 3 2 2" xfId="14933"/>
    <cellStyle name="Normal 19 2 5 3 3 2 2 2" xfId="27662"/>
    <cellStyle name="Normal 19 2 5 3 3 2 2 3" xfId="40263"/>
    <cellStyle name="Normal 19 2 5 3 3 2 3" xfId="19202"/>
    <cellStyle name="Normal 19 2 5 3 3 2 3 2" xfId="31863"/>
    <cellStyle name="Normal 19 2 5 3 3 2 3 3" xfId="44463"/>
    <cellStyle name="Normal 19 2 5 3 3 2 4" xfId="23462"/>
    <cellStyle name="Normal 19 2 5 3 3 2 5" xfId="36063"/>
    <cellStyle name="Normal 19 2 5 3 3 3" xfId="12133"/>
    <cellStyle name="Normal 19 2 5 3 3 3 2" xfId="16333"/>
    <cellStyle name="Normal 19 2 5 3 3 3 2 2" xfId="29062"/>
    <cellStyle name="Normal 19 2 5 3 3 3 2 3" xfId="41663"/>
    <cellStyle name="Normal 19 2 5 3 3 3 3" xfId="20602"/>
    <cellStyle name="Normal 19 2 5 3 3 3 3 2" xfId="33263"/>
    <cellStyle name="Normal 19 2 5 3 3 3 3 3" xfId="45863"/>
    <cellStyle name="Normal 19 2 5 3 3 3 4" xfId="24862"/>
    <cellStyle name="Normal 19 2 5 3 3 3 5" xfId="37463"/>
    <cellStyle name="Normal 19 2 5 3 3 4" xfId="13533"/>
    <cellStyle name="Normal 19 2 5 3 3 4 2" xfId="26262"/>
    <cellStyle name="Normal 19 2 5 3 3 4 3" xfId="38863"/>
    <cellStyle name="Normal 19 2 5 3 3 5" xfId="17802"/>
    <cellStyle name="Normal 19 2 5 3 3 5 2" xfId="30463"/>
    <cellStyle name="Normal 19 2 5 3 3 5 3" xfId="43063"/>
    <cellStyle name="Normal 19 2 5 3 3 6" xfId="22062"/>
    <cellStyle name="Normal 19 2 5 3 3 7" xfId="34663"/>
    <cellStyle name="Normal 19 2 5 3 4" xfId="9348"/>
    <cellStyle name="Normal 19 2 5 3 4 2" xfId="10866"/>
    <cellStyle name="Normal 19 2 5 3 4 2 2" xfId="15073"/>
    <cellStyle name="Normal 19 2 5 3 4 2 2 2" xfId="27802"/>
    <cellStyle name="Normal 19 2 5 3 4 2 2 3" xfId="40403"/>
    <cellStyle name="Normal 19 2 5 3 4 2 3" xfId="19342"/>
    <cellStyle name="Normal 19 2 5 3 4 2 3 2" xfId="32003"/>
    <cellStyle name="Normal 19 2 5 3 4 2 3 3" xfId="44603"/>
    <cellStyle name="Normal 19 2 5 3 4 2 4" xfId="23602"/>
    <cellStyle name="Normal 19 2 5 3 4 2 5" xfId="36203"/>
    <cellStyle name="Normal 19 2 5 3 4 3" xfId="12273"/>
    <cellStyle name="Normal 19 2 5 3 4 3 2" xfId="16473"/>
    <cellStyle name="Normal 19 2 5 3 4 3 2 2" xfId="29202"/>
    <cellStyle name="Normal 19 2 5 3 4 3 2 3" xfId="41803"/>
    <cellStyle name="Normal 19 2 5 3 4 3 3" xfId="20742"/>
    <cellStyle name="Normal 19 2 5 3 4 3 3 2" xfId="33403"/>
    <cellStyle name="Normal 19 2 5 3 4 3 3 3" xfId="46003"/>
    <cellStyle name="Normal 19 2 5 3 4 3 4" xfId="25002"/>
    <cellStyle name="Normal 19 2 5 3 4 3 5" xfId="37603"/>
    <cellStyle name="Normal 19 2 5 3 4 4" xfId="13673"/>
    <cellStyle name="Normal 19 2 5 3 4 4 2" xfId="26402"/>
    <cellStyle name="Normal 19 2 5 3 4 4 3" xfId="39003"/>
    <cellStyle name="Normal 19 2 5 3 4 5" xfId="17942"/>
    <cellStyle name="Normal 19 2 5 3 4 5 2" xfId="30603"/>
    <cellStyle name="Normal 19 2 5 3 4 5 3" xfId="43203"/>
    <cellStyle name="Normal 19 2 5 3 4 6" xfId="22202"/>
    <cellStyle name="Normal 19 2 5 3 4 7" xfId="34803"/>
    <cellStyle name="Normal 19 2 5 3 5" xfId="9544"/>
    <cellStyle name="Normal 19 2 5 3 5 2" xfId="11010"/>
    <cellStyle name="Normal 19 2 5 3 5 2 2" xfId="15213"/>
    <cellStyle name="Normal 19 2 5 3 5 2 2 2" xfId="27942"/>
    <cellStyle name="Normal 19 2 5 3 5 2 2 3" xfId="40543"/>
    <cellStyle name="Normal 19 2 5 3 5 2 3" xfId="19482"/>
    <cellStyle name="Normal 19 2 5 3 5 2 3 2" xfId="32143"/>
    <cellStyle name="Normal 19 2 5 3 5 2 3 3" xfId="44743"/>
    <cellStyle name="Normal 19 2 5 3 5 2 4" xfId="23742"/>
    <cellStyle name="Normal 19 2 5 3 5 2 5" xfId="36343"/>
    <cellStyle name="Normal 19 2 5 3 5 3" xfId="12413"/>
    <cellStyle name="Normal 19 2 5 3 5 3 2" xfId="16613"/>
    <cellStyle name="Normal 19 2 5 3 5 3 2 2" xfId="29342"/>
    <cellStyle name="Normal 19 2 5 3 5 3 2 3" xfId="41943"/>
    <cellStyle name="Normal 19 2 5 3 5 3 3" xfId="20882"/>
    <cellStyle name="Normal 19 2 5 3 5 3 3 2" xfId="33543"/>
    <cellStyle name="Normal 19 2 5 3 5 3 3 3" xfId="46143"/>
    <cellStyle name="Normal 19 2 5 3 5 3 4" xfId="25142"/>
    <cellStyle name="Normal 19 2 5 3 5 3 5" xfId="37743"/>
    <cellStyle name="Normal 19 2 5 3 5 4" xfId="13813"/>
    <cellStyle name="Normal 19 2 5 3 5 4 2" xfId="26542"/>
    <cellStyle name="Normal 19 2 5 3 5 4 3" xfId="39143"/>
    <cellStyle name="Normal 19 2 5 3 5 5" xfId="18082"/>
    <cellStyle name="Normal 19 2 5 3 5 5 2" xfId="30743"/>
    <cellStyle name="Normal 19 2 5 3 5 5 3" xfId="43343"/>
    <cellStyle name="Normal 19 2 5 3 5 6" xfId="22342"/>
    <cellStyle name="Normal 19 2 5 3 5 7" xfId="34943"/>
    <cellStyle name="Normal 19 2 5 3 6" xfId="9684"/>
    <cellStyle name="Normal 19 2 5 3 6 2" xfId="11150"/>
    <cellStyle name="Normal 19 2 5 3 6 2 2" xfId="15353"/>
    <cellStyle name="Normal 19 2 5 3 6 2 2 2" xfId="28082"/>
    <cellStyle name="Normal 19 2 5 3 6 2 2 3" xfId="40683"/>
    <cellStyle name="Normal 19 2 5 3 6 2 3" xfId="19622"/>
    <cellStyle name="Normal 19 2 5 3 6 2 3 2" xfId="32283"/>
    <cellStyle name="Normal 19 2 5 3 6 2 3 3" xfId="44883"/>
    <cellStyle name="Normal 19 2 5 3 6 2 4" xfId="23882"/>
    <cellStyle name="Normal 19 2 5 3 6 2 5" xfId="36483"/>
    <cellStyle name="Normal 19 2 5 3 6 3" xfId="12553"/>
    <cellStyle name="Normal 19 2 5 3 6 3 2" xfId="16753"/>
    <cellStyle name="Normal 19 2 5 3 6 3 2 2" xfId="29482"/>
    <cellStyle name="Normal 19 2 5 3 6 3 2 3" xfId="42083"/>
    <cellStyle name="Normal 19 2 5 3 6 3 3" xfId="21022"/>
    <cellStyle name="Normal 19 2 5 3 6 3 3 2" xfId="33683"/>
    <cellStyle name="Normal 19 2 5 3 6 3 3 3" xfId="46283"/>
    <cellStyle name="Normal 19 2 5 3 6 3 4" xfId="25282"/>
    <cellStyle name="Normal 19 2 5 3 6 3 5" xfId="37883"/>
    <cellStyle name="Normal 19 2 5 3 6 4" xfId="13953"/>
    <cellStyle name="Normal 19 2 5 3 6 4 2" xfId="26682"/>
    <cellStyle name="Normal 19 2 5 3 6 4 3" xfId="39283"/>
    <cellStyle name="Normal 19 2 5 3 6 5" xfId="18222"/>
    <cellStyle name="Normal 19 2 5 3 6 5 2" xfId="30883"/>
    <cellStyle name="Normal 19 2 5 3 6 5 3" xfId="43483"/>
    <cellStyle name="Normal 19 2 5 3 6 6" xfId="22482"/>
    <cellStyle name="Normal 19 2 5 3 6 7" xfId="35083"/>
    <cellStyle name="Normal 19 2 5 3 7" xfId="9824"/>
    <cellStyle name="Normal 19 2 5 3 7 2" xfId="11290"/>
    <cellStyle name="Normal 19 2 5 3 7 2 2" xfId="15493"/>
    <cellStyle name="Normal 19 2 5 3 7 2 2 2" xfId="28222"/>
    <cellStyle name="Normal 19 2 5 3 7 2 2 3" xfId="40823"/>
    <cellStyle name="Normal 19 2 5 3 7 2 3" xfId="19762"/>
    <cellStyle name="Normal 19 2 5 3 7 2 3 2" xfId="32423"/>
    <cellStyle name="Normal 19 2 5 3 7 2 3 3" xfId="45023"/>
    <cellStyle name="Normal 19 2 5 3 7 2 4" xfId="24022"/>
    <cellStyle name="Normal 19 2 5 3 7 2 5" xfId="36623"/>
    <cellStyle name="Normal 19 2 5 3 7 3" xfId="12693"/>
    <cellStyle name="Normal 19 2 5 3 7 3 2" xfId="16893"/>
    <cellStyle name="Normal 19 2 5 3 7 3 2 2" xfId="29622"/>
    <cellStyle name="Normal 19 2 5 3 7 3 2 3" xfId="42223"/>
    <cellStyle name="Normal 19 2 5 3 7 3 3" xfId="21162"/>
    <cellStyle name="Normal 19 2 5 3 7 3 3 2" xfId="33823"/>
    <cellStyle name="Normal 19 2 5 3 7 3 3 3" xfId="46423"/>
    <cellStyle name="Normal 19 2 5 3 7 3 4" xfId="25422"/>
    <cellStyle name="Normal 19 2 5 3 7 3 5" xfId="38023"/>
    <cellStyle name="Normal 19 2 5 3 7 4" xfId="14093"/>
    <cellStyle name="Normal 19 2 5 3 7 4 2" xfId="26822"/>
    <cellStyle name="Normal 19 2 5 3 7 4 3" xfId="39423"/>
    <cellStyle name="Normal 19 2 5 3 7 5" xfId="18362"/>
    <cellStyle name="Normal 19 2 5 3 7 5 2" xfId="31023"/>
    <cellStyle name="Normal 19 2 5 3 7 5 3" xfId="43623"/>
    <cellStyle name="Normal 19 2 5 3 7 6" xfId="22622"/>
    <cellStyle name="Normal 19 2 5 3 7 7" xfId="35223"/>
    <cellStyle name="Normal 19 2 5 3 8" xfId="9964"/>
    <cellStyle name="Normal 19 2 5 3 8 2" xfId="11430"/>
    <cellStyle name="Normal 19 2 5 3 8 2 2" xfId="15633"/>
    <cellStyle name="Normal 19 2 5 3 8 2 2 2" xfId="28362"/>
    <cellStyle name="Normal 19 2 5 3 8 2 2 3" xfId="40963"/>
    <cellStyle name="Normal 19 2 5 3 8 2 3" xfId="19902"/>
    <cellStyle name="Normal 19 2 5 3 8 2 3 2" xfId="32563"/>
    <cellStyle name="Normal 19 2 5 3 8 2 3 3" xfId="45163"/>
    <cellStyle name="Normal 19 2 5 3 8 2 4" xfId="24162"/>
    <cellStyle name="Normal 19 2 5 3 8 2 5" xfId="36763"/>
    <cellStyle name="Normal 19 2 5 3 8 3" xfId="12833"/>
    <cellStyle name="Normal 19 2 5 3 8 3 2" xfId="17033"/>
    <cellStyle name="Normal 19 2 5 3 8 3 2 2" xfId="29762"/>
    <cellStyle name="Normal 19 2 5 3 8 3 2 3" xfId="42363"/>
    <cellStyle name="Normal 19 2 5 3 8 3 3" xfId="21302"/>
    <cellStyle name="Normal 19 2 5 3 8 3 3 2" xfId="33963"/>
    <cellStyle name="Normal 19 2 5 3 8 3 3 3" xfId="46563"/>
    <cellStyle name="Normal 19 2 5 3 8 3 4" xfId="25562"/>
    <cellStyle name="Normal 19 2 5 3 8 3 5" xfId="38163"/>
    <cellStyle name="Normal 19 2 5 3 8 4" xfId="14233"/>
    <cellStyle name="Normal 19 2 5 3 8 4 2" xfId="26962"/>
    <cellStyle name="Normal 19 2 5 3 8 4 3" xfId="39563"/>
    <cellStyle name="Normal 19 2 5 3 8 5" xfId="18502"/>
    <cellStyle name="Normal 19 2 5 3 8 5 2" xfId="31163"/>
    <cellStyle name="Normal 19 2 5 3 8 5 3" xfId="43763"/>
    <cellStyle name="Normal 19 2 5 3 8 6" xfId="22762"/>
    <cellStyle name="Normal 19 2 5 3 8 7" xfId="35363"/>
    <cellStyle name="Normal 19 2 5 3 9" xfId="10158"/>
    <cellStyle name="Normal 19 2 5 3 9 2" xfId="11573"/>
    <cellStyle name="Normal 19 2 5 3 9 2 2" xfId="15773"/>
    <cellStyle name="Normal 19 2 5 3 9 2 2 2" xfId="28502"/>
    <cellStyle name="Normal 19 2 5 3 9 2 2 3" xfId="41103"/>
    <cellStyle name="Normal 19 2 5 3 9 2 3" xfId="20042"/>
    <cellStyle name="Normal 19 2 5 3 9 2 3 2" xfId="32703"/>
    <cellStyle name="Normal 19 2 5 3 9 2 3 3" xfId="45303"/>
    <cellStyle name="Normal 19 2 5 3 9 2 4" xfId="24302"/>
    <cellStyle name="Normal 19 2 5 3 9 2 5" xfId="36903"/>
    <cellStyle name="Normal 19 2 5 3 9 3" xfId="12973"/>
    <cellStyle name="Normal 19 2 5 3 9 3 2" xfId="17173"/>
    <cellStyle name="Normal 19 2 5 3 9 3 2 2" xfId="29902"/>
    <cellStyle name="Normal 19 2 5 3 9 3 2 3" xfId="42503"/>
    <cellStyle name="Normal 19 2 5 3 9 3 3" xfId="21442"/>
    <cellStyle name="Normal 19 2 5 3 9 3 3 2" xfId="34103"/>
    <cellStyle name="Normal 19 2 5 3 9 3 3 3" xfId="46703"/>
    <cellStyle name="Normal 19 2 5 3 9 3 4" xfId="25702"/>
    <cellStyle name="Normal 19 2 5 3 9 3 5" xfId="38303"/>
    <cellStyle name="Normal 19 2 5 3 9 4" xfId="14373"/>
    <cellStyle name="Normal 19 2 5 3 9 4 2" xfId="27102"/>
    <cellStyle name="Normal 19 2 5 3 9 4 3" xfId="39703"/>
    <cellStyle name="Normal 19 2 5 3 9 5" xfId="18642"/>
    <cellStyle name="Normal 19 2 5 3 9 5 2" xfId="31303"/>
    <cellStyle name="Normal 19 2 5 3 9 5 3" xfId="43903"/>
    <cellStyle name="Normal 19 2 5 3 9 6" xfId="22902"/>
    <cellStyle name="Normal 19 2 5 3 9 7" xfId="35503"/>
    <cellStyle name="Normal 19 2 5 4" xfId="7075"/>
    <cellStyle name="Normal 19 2 5 4 10" xfId="10318"/>
    <cellStyle name="Normal 19 2 5 4 10 2" xfId="11733"/>
    <cellStyle name="Normal 19 2 5 4 10 2 2" xfId="15933"/>
    <cellStyle name="Normal 19 2 5 4 10 2 2 2" xfId="28662"/>
    <cellStyle name="Normal 19 2 5 4 10 2 2 3" xfId="41263"/>
    <cellStyle name="Normal 19 2 5 4 10 2 3" xfId="20202"/>
    <cellStyle name="Normal 19 2 5 4 10 2 3 2" xfId="32863"/>
    <cellStyle name="Normal 19 2 5 4 10 2 3 3" xfId="45463"/>
    <cellStyle name="Normal 19 2 5 4 10 2 4" xfId="24462"/>
    <cellStyle name="Normal 19 2 5 4 10 2 5" xfId="37063"/>
    <cellStyle name="Normal 19 2 5 4 10 3" xfId="13133"/>
    <cellStyle name="Normal 19 2 5 4 10 3 2" xfId="17333"/>
    <cellStyle name="Normal 19 2 5 4 10 3 2 2" xfId="30062"/>
    <cellStyle name="Normal 19 2 5 4 10 3 2 3" xfId="42663"/>
    <cellStyle name="Normal 19 2 5 4 10 3 3" xfId="21602"/>
    <cellStyle name="Normal 19 2 5 4 10 3 3 2" xfId="34263"/>
    <cellStyle name="Normal 19 2 5 4 10 3 3 3" xfId="46863"/>
    <cellStyle name="Normal 19 2 5 4 10 3 4" xfId="25862"/>
    <cellStyle name="Normal 19 2 5 4 10 3 5" xfId="38463"/>
    <cellStyle name="Normal 19 2 5 4 10 4" xfId="14533"/>
    <cellStyle name="Normal 19 2 5 4 10 4 2" xfId="27262"/>
    <cellStyle name="Normal 19 2 5 4 10 4 3" xfId="39863"/>
    <cellStyle name="Normal 19 2 5 4 10 5" xfId="18802"/>
    <cellStyle name="Normal 19 2 5 4 10 5 2" xfId="31463"/>
    <cellStyle name="Normal 19 2 5 4 10 5 3" xfId="44063"/>
    <cellStyle name="Normal 19 2 5 4 10 6" xfId="23062"/>
    <cellStyle name="Normal 19 2 5 4 10 7" xfId="35663"/>
    <cellStyle name="Normal 19 2 5 4 11" xfId="10459"/>
    <cellStyle name="Normal 19 2 5 4 11 2" xfId="14673"/>
    <cellStyle name="Normal 19 2 5 4 11 2 2" xfId="27402"/>
    <cellStyle name="Normal 19 2 5 4 11 2 3" xfId="40003"/>
    <cellStyle name="Normal 19 2 5 4 11 3" xfId="18942"/>
    <cellStyle name="Normal 19 2 5 4 11 3 2" xfId="31603"/>
    <cellStyle name="Normal 19 2 5 4 11 3 3" xfId="44203"/>
    <cellStyle name="Normal 19 2 5 4 11 4" xfId="23202"/>
    <cellStyle name="Normal 19 2 5 4 11 5" xfId="35803"/>
    <cellStyle name="Normal 19 2 5 4 12" xfId="11873"/>
    <cellStyle name="Normal 19 2 5 4 12 2" xfId="16073"/>
    <cellStyle name="Normal 19 2 5 4 12 2 2" xfId="28802"/>
    <cellStyle name="Normal 19 2 5 4 12 2 3" xfId="41403"/>
    <cellStyle name="Normal 19 2 5 4 12 3" xfId="20342"/>
    <cellStyle name="Normal 19 2 5 4 12 3 2" xfId="33003"/>
    <cellStyle name="Normal 19 2 5 4 12 3 3" xfId="45603"/>
    <cellStyle name="Normal 19 2 5 4 12 4" xfId="24602"/>
    <cellStyle name="Normal 19 2 5 4 12 5" xfId="37203"/>
    <cellStyle name="Normal 19 2 5 4 13" xfId="13273"/>
    <cellStyle name="Normal 19 2 5 4 13 2" xfId="26002"/>
    <cellStyle name="Normal 19 2 5 4 13 3" xfId="38603"/>
    <cellStyle name="Normal 19 2 5 4 14" xfId="17542"/>
    <cellStyle name="Normal 19 2 5 4 14 2" xfId="30203"/>
    <cellStyle name="Normal 19 2 5 4 14 3" xfId="42803"/>
    <cellStyle name="Normal 19 2 5 4 15" xfId="21802"/>
    <cellStyle name="Normal 19 2 5 4 16" xfId="34403"/>
    <cellStyle name="Normal 19 2 5 4 2" xfId="7215"/>
    <cellStyle name="Normal 19 2 5 4 2 2" xfId="10599"/>
    <cellStyle name="Normal 19 2 5 4 2 2 2" xfId="14813"/>
    <cellStyle name="Normal 19 2 5 4 2 2 2 2" xfId="27542"/>
    <cellStyle name="Normal 19 2 5 4 2 2 2 3" xfId="40143"/>
    <cellStyle name="Normal 19 2 5 4 2 2 3" xfId="19082"/>
    <cellStyle name="Normal 19 2 5 4 2 2 3 2" xfId="31743"/>
    <cellStyle name="Normal 19 2 5 4 2 2 3 3" xfId="44343"/>
    <cellStyle name="Normal 19 2 5 4 2 2 4" xfId="23342"/>
    <cellStyle name="Normal 19 2 5 4 2 2 5" xfId="35943"/>
    <cellStyle name="Normal 19 2 5 4 2 3" xfId="12013"/>
    <cellStyle name="Normal 19 2 5 4 2 3 2" xfId="16213"/>
    <cellStyle name="Normal 19 2 5 4 2 3 2 2" xfId="28942"/>
    <cellStyle name="Normal 19 2 5 4 2 3 2 3" xfId="41543"/>
    <cellStyle name="Normal 19 2 5 4 2 3 3" xfId="20482"/>
    <cellStyle name="Normal 19 2 5 4 2 3 3 2" xfId="33143"/>
    <cellStyle name="Normal 19 2 5 4 2 3 3 3" xfId="45743"/>
    <cellStyle name="Normal 19 2 5 4 2 3 4" xfId="24742"/>
    <cellStyle name="Normal 19 2 5 4 2 3 5" xfId="37343"/>
    <cellStyle name="Normal 19 2 5 4 2 4" xfId="13413"/>
    <cellStyle name="Normal 19 2 5 4 2 4 2" xfId="26142"/>
    <cellStyle name="Normal 19 2 5 4 2 4 3" xfId="38743"/>
    <cellStyle name="Normal 19 2 5 4 2 5" xfId="17682"/>
    <cellStyle name="Normal 19 2 5 4 2 5 2" xfId="30343"/>
    <cellStyle name="Normal 19 2 5 4 2 5 3" xfId="42943"/>
    <cellStyle name="Normal 19 2 5 4 2 6" xfId="21942"/>
    <cellStyle name="Normal 19 2 5 4 2 7" xfId="34543"/>
    <cellStyle name="Normal 19 2 5 4 3" xfId="7355"/>
    <cellStyle name="Normal 19 2 5 4 3 2" xfId="10739"/>
    <cellStyle name="Normal 19 2 5 4 3 2 2" xfId="14953"/>
    <cellStyle name="Normal 19 2 5 4 3 2 2 2" xfId="27682"/>
    <cellStyle name="Normal 19 2 5 4 3 2 2 3" xfId="40283"/>
    <cellStyle name="Normal 19 2 5 4 3 2 3" xfId="19222"/>
    <cellStyle name="Normal 19 2 5 4 3 2 3 2" xfId="31883"/>
    <cellStyle name="Normal 19 2 5 4 3 2 3 3" xfId="44483"/>
    <cellStyle name="Normal 19 2 5 4 3 2 4" xfId="23482"/>
    <cellStyle name="Normal 19 2 5 4 3 2 5" xfId="36083"/>
    <cellStyle name="Normal 19 2 5 4 3 3" xfId="12153"/>
    <cellStyle name="Normal 19 2 5 4 3 3 2" xfId="16353"/>
    <cellStyle name="Normal 19 2 5 4 3 3 2 2" xfId="29082"/>
    <cellStyle name="Normal 19 2 5 4 3 3 2 3" xfId="41683"/>
    <cellStyle name="Normal 19 2 5 4 3 3 3" xfId="20622"/>
    <cellStyle name="Normal 19 2 5 4 3 3 3 2" xfId="33283"/>
    <cellStyle name="Normal 19 2 5 4 3 3 3 3" xfId="45883"/>
    <cellStyle name="Normal 19 2 5 4 3 3 4" xfId="24882"/>
    <cellStyle name="Normal 19 2 5 4 3 3 5" xfId="37483"/>
    <cellStyle name="Normal 19 2 5 4 3 4" xfId="13553"/>
    <cellStyle name="Normal 19 2 5 4 3 4 2" xfId="26282"/>
    <cellStyle name="Normal 19 2 5 4 3 4 3" xfId="38883"/>
    <cellStyle name="Normal 19 2 5 4 3 5" xfId="17822"/>
    <cellStyle name="Normal 19 2 5 4 3 5 2" xfId="30483"/>
    <cellStyle name="Normal 19 2 5 4 3 5 3" xfId="43083"/>
    <cellStyle name="Normal 19 2 5 4 3 6" xfId="22082"/>
    <cellStyle name="Normal 19 2 5 4 3 7" xfId="34683"/>
    <cellStyle name="Normal 19 2 5 4 4" xfId="9368"/>
    <cellStyle name="Normal 19 2 5 4 4 2" xfId="10886"/>
    <cellStyle name="Normal 19 2 5 4 4 2 2" xfId="15093"/>
    <cellStyle name="Normal 19 2 5 4 4 2 2 2" xfId="27822"/>
    <cellStyle name="Normal 19 2 5 4 4 2 2 3" xfId="40423"/>
    <cellStyle name="Normal 19 2 5 4 4 2 3" xfId="19362"/>
    <cellStyle name="Normal 19 2 5 4 4 2 3 2" xfId="32023"/>
    <cellStyle name="Normal 19 2 5 4 4 2 3 3" xfId="44623"/>
    <cellStyle name="Normal 19 2 5 4 4 2 4" xfId="23622"/>
    <cellStyle name="Normal 19 2 5 4 4 2 5" xfId="36223"/>
    <cellStyle name="Normal 19 2 5 4 4 3" xfId="12293"/>
    <cellStyle name="Normal 19 2 5 4 4 3 2" xfId="16493"/>
    <cellStyle name="Normal 19 2 5 4 4 3 2 2" xfId="29222"/>
    <cellStyle name="Normal 19 2 5 4 4 3 2 3" xfId="41823"/>
    <cellStyle name="Normal 19 2 5 4 4 3 3" xfId="20762"/>
    <cellStyle name="Normal 19 2 5 4 4 3 3 2" xfId="33423"/>
    <cellStyle name="Normal 19 2 5 4 4 3 3 3" xfId="46023"/>
    <cellStyle name="Normal 19 2 5 4 4 3 4" xfId="25022"/>
    <cellStyle name="Normal 19 2 5 4 4 3 5" xfId="37623"/>
    <cellStyle name="Normal 19 2 5 4 4 4" xfId="13693"/>
    <cellStyle name="Normal 19 2 5 4 4 4 2" xfId="26422"/>
    <cellStyle name="Normal 19 2 5 4 4 4 3" xfId="39023"/>
    <cellStyle name="Normal 19 2 5 4 4 5" xfId="17962"/>
    <cellStyle name="Normal 19 2 5 4 4 5 2" xfId="30623"/>
    <cellStyle name="Normal 19 2 5 4 4 5 3" xfId="43223"/>
    <cellStyle name="Normal 19 2 5 4 4 6" xfId="22222"/>
    <cellStyle name="Normal 19 2 5 4 4 7" xfId="34823"/>
    <cellStyle name="Normal 19 2 5 4 5" xfId="9564"/>
    <cellStyle name="Normal 19 2 5 4 5 2" xfId="11030"/>
    <cellStyle name="Normal 19 2 5 4 5 2 2" xfId="15233"/>
    <cellStyle name="Normal 19 2 5 4 5 2 2 2" xfId="27962"/>
    <cellStyle name="Normal 19 2 5 4 5 2 2 3" xfId="40563"/>
    <cellStyle name="Normal 19 2 5 4 5 2 3" xfId="19502"/>
    <cellStyle name="Normal 19 2 5 4 5 2 3 2" xfId="32163"/>
    <cellStyle name="Normal 19 2 5 4 5 2 3 3" xfId="44763"/>
    <cellStyle name="Normal 19 2 5 4 5 2 4" xfId="23762"/>
    <cellStyle name="Normal 19 2 5 4 5 2 5" xfId="36363"/>
    <cellStyle name="Normal 19 2 5 4 5 3" xfId="12433"/>
    <cellStyle name="Normal 19 2 5 4 5 3 2" xfId="16633"/>
    <cellStyle name="Normal 19 2 5 4 5 3 2 2" xfId="29362"/>
    <cellStyle name="Normal 19 2 5 4 5 3 2 3" xfId="41963"/>
    <cellStyle name="Normal 19 2 5 4 5 3 3" xfId="20902"/>
    <cellStyle name="Normal 19 2 5 4 5 3 3 2" xfId="33563"/>
    <cellStyle name="Normal 19 2 5 4 5 3 3 3" xfId="46163"/>
    <cellStyle name="Normal 19 2 5 4 5 3 4" xfId="25162"/>
    <cellStyle name="Normal 19 2 5 4 5 3 5" xfId="37763"/>
    <cellStyle name="Normal 19 2 5 4 5 4" xfId="13833"/>
    <cellStyle name="Normal 19 2 5 4 5 4 2" xfId="26562"/>
    <cellStyle name="Normal 19 2 5 4 5 4 3" xfId="39163"/>
    <cellStyle name="Normal 19 2 5 4 5 5" xfId="18102"/>
    <cellStyle name="Normal 19 2 5 4 5 5 2" xfId="30763"/>
    <cellStyle name="Normal 19 2 5 4 5 5 3" xfId="43363"/>
    <cellStyle name="Normal 19 2 5 4 5 6" xfId="22362"/>
    <cellStyle name="Normal 19 2 5 4 5 7" xfId="34963"/>
    <cellStyle name="Normal 19 2 5 4 6" xfId="9704"/>
    <cellStyle name="Normal 19 2 5 4 6 2" xfId="11170"/>
    <cellStyle name="Normal 19 2 5 4 6 2 2" xfId="15373"/>
    <cellStyle name="Normal 19 2 5 4 6 2 2 2" xfId="28102"/>
    <cellStyle name="Normal 19 2 5 4 6 2 2 3" xfId="40703"/>
    <cellStyle name="Normal 19 2 5 4 6 2 3" xfId="19642"/>
    <cellStyle name="Normal 19 2 5 4 6 2 3 2" xfId="32303"/>
    <cellStyle name="Normal 19 2 5 4 6 2 3 3" xfId="44903"/>
    <cellStyle name="Normal 19 2 5 4 6 2 4" xfId="23902"/>
    <cellStyle name="Normal 19 2 5 4 6 2 5" xfId="36503"/>
    <cellStyle name="Normal 19 2 5 4 6 3" xfId="12573"/>
    <cellStyle name="Normal 19 2 5 4 6 3 2" xfId="16773"/>
    <cellStyle name="Normal 19 2 5 4 6 3 2 2" xfId="29502"/>
    <cellStyle name="Normal 19 2 5 4 6 3 2 3" xfId="42103"/>
    <cellStyle name="Normal 19 2 5 4 6 3 3" xfId="21042"/>
    <cellStyle name="Normal 19 2 5 4 6 3 3 2" xfId="33703"/>
    <cellStyle name="Normal 19 2 5 4 6 3 3 3" xfId="46303"/>
    <cellStyle name="Normal 19 2 5 4 6 3 4" xfId="25302"/>
    <cellStyle name="Normal 19 2 5 4 6 3 5" xfId="37903"/>
    <cellStyle name="Normal 19 2 5 4 6 4" xfId="13973"/>
    <cellStyle name="Normal 19 2 5 4 6 4 2" xfId="26702"/>
    <cellStyle name="Normal 19 2 5 4 6 4 3" xfId="39303"/>
    <cellStyle name="Normal 19 2 5 4 6 5" xfId="18242"/>
    <cellStyle name="Normal 19 2 5 4 6 5 2" xfId="30903"/>
    <cellStyle name="Normal 19 2 5 4 6 5 3" xfId="43503"/>
    <cellStyle name="Normal 19 2 5 4 6 6" xfId="22502"/>
    <cellStyle name="Normal 19 2 5 4 6 7" xfId="35103"/>
    <cellStyle name="Normal 19 2 5 4 7" xfId="9844"/>
    <cellStyle name="Normal 19 2 5 4 7 2" xfId="11310"/>
    <cellStyle name="Normal 19 2 5 4 7 2 2" xfId="15513"/>
    <cellStyle name="Normal 19 2 5 4 7 2 2 2" xfId="28242"/>
    <cellStyle name="Normal 19 2 5 4 7 2 2 3" xfId="40843"/>
    <cellStyle name="Normal 19 2 5 4 7 2 3" xfId="19782"/>
    <cellStyle name="Normal 19 2 5 4 7 2 3 2" xfId="32443"/>
    <cellStyle name="Normal 19 2 5 4 7 2 3 3" xfId="45043"/>
    <cellStyle name="Normal 19 2 5 4 7 2 4" xfId="24042"/>
    <cellStyle name="Normal 19 2 5 4 7 2 5" xfId="36643"/>
    <cellStyle name="Normal 19 2 5 4 7 3" xfId="12713"/>
    <cellStyle name="Normal 19 2 5 4 7 3 2" xfId="16913"/>
    <cellStyle name="Normal 19 2 5 4 7 3 2 2" xfId="29642"/>
    <cellStyle name="Normal 19 2 5 4 7 3 2 3" xfId="42243"/>
    <cellStyle name="Normal 19 2 5 4 7 3 3" xfId="21182"/>
    <cellStyle name="Normal 19 2 5 4 7 3 3 2" xfId="33843"/>
    <cellStyle name="Normal 19 2 5 4 7 3 3 3" xfId="46443"/>
    <cellStyle name="Normal 19 2 5 4 7 3 4" xfId="25442"/>
    <cellStyle name="Normal 19 2 5 4 7 3 5" xfId="38043"/>
    <cellStyle name="Normal 19 2 5 4 7 4" xfId="14113"/>
    <cellStyle name="Normal 19 2 5 4 7 4 2" xfId="26842"/>
    <cellStyle name="Normal 19 2 5 4 7 4 3" xfId="39443"/>
    <cellStyle name="Normal 19 2 5 4 7 5" xfId="18382"/>
    <cellStyle name="Normal 19 2 5 4 7 5 2" xfId="31043"/>
    <cellStyle name="Normal 19 2 5 4 7 5 3" xfId="43643"/>
    <cellStyle name="Normal 19 2 5 4 7 6" xfId="22642"/>
    <cellStyle name="Normal 19 2 5 4 7 7" xfId="35243"/>
    <cellStyle name="Normal 19 2 5 4 8" xfId="9984"/>
    <cellStyle name="Normal 19 2 5 4 8 2" xfId="11450"/>
    <cellStyle name="Normal 19 2 5 4 8 2 2" xfId="15653"/>
    <cellStyle name="Normal 19 2 5 4 8 2 2 2" xfId="28382"/>
    <cellStyle name="Normal 19 2 5 4 8 2 2 3" xfId="40983"/>
    <cellStyle name="Normal 19 2 5 4 8 2 3" xfId="19922"/>
    <cellStyle name="Normal 19 2 5 4 8 2 3 2" xfId="32583"/>
    <cellStyle name="Normal 19 2 5 4 8 2 3 3" xfId="45183"/>
    <cellStyle name="Normal 19 2 5 4 8 2 4" xfId="24182"/>
    <cellStyle name="Normal 19 2 5 4 8 2 5" xfId="36783"/>
    <cellStyle name="Normal 19 2 5 4 8 3" xfId="12853"/>
    <cellStyle name="Normal 19 2 5 4 8 3 2" xfId="17053"/>
    <cellStyle name="Normal 19 2 5 4 8 3 2 2" xfId="29782"/>
    <cellStyle name="Normal 19 2 5 4 8 3 2 3" xfId="42383"/>
    <cellStyle name="Normal 19 2 5 4 8 3 3" xfId="21322"/>
    <cellStyle name="Normal 19 2 5 4 8 3 3 2" xfId="33983"/>
    <cellStyle name="Normal 19 2 5 4 8 3 3 3" xfId="46583"/>
    <cellStyle name="Normal 19 2 5 4 8 3 4" xfId="25582"/>
    <cellStyle name="Normal 19 2 5 4 8 3 5" xfId="38183"/>
    <cellStyle name="Normal 19 2 5 4 8 4" xfId="14253"/>
    <cellStyle name="Normal 19 2 5 4 8 4 2" xfId="26982"/>
    <cellStyle name="Normal 19 2 5 4 8 4 3" xfId="39583"/>
    <cellStyle name="Normal 19 2 5 4 8 5" xfId="18522"/>
    <cellStyle name="Normal 19 2 5 4 8 5 2" xfId="31183"/>
    <cellStyle name="Normal 19 2 5 4 8 5 3" xfId="43783"/>
    <cellStyle name="Normal 19 2 5 4 8 6" xfId="22782"/>
    <cellStyle name="Normal 19 2 5 4 8 7" xfId="35383"/>
    <cellStyle name="Normal 19 2 5 4 9" xfId="10178"/>
    <cellStyle name="Normal 19 2 5 4 9 2" xfId="11593"/>
    <cellStyle name="Normal 19 2 5 4 9 2 2" xfId="15793"/>
    <cellStyle name="Normal 19 2 5 4 9 2 2 2" xfId="28522"/>
    <cellStyle name="Normal 19 2 5 4 9 2 2 3" xfId="41123"/>
    <cellStyle name="Normal 19 2 5 4 9 2 3" xfId="20062"/>
    <cellStyle name="Normal 19 2 5 4 9 2 3 2" xfId="32723"/>
    <cellStyle name="Normal 19 2 5 4 9 2 3 3" xfId="45323"/>
    <cellStyle name="Normal 19 2 5 4 9 2 4" xfId="24322"/>
    <cellStyle name="Normal 19 2 5 4 9 2 5" xfId="36923"/>
    <cellStyle name="Normal 19 2 5 4 9 3" xfId="12993"/>
    <cellStyle name="Normal 19 2 5 4 9 3 2" xfId="17193"/>
    <cellStyle name="Normal 19 2 5 4 9 3 2 2" xfId="29922"/>
    <cellStyle name="Normal 19 2 5 4 9 3 2 3" xfId="42523"/>
    <cellStyle name="Normal 19 2 5 4 9 3 3" xfId="21462"/>
    <cellStyle name="Normal 19 2 5 4 9 3 3 2" xfId="34123"/>
    <cellStyle name="Normal 19 2 5 4 9 3 3 3" xfId="46723"/>
    <cellStyle name="Normal 19 2 5 4 9 3 4" xfId="25722"/>
    <cellStyle name="Normal 19 2 5 4 9 3 5" xfId="38323"/>
    <cellStyle name="Normal 19 2 5 4 9 4" xfId="14393"/>
    <cellStyle name="Normal 19 2 5 4 9 4 2" xfId="27122"/>
    <cellStyle name="Normal 19 2 5 4 9 4 3" xfId="39723"/>
    <cellStyle name="Normal 19 2 5 4 9 5" xfId="18662"/>
    <cellStyle name="Normal 19 2 5 4 9 5 2" xfId="31323"/>
    <cellStyle name="Normal 19 2 5 4 9 5 3" xfId="43923"/>
    <cellStyle name="Normal 19 2 5 4 9 6" xfId="22922"/>
    <cellStyle name="Normal 19 2 5 4 9 7" xfId="35523"/>
    <cellStyle name="Normal 19 2 5 5" xfId="7095"/>
    <cellStyle name="Normal 19 2 5 5 10" xfId="10338"/>
    <cellStyle name="Normal 19 2 5 5 10 2" xfId="11753"/>
    <cellStyle name="Normal 19 2 5 5 10 2 2" xfId="15953"/>
    <cellStyle name="Normal 19 2 5 5 10 2 2 2" xfId="28682"/>
    <cellStyle name="Normal 19 2 5 5 10 2 2 3" xfId="41283"/>
    <cellStyle name="Normal 19 2 5 5 10 2 3" xfId="20222"/>
    <cellStyle name="Normal 19 2 5 5 10 2 3 2" xfId="32883"/>
    <cellStyle name="Normal 19 2 5 5 10 2 3 3" xfId="45483"/>
    <cellStyle name="Normal 19 2 5 5 10 2 4" xfId="24482"/>
    <cellStyle name="Normal 19 2 5 5 10 2 5" xfId="37083"/>
    <cellStyle name="Normal 19 2 5 5 10 3" xfId="13153"/>
    <cellStyle name="Normal 19 2 5 5 10 3 2" xfId="17353"/>
    <cellStyle name="Normal 19 2 5 5 10 3 2 2" xfId="30082"/>
    <cellStyle name="Normal 19 2 5 5 10 3 2 3" xfId="42683"/>
    <cellStyle name="Normal 19 2 5 5 10 3 3" xfId="21622"/>
    <cellStyle name="Normal 19 2 5 5 10 3 3 2" xfId="34283"/>
    <cellStyle name="Normal 19 2 5 5 10 3 3 3" xfId="46883"/>
    <cellStyle name="Normal 19 2 5 5 10 3 4" xfId="25882"/>
    <cellStyle name="Normal 19 2 5 5 10 3 5" xfId="38483"/>
    <cellStyle name="Normal 19 2 5 5 10 4" xfId="14553"/>
    <cellStyle name="Normal 19 2 5 5 10 4 2" xfId="27282"/>
    <cellStyle name="Normal 19 2 5 5 10 4 3" xfId="39883"/>
    <cellStyle name="Normal 19 2 5 5 10 5" xfId="18822"/>
    <cellStyle name="Normal 19 2 5 5 10 5 2" xfId="31483"/>
    <cellStyle name="Normal 19 2 5 5 10 5 3" xfId="44083"/>
    <cellStyle name="Normal 19 2 5 5 10 6" xfId="23082"/>
    <cellStyle name="Normal 19 2 5 5 10 7" xfId="35683"/>
    <cellStyle name="Normal 19 2 5 5 11" xfId="10479"/>
    <cellStyle name="Normal 19 2 5 5 11 2" xfId="14693"/>
    <cellStyle name="Normal 19 2 5 5 11 2 2" xfId="27422"/>
    <cellStyle name="Normal 19 2 5 5 11 2 3" xfId="40023"/>
    <cellStyle name="Normal 19 2 5 5 11 3" xfId="18962"/>
    <cellStyle name="Normal 19 2 5 5 11 3 2" xfId="31623"/>
    <cellStyle name="Normal 19 2 5 5 11 3 3" xfId="44223"/>
    <cellStyle name="Normal 19 2 5 5 11 4" xfId="23222"/>
    <cellStyle name="Normal 19 2 5 5 11 5" xfId="35823"/>
    <cellStyle name="Normal 19 2 5 5 12" xfId="11893"/>
    <cellStyle name="Normal 19 2 5 5 12 2" xfId="16093"/>
    <cellStyle name="Normal 19 2 5 5 12 2 2" xfId="28822"/>
    <cellStyle name="Normal 19 2 5 5 12 2 3" xfId="41423"/>
    <cellStyle name="Normal 19 2 5 5 12 3" xfId="20362"/>
    <cellStyle name="Normal 19 2 5 5 12 3 2" xfId="33023"/>
    <cellStyle name="Normal 19 2 5 5 12 3 3" xfId="45623"/>
    <cellStyle name="Normal 19 2 5 5 12 4" xfId="24622"/>
    <cellStyle name="Normal 19 2 5 5 12 5" xfId="37223"/>
    <cellStyle name="Normal 19 2 5 5 13" xfId="13293"/>
    <cellStyle name="Normal 19 2 5 5 13 2" xfId="26022"/>
    <cellStyle name="Normal 19 2 5 5 13 3" xfId="38623"/>
    <cellStyle name="Normal 19 2 5 5 14" xfId="17562"/>
    <cellStyle name="Normal 19 2 5 5 14 2" xfId="30223"/>
    <cellStyle name="Normal 19 2 5 5 14 3" xfId="42823"/>
    <cellStyle name="Normal 19 2 5 5 15" xfId="21822"/>
    <cellStyle name="Normal 19 2 5 5 16" xfId="34423"/>
    <cellStyle name="Normal 19 2 5 5 2" xfId="7235"/>
    <cellStyle name="Normal 19 2 5 5 2 2" xfId="10619"/>
    <cellStyle name="Normal 19 2 5 5 2 2 2" xfId="14833"/>
    <cellStyle name="Normal 19 2 5 5 2 2 2 2" xfId="27562"/>
    <cellStyle name="Normal 19 2 5 5 2 2 2 3" xfId="40163"/>
    <cellStyle name="Normal 19 2 5 5 2 2 3" xfId="19102"/>
    <cellStyle name="Normal 19 2 5 5 2 2 3 2" xfId="31763"/>
    <cellStyle name="Normal 19 2 5 5 2 2 3 3" xfId="44363"/>
    <cellStyle name="Normal 19 2 5 5 2 2 4" xfId="23362"/>
    <cellStyle name="Normal 19 2 5 5 2 2 5" xfId="35963"/>
    <cellStyle name="Normal 19 2 5 5 2 3" xfId="12033"/>
    <cellStyle name="Normal 19 2 5 5 2 3 2" xfId="16233"/>
    <cellStyle name="Normal 19 2 5 5 2 3 2 2" xfId="28962"/>
    <cellStyle name="Normal 19 2 5 5 2 3 2 3" xfId="41563"/>
    <cellStyle name="Normal 19 2 5 5 2 3 3" xfId="20502"/>
    <cellStyle name="Normal 19 2 5 5 2 3 3 2" xfId="33163"/>
    <cellStyle name="Normal 19 2 5 5 2 3 3 3" xfId="45763"/>
    <cellStyle name="Normal 19 2 5 5 2 3 4" xfId="24762"/>
    <cellStyle name="Normal 19 2 5 5 2 3 5" xfId="37363"/>
    <cellStyle name="Normal 19 2 5 5 2 4" xfId="13433"/>
    <cellStyle name="Normal 19 2 5 5 2 4 2" xfId="26162"/>
    <cellStyle name="Normal 19 2 5 5 2 4 3" xfId="38763"/>
    <cellStyle name="Normal 19 2 5 5 2 5" xfId="17702"/>
    <cellStyle name="Normal 19 2 5 5 2 5 2" xfId="30363"/>
    <cellStyle name="Normal 19 2 5 5 2 5 3" xfId="42963"/>
    <cellStyle name="Normal 19 2 5 5 2 6" xfId="21962"/>
    <cellStyle name="Normal 19 2 5 5 2 7" xfId="34563"/>
    <cellStyle name="Normal 19 2 5 5 3" xfId="7375"/>
    <cellStyle name="Normal 19 2 5 5 3 2" xfId="10759"/>
    <cellStyle name="Normal 19 2 5 5 3 2 2" xfId="14973"/>
    <cellStyle name="Normal 19 2 5 5 3 2 2 2" xfId="27702"/>
    <cellStyle name="Normal 19 2 5 5 3 2 2 3" xfId="40303"/>
    <cellStyle name="Normal 19 2 5 5 3 2 3" xfId="19242"/>
    <cellStyle name="Normal 19 2 5 5 3 2 3 2" xfId="31903"/>
    <cellStyle name="Normal 19 2 5 5 3 2 3 3" xfId="44503"/>
    <cellStyle name="Normal 19 2 5 5 3 2 4" xfId="23502"/>
    <cellStyle name="Normal 19 2 5 5 3 2 5" xfId="36103"/>
    <cellStyle name="Normal 19 2 5 5 3 3" xfId="12173"/>
    <cellStyle name="Normal 19 2 5 5 3 3 2" xfId="16373"/>
    <cellStyle name="Normal 19 2 5 5 3 3 2 2" xfId="29102"/>
    <cellStyle name="Normal 19 2 5 5 3 3 2 3" xfId="41703"/>
    <cellStyle name="Normal 19 2 5 5 3 3 3" xfId="20642"/>
    <cellStyle name="Normal 19 2 5 5 3 3 3 2" xfId="33303"/>
    <cellStyle name="Normal 19 2 5 5 3 3 3 3" xfId="45903"/>
    <cellStyle name="Normal 19 2 5 5 3 3 4" xfId="24902"/>
    <cellStyle name="Normal 19 2 5 5 3 3 5" xfId="37503"/>
    <cellStyle name="Normal 19 2 5 5 3 4" xfId="13573"/>
    <cellStyle name="Normal 19 2 5 5 3 4 2" xfId="26302"/>
    <cellStyle name="Normal 19 2 5 5 3 4 3" xfId="38903"/>
    <cellStyle name="Normal 19 2 5 5 3 5" xfId="17842"/>
    <cellStyle name="Normal 19 2 5 5 3 5 2" xfId="30503"/>
    <cellStyle name="Normal 19 2 5 5 3 5 3" xfId="43103"/>
    <cellStyle name="Normal 19 2 5 5 3 6" xfId="22102"/>
    <cellStyle name="Normal 19 2 5 5 3 7" xfId="34703"/>
    <cellStyle name="Normal 19 2 5 5 4" xfId="9388"/>
    <cellStyle name="Normal 19 2 5 5 4 2" xfId="10906"/>
    <cellStyle name="Normal 19 2 5 5 4 2 2" xfId="15113"/>
    <cellStyle name="Normal 19 2 5 5 4 2 2 2" xfId="27842"/>
    <cellStyle name="Normal 19 2 5 5 4 2 2 3" xfId="40443"/>
    <cellStyle name="Normal 19 2 5 5 4 2 3" xfId="19382"/>
    <cellStyle name="Normal 19 2 5 5 4 2 3 2" xfId="32043"/>
    <cellStyle name="Normal 19 2 5 5 4 2 3 3" xfId="44643"/>
    <cellStyle name="Normal 19 2 5 5 4 2 4" xfId="23642"/>
    <cellStyle name="Normal 19 2 5 5 4 2 5" xfId="36243"/>
    <cellStyle name="Normal 19 2 5 5 4 3" xfId="12313"/>
    <cellStyle name="Normal 19 2 5 5 4 3 2" xfId="16513"/>
    <cellStyle name="Normal 19 2 5 5 4 3 2 2" xfId="29242"/>
    <cellStyle name="Normal 19 2 5 5 4 3 2 3" xfId="41843"/>
    <cellStyle name="Normal 19 2 5 5 4 3 3" xfId="20782"/>
    <cellStyle name="Normal 19 2 5 5 4 3 3 2" xfId="33443"/>
    <cellStyle name="Normal 19 2 5 5 4 3 3 3" xfId="46043"/>
    <cellStyle name="Normal 19 2 5 5 4 3 4" xfId="25042"/>
    <cellStyle name="Normal 19 2 5 5 4 3 5" xfId="37643"/>
    <cellStyle name="Normal 19 2 5 5 4 4" xfId="13713"/>
    <cellStyle name="Normal 19 2 5 5 4 4 2" xfId="26442"/>
    <cellStyle name="Normal 19 2 5 5 4 4 3" xfId="39043"/>
    <cellStyle name="Normal 19 2 5 5 4 5" xfId="17982"/>
    <cellStyle name="Normal 19 2 5 5 4 5 2" xfId="30643"/>
    <cellStyle name="Normal 19 2 5 5 4 5 3" xfId="43243"/>
    <cellStyle name="Normal 19 2 5 5 4 6" xfId="22242"/>
    <cellStyle name="Normal 19 2 5 5 4 7" xfId="34843"/>
    <cellStyle name="Normal 19 2 5 5 5" xfId="9584"/>
    <cellStyle name="Normal 19 2 5 5 5 2" xfId="11050"/>
    <cellStyle name="Normal 19 2 5 5 5 2 2" xfId="15253"/>
    <cellStyle name="Normal 19 2 5 5 5 2 2 2" xfId="27982"/>
    <cellStyle name="Normal 19 2 5 5 5 2 2 3" xfId="40583"/>
    <cellStyle name="Normal 19 2 5 5 5 2 3" xfId="19522"/>
    <cellStyle name="Normal 19 2 5 5 5 2 3 2" xfId="32183"/>
    <cellStyle name="Normal 19 2 5 5 5 2 3 3" xfId="44783"/>
    <cellStyle name="Normal 19 2 5 5 5 2 4" xfId="23782"/>
    <cellStyle name="Normal 19 2 5 5 5 2 5" xfId="36383"/>
    <cellStyle name="Normal 19 2 5 5 5 3" xfId="12453"/>
    <cellStyle name="Normal 19 2 5 5 5 3 2" xfId="16653"/>
    <cellStyle name="Normal 19 2 5 5 5 3 2 2" xfId="29382"/>
    <cellStyle name="Normal 19 2 5 5 5 3 2 3" xfId="41983"/>
    <cellStyle name="Normal 19 2 5 5 5 3 3" xfId="20922"/>
    <cellStyle name="Normal 19 2 5 5 5 3 3 2" xfId="33583"/>
    <cellStyle name="Normal 19 2 5 5 5 3 3 3" xfId="46183"/>
    <cellStyle name="Normal 19 2 5 5 5 3 4" xfId="25182"/>
    <cellStyle name="Normal 19 2 5 5 5 3 5" xfId="37783"/>
    <cellStyle name="Normal 19 2 5 5 5 4" xfId="13853"/>
    <cellStyle name="Normal 19 2 5 5 5 4 2" xfId="26582"/>
    <cellStyle name="Normal 19 2 5 5 5 4 3" xfId="39183"/>
    <cellStyle name="Normal 19 2 5 5 5 5" xfId="18122"/>
    <cellStyle name="Normal 19 2 5 5 5 5 2" xfId="30783"/>
    <cellStyle name="Normal 19 2 5 5 5 5 3" xfId="43383"/>
    <cellStyle name="Normal 19 2 5 5 5 6" xfId="22382"/>
    <cellStyle name="Normal 19 2 5 5 5 7" xfId="34983"/>
    <cellStyle name="Normal 19 2 5 5 6" xfId="9724"/>
    <cellStyle name="Normal 19 2 5 5 6 2" xfId="11190"/>
    <cellStyle name="Normal 19 2 5 5 6 2 2" xfId="15393"/>
    <cellStyle name="Normal 19 2 5 5 6 2 2 2" xfId="28122"/>
    <cellStyle name="Normal 19 2 5 5 6 2 2 3" xfId="40723"/>
    <cellStyle name="Normal 19 2 5 5 6 2 3" xfId="19662"/>
    <cellStyle name="Normal 19 2 5 5 6 2 3 2" xfId="32323"/>
    <cellStyle name="Normal 19 2 5 5 6 2 3 3" xfId="44923"/>
    <cellStyle name="Normal 19 2 5 5 6 2 4" xfId="23922"/>
    <cellStyle name="Normal 19 2 5 5 6 2 5" xfId="36523"/>
    <cellStyle name="Normal 19 2 5 5 6 3" xfId="12593"/>
    <cellStyle name="Normal 19 2 5 5 6 3 2" xfId="16793"/>
    <cellStyle name="Normal 19 2 5 5 6 3 2 2" xfId="29522"/>
    <cellStyle name="Normal 19 2 5 5 6 3 2 3" xfId="42123"/>
    <cellStyle name="Normal 19 2 5 5 6 3 3" xfId="21062"/>
    <cellStyle name="Normal 19 2 5 5 6 3 3 2" xfId="33723"/>
    <cellStyle name="Normal 19 2 5 5 6 3 3 3" xfId="46323"/>
    <cellStyle name="Normal 19 2 5 5 6 3 4" xfId="25322"/>
    <cellStyle name="Normal 19 2 5 5 6 3 5" xfId="37923"/>
    <cellStyle name="Normal 19 2 5 5 6 4" xfId="13993"/>
    <cellStyle name="Normal 19 2 5 5 6 4 2" xfId="26722"/>
    <cellStyle name="Normal 19 2 5 5 6 4 3" xfId="39323"/>
    <cellStyle name="Normal 19 2 5 5 6 5" xfId="18262"/>
    <cellStyle name="Normal 19 2 5 5 6 5 2" xfId="30923"/>
    <cellStyle name="Normal 19 2 5 5 6 5 3" xfId="43523"/>
    <cellStyle name="Normal 19 2 5 5 6 6" xfId="22522"/>
    <cellStyle name="Normal 19 2 5 5 6 7" xfId="35123"/>
    <cellStyle name="Normal 19 2 5 5 7" xfId="9864"/>
    <cellStyle name="Normal 19 2 5 5 7 2" xfId="11330"/>
    <cellStyle name="Normal 19 2 5 5 7 2 2" xfId="15533"/>
    <cellStyle name="Normal 19 2 5 5 7 2 2 2" xfId="28262"/>
    <cellStyle name="Normal 19 2 5 5 7 2 2 3" xfId="40863"/>
    <cellStyle name="Normal 19 2 5 5 7 2 3" xfId="19802"/>
    <cellStyle name="Normal 19 2 5 5 7 2 3 2" xfId="32463"/>
    <cellStyle name="Normal 19 2 5 5 7 2 3 3" xfId="45063"/>
    <cellStyle name="Normal 19 2 5 5 7 2 4" xfId="24062"/>
    <cellStyle name="Normal 19 2 5 5 7 2 5" xfId="36663"/>
    <cellStyle name="Normal 19 2 5 5 7 3" xfId="12733"/>
    <cellStyle name="Normal 19 2 5 5 7 3 2" xfId="16933"/>
    <cellStyle name="Normal 19 2 5 5 7 3 2 2" xfId="29662"/>
    <cellStyle name="Normal 19 2 5 5 7 3 2 3" xfId="42263"/>
    <cellStyle name="Normal 19 2 5 5 7 3 3" xfId="21202"/>
    <cellStyle name="Normal 19 2 5 5 7 3 3 2" xfId="33863"/>
    <cellStyle name="Normal 19 2 5 5 7 3 3 3" xfId="46463"/>
    <cellStyle name="Normal 19 2 5 5 7 3 4" xfId="25462"/>
    <cellStyle name="Normal 19 2 5 5 7 3 5" xfId="38063"/>
    <cellStyle name="Normal 19 2 5 5 7 4" xfId="14133"/>
    <cellStyle name="Normal 19 2 5 5 7 4 2" xfId="26862"/>
    <cellStyle name="Normal 19 2 5 5 7 4 3" xfId="39463"/>
    <cellStyle name="Normal 19 2 5 5 7 5" xfId="18402"/>
    <cellStyle name="Normal 19 2 5 5 7 5 2" xfId="31063"/>
    <cellStyle name="Normal 19 2 5 5 7 5 3" xfId="43663"/>
    <cellStyle name="Normal 19 2 5 5 7 6" xfId="22662"/>
    <cellStyle name="Normal 19 2 5 5 7 7" xfId="35263"/>
    <cellStyle name="Normal 19 2 5 5 8" xfId="10004"/>
    <cellStyle name="Normal 19 2 5 5 8 2" xfId="11470"/>
    <cellStyle name="Normal 19 2 5 5 8 2 2" xfId="15673"/>
    <cellStyle name="Normal 19 2 5 5 8 2 2 2" xfId="28402"/>
    <cellStyle name="Normal 19 2 5 5 8 2 2 3" xfId="41003"/>
    <cellStyle name="Normal 19 2 5 5 8 2 3" xfId="19942"/>
    <cellStyle name="Normal 19 2 5 5 8 2 3 2" xfId="32603"/>
    <cellStyle name="Normal 19 2 5 5 8 2 3 3" xfId="45203"/>
    <cellStyle name="Normal 19 2 5 5 8 2 4" xfId="24202"/>
    <cellStyle name="Normal 19 2 5 5 8 2 5" xfId="36803"/>
    <cellStyle name="Normal 19 2 5 5 8 3" xfId="12873"/>
    <cellStyle name="Normal 19 2 5 5 8 3 2" xfId="17073"/>
    <cellStyle name="Normal 19 2 5 5 8 3 2 2" xfId="29802"/>
    <cellStyle name="Normal 19 2 5 5 8 3 2 3" xfId="42403"/>
    <cellStyle name="Normal 19 2 5 5 8 3 3" xfId="21342"/>
    <cellStyle name="Normal 19 2 5 5 8 3 3 2" xfId="34003"/>
    <cellStyle name="Normal 19 2 5 5 8 3 3 3" xfId="46603"/>
    <cellStyle name="Normal 19 2 5 5 8 3 4" xfId="25602"/>
    <cellStyle name="Normal 19 2 5 5 8 3 5" xfId="38203"/>
    <cellStyle name="Normal 19 2 5 5 8 4" xfId="14273"/>
    <cellStyle name="Normal 19 2 5 5 8 4 2" xfId="27002"/>
    <cellStyle name="Normal 19 2 5 5 8 4 3" xfId="39603"/>
    <cellStyle name="Normal 19 2 5 5 8 5" xfId="18542"/>
    <cellStyle name="Normal 19 2 5 5 8 5 2" xfId="31203"/>
    <cellStyle name="Normal 19 2 5 5 8 5 3" xfId="43803"/>
    <cellStyle name="Normal 19 2 5 5 8 6" xfId="22802"/>
    <cellStyle name="Normal 19 2 5 5 8 7" xfId="35403"/>
    <cellStyle name="Normal 19 2 5 5 9" xfId="10198"/>
    <cellStyle name="Normal 19 2 5 5 9 2" xfId="11613"/>
    <cellStyle name="Normal 19 2 5 5 9 2 2" xfId="15813"/>
    <cellStyle name="Normal 19 2 5 5 9 2 2 2" xfId="28542"/>
    <cellStyle name="Normal 19 2 5 5 9 2 2 3" xfId="41143"/>
    <cellStyle name="Normal 19 2 5 5 9 2 3" xfId="20082"/>
    <cellStyle name="Normal 19 2 5 5 9 2 3 2" xfId="32743"/>
    <cellStyle name="Normal 19 2 5 5 9 2 3 3" xfId="45343"/>
    <cellStyle name="Normal 19 2 5 5 9 2 4" xfId="24342"/>
    <cellStyle name="Normal 19 2 5 5 9 2 5" xfId="36943"/>
    <cellStyle name="Normal 19 2 5 5 9 3" xfId="13013"/>
    <cellStyle name="Normal 19 2 5 5 9 3 2" xfId="17213"/>
    <cellStyle name="Normal 19 2 5 5 9 3 2 2" xfId="29942"/>
    <cellStyle name="Normal 19 2 5 5 9 3 2 3" xfId="42543"/>
    <cellStyle name="Normal 19 2 5 5 9 3 3" xfId="21482"/>
    <cellStyle name="Normal 19 2 5 5 9 3 3 2" xfId="34143"/>
    <cellStyle name="Normal 19 2 5 5 9 3 3 3" xfId="46743"/>
    <cellStyle name="Normal 19 2 5 5 9 3 4" xfId="25742"/>
    <cellStyle name="Normal 19 2 5 5 9 3 5" xfId="38343"/>
    <cellStyle name="Normal 19 2 5 5 9 4" xfId="14413"/>
    <cellStyle name="Normal 19 2 5 5 9 4 2" xfId="27142"/>
    <cellStyle name="Normal 19 2 5 5 9 4 3" xfId="39743"/>
    <cellStyle name="Normal 19 2 5 5 9 5" xfId="18682"/>
    <cellStyle name="Normal 19 2 5 5 9 5 2" xfId="31343"/>
    <cellStyle name="Normal 19 2 5 5 9 5 3" xfId="43943"/>
    <cellStyle name="Normal 19 2 5 5 9 6" xfId="22942"/>
    <cellStyle name="Normal 19 2 5 5 9 7" xfId="35543"/>
    <cellStyle name="Normal 19 2 5 6" xfId="7115"/>
    <cellStyle name="Normal 19 2 5 6 10" xfId="10358"/>
    <cellStyle name="Normal 19 2 5 6 10 2" xfId="11773"/>
    <cellStyle name="Normal 19 2 5 6 10 2 2" xfId="15973"/>
    <cellStyle name="Normal 19 2 5 6 10 2 2 2" xfId="28702"/>
    <cellStyle name="Normal 19 2 5 6 10 2 2 3" xfId="41303"/>
    <cellStyle name="Normal 19 2 5 6 10 2 3" xfId="20242"/>
    <cellStyle name="Normal 19 2 5 6 10 2 3 2" xfId="32903"/>
    <cellStyle name="Normal 19 2 5 6 10 2 3 3" xfId="45503"/>
    <cellStyle name="Normal 19 2 5 6 10 2 4" xfId="24502"/>
    <cellStyle name="Normal 19 2 5 6 10 2 5" xfId="37103"/>
    <cellStyle name="Normal 19 2 5 6 10 3" xfId="13173"/>
    <cellStyle name="Normal 19 2 5 6 10 3 2" xfId="17373"/>
    <cellStyle name="Normal 19 2 5 6 10 3 2 2" xfId="30102"/>
    <cellStyle name="Normal 19 2 5 6 10 3 2 3" xfId="42703"/>
    <cellStyle name="Normal 19 2 5 6 10 3 3" xfId="21642"/>
    <cellStyle name="Normal 19 2 5 6 10 3 3 2" xfId="34303"/>
    <cellStyle name="Normal 19 2 5 6 10 3 3 3" xfId="46903"/>
    <cellStyle name="Normal 19 2 5 6 10 3 4" xfId="25902"/>
    <cellStyle name="Normal 19 2 5 6 10 3 5" xfId="38503"/>
    <cellStyle name="Normal 19 2 5 6 10 4" xfId="14573"/>
    <cellStyle name="Normal 19 2 5 6 10 4 2" xfId="27302"/>
    <cellStyle name="Normal 19 2 5 6 10 4 3" xfId="39903"/>
    <cellStyle name="Normal 19 2 5 6 10 5" xfId="18842"/>
    <cellStyle name="Normal 19 2 5 6 10 5 2" xfId="31503"/>
    <cellStyle name="Normal 19 2 5 6 10 5 3" xfId="44103"/>
    <cellStyle name="Normal 19 2 5 6 10 6" xfId="23102"/>
    <cellStyle name="Normal 19 2 5 6 10 7" xfId="35703"/>
    <cellStyle name="Normal 19 2 5 6 11" xfId="10499"/>
    <cellStyle name="Normal 19 2 5 6 11 2" xfId="14713"/>
    <cellStyle name="Normal 19 2 5 6 11 2 2" xfId="27442"/>
    <cellStyle name="Normal 19 2 5 6 11 2 3" xfId="40043"/>
    <cellStyle name="Normal 19 2 5 6 11 3" xfId="18982"/>
    <cellStyle name="Normal 19 2 5 6 11 3 2" xfId="31643"/>
    <cellStyle name="Normal 19 2 5 6 11 3 3" xfId="44243"/>
    <cellStyle name="Normal 19 2 5 6 11 4" xfId="23242"/>
    <cellStyle name="Normal 19 2 5 6 11 5" xfId="35843"/>
    <cellStyle name="Normal 19 2 5 6 12" xfId="11913"/>
    <cellStyle name="Normal 19 2 5 6 12 2" xfId="16113"/>
    <cellStyle name="Normal 19 2 5 6 12 2 2" xfId="28842"/>
    <cellStyle name="Normal 19 2 5 6 12 2 3" xfId="41443"/>
    <cellStyle name="Normal 19 2 5 6 12 3" xfId="20382"/>
    <cellStyle name="Normal 19 2 5 6 12 3 2" xfId="33043"/>
    <cellStyle name="Normal 19 2 5 6 12 3 3" xfId="45643"/>
    <cellStyle name="Normal 19 2 5 6 12 4" xfId="24642"/>
    <cellStyle name="Normal 19 2 5 6 12 5" xfId="37243"/>
    <cellStyle name="Normal 19 2 5 6 13" xfId="13313"/>
    <cellStyle name="Normal 19 2 5 6 13 2" xfId="26042"/>
    <cellStyle name="Normal 19 2 5 6 13 3" xfId="38643"/>
    <cellStyle name="Normal 19 2 5 6 14" xfId="17582"/>
    <cellStyle name="Normal 19 2 5 6 14 2" xfId="30243"/>
    <cellStyle name="Normal 19 2 5 6 14 3" xfId="42843"/>
    <cellStyle name="Normal 19 2 5 6 15" xfId="21842"/>
    <cellStyle name="Normal 19 2 5 6 16" xfId="34443"/>
    <cellStyle name="Normal 19 2 5 6 2" xfId="7255"/>
    <cellStyle name="Normal 19 2 5 6 2 2" xfId="10639"/>
    <cellStyle name="Normal 19 2 5 6 2 2 2" xfId="14853"/>
    <cellStyle name="Normal 19 2 5 6 2 2 2 2" xfId="27582"/>
    <cellStyle name="Normal 19 2 5 6 2 2 2 3" xfId="40183"/>
    <cellStyle name="Normal 19 2 5 6 2 2 3" xfId="19122"/>
    <cellStyle name="Normal 19 2 5 6 2 2 3 2" xfId="31783"/>
    <cellStyle name="Normal 19 2 5 6 2 2 3 3" xfId="44383"/>
    <cellStyle name="Normal 19 2 5 6 2 2 4" xfId="23382"/>
    <cellStyle name="Normal 19 2 5 6 2 2 5" xfId="35983"/>
    <cellStyle name="Normal 19 2 5 6 2 3" xfId="12053"/>
    <cellStyle name="Normal 19 2 5 6 2 3 2" xfId="16253"/>
    <cellStyle name="Normal 19 2 5 6 2 3 2 2" xfId="28982"/>
    <cellStyle name="Normal 19 2 5 6 2 3 2 3" xfId="41583"/>
    <cellStyle name="Normal 19 2 5 6 2 3 3" xfId="20522"/>
    <cellStyle name="Normal 19 2 5 6 2 3 3 2" xfId="33183"/>
    <cellStyle name="Normal 19 2 5 6 2 3 3 3" xfId="45783"/>
    <cellStyle name="Normal 19 2 5 6 2 3 4" xfId="24782"/>
    <cellStyle name="Normal 19 2 5 6 2 3 5" xfId="37383"/>
    <cellStyle name="Normal 19 2 5 6 2 4" xfId="13453"/>
    <cellStyle name="Normal 19 2 5 6 2 4 2" xfId="26182"/>
    <cellStyle name="Normal 19 2 5 6 2 4 3" xfId="38783"/>
    <cellStyle name="Normal 19 2 5 6 2 5" xfId="17722"/>
    <cellStyle name="Normal 19 2 5 6 2 5 2" xfId="30383"/>
    <cellStyle name="Normal 19 2 5 6 2 5 3" xfId="42983"/>
    <cellStyle name="Normal 19 2 5 6 2 6" xfId="21982"/>
    <cellStyle name="Normal 19 2 5 6 2 7" xfId="34583"/>
    <cellStyle name="Normal 19 2 5 6 3" xfId="7395"/>
    <cellStyle name="Normal 19 2 5 6 3 2" xfId="10779"/>
    <cellStyle name="Normal 19 2 5 6 3 2 2" xfId="14993"/>
    <cellStyle name="Normal 19 2 5 6 3 2 2 2" xfId="27722"/>
    <cellStyle name="Normal 19 2 5 6 3 2 2 3" xfId="40323"/>
    <cellStyle name="Normal 19 2 5 6 3 2 3" xfId="19262"/>
    <cellStyle name="Normal 19 2 5 6 3 2 3 2" xfId="31923"/>
    <cellStyle name="Normal 19 2 5 6 3 2 3 3" xfId="44523"/>
    <cellStyle name="Normal 19 2 5 6 3 2 4" xfId="23522"/>
    <cellStyle name="Normal 19 2 5 6 3 2 5" xfId="36123"/>
    <cellStyle name="Normal 19 2 5 6 3 3" xfId="12193"/>
    <cellStyle name="Normal 19 2 5 6 3 3 2" xfId="16393"/>
    <cellStyle name="Normal 19 2 5 6 3 3 2 2" xfId="29122"/>
    <cellStyle name="Normal 19 2 5 6 3 3 2 3" xfId="41723"/>
    <cellStyle name="Normal 19 2 5 6 3 3 3" xfId="20662"/>
    <cellStyle name="Normal 19 2 5 6 3 3 3 2" xfId="33323"/>
    <cellStyle name="Normal 19 2 5 6 3 3 3 3" xfId="45923"/>
    <cellStyle name="Normal 19 2 5 6 3 3 4" xfId="24922"/>
    <cellStyle name="Normal 19 2 5 6 3 3 5" xfId="37523"/>
    <cellStyle name="Normal 19 2 5 6 3 4" xfId="13593"/>
    <cellStyle name="Normal 19 2 5 6 3 4 2" xfId="26322"/>
    <cellStyle name="Normal 19 2 5 6 3 4 3" xfId="38923"/>
    <cellStyle name="Normal 19 2 5 6 3 5" xfId="17862"/>
    <cellStyle name="Normal 19 2 5 6 3 5 2" xfId="30523"/>
    <cellStyle name="Normal 19 2 5 6 3 5 3" xfId="43123"/>
    <cellStyle name="Normal 19 2 5 6 3 6" xfId="22122"/>
    <cellStyle name="Normal 19 2 5 6 3 7" xfId="34723"/>
    <cellStyle name="Normal 19 2 5 6 4" xfId="9408"/>
    <cellStyle name="Normal 19 2 5 6 4 2" xfId="10926"/>
    <cellStyle name="Normal 19 2 5 6 4 2 2" xfId="15133"/>
    <cellStyle name="Normal 19 2 5 6 4 2 2 2" xfId="27862"/>
    <cellStyle name="Normal 19 2 5 6 4 2 2 3" xfId="40463"/>
    <cellStyle name="Normal 19 2 5 6 4 2 3" xfId="19402"/>
    <cellStyle name="Normal 19 2 5 6 4 2 3 2" xfId="32063"/>
    <cellStyle name="Normal 19 2 5 6 4 2 3 3" xfId="44663"/>
    <cellStyle name="Normal 19 2 5 6 4 2 4" xfId="23662"/>
    <cellStyle name="Normal 19 2 5 6 4 2 5" xfId="36263"/>
    <cellStyle name="Normal 19 2 5 6 4 3" xfId="12333"/>
    <cellStyle name="Normal 19 2 5 6 4 3 2" xfId="16533"/>
    <cellStyle name="Normal 19 2 5 6 4 3 2 2" xfId="29262"/>
    <cellStyle name="Normal 19 2 5 6 4 3 2 3" xfId="41863"/>
    <cellStyle name="Normal 19 2 5 6 4 3 3" xfId="20802"/>
    <cellStyle name="Normal 19 2 5 6 4 3 3 2" xfId="33463"/>
    <cellStyle name="Normal 19 2 5 6 4 3 3 3" xfId="46063"/>
    <cellStyle name="Normal 19 2 5 6 4 3 4" xfId="25062"/>
    <cellStyle name="Normal 19 2 5 6 4 3 5" xfId="37663"/>
    <cellStyle name="Normal 19 2 5 6 4 4" xfId="13733"/>
    <cellStyle name="Normal 19 2 5 6 4 4 2" xfId="26462"/>
    <cellStyle name="Normal 19 2 5 6 4 4 3" xfId="39063"/>
    <cellStyle name="Normal 19 2 5 6 4 5" xfId="18002"/>
    <cellStyle name="Normal 19 2 5 6 4 5 2" xfId="30663"/>
    <cellStyle name="Normal 19 2 5 6 4 5 3" xfId="43263"/>
    <cellStyle name="Normal 19 2 5 6 4 6" xfId="22262"/>
    <cellStyle name="Normal 19 2 5 6 4 7" xfId="34863"/>
    <cellStyle name="Normal 19 2 5 6 5" xfId="9604"/>
    <cellStyle name="Normal 19 2 5 6 5 2" xfId="11070"/>
    <cellStyle name="Normal 19 2 5 6 5 2 2" xfId="15273"/>
    <cellStyle name="Normal 19 2 5 6 5 2 2 2" xfId="28002"/>
    <cellStyle name="Normal 19 2 5 6 5 2 2 3" xfId="40603"/>
    <cellStyle name="Normal 19 2 5 6 5 2 3" xfId="19542"/>
    <cellStyle name="Normal 19 2 5 6 5 2 3 2" xfId="32203"/>
    <cellStyle name="Normal 19 2 5 6 5 2 3 3" xfId="44803"/>
    <cellStyle name="Normal 19 2 5 6 5 2 4" xfId="23802"/>
    <cellStyle name="Normal 19 2 5 6 5 2 5" xfId="36403"/>
    <cellStyle name="Normal 19 2 5 6 5 3" xfId="12473"/>
    <cellStyle name="Normal 19 2 5 6 5 3 2" xfId="16673"/>
    <cellStyle name="Normal 19 2 5 6 5 3 2 2" xfId="29402"/>
    <cellStyle name="Normal 19 2 5 6 5 3 2 3" xfId="42003"/>
    <cellStyle name="Normal 19 2 5 6 5 3 3" xfId="20942"/>
    <cellStyle name="Normal 19 2 5 6 5 3 3 2" xfId="33603"/>
    <cellStyle name="Normal 19 2 5 6 5 3 3 3" xfId="46203"/>
    <cellStyle name="Normal 19 2 5 6 5 3 4" xfId="25202"/>
    <cellStyle name="Normal 19 2 5 6 5 3 5" xfId="37803"/>
    <cellStyle name="Normal 19 2 5 6 5 4" xfId="13873"/>
    <cellStyle name="Normal 19 2 5 6 5 4 2" xfId="26602"/>
    <cellStyle name="Normal 19 2 5 6 5 4 3" xfId="39203"/>
    <cellStyle name="Normal 19 2 5 6 5 5" xfId="18142"/>
    <cellStyle name="Normal 19 2 5 6 5 5 2" xfId="30803"/>
    <cellStyle name="Normal 19 2 5 6 5 5 3" xfId="43403"/>
    <cellStyle name="Normal 19 2 5 6 5 6" xfId="22402"/>
    <cellStyle name="Normal 19 2 5 6 5 7" xfId="35003"/>
    <cellStyle name="Normal 19 2 5 6 6" xfId="9744"/>
    <cellStyle name="Normal 19 2 5 6 6 2" xfId="11210"/>
    <cellStyle name="Normal 19 2 5 6 6 2 2" xfId="15413"/>
    <cellStyle name="Normal 19 2 5 6 6 2 2 2" xfId="28142"/>
    <cellStyle name="Normal 19 2 5 6 6 2 2 3" xfId="40743"/>
    <cellStyle name="Normal 19 2 5 6 6 2 3" xfId="19682"/>
    <cellStyle name="Normal 19 2 5 6 6 2 3 2" xfId="32343"/>
    <cellStyle name="Normal 19 2 5 6 6 2 3 3" xfId="44943"/>
    <cellStyle name="Normal 19 2 5 6 6 2 4" xfId="23942"/>
    <cellStyle name="Normal 19 2 5 6 6 2 5" xfId="36543"/>
    <cellStyle name="Normal 19 2 5 6 6 3" xfId="12613"/>
    <cellStyle name="Normal 19 2 5 6 6 3 2" xfId="16813"/>
    <cellStyle name="Normal 19 2 5 6 6 3 2 2" xfId="29542"/>
    <cellStyle name="Normal 19 2 5 6 6 3 2 3" xfId="42143"/>
    <cellStyle name="Normal 19 2 5 6 6 3 3" xfId="21082"/>
    <cellStyle name="Normal 19 2 5 6 6 3 3 2" xfId="33743"/>
    <cellStyle name="Normal 19 2 5 6 6 3 3 3" xfId="46343"/>
    <cellStyle name="Normal 19 2 5 6 6 3 4" xfId="25342"/>
    <cellStyle name="Normal 19 2 5 6 6 3 5" xfId="37943"/>
    <cellStyle name="Normal 19 2 5 6 6 4" xfId="14013"/>
    <cellStyle name="Normal 19 2 5 6 6 4 2" xfId="26742"/>
    <cellStyle name="Normal 19 2 5 6 6 4 3" xfId="39343"/>
    <cellStyle name="Normal 19 2 5 6 6 5" xfId="18282"/>
    <cellStyle name="Normal 19 2 5 6 6 5 2" xfId="30943"/>
    <cellStyle name="Normal 19 2 5 6 6 5 3" xfId="43543"/>
    <cellStyle name="Normal 19 2 5 6 6 6" xfId="22542"/>
    <cellStyle name="Normal 19 2 5 6 6 7" xfId="35143"/>
    <cellStyle name="Normal 19 2 5 6 7" xfId="9884"/>
    <cellStyle name="Normal 19 2 5 6 7 2" xfId="11350"/>
    <cellStyle name="Normal 19 2 5 6 7 2 2" xfId="15553"/>
    <cellStyle name="Normal 19 2 5 6 7 2 2 2" xfId="28282"/>
    <cellStyle name="Normal 19 2 5 6 7 2 2 3" xfId="40883"/>
    <cellStyle name="Normal 19 2 5 6 7 2 3" xfId="19822"/>
    <cellStyle name="Normal 19 2 5 6 7 2 3 2" xfId="32483"/>
    <cellStyle name="Normal 19 2 5 6 7 2 3 3" xfId="45083"/>
    <cellStyle name="Normal 19 2 5 6 7 2 4" xfId="24082"/>
    <cellStyle name="Normal 19 2 5 6 7 2 5" xfId="36683"/>
    <cellStyle name="Normal 19 2 5 6 7 3" xfId="12753"/>
    <cellStyle name="Normal 19 2 5 6 7 3 2" xfId="16953"/>
    <cellStyle name="Normal 19 2 5 6 7 3 2 2" xfId="29682"/>
    <cellStyle name="Normal 19 2 5 6 7 3 2 3" xfId="42283"/>
    <cellStyle name="Normal 19 2 5 6 7 3 3" xfId="21222"/>
    <cellStyle name="Normal 19 2 5 6 7 3 3 2" xfId="33883"/>
    <cellStyle name="Normal 19 2 5 6 7 3 3 3" xfId="46483"/>
    <cellStyle name="Normal 19 2 5 6 7 3 4" xfId="25482"/>
    <cellStyle name="Normal 19 2 5 6 7 3 5" xfId="38083"/>
    <cellStyle name="Normal 19 2 5 6 7 4" xfId="14153"/>
    <cellStyle name="Normal 19 2 5 6 7 4 2" xfId="26882"/>
    <cellStyle name="Normal 19 2 5 6 7 4 3" xfId="39483"/>
    <cellStyle name="Normal 19 2 5 6 7 5" xfId="18422"/>
    <cellStyle name="Normal 19 2 5 6 7 5 2" xfId="31083"/>
    <cellStyle name="Normal 19 2 5 6 7 5 3" xfId="43683"/>
    <cellStyle name="Normal 19 2 5 6 7 6" xfId="22682"/>
    <cellStyle name="Normal 19 2 5 6 7 7" xfId="35283"/>
    <cellStyle name="Normal 19 2 5 6 8" xfId="10024"/>
    <cellStyle name="Normal 19 2 5 6 8 2" xfId="11490"/>
    <cellStyle name="Normal 19 2 5 6 8 2 2" xfId="15693"/>
    <cellStyle name="Normal 19 2 5 6 8 2 2 2" xfId="28422"/>
    <cellStyle name="Normal 19 2 5 6 8 2 2 3" xfId="41023"/>
    <cellStyle name="Normal 19 2 5 6 8 2 3" xfId="19962"/>
    <cellStyle name="Normal 19 2 5 6 8 2 3 2" xfId="32623"/>
    <cellStyle name="Normal 19 2 5 6 8 2 3 3" xfId="45223"/>
    <cellStyle name="Normal 19 2 5 6 8 2 4" xfId="24222"/>
    <cellStyle name="Normal 19 2 5 6 8 2 5" xfId="36823"/>
    <cellStyle name="Normal 19 2 5 6 8 3" xfId="12893"/>
    <cellStyle name="Normal 19 2 5 6 8 3 2" xfId="17093"/>
    <cellStyle name="Normal 19 2 5 6 8 3 2 2" xfId="29822"/>
    <cellStyle name="Normal 19 2 5 6 8 3 2 3" xfId="42423"/>
    <cellStyle name="Normal 19 2 5 6 8 3 3" xfId="21362"/>
    <cellStyle name="Normal 19 2 5 6 8 3 3 2" xfId="34023"/>
    <cellStyle name="Normal 19 2 5 6 8 3 3 3" xfId="46623"/>
    <cellStyle name="Normal 19 2 5 6 8 3 4" xfId="25622"/>
    <cellStyle name="Normal 19 2 5 6 8 3 5" xfId="38223"/>
    <cellStyle name="Normal 19 2 5 6 8 4" xfId="14293"/>
    <cellStyle name="Normal 19 2 5 6 8 4 2" xfId="27022"/>
    <cellStyle name="Normal 19 2 5 6 8 4 3" xfId="39623"/>
    <cellStyle name="Normal 19 2 5 6 8 5" xfId="18562"/>
    <cellStyle name="Normal 19 2 5 6 8 5 2" xfId="31223"/>
    <cellStyle name="Normal 19 2 5 6 8 5 3" xfId="43823"/>
    <cellStyle name="Normal 19 2 5 6 8 6" xfId="22822"/>
    <cellStyle name="Normal 19 2 5 6 8 7" xfId="35423"/>
    <cellStyle name="Normal 19 2 5 6 9" xfId="10218"/>
    <cellStyle name="Normal 19 2 5 6 9 2" xfId="11633"/>
    <cellStyle name="Normal 19 2 5 6 9 2 2" xfId="15833"/>
    <cellStyle name="Normal 19 2 5 6 9 2 2 2" xfId="28562"/>
    <cellStyle name="Normal 19 2 5 6 9 2 2 3" xfId="41163"/>
    <cellStyle name="Normal 19 2 5 6 9 2 3" xfId="20102"/>
    <cellStyle name="Normal 19 2 5 6 9 2 3 2" xfId="32763"/>
    <cellStyle name="Normal 19 2 5 6 9 2 3 3" xfId="45363"/>
    <cellStyle name="Normal 19 2 5 6 9 2 4" xfId="24362"/>
    <cellStyle name="Normal 19 2 5 6 9 2 5" xfId="36963"/>
    <cellStyle name="Normal 19 2 5 6 9 3" xfId="13033"/>
    <cellStyle name="Normal 19 2 5 6 9 3 2" xfId="17233"/>
    <cellStyle name="Normal 19 2 5 6 9 3 2 2" xfId="29962"/>
    <cellStyle name="Normal 19 2 5 6 9 3 2 3" xfId="42563"/>
    <cellStyle name="Normal 19 2 5 6 9 3 3" xfId="21502"/>
    <cellStyle name="Normal 19 2 5 6 9 3 3 2" xfId="34163"/>
    <cellStyle name="Normal 19 2 5 6 9 3 3 3" xfId="46763"/>
    <cellStyle name="Normal 19 2 5 6 9 3 4" xfId="25762"/>
    <cellStyle name="Normal 19 2 5 6 9 3 5" xfId="38363"/>
    <cellStyle name="Normal 19 2 5 6 9 4" xfId="14433"/>
    <cellStyle name="Normal 19 2 5 6 9 4 2" xfId="27162"/>
    <cellStyle name="Normal 19 2 5 6 9 4 3" xfId="39763"/>
    <cellStyle name="Normal 19 2 5 6 9 5" xfId="18702"/>
    <cellStyle name="Normal 19 2 5 6 9 5 2" xfId="31363"/>
    <cellStyle name="Normal 19 2 5 6 9 5 3" xfId="43963"/>
    <cellStyle name="Normal 19 2 5 6 9 6" xfId="22962"/>
    <cellStyle name="Normal 19 2 5 6 9 7" xfId="35563"/>
    <cellStyle name="Normal 19 2 5 7" xfId="7135"/>
    <cellStyle name="Normal 19 2 5 7 10" xfId="10378"/>
    <cellStyle name="Normal 19 2 5 7 10 2" xfId="11793"/>
    <cellStyle name="Normal 19 2 5 7 10 2 2" xfId="15993"/>
    <cellStyle name="Normal 19 2 5 7 10 2 2 2" xfId="28722"/>
    <cellStyle name="Normal 19 2 5 7 10 2 2 3" xfId="41323"/>
    <cellStyle name="Normal 19 2 5 7 10 2 3" xfId="20262"/>
    <cellStyle name="Normal 19 2 5 7 10 2 3 2" xfId="32923"/>
    <cellStyle name="Normal 19 2 5 7 10 2 3 3" xfId="45523"/>
    <cellStyle name="Normal 19 2 5 7 10 2 4" xfId="24522"/>
    <cellStyle name="Normal 19 2 5 7 10 2 5" xfId="37123"/>
    <cellStyle name="Normal 19 2 5 7 10 3" xfId="13193"/>
    <cellStyle name="Normal 19 2 5 7 10 3 2" xfId="17393"/>
    <cellStyle name="Normal 19 2 5 7 10 3 2 2" xfId="30122"/>
    <cellStyle name="Normal 19 2 5 7 10 3 2 3" xfId="42723"/>
    <cellStyle name="Normal 19 2 5 7 10 3 3" xfId="21662"/>
    <cellStyle name="Normal 19 2 5 7 10 3 3 2" xfId="34323"/>
    <cellStyle name="Normal 19 2 5 7 10 3 3 3" xfId="46923"/>
    <cellStyle name="Normal 19 2 5 7 10 3 4" xfId="25922"/>
    <cellStyle name="Normal 19 2 5 7 10 3 5" xfId="38523"/>
    <cellStyle name="Normal 19 2 5 7 10 4" xfId="14593"/>
    <cellStyle name="Normal 19 2 5 7 10 4 2" xfId="27322"/>
    <cellStyle name="Normal 19 2 5 7 10 4 3" xfId="39923"/>
    <cellStyle name="Normal 19 2 5 7 10 5" xfId="18862"/>
    <cellStyle name="Normal 19 2 5 7 10 5 2" xfId="31523"/>
    <cellStyle name="Normal 19 2 5 7 10 5 3" xfId="44123"/>
    <cellStyle name="Normal 19 2 5 7 10 6" xfId="23122"/>
    <cellStyle name="Normal 19 2 5 7 10 7" xfId="35723"/>
    <cellStyle name="Normal 19 2 5 7 11" xfId="10519"/>
    <cellStyle name="Normal 19 2 5 7 11 2" xfId="14733"/>
    <cellStyle name="Normal 19 2 5 7 11 2 2" xfId="27462"/>
    <cellStyle name="Normal 19 2 5 7 11 2 3" xfId="40063"/>
    <cellStyle name="Normal 19 2 5 7 11 3" xfId="19002"/>
    <cellStyle name="Normal 19 2 5 7 11 3 2" xfId="31663"/>
    <cellStyle name="Normal 19 2 5 7 11 3 3" xfId="44263"/>
    <cellStyle name="Normal 19 2 5 7 11 4" xfId="23262"/>
    <cellStyle name="Normal 19 2 5 7 11 5" xfId="35863"/>
    <cellStyle name="Normal 19 2 5 7 12" xfId="11933"/>
    <cellStyle name="Normal 19 2 5 7 12 2" xfId="16133"/>
    <cellStyle name="Normal 19 2 5 7 12 2 2" xfId="28862"/>
    <cellStyle name="Normal 19 2 5 7 12 2 3" xfId="41463"/>
    <cellStyle name="Normal 19 2 5 7 12 3" xfId="20402"/>
    <cellStyle name="Normal 19 2 5 7 12 3 2" xfId="33063"/>
    <cellStyle name="Normal 19 2 5 7 12 3 3" xfId="45663"/>
    <cellStyle name="Normal 19 2 5 7 12 4" xfId="24662"/>
    <cellStyle name="Normal 19 2 5 7 12 5" xfId="37263"/>
    <cellStyle name="Normal 19 2 5 7 13" xfId="13333"/>
    <cellStyle name="Normal 19 2 5 7 13 2" xfId="26062"/>
    <cellStyle name="Normal 19 2 5 7 13 3" xfId="38663"/>
    <cellStyle name="Normal 19 2 5 7 14" xfId="17602"/>
    <cellStyle name="Normal 19 2 5 7 14 2" xfId="30263"/>
    <cellStyle name="Normal 19 2 5 7 14 3" xfId="42863"/>
    <cellStyle name="Normal 19 2 5 7 15" xfId="21862"/>
    <cellStyle name="Normal 19 2 5 7 16" xfId="34463"/>
    <cellStyle name="Normal 19 2 5 7 2" xfId="7275"/>
    <cellStyle name="Normal 19 2 5 7 2 2" xfId="10659"/>
    <cellStyle name="Normal 19 2 5 7 2 2 2" xfId="14873"/>
    <cellStyle name="Normal 19 2 5 7 2 2 2 2" xfId="27602"/>
    <cellStyle name="Normal 19 2 5 7 2 2 2 3" xfId="40203"/>
    <cellStyle name="Normal 19 2 5 7 2 2 3" xfId="19142"/>
    <cellStyle name="Normal 19 2 5 7 2 2 3 2" xfId="31803"/>
    <cellStyle name="Normal 19 2 5 7 2 2 3 3" xfId="44403"/>
    <cellStyle name="Normal 19 2 5 7 2 2 4" xfId="23402"/>
    <cellStyle name="Normal 19 2 5 7 2 2 5" xfId="36003"/>
    <cellStyle name="Normal 19 2 5 7 2 3" xfId="12073"/>
    <cellStyle name="Normal 19 2 5 7 2 3 2" xfId="16273"/>
    <cellStyle name="Normal 19 2 5 7 2 3 2 2" xfId="29002"/>
    <cellStyle name="Normal 19 2 5 7 2 3 2 3" xfId="41603"/>
    <cellStyle name="Normal 19 2 5 7 2 3 3" xfId="20542"/>
    <cellStyle name="Normal 19 2 5 7 2 3 3 2" xfId="33203"/>
    <cellStyle name="Normal 19 2 5 7 2 3 3 3" xfId="45803"/>
    <cellStyle name="Normal 19 2 5 7 2 3 4" xfId="24802"/>
    <cellStyle name="Normal 19 2 5 7 2 3 5" xfId="37403"/>
    <cellStyle name="Normal 19 2 5 7 2 4" xfId="13473"/>
    <cellStyle name="Normal 19 2 5 7 2 4 2" xfId="26202"/>
    <cellStyle name="Normal 19 2 5 7 2 4 3" xfId="38803"/>
    <cellStyle name="Normal 19 2 5 7 2 5" xfId="17742"/>
    <cellStyle name="Normal 19 2 5 7 2 5 2" xfId="30403"/>
    <cellStyle name="Normal 19 2 5 7 2 5 3" xfId="43003"/>
    <cellStyle name="Normal 19 2 5 7 2 6" xfId="22002"/>
    <cellStyle name="Normal 19 2 5 7 2 7" xfId="34603"/>
    <cellStyle name="Normal 19 2 5 7 3" xfId="7415"/>
    <cellStyle name="Normal 19 2 5 7 3 2" xfId="10799"/>
    <cellStyle name="Normal 19 2 5 7 3 2 2" xfId="15013"/>
    <cellStyle name="Normal 19 2 5 7 3 2 2 2" xfId="27742"/>
    <cellStyle name="Normal 19 2 5 7 3 2 2 3" xfId="40343"/>
    <cellStyle name="Normal 19 2 5 7 3 2 3" xfId="19282"/>
    <cellStyle name="Normal 19 2 5 7 3 2 3 2" xfId="31943"/>
    <cellStyle name="Normal 19 2 5 7 3 2 3 3" xfId="44543"/>
    <cellStyle name="Normal 19 2 5 7 3 2 4" xfId="23542"/>
    <cellStyle name="Normal 19 2 5 7 3 2 5" xfId="36143"/>
    <cellStyle name="Normal 19 2 5 7 3 3" xfId="12213"/>
    <cellStyle name="Normal 19 2 5 7 3 3 2" xfId="16413"/>
    <cellStyle name="Normal 19 2 5 7 3 3 2 2" xfId="29142"/>
    <cellStyle name="Normal 19 2 5 7 3 3 2 3" xfId="41743"/>
    <cellStyle name="Normal 19 2 5 7 3 3 3" xfId="20682"/>
    <cellStyle name="Normal 19 2 5 7 3 3 3 2" xfId="33343"/>
    <cellStyle name="Normal 19 2 5 7 3 3 3 3" xfId="45943"/>
    <cellStyle name="Normal 19 2 5 7 3 3 4" xfId="24942"/>
    <cellStyle name="Normal 19 2 5 7 3 3 5" xfId="37543"/>
    <cellStyle name="Normal 19 2 5 7 3 4" xfId="13613"/>
    <cellStyle name="Normal 19 2 5 7 3 4 2" xfId="26342"/>
    <cellStyle name="Normal 19 2 5 7 3 4 3" xfId="38943"/>
    <cellStyle name="Normal 19 2 5 7 3 5" xfId="17882"/>
    <cellStyle name="Normal 19 2 5 7 3 5 2" xfId="30543"/>
    <cellStyle name="Normal 19 2 5 7 3 5 3" xfId="43143"/>
    <cellStyle name="Normal 19 2 5 7 3 6" xfId="22142"/>
    <cellStyle name="Normal 19 2 5 7 3 7" xfId="34743"/>
    <cellStyle name="Normal 19 2 5 7 4" xfId="9428"/>
    <cellStyle name="Normal 19 2 5 7 4 2" xfId="10946"/>
    <cellStyle name="Normal 19 2 5 7 4 2 2" xfId="15153"/>
    <cellStyle name="Normal 19 2 5 7 4 2 2 2" xfId="27882"/>
    <cellStyle name="Normal 19 2 5 7 4 2 2 3" xfId="40483"/>
    <cellStyle name="Normal 19 2 5 7 4 2 3" xfId="19422"/>
    <cellStyle name="Normal 19 2 5 7 4 2 3 2" xfId="32083"/>
    <cellStyle name="Normal 19 2 5 7 4 2 3 3" xfId="44683"/>
    <cellStyle name="Normal 19 2 5 7 4 2 4" xfId="23682"/>
    <cellStyle name="Normal 19 2 5 7 4 2 5" xfId="36283"/>
    <cellStyle name="Normal 19 2 5 7 4 3" xfId="12353"/>
    <cellStyle name="Normal 19 2 5 7 4 3 2" xfId="16553"/>
    <cellStyle name="Normal 19 2 5 7 4 3 2 2" xfId="29282"/>
    <cellStyle name="Normal 19 2 5 7 4 3 2 3" xfId="41883"/>
    <cellStyle name="Normal 19 2 5 7 4 3 3" xfId="20822"/>
    <cellStyle name="Normal 19 2 5 7 4 3 3 2" xfId="33483"/>
    <cellStyle name="Normal 19 2 5 7 4 3 3 3" xfId="46083"/>
    <cellStyle name="Normal 19 2 5 7 4 3 4" xfId="25082"/>
    <cellStyle name="Normal 19 2 5 7 4 3 5" xfId="37683"/>
    <cellStyle name="Normal 19 2 5 7 4 4" xfId="13753"/>
    <cellStyle name="Normal 19 2 5 7 4 4 2" xfId="26482"/>
    <cellStyle name="Normal 19 2 5 7 4 4 3" xfId="39083"/>
    <cellStyle name="Normal 19 2 5 7 4 5" xfId="18022"/>
    <cellStyle name="Normal 19 2 5 7 4 5 2" xfId="30683"/>
    <cellStyle name="Normal 19 2 5 7 4 5 3" xfId="43283"/>
    <cellStyle name="Normal 19 2 5 7 4 6" xfId="22282"/>
    <cellStyle name="Normal 19 2 5 7 4 7" xfId="34883"/>
    <cellStyle name="Normal 19 2 5 7 5" xfId="9624"/>
    <cellStyle name="Normal 19 2 5 7 5 2" xfId="11090"/>
    <cellStyle name="Normal 19 2 5 7 5 2 2" xfId="15293"/>
    <cellStyle name="Normal 19 2 5 7 5 2 2 2" xfId="28022"/>
    <cellStyle name="Normal 19 2 5 7 5 2 2 3" xfId="40623"/>
    <cellStyle name="Normal 19 2 5 7 5 2 3" xfId="19562"/>
    <cellStyle name="Normal 19 2 5 7 5 2 3 2" xfId="32223"/>
    <cellStyle name="Normal 19 2 5 7 5 2 3 3" xfId="44823"/>
    <cellStyle name="Normal 19 2 5 7 5 2 4" xfId="23822"/>
    <cellStyle name="Normal 19 2 5 7 5 2 5" xfId="36423"/>
    <cellStyle name="Normal 19 2 5 7 5 3" xfId="12493"/>
    <cellStyle name="Normal 19 2 5 7 5 3 2" xfId="16693"/>
    <cellStyle name="Normal 19 2 5 7 5 3 2 2" xfId="29422"/>
    <cellStyle name="Normal 19 2 5 7 5 3 2 3" xfId="42023"/>
    <cellStyle name="Normal 19 2 5 7 5 3 3" xfId="20962"/>
    <cellStyle name="Normal 19 2 5 7 5 3 3 2" xfId="33623"/>
    <cellStyle name="Normal 19 2 5 7 5 3 3 3" xfId="46223"/>
    <cellStyle name="Normal 19 2 5 7 5 3 4" xfId="25222"/>
    <cellStyle name="Normal 19 2 5 7 5 3 5" xfId="37823"/>
    <cellStyle name="Normal 19 2 5 7 5 4" xfId="13893"/>
    <cellStyle name="Normal 19 2 5 7 5 4 2" xfId="26622"/>
    <cellStyle name="Normal 19 2 5 7 5 4 3" xfId="39223"/>
    <cellStyle name="Normal 19 2 5 7 5 5" xfId="18162"/>
    <cellStyle name="Normal 19 2 5 7 5 5 2" xfId="30823"/>
    <cellStyle name="Normal 19 2 5 7 5 5 3" xfId="43423"/>
    <cellStyle name="Normal 19 2 5 7 5 6" xfId="22422"/>
    <cellStyle name="Normal 19 2 5 7 5 7" xfId="35023"/>
    <cellStyle name="Normal 19 2 5 7 6" xfId="9764"/>
    <cellStyle name="Normal 19 2 5 7 6 2" xfId="11230"/>
    <cellStyle name="Normal 19 2 5 7 6 2 2" xfId="15433"/>
    <cellStyle name="Normal 19 2 5 7 6 2 2 2" xfId="28162"/>
    <cellStyle name="Normal 19 2 5 7 6 2 2 3" xfId="40763"/>
    <cellStyle name="Normal 19 2 5 7 6 2 3" xfId="19702"/>
    <cellStyle name="Normal 19 2 5 7 6 2 3 2" xfId="32363"/>
    <cellStyle name="Normal 19 2 5 7 6 2 3 3" xfId="44963"/>
    <cellStyle name="Normal 19 2 5 7 6 2 4" xfId="23962"/>
    <cellStyle name="Normal 19 2 5 7 6 2 5" xfId="36563"/>
    <cellStyle name="Normal 19 2 5 7 6 3" xfId="12633"/>
    <cellStyle name="Normal 19 2 5 7 6 3 2" xfId="16833"/>
    <cellStyle name="Normal 19 2 5 7 6 3 2 2" xfId="29562"/>
    <cellStyle name="Normal 19 2 5 7 6 3 2 3" xfId="42163"/>
    <cellStyle name="Normal 19 2 5 7 6 3 3" xfId="21102"/>
    <cellStyle name="Normal 19 2 5 7 6 3 3 2" xfId="33763"/>
    <cellStyle name="Normal 19 2 5 7 6 3 3 3" xfId="46363"/>
    <cellStyle name="Normal 19 2 5 7 6 3 4" xfId="25362"/>
    <cellStyle name="Normal 19 2 5 7 6 3 5" xfId="37963"/>
    <cellStyle name="Normal 19 2 5 7 6 4" xfId="14033"/>
    <cellStyle name="Normal 19 2 5 7 6 4 2" xfId="26762"/>
    <cellStyle name="Normal 19 2 5 7 6 4 3" xfId="39363"/>
    <cellStyle name="Normal 19 2 5 7 6 5" xfId="18302"/>
    <cellStyle name="Normal 19 2 5 7 6 5 2" xfId="30963"/>
    <cellStyle name="Normal 19 2 5 7 6 5 3" xfId="43563"/>
    <cellStyle name="Normal 19 2 5 7 6 6" xfId="22562"/>
    <cellStyle name="Normal 19 2 5 7 6 7" xfId="35163"/>
    <cellStyle name="Normal 19 2 5 7 7" xfId="9904"/>
    <cellStyle name="Normal 19 2 5 7 7 2" xfId="11370"/>
    <cellStyle name="Normal 19 2 5 7 7 2 2" xfId="15573"/>
    <cellStyle name="Normal 19 2 5 7 7 2 2 2" xfId="28302"/>
    <cellStyle name="Normal 19 2 5 7 7 2 2 3" xfId="40903"/>
    <cellStyle name="Normal 19 2 5 7 7 2 3" xfId="19842"/>
    <cellStyle name="Normal 19 2 5 7 7 2 3 2" xfId="32503"/>
    <cellStyle name="Normal 19 2 5 7 7 2 3 3" xfId="45103"/>
    <cellStyle name="Normal 19 2 5 7 7 2 4" xfId="24102"/>
    <cellStyle name="Normal 19 2 5 7 7 2 5" xfId="36703"/>
    <cellStyle name="Normal 19 2 5 7 7 3" xfId="12773"/>
    <cellStyle name="Normal 19 2 5 7 7 3 2" xfId="16973"/>
    <cellStyle name="Normal 19 2 5 7 7 3 2 2" xfId="29702"/>
    <cellStyle name="Normal 19 2 5 7 7 3 2 3" xfId="42303"/>
    <cellStyle name="Normal 19 2 5 7 7 3 3" xfId="21242"/>
    <cellStyle name="Normal 19 2 5 7 7 3 3 2" xfId="33903"/>
    <cellStyle name="Normal 19 2 5 7 7 3 3 3" xfId="46503"/>
    <cellStyle name="Normal 19 2 5 7 7 3 4" xfId="25502"/>
    <cellStyle name="Normal 19 2 5 7 7 3 5" xfId="38103"/>
    <cellStyle name="Normal 19 2 5 7 7 4" xfId="14173"/>
    <cellStyle name="Normal 19 2 5 7 7 4 2" xfId="26902"/>
    <cellStyle name="Normal 19 2 5 7 7 4 3" xfId="39503"/>
    <cellStyle name="Normal 19 2 5 7 7 5" xfId="18442"/>
    <cellStyle name="Normal 19 2 5 7 7 5 2" xfId="31103"/>
    <cellStyle name="Normal 19 2 5 7 7 5 3" xfId="43703"/>
    <cellStyle name="Normal 19 2 5 7 7 6" xfId="22702"/>
    <cellStyle name="Normal 19 2 5 7 7 7" xfId="35303"/>
    <cellStyle name="Normal 19 2 5 7 8" xfId="10044"/>
    <cellStyle name="Normal 19 2 5 7 8 2" xfId="11510"/>
    <cellStyle name="Normal 19 2 5 7 8 2 2" xfId="15713"/>
    <cellStyle name="Normal 19 2 5 7 8 2 2 2" xfId="28442"/>
    <cellStyle name="Normal 19 2 5 7 8 2 2 3" xfId="41043"/>
    <cellStyle name="Normal 19 2 5 7 8 2 3" xfId="19982"/>
    <cellStyle name="Normal 19 2 5 7 8 2 3 2" xfId="32643"/>
    <cellStyle name="Normal 19 2 5 7 8 2 3 3" xfId="45243"/>
    <cellStyle name="Normal 19 2 5 7 8 2 4" xfId="24242"/>
    <cellStyle name="Normal 19 2 5 7 8 2 5" xfId="36843"/>
    <cellStyle name="Normal 19 2 5 7 8 3" xfId="12913"/>
    <cellStyle name="Normal 19 2 5 7 8 3 2" xfId="17113"/>
    <cellStyle name="Normal 19 2 5 7 8 3 2 2" xfId="29842"/>
    <cellStyle name="Normal 19 2 5 7 8 3 2 3" xfId="42443"/>
    <cellStyle name="Normal 19 2 5 7 8 3 3" xfId="21382"/>
    <cellStyle name="Normal 19 2 5 7 8 3 3 2" xfId="34043"/>
    <cellStyle name="Normal 19 2 5 7 8 3 3 3" xfId="46643"/>
    <cellStyle name="Normal 19 2 5 7 8 3 4" xfId="25642"/>
    <cellStyle name="Normal 19 2 5 7 8 3 5" xfId="38243"/>
    <cellStyle name="Normal 19 2 5 7 8 4" xfId="14313"/>
    <cellStyle name="Normal 19 2 5 7 8 4 2" xfId="27042"/>
    <cellStyle name="Normal 19 2 5 7 8 4 3" xfId="39643"/>
    <cellStyle name="Normal 19 2 5 7 8 5" xfId="18582"/>
    <cellStyle name="Normal 19 2 5 7 8 5 2" xfId="31243"/>
    <cellStyle name="Normal 19 2 5 7 8 5 3" xfId="43843"/>
    <cellStyle name="Normal 19 2 5 7 8 6" xfId="22842"/>
    <cellStyle name="Normal 19 2 5 7 8 7" xfId="35443"/>
    <cellStyle name="Normal 19 2 5 7 9" xfId="10238"/>
    <cellStyle name="Normal 19 2 5 7 9 2" xfId="11653"/>
    <cellStyle name="Normal 19 2 5 7 9 2 2" xfId="15853"/>
    <cellStyle name="Normal 19 2 5 7 9 2 2 2" xfId="28582"/>
    <cellStyle name="Normal 19 2 5 7 9 2 2 3" xfId="41183"/>
    <cellStyle name="Normal 19 2 5 7 9 2 3" xfId="20122"/>
    <cellStyle name="Normal 19 2 5 7 9 2 3 2" xfId="32783"/>
    <cellStyle name="Normal 19 2 5 7 9 2 3 3" xfId="45383"/>
    <cellStyle name="Normal 19 2 5 7 9 2 4" xfId="24382"/>
    <cellStyle name="Normal 19 2 5 7 9 2 5" xfId="36983"/>
    <cellStyle name="Normal 19 2 5 7 9 3" xfId="13053"/>
    <cellStyle name="Normal 19 2 5 7 9 3 2" xfId="17253"/>
    <cellStyle name="Normal 19 2 5 7 9 3 2 2" xfId="29982"/>
    <cellStyle name="Normal 19 2 5 7 9 3 2 3" xfId="42583"/>
    <cellStyle name="Normal 19 2 5 7 9 3 3" xfId="21522"/>
    <cellStyle name="Normal 19 2 5 7 9 3 3 2" xfId="34183"/>
    <cellStyle name="Normal 19 2 5 7 9 3 3 3" xfId="46783"/>
    <cellStyle name="Normal 19 2 5 7 9 3 4" xfId="25782"/>
    <cellStyle name="Normal 19 2 5 7 9 3 5" xfId="38383"/>
    <cellStyle name="Normal 19 2 5 7 9 4" xfId="14453"/>
    <cellStyle name="Normal 19 2 5 7 9 4 2" xfId="27182"/>
    <cellStyle name="Normal 19 2 5 7 9 4 3" xfId="39783"/>
    <cellStyle name="Normal 19 2 5 7 9 5" xfId="18722"/>
    <cellStyle name="Normal 19 2 5 7 9 5 2" xfId="31383"/>
    <cellStyle name="Normal 19 2 5 7 9 5 3" xfId="43983"/>
    <cellStyle name="Normal 19 2 5 7 9 6" xfId="22982"/>
    <cellStyle name="Normal 19 2 5 7 9 7" xfId="35583"/>
    <cellStyle name="Normal 19 2 5 8" xfId="7155"/>
    <cellStyle name="Normal 19 2 5 8 2" xfId="10539"/>
    <cellStyle name="Normal 19 2 5 8 2 2" xfId="14753"/>
    <cellStyle name="Normal 19 2 5 8 2 2 2" xfId="27482"/>
    <cellStyle name="Normal 19 2 5 8 2 2 3" xfId="40083"/>
    <cellStyle name="Normal 19 2 5 8 2 3" xfId="19022"/>
    <cellStyle name="Normal 19 2 5 8 2 3 2" xfId="31683"/>
    <cellStyle name="Normal 19 2 5 8 2 3 3" xfId="44283"/>
    <cellStyle name="Normal 19 2 5 8 2 4" xfId="23282"/>
    <cellStyle name="Normal 19 2 5 8 2 5" xfId="35883"/>
    <cellStyle name="Normal 19 2 5 8 3" xfId="11953"/>
    <cellStyle name="Normal 19 2 5 8 3 2" xfId="16153"/>
    <cellStyle name="Normal 19 2 5 8 3 2 2" xfId="28882"/>
    <cellStyle name="Normal 19 2 5 8 3 2 3" xfId="41483"/>
    <cellStyle name="Normal 19 2 5 8 3 3" xfId="20422"/>
    <cellStyle name="Normal 19 2 5 8 3 3 2" xfId="33083"/>
    <cellStyle name="Normal 19 2 5 8 3 3 3" xfId="45683"/>
    <cellStyle name="Normal 19 2 5 8 3 4" xfId="24682"/>
    <cellStyle name="Normal 19 2 5 8 3 5" xfId="37283"/>
    <cellStyle name="Normal 19 2 5 8 4" xfId="13353"/>
    <cellStyle name="Normal 19 2 5 8 4 2" xfId="26082"/>
    <cellStyle name="Normal 19 2 5 8 4 3" xfId="38683"/>
    <cellStyle name="Normal 19 2 5 8 5" xfId="17622"/>
    <cellStyle name="Normal 19 2 5 8 5 2" xfId="30283"/>
    <cellStyle name="Normal 19 2 5 8 5 3" xfId="42883"/>
    <cellStyle name="Normal 19 2 5 8 6" xfId="21882"/>
    <cellStyle name="Normal 19 2 5 8 7" xfId="34483"/>
    <cellStyle name="Normal 19 2 5 9" xfId="7295"/>
    <cellStyle name="Normal 19 2 5 9 2" xfId="10679"/>
    <cellStyle name="Normal 19 2 5 9 2 2" xfId="14893"/>
    <cellStyle name="Normal 19 2 5 9 2 2 2" xfId="27622"/>
    <cellStyle name="Normal 19 2 5 9 2 2 3" xfId="40223"/>
    <cellStyle name="Normal 19 2 5 9 2 3" xfId="19162"/>
    <cellStyle name="Normal 19 2 5 9 2 3 2" xfId="31823"/>
    <cellStyle name="Normal 19 2 5 9 2 3 3" xfId="44423"/>
    <cellStyle name="Normal 19 2 5 9 2 4" xfId="23422"/>
    <cellStyle name="Normal 19 2 5 9 2 5" xfId="36023"/>
    <cellStyle name="Normal 19 2 5 9 3" xfId="12093"/>
    <cellStyle name="Normal 19 2 5 9 3 2" xfId="16293"/>
    <cellStyle name="Normal 19 2 5 9 3 2 2" xfId="29022"/>
    <cellStyle name="Normal 19 2 5 9 3 2 3" xfId="41623"/>
    <cellStyle name="Normal 19 2 5 9 3 3" xfId="20562"/>
    <cellStyle name="Normal 19 2 5 9 3 3 2" xfId="33223"/>
    <cellStyle name="Normal 19 2 5 9 3 3 3" xfId="45823"/>
    <cellStyle name="Normal 19 2 5 9 3 4" xfId="24822"/>
    <cellStyle name="Normal 19 2 5 9 3 5" xfId="37423"/>
    <cellStyle name="Normal 19 2 5 9 4" xfId="13493"/>
    <cellStyle name="Normal 19 2 5 9 4 2" xfId="26222"/>
    <cellStyle name="Normal 19 2 5 9 4 3" xfId="38823"/>
    <cellStyle name="Normal 19 2 5 9 5" xfId="17762"/>
    <cellStyle name="Normal 19 2 5 9 5 2" xfId="30423"/>
    <cellStyle name="Normal 19 2 5 9 5 3" xfId="43023"/>
    <cellStyle name="Normal 19 2 5 9 6" xfId="22022"/>
    <cellStyle name="Normal 19 2 5 9 7" xfId="34623"/>
    <cellStyle name="Normal 19 2 6" xfId="7019"/>
    <cellStyle name="Normal 19 2 6 10" xfId="10262"/>
    <cellStyle name="Normal 19 2 6 10 2" xfId="11677"/>
    <cellStyle name="Normal 19 2 6 10 2 2" xfId="15877"/>
    <cellStyle name="Normal 19 2 6 10 2 2 2" xfId="28606"/>
    <cellStyle name="Normal 19 2 6 10 2 2 3" xfId="41207"/>
    <cellStyle name="Normal 19 2 6 10 2 3" xfId="20146"/>
    <cellStyle name="Normal 19 2 6 10 2 3 2" xfId="32807"/>
    <cellStyle name="Normal 19 2 6 10 2 3 3" xfId="45407"/>
    <cellStyle name="Normal 19 2 6 10 2 4" xfId="24406"/>
    <cellStyle name="Normal 19 2 6 10 2 5" xfId="37007"/>
    <cellStyle name="Normal 19 2 6 10 3" xfId="13077"/>
    <cellStyle name="Normal 19 2 6 10 3 2" xfId="17277"/>
    <cellStyle name="Normal 19 2 6 10 3 2 2" xfId="30006"/>
    <cellStyle name="Normal 19 2 6 10 3 2 3" xfId="42607"/>
    <cellStyle name="Normal 19 2 6 10 3 3" xfId="21546"/>
    <cellStyle name="Normal 19 2 6 10 3 3 2" xfId="34207"/>
    <cellStyle name="Normal 19 2 6 10 3 3 3" xfId="46807"/>
    <cellStyle name="Normal 19 2 6 10 3 4" xfId="25806"/>
    <cellStyle name="Normal 19 2 6 10 3 5" xfId="38407"/>
    <cellStyle name="Normal 19 2 6 10 4" xfId="14477"/>
    <cellStyle name="Normal 19 2 6 10 4 2" xfId="27206"/>
    <cellStyle name="Normal 19 2 6 10 4 3" xfId="39807"/>
    <cellStyle name="Normal 19 2 6 10 5" xfId="18746"/>
    <cellStyle name="Normal 19 2 6 10 5 2" xfId="31407"/>
    <cellStyle name="Normal 19 2 6 10 5 3" xfId="44007"/>
    <cellStyle name="Normal 19 2 6 10 6" xfId="23006"/>
    <cellStyle name="Normal 19 2 6 10 7" xfId="35607"/>
    <cellStyle name="Normal 19 2 6 11" xfId="10403"/>
    <cellStyle name="Normal 19 2 6 11 2" xfId="14617"/>
    <cellStyle name="Normal 19 2 6 11 2 2" xfId="27346"/>
    <cellStyle name="Normal 19 2 6 11 2 3" xfId="39947"/>
    <cellStyle name="Normal 19 2 6 11 3" xfId="18886"/>
    <cellStyle name="Normal 19 2 6 11 3 2" xfId="31547"/>
    <cellStyle name="Normal 19 2 6 11 3 3" xfId="44147"/>
    <cellStyle name="Normal 19 2 6 11 4" xfId="23146"/>
    <cellStyle name="Normal 19 2 6 11 5" xfId="35747"/>
    <cellStyle name="Normal 19 2 6 12" xfId="11817"/>
    <cellStyle name="Normal 19 2 6 12 2" xfId="16017"/>
    <cellStyle name="Normal 19 2 6 12 2 2" xfId="28746"/>
    <cellStyle name="Normal 19 2 6 12 2 3" xfId="41347"/>
    <cellStyle name="Normal 19 2 6 12 3" xfId="20286"/>
    <cellStyle name="Normal 19 2 6 12 3 2" xfId="32947"/>
    <cellStyle name="Normal 19 2 6 12 3 3" xfId="45547"/>
    <cellStyle name="Normal 19 2 6 12 4" xfId="24546"/>
    <cellStyle name="Normal 19 2 6 12 5" xfId="37147"/>
    <cellStyle name="Normal 19 2 6 13" xfId="13217"/>
    <cellStyle name="Normal 19 2 6 13 2" xfId="25946"/>
    <cellStyle name="Normal 19 2 6 13 3" xfId="38547"/>
    <cellStyle name="Normal 19 2 6 14" xfId="17486"/>
    <cellStyle name="Normal 19 2 6 14 2" xfId="30147"/>
    <cellStyle name="Normal 19 2 6 14 3" xfId="42747"/>
    <cellStyle name="Normal 19 2 6 15" xfId="21746"/>
    <cellStyle name="Normal 19 2 6 16" xfId="34347"/>
    <cellStyle name="Normal 19 2 6 2" xfId="7159"/>
    <cellStyle name="Normal 19 2 6 2 2" xfId="10543"/>
    <cellStyle name="Normal 19 2 6 2 2 2" xfId="14757"/>
    <cellStyle name="Normal 19 2 6 2 2 2 2" xfId="27486"/>
    <cellStyle name="Normal 19 2 6 2 2 2 3" xfId="40087"/>
    <cellStyle name="Normal 19 2 6 2 2 3" xfId="19026"/>
    <cellStyle name="Normal 19 2 6 2 2 3 2" xfId="31687"/>
    <cellStyle name="Normal 19 2 6 2 2 3 3" xfId="44287"/>
    <cellStyle name="Normal 19 2 6 2 2 4" xfId="23286"/>
    <cellStyle name="Normal 19 2 6 2 2 5" xfId="35887"/>
    <cellStyle name="Normal 19 2 6 2 3" xfId="11957"/>
    <cellStyle name="Normal 19 2 6 2 3 2" xfId="16157"/>
    <cellStyle name="Normal 19 2 6 2 3 2 2" xfId="28886"/>
    <cellStyle name="Normal 19 2 6 2 3 2 3" xfId="41487"/>
    <cellStyle name="Normal 19 2 6 2 3 3" xfId="20426"/>
    <cellStyle name="Normal 19 2 6 2 3 3 2" xfId="33087"/>
    <cellStyle name="Normal 19 2 6 2 3 3 3" xfId="45687"/>
    <cellStyle name="Normal 19 2 6 2 3 4" xfId="24686"/>
    <cellStyle name="Normal 19 2 6 2 3 5" xfId="37287"/>
    <cellStyle name="Normal 19 2 6 2 4" xfId="13357"/>
    <cellStyle name="Normal 19 2 6 2 4 2" xfId="26086"/>
    <cellStyle name="Normal 19 2 6 2 4 3" xfId="38687"/>
    <cellStyle name="Normal 19 2 6 2 5" xfId="17626"/>
    <cellStyle name="Normal 19 2 6 2 5 2" xfId="30287"/>
    <cellStyle name="Normal 19 2 6 2 5 3" xfId="42887"/>
    <cellStyle name="Normal 19 2 6 2 6" xfId="21886"/>
    <cellStyle name="Normal 19 2 6 2 7" xfId="34487"/>
    <cellStyle name="Normal 19 2 6 3" xfId="7299"/>
    <cellStyle name="Normal 19 2 6 3 2" xfId="10683"/>
    <cellStyle name="Normal 19 2 6 3 2 2" xfId="14897"/>
    <cellStyle name="Normal 19 2 6 3 2 2 2" xfId="27626"/>
    <cellStyle name="Normal 19 2 6 3 2 2 3" xfId="40227"/>
    <cellStyle name="Normal 19 2 6 3 2 3" xfId="19166"/>
    <cellStyle name="Normal 19 2 6 3 2 3 2" xfId="31827"/>
    <cellStyle name="Normal 19 2 6 3 2 3 3" xfId="44427"/>
    <cellStyle name="Normal 19 2 6 3 2 4" xfId="23426"/>
    <cellStyle name="Normal 19 2 6 3 2 5" xfId="36027"/>
    <cellStyle name="Normal 19 2 6 3 3" xfId="12097"/>
    <cellStyle name="Normal 19 2 6 3 3 2" xfId="16297"/>
    <cellStyle name="Normal 19 2 6 3 3 2 2" xfId="29026"/>
    <cellStyle name="Normal 19 2 6 3 3 2 3" xfId="41627"/>
    <cellStyle name="Normal 19 2 6 3 3 3" xfId="20566"/>
    <cellStyle name="Normal 19 2 6 3 3 3 2" xfId="33227"/>
    <cellStyle name="Normal 19 2 6 3 3 3 3" xfId="45827"/>
    <cellStyle name="Normal 19 2 6 3 3 4" xfId="24826"/>
    <cellStyle name="Normal 19 2 6 3 3 5" xfId="37427"/>
    <cellStyle name="Normal 19 2 6 3 4" xfId="13497"/>
    <cellStyle name="Normal 19 2 6 3 4 2" xfId="26226"/>
    <cellStyle name="Normal 19 2 6 3 4 3" xfId="38827"/>
    <cellStyle name="Normal 19 2 6 3 5" xfId="17766"/>
    <cellStyle name="Normal 19 2 6 3 5 2" xfId="30427"/>
    <cellStyle name="Normal 19 2 6 3 5 3" xfId="43027"/>
    <cellStyle name="Normal 19 2 6 3 6" xfId="22026"/>
    <cellStyle name="Normal 19 2 6 3 7" xfId="34627"/>
    <cellStyle name="Normal 19 2 6 4" xfId="9312"/>
    <cellStyle name="Normal 19 2 6 4 2" xfId="10830"/>
    <cellStyle name="Normal 19 2 6 4 2 2" xfId="15037"/>
    <cellStyle name="Normal 19 2 6 4 2 2 2" xfId="27766"/>
    <cellStyle name="Normal 19 2 6 4 2 2 3" xfId="40367"/>
    <cellStyle name="Normal 19 2 6 4 2 3" xfId="19306"/>
    <cellStyle name="Normal 19 2 6 4 2 3 2" xfId="31967"/>
    <cellStyle name="Normal 19 2 6 4 2 3 3" xfId="44567"/>
    <cellStyle name="Normal 19 2 6 4 2 4" xfId="23566"/>
    <cellStyle name="Normal 19 2 6 4 2 5" xfId="36167"/>
    <cellStyle name="Normal 19 2 6 4 3" xfId="12237"/>
    <cellStyle name="Normal 19 2 6 4 3 2" xfId="16437"/>
    <cellStyle name="Normal 19 2 6 4 3 2 2" xfId="29166"/>
    <cellStyle name="Normal 19 2 6 4 3 2 3" xfId="41767"/>
    <cellStyle name="Normal 19 2 6 4 3 3" xfId="20706"/>
    <cellStyle name="Normal 19 2 6 4 3 3 2" xfId="33367"/>
    <cellStyle name="Normal 19 2 6 4 3 3 3" xfId="45967"/>
    <cellStyle name="Normal 19 2 6 4 3 4" xfId="24966"/>
    <cellStyle name="Normal 19 2 6 4 3 5" xfId="37567"/>
    <cellStyle name="Normal 19 2 6 4 4" xfId="13637"/>
    <cellStyle name="Normal 19 2 6 4 4 2" xfId="26366"/>
    <cellStyle name="Normal 19 2 6 4 4 3" xfId="38967"/>
    <cellStyle name="Normal 19 2 6 4 5" xfId="17906"/>
    <cellStyle name="Normal 19 2 6 4 5 2" xfId="30567"/>
    <cellStyle name="Normal 19 2 6 4 5 3" xfId="43167"/>
    <cellStyle name="Normal 19 2 6 4 6" xfId="22166"/>
    <cellStyle name="Normal 19 2 6 4 7" xfId="34767"/>
    <cellStyle name="Normal 19 2 6 5" xfId="9508"/>
    <cellStyle name="Normal 19 2 6 5 2" xfId="10974"/>
    <cellStyle name="Normal 19 2 6 5 2 2" xfId="15177"/>
    <cellStyle name="Normal 19 2 6 5 2 2 2" xfId="27906"/>
    <cellStyle name="Normal 19 2 6 5 2 2 3" xfId="40507"/>
    <cellStyle name="Normal 19 2 6 5 2 3" xfId="19446"/>
    <cellStyle name="Normal 19 2 6 5 2 3 2" xfId="32107"/>
    <cellStyle name="Normal 19 2 6 5 2 3 3" xfId="44707"/>
    <cellStyle name="Normal 19 2 6 5 2 4" xfId="23706"/>
    <cellStyle name="Normal 19 2 6 5 2 5" xfId="36307"/>
    <cellStyle name="Normal 19 2 6 5 3" xfId="12377"/>
    <cellStyle name="Normal 19 2 6 5 3 2" xfId="16577"/>
    <cellStyle name="Normal 19 2 6 5 3 2 2" xfId="29306"/>
    <cellStyle name="Normal 19 2 6 5 3 2 3" xfId="41907"/>
    <cellStyle name="Normal 19 2 6 5 3 3" xfId="20846"/>
    <cellStyle name="Normal 19 2 6 5 3 3 2" xfId="33507"/>
    <cellStyle name="Normal 19 2 6 5 3 3 3" xfId="46107"/>
    <cellStyle name="Normal 19 2 6 5 3 4" xfId="25106"/>
    <cellStyle name="Normal 19 2 6 5 3 5" xfId="37707"/>
    <cellStyle name="Normal 19 2 6 5 4" xfId="13777"/>
    <cellStyle name="Normal 19 2 6 5 4 2" xfId="26506"/>
    <cellStyle name="Normal 19 2 6 5 4 3" xfId="39107"/>
    <cellStyle name="Normal 19 2 6 5 5" xfId="18046"/>
    <cellStyle name="Normal 19 2 6 5 5 2" xfId="30707"/>
    <cellStyle name="Normal 19 2 6 5 5 3" xfId="43307"/>
    <cellStyle name="Normal 19 2 6 5 6" xfId="22306"/>
    <cellStyle name="Normal 19 2 6 5 7" xfId="34907"/>
    <cellStyle name="Normal 19 2 6 6" xfId="9648"/>
    <cellStyle name="Normal 19 2 6 6 2" xfId="11114"/>
    <cellStyle name="Normal 19 2 6 6 2 2" xfId="15317"/>
    <cellStyle name="Normal 19 2 6 6 2 2 2" xfId="28046"/>
    <cellStyle name="Normal 19 2 6 6 2 2 3" xfId="40647"/>
    <cellStyle name="Normal 19 2 6 6 2 3" xfId="19586"/>
    <cellStyle name="Normal 19 2 6 6 2 3 2" xfId="32247"/>
    <cellStyle name="Normal 19 2 6 6 2 3 3" xfId="44847"/>
    <cellStyle name="Normal 19 2 6 6 2 4" xfId="23846"/>
    <cellStyle name="Normal 19 2 6 6 2 5" xfId="36447"/>
    <cellStyle name="Normal 19 2 6 6 3" xfId="12517"/>
    <cellStyle name="Normal 19 2 6 6 3 2" xfId="16717"/>
    <cellStyle name="Normal 19 2 6 6 3 2 2" xfId="29446"/>
    <cellStyle name="Normal 19 2 6 6 3 2 3" xfId="42047"/>
    <cellStyle name="Normal 19 2 6 6 3 3" xfId="20986"/>
    <cellStyle name="Normal 19 2 6 6 3 3 2" xfId="33647"/>
    <cellStyle name="Normal 19 2 6 6 3 3 3" xfId="46247"/>
    <cellStyle name="Normal 19 2 6 6 3 4" xfId="25246"/>
    <cellStyle name="Normal 19 2 6 6 3 5" xfId="37847"/>
    <cellStyle name="Normal 19 2 6 6 4" xfId="13917"/>
    <cellStyle name="Normal 19 2 6 6 4 2" xfId="26646"/>
    <cellStyle name="Normal 19 2 6 6 4 3" xfId="39247"/>
    <cellStyle name="Normal 19 2 6 6 5" xfId="18186"/>
    <cellStyle name="Normal 19 2 6 6 5 2" xfId="30847"/>
    <cellStyle name="Normal 19 2 6 6 5 3" xfId="43447"/>
    <cellStyle name="Normal 19 2 6 6 6" xfId="22446"/>
    <cellStyle name="Normal 19 2 6 6 7" xfId="35047"/>
    <cellStyle name="Normal 19 2 6 7" xfId="9788"/>
    <cellStyle name="Normal 19 2 6 7 2" xfId="11254"/>
    <cellStyle name="Normal 19 2 6 7 2 2" xfId="15457"/>
    <cellStyle name="Normal 19 2 6 7 2 2 2" xfId="28186"/>
    <cellStyle name="Normal 19 2 6 7 2 2 3" xfId="40787"/>
    <cellStyle name="Normal 19 2 6 7 2 3" xfId="19726"/>
    <cellStyle name="Normal 19 2 6 7 2 3 2" xfId="32387"/>
    <cellStyle name="Normal 19 2 6 7 2 3 3" xfId="44987"/>
    <cellStyle name="Normal 19 2 6 7 2 4" xfId="23986"/>
    <cellStyle name="Normal 19 2 6 7 2 5" xfId="36587"/>
    <cellStyle name="Normal 19 2 6 7 3" xfId="12657"/>
    <cellStyle name="Normal 19 2 6 7 3 2" xfId="16857"/>
    <cellStyle name="Normal 19 2 6 7 3 2 2" xfId="29586"/>
    <cellStyle name="Normal 19 2 6 7 3 2 3" xfId="42187"/>
    <cellStyle name="Normal 19 2 6 7 3 3" xfId="21126"/>
    <cellStyle name="Normal 19 2 6 7 3 3 2" xfId="33787"/>
    <cellStyle name="Normal 19 2 6 7 3 3 3" xfId="46387"/>
    <cellStyle name="Normal 19 2 6 7 3 4" xfId="25386"/>
    <cellStyle name="Normal 19 2 6 7 3 5" xfId="37987"/>
    <cellStyle name="Normal 19 2 6 7 4" xfId="14057"/>
    <cellStyle name="Normal 19 2 6 7 4 2" xfId="26786"/>
    <cellStyle name="Normal 19 2 6 7 4 3" xfId="39387"/>
    <cellStyle name="Normal 19 2 6 7 5" xfId="18326"/>
    <cellStyle name="Normal 19 2 6 7 5 2" xfId="30987"/>
    <cellStyle name="Normal 19 2 6 7 5 3" xfId="43587"/>
    <cellStyle name="Normal 19 2 6 7 6" xfId="22586"/>
    <cellStyle name="Normal 19 2 6 7 7" xfId="35187"/>
    <cellStyle name="Normal 19 2 6 8" xfId="9928"/>
    <cellStyle name="Normal 19 2 6 8 2" xfId="11394"/>
    <cellStyle name="Normal 19 2 6 8 2 2" xfId="15597"/>
    <cellStyle name="Normal 19 2 6 8 2 2 2" xfId="28326"/>
    <cellStyle name="Normal 19 2 6 8 2 2 3" xfId="40927"/>
    <cellStyle name="Normal 19 2 6 8 2 3" xfId="19866"/>
    <cellStyle name="Normal 19 2 6 8 2 3 2" xfId="32527"/>
    <cellStyle name="Normal 19 2 6 8 2 3 3" xfId="45127"/>
    <cellStyle name="Normal 19 2 6 8 2 4" xfId="24126"/>
    <cellStyle name="Normal 19 2 6 8 2 5" xfId="36727"/>
    <cellStyle name="Normal 19 2 6 8 3" xfId="12797"/>
    <cellStyle name="Normal 19 2 6 8 3 2" xfId="16997"/>
    <cellStyle name="Normal 19 2 6 8 3 2 2" xfId="29726"/>
    <cellStyle name="Normal 19 2 6 8 3 2 3" xfId="42327"/>
    <cellStyle name="Normal 19 2 6 8 3 3" xfId="21266"/>
    <cellStyle name="Normal 19 2 6 8 3 3 2" xfId="33927"/>
    <cellStyle name="Normal 19 2 6 8 3 3 3" xfId="46527"/>
    <cellStyle name="Normal 19 2 6 8 3 4" xfId="25526"/>
    <cellStyle name="Normal 19 2 6 8 3 5" xfId="38127"/>
    <cellStyle name="Normal 19 2 6 8 4" xfId="14197"/>
    <cellStyle name="Normal 19 2 6 8 4 2" xfId="26926"/>
    <cellStyle name="Normal 19 2 6 8 4 3" xfId="39527"/>
    <cellStyle name="Normal 19 2 6 8 5" xfId="18466"/>
    <cellStyle name="Normal 19 2 6 8 5 2" xfId="31127"/>
    <cellStyle name="Normal 19 2 6 8 5 3" xfId="43727"/>
    <cellStyle name="Normal 19 2 6 8 6" xfId="22726"/>
    <cellStyle name="Normal 19 2 6 8 7" xfId="35327"/>
    <cellStyle name="Normal 19 2 6 9" xfId="10122"/>
    <cellStyle name="Normal 19 2 6 9 2" xfId="11537"/>
    <cellStyle name="Normal 19 2 6 9 2 2" xfId="15737"/>
    <cellStyle name="Normal 19 2 6 9 2 2 2" xfId="28466"/>
    <cellStyle name="Normal 19 2 6 9 2 2 3" xfId="41067"/>
    <cellStyle name="Normal 19 2 6 9 2 3" xfId="20006"/>
    <cellStyle name="Normal 19 2 6 9 2 3 2" xfId="32667"/>
    <cellStyle name="Normal 19 2 6 9 2 3 3" xfId="45267"/>
    <cellStyle name="Normal 19 2 6 9 2 4" xfId="24266"/>
    <cellStyle name="Normal 19 2 6 9 2 5" xfId="36867"/>
    <cellStyle name="Normal 19 2 6 9 3" xfId="12937"/>
    <cellStyle name="Normal 19 2 6 9 3 2" xfId="17137"/>
    <cellStyle name="Normal 19 2 6 9 3 2 2" xfId="29866"/>
    <cellStyle name="Normal 19 2 6 9 3 2 3" xfId="42467"/>
    <cellStyle name="Normal 19 2 6 9 3 3" xfId="21406"/>
    <cellStyle name="Normal 19 2 6 9 3 3 2" xfId="34067"/>
    <cellStyle name="Normal 19 2 6 9 3 3 3" xfId="46667"/>
    <cellStyle name="Normal 19 2 6 9 3 4" xfId="25666"/>
    <cellStyle name="Normal 19 2 6 9 3 5" xfId="38267"/>
    <cellStyle name="Normal 19 2 6 9 4" xfId="14337"/>
    <cellStyle name="Normal 19 2 6 9 4 2" xfId="27066"/>
    <cellStyle name="Normal 19 2 6 9 4 3" xfId="39667"/>
    <cellStyle name="Normal 19 2 6 9 5" xfId="18606"/>
    <cellStyle name="Normal 19 2 6 9 5 2" xfId="31267"/>
    <cellStyle name="Normal 19 2 6 9 5 3" xfId="43867"/>
    <cellStyle name="Normal 19 2 6 9 6" xfId="22866"/>
    <cellStyle name="Normal 19 2 6 9 7" xfId="35467"/>
    <cellStyle name="Normal 19 2 7" xfId="7039"/>
    <cellStyle name="Normal 19 2 7 10" xfId="10282"/>
    <cellStyle name="Normal 19 2 7 10 2" xfId="11697"/>
    <cellStyle name="Normal 19 2 7 10 2 2" xfId="15897"/>
    <cellStyle name="Normal 19 2 7 10 2 2 2" xfId="28626"/>
    <cellStyle name="Normal 19 2 7 10 2 2 3" xfId="41227"/>
    <cellStyle name="Normal 19 2 7 10 2 3" xfId="20166"/>
    <cellStyle name="Normal 19 2 7 10 2 3 2" xfId="32827"/>
    <cellStyle name="Normal 19 2 7 10 2 3 3" xfId="45427"/>
    <cellStyle name="Normal 19 2 7 10 2 4" xfId="24426"/>
    <cellStyle name="Normal 19 2 7 10 2 5" xfId="37027"/>
    <cellStyle name="Normal 19 2 7 10 3" xfId="13097"/>
    <cellStyle name="Normal 19 2 7 10 3 2" xfId="17297"/>
    <cellStyle name="Normal 19 2 7 10 3 2 2" xfId="30026"/>
    <cellStyle name="Normal 19 2 7 10 3 2 3" xfId="42627"/>
    <cellStyle name="Normal 19 2 7 10 3 3" xfId="21566"/>
    <cellStyle name="Normal 19 2 7 10 3 3 2" xfId="34227"/>
    <cellStyle name="Normal 19 2 7 10 3 3 3" xfId="46827"/>
    <cellStyle name="Normal 19 2 7 10 3 4" xfId="25826"/>
    <cellStyle name="Normal 19 2 7 10 3 5" xfId="38427"/>
    <cellStyle name="Normal 19 2 7 10 4" xfId="14497"/>
    <cellStyle name="Normal 19 2 7 10 4 2" xfId="27226"/>
    <cellStyle name="Normal 19 2 7 10 4 3" xfId="39827"/>
    <cellStyle name="Normal 19 2 7 10 5" xfId="18766"/>
    <cellStyle name="Normal 19 2 7 10 5 2" xfId="31427"/>
    <cellStyle name="Normal 19 2 7 10 5 3" xfId="44027"/>
    <cellStyle name="Normal 19 2 7 10 6" xfId="23026"/>
    <cellStyle name="Normal 19 2 7 10 7" xfId="35627"/>
    <cellStyle name="Normal 19 2 7 11" xfId="10423"/>
    <cellStyle name="Normal 19 2 7 11 2" xfId="14637"/>
    <cellStyle name="Normal 19 2 7 11 2 2" xfId="27366"/>
    <cellStyle name="Normal 19 2 7 11 2 3" xfId="39967"/>
    <cellStyle name="Normal 19 2 7 11 3" xfId="18906"/>
    <cellStyle name="Normal 19 2 7 11 3 2" xfId="31567"/>
    <cellStyle name="Normal 19 2 7 11 3 3" xfId="44167"/>
    <cellStyle name="Normal 19 2 7 11 4" xfId="23166"/>
    <cellStyle name="Normal 19 2 7 11 5" xfId="35767"/>
    <cellStyle name="Normal 19 2 7 12" xfId="11837"/>
    <cellStyle name="Normal 19 2 7 12 2" xfId="16037"/>
    <cellStyle name="Normal 19 2 7 12 2 2" xfId="28766"/>
    <cellStyle name="Normal 19 2 7 12 2 3" xfId="41367"/>
    <cellStyle name="Normal 19 2 7 12 3" xfId="20306"/>
    <cellStyle name="Normal 19 2 7 12 3 2" xfId="32967"/>
    <cellStyle name="Normal 19 2 7 12 3 3" xfId="45567"/>
    <cellStyle name="Normal 19 2 7 12 4" xfId="24566"/>
    <cellStyle name="Normal 19 2 7 12 5" xfId="37167"/>
    <cellStyle name="Normal 19 2 7 13" xfId="13237"/>
    <cellStyle name="Normal 19 2 7 13 2" xfId="25966"/>
    <cellStyle name="Normal 19 2 7 13 3" xfId="38567"/>
    <cellStyle name="Normal 19 2 7 14" xfId="17506"/>
    <cellStyle name="Normal 19 2 7 14 2" xfId="30167"/>
    <cellStyle name="Normal 19 2 7 14 3" xfId="42767"/>
    <cellStyle name="Normal 19 2 7 15" xfId="21766"/>
    <cellStyle name="Normal 19 2 7 16" xfId="34367"/>
    <cellStyle name="Normal 19 2 7 2" xfId="7179"/>
    <cellStyle name="Normal 19 2 7 2 2" xfId="10563"/>
    <cellStyle name="Normal 19 2 7 2 2 2" xfId="14777"/>
    <cellStyle name="Normal 19 2 7 2 2 2 2" xfId="27506"/>
    <cellStyle name="Normal 19 2 7 2 2 2 3" xfId="40107"/>
    <cellStyle name="Normal 19 2 7 2 2 3" xfId="19046"/>
    <cellStyle name="Normal 19 2 7 2 2 3 2" xfId="31707"/>
    <cellStyle name="Normal 19 2 7 2 2 3 3" xfId="44307"/>
    <cellStyle name="Normal 19 2 7 2 2 4" xfId="23306"/>
    <cellStyle name="Normal 19 2 7 2 2 5" xfId="35907"/>
    <cellStyle name="Normal 19 2 7 2 3" xfId="11977"/>
    <cellStyle name="Normal 19 2 7 2 3 2" xfId="16177"/>
    <cellStyle name="Normal 19 2 7 2 3 2 2" xfId="28906"/>
    <cellStyle name="Normal 19 2 7 2 3 2 3" xfId="41507"/>
    <cellStyle name="Normal 19 2 7 2 3 3" xfId="20446"/>
    <cellStyle name="Normal 19 2 7 2 3 3 2" xfId="33107"/>
    <cellStyle name="Normal 19 2 7 2 3 3 3" xfId="45707"/>
    <cellStyle name="Normal 19 2 7 2 3 4" xfId="24706"/>
    <cellStyle name="Normal 19 2 7 2 3 5" xfId="37307"/>
    <cellStyle name="Normal 19 2 7 2 4" xfId="13377"/>
    <cellStyle name="Normal 19 2 7 2 4 2" xfId="26106"/>
    <cellStyle name="Normal 19 2 7 2 4 3" xfId="38707"/>
    <cellStyle name="Normal 19 2 7 2 5" xfId="17646"/>
    <cellStyle name="Normal 19 2 7 2 5 2" xfId="30307"/>
    <cellStyle name="Normal 19 2 7 2 5 3" xfId="42907"/>
    <cellStyle name="Normal 19 2 7 2 6" xfId="21906"/>
    <cellStyle name="Normal 19 2 7 2 7" xfId="34507"/>
    <cellStyle name="Normal 19 2 7 3" xfId="7319"/>
    <cellStyle name="Normal 19 2 7 3 2" xfId="10703"/>
    <cellStyle name="Normal 19 2 7 3 2 2" xfId="14917"/>
    <cellStyle name="Normal 19 2 7 3 2 2 2" xfId="27646"/>
    <cellStyle name="Normal 19 2 7 3 2 2 3" xfId="40247"/>
    <cellStyle name="Normal 19 2 7 3 2 3" xfId="19186"/>
    <cellStyle name="Normal 19 2 7 3 2 3 2" xfId="31847"/>
    <cellStyle name="Normal 19 2 7 3 2 3 3" xfId="44447"/>
    <cellStyle name="Normal 19 2 7 3 2 4" xfId="23446"/>
    <cellStyle name="Normal 19 2 7 3 2 5" xfId="36047"/>
    <cellStyle name="Normal 19 2 7 3 3" xfId="12117"/>
    <cellStyle name="Normal 19 2 7 3 3 2" xfId="16317"/>
    <cellStyle name="Normal 19 2 7 3 3 2 2" xfId="29046"/>
    <cellStyle name="Normal 19 2 7 3 3 2 3" xfId="41647"/>
    <cellStyle name="Normal 19 2 7 3 3 3" xfId="20586"/>
    <cellStyle name="Normal 19 2 7 3 3 3 2" xfId="33247"/>
    <cellStyle name="Normal 19 2 7 3 3 3 3" xfId="45847"/>
    <cellStyle name="Normal 19 2 7 3 3 4" xfId="24846"/>
    <cellStyle name="Normal 19 2 7 3 3 5" xfId="37447"/>
    <cellStyle name="Normal 19 2 7 3 4" xfId="13517"/>
    <cellStyle name="Normal 19 2 7 3 4 2" xfId="26246"/>
    <cellStyle name="Normal 19 2 7 3 4 3" xfId="38847"/>
    <cellStyle name="Normal 19 2 7 3 5" xfId="17786"/>
    <cellStyle name="Normal 19 2 7 3 5 2" xfId="30447"/>
    <cellStyle name="Normal 19 2 7 3 5 3" xfId="43047"/>
    <cellStyle name="Normal 19 2 7 3 6" xfId="22046"/>
    <cellStyle name="Normal 19 2 7 3 7" xfId="34647"/>
    <cellStyle name="Normal 19 2 7 4" xfId="9332"/>
    <cellStyle name="Normal 19 2 7 4 2" xfId="10850"/>
    <cellStyle name="Normal 19 2 7 4 2 2" xfId="15057"/>
    <cellStyle name="Normal 19 2 7 4 2 2 2" xfId="27786"/>
    <cellStyle name="Normal 19 2 7 4 2 2 3" xfId="40387"/>
    <cellStyle name="Normal 19 2 7 4 2 3" xfId="19326"/>
    <cellStyle name="Normal 19 2 7 4 2 3 2" xfId="31987"/>
    <cellStyle name="Normal 19 2 7 4 2 3 3" xfId="44587"/>
    <cellStyle name="Normal 19 2 7 4 2 4" xfId="23586"/>
    <cellStyle name="Normal 19 2 7 4 2 5" xfId="36187"/>
    <cellStyle name="Normal 19 2 7 4 3" xfId="12257"/>
    <cellStyle name="Normal 19 2 7 4 3 2" xfId="16457"/>
    <cellStyle name="Normal 19 2 7 4 3 2 2" xfId="29186"/>
    <cellStyle name="Normal 19 2 7 4 3 2 3" xfId="41787"/>
    <cellStyle name="Normal 19 2 7 4 3 3" xfId="20726"/>
    <cellStyle name="Normal 19 2 7 4 3 3 2" xfId="33387"/>
    <cellStyle name="Normal 19 2 7 4 3 3 3" xfId="45987"/>
    <cellStyle name="Normal 19 2 7 4 3 4" xfId="24986"/>
    <cellStyle name="Normal 19 2 7 4 3 5" xfId="37587"/>
    <cellStyle name="Normal 19 2 7 4 4" xfId="13657"/>
    <cellStyle name="Normal 19 2 7 4 4 2" xfId="26386"/>
    <cellStyle name="Normal 19 2 7 4 4 3" xfId="38987"/>
    <cellStyle name="Normal 19 2 7 4 5" xfId="17926"/>
    <cellStyle name="Normal 19 2 7 4 5 2" xfId="30587"/>
    <cellStyle name="Normal 19 2 7 4 5 3" xfId="43187"/>
    <cellStyle name="Normal 19 2 7 4 6" xfId="22186"/>
    <cellStyle name="Normal 19 2 7 4 7" xfId="34787"/>
    <cellStyle name="Normal 19 2 7 5" xfId="9528"/>
    <cellStyle name="Normal 19 2 7 5 2" xfId="10994"/>
    <cellStyle name="Normal 19 2 7 5 2 2" xfId="15197"/>
    <cellStyle name="Normal 19 2 7 5 2 2 2" xfId="27926"/>
    <cellStyle name="Normal 19 2 7 5 2 2 3" xfId="40527"/>
    <cellStyle name="Normal 19 2 7 5 2 3" xfId="19466"/>
    <cellStyle name="Normal 19 2 7 5 2 3 2" xfId="32127"/>
    <cellStyle name="Normal 19 2 7 5 2 3 3" xfId="44727"/>
    <cellStyle name="Normal 19 2 7 5 2 4" xfId="23726"/>
    <cellStyle name="Normal 19 2 7 5 2 5" xfId="36327"/>
    <cellStyle name="Normal 19 2 7 5 3" xfId="12397"/>
    <cellStyle name="Normal 19 2 7 5 3 2" xfId="16597"/>
    <cellStyle name="Normal 19 2 7 5 3 2 2" xfId="29326"/>
    <cellStyle name="Normal 19 2 7 5 3 2 3" xfId="41927"/>
    <cellStyle name="Normal 19 2 7 5 3 3" xfId="20866"/>
    <cellStyle name="Normal 19 2 7 5 3 3 2" xfId="33527"/>
    <cellStyle name="Normal 19 2 7 5 3 3 3" xfId="46127"/>
    <cellStyle name="Normal 19 2 7 5 3 4" xfId="25126"/>
    <cellStyle name="Normal 19 2 7 5 3 5" xfId="37727"/>
    <cellStyle name="Normal 19 2 7 5 4" xfId="13797"/>
    <cellStyle name="Normal 19 2 7 5 4 2" xfId="26526"/>
    <cellStyle name="Normal 19 2 7 5 4 3" xfId="39127"/>
    <cellStyle name="Normal 19 2 7 5 5" xfId="18066"/>
    <cellStyle name="Normal 19 2 7 5 5 2" xfId="30727"/>
    <cellStyle name="Normal 19 2 7 5 5 3" xfId="43327"/>
    <cellStyle name="Normal 19 2 7 5 6" xfId="22326"/>
    <cellStyle name="Normal 19 2 7 5 7" xfId="34927"/>
    <cellStyle name="Normal 19 2 7 6" xfId="9668"/>
    <cellStyle name="Normal 19 2 7 6 2" xfId="11134"/>
    <cellStyle name="Normal 19 2 7 6 2 2" xfId="15337"/>
    <cellStyle name="Normal 19 2 7 6 2 2 2" xfId="28066"/>
    <cellStyle name="Normal 19 2 7 6 2 2 3" xfId="40667"/>
    <cellStyle name="Normal 19 2 7 6 2 3" xfId="19606"/>
    <cellStyle name="Normal 19 2 7 6 2 3 2" xfId="32267"/>
    <cellStyle name="Normal 19 2 7 6 2 3 3" xfId="44867"/>
    <cellStyle name="Normal 19 2 7 6 2 4" xfId="23866"/>
    <cellStyle name="Normal 19 2 7 6 2 5" xfId="36467"/>
    <cellStyle name="Normal 19 2 7 6 3" xfId="12537"/>
    <cellStyle name="Normal 19 2 7 6 3 2" xfId="16737"/>
    <cellStyle name="Normal 19 2 7 6 3 2 2" xfId="29466"/>
    <cellStyle name="Normal 19 2 7 6 3 2 3" xfId="42067"/>
    <cellStyle name="Normal 19 2 7 6 3 3" xfId="21006"/>
    <cellStyle name="Normal 19 2 7 6 3 3 2" xfId="33667"/>
    <cellStyle name="Normal 19 2 7 6 3 3 3" xfId="46267"/>
    <cellStyle name="Normal 19 2 7 6 3 4" xfId="25266"/>
    <cellStyle name="Normal 19 2 7 6 3 5" xfId="37867"/>
    <cellStyle name="Normal 19 2 7 6 4" xfId="13937"/>
    <cellStyle name="Normal 19 2 7 6 4 2" xfId="26666"/>
    <cellStyle name="Normal 19 2 7 6 4 3" xfId="39267"/>
    <cellStyle name="Normal 19 2 7 6 5" xfId="18206"/>
    <cellStyle name="Normal 19 2 7 6 5 2" xfId="30867"/>
    <cellStyle name="Normal 19 2 7 6 5 3" xfId="43467"/>
    <cellStyle name="Normal 19 2 7 6 6" xfId="22466"/>
    <cellStyle name="Normal 19 2 7 6 7" xfId="35067"/>
    <cellStyle name="Normal 19 2 7 7" xfId="9808"/>
    <cellStyle name="Normal 19 2 7 7 2" xfId="11274"/>
    <cellStyle name="Normal 19 2 7 7 2 2" xfId="15477"/>
    <cellStyle name="Normal 19 2 7 7 2 2 2" xfId="28206"/>
    <cellStyle name="Normal 19 2 7 7 2 2 3" xfId="40807"/>
    <cellStyle name="Normal 19 2 7 7 2 3" xfId="19746"/>
    <cellStyle name="Normal 19 2 7 7 2 3 2" xfId="32407"/>
    <cellStyle name="Normal 19 2 7 7 2 3 3" xfId="45007"/>
    <cellStyle name="Normal 19 2 7 7 2 4" xfId="24006"/>
    <cellStyle name="Normal 19 2 7 7 2 5" xfId="36607"/>
    <cellStyle name="Normal 19 2 7 7 3" xfId="12677"/>
    <cellStyle name="Normal 19 2 7 7 3 2" xfId="16877"/>
    <cellStyle name="Normal 19 2 7 7 3 2 2" xfId="29606"/>
    <cellStyle name="Normal 19 2 7 7 3 2 3" xfId="42207"/>
    <cellStyle name="Normal 19 2 7 7 3 3" xfId="21146"/>
    <cellStyle name="Normal 19 2 7 7 3 3 2" xfId="33807"/>
    <cellStyle name="Normal 19 2 7 7 3 3 3" xfId="46407"/>
    <cellStyle name="Normal 19 2 7 7 3 4" xfId="25406"/>
    <cellStyle name="Normal 19 2 7 7 3 5" xfId="38007"/>
    <cellStyle name="Normal 19 2 7 7 4" xfId="14077"/>
    <cellStyle name="Normal 19 2 7 7 4 2" xfId="26806"/>
    <cellStyle name="Normal 19 2 7 7 4 3" xfId="39407"/>
    <cellStyle name="Normal 19 2 7 7 5" xfId="18346"/>
    <cellStyle name="Normal 19 2 7 7 5 2" xfId="31007"/>
    <cellStyle name="Normal 19 2 7 7 5 3" xfId="43607"/>
    <cellStyle name="Normal 19 2 7 7 6" xfId="22606"/>
    <cellStyle name="Normal 19 2 7 7 7" xfId="35207"/>
    <cellStyle name="Normal 19 2 7 8" xfId="9948"/>
    <cellStyle name="Normal 19 2 7 8 2" xfId="11414"/>
    <cellStyle name="Normal 19 2 7 8 2 2" xfId="15617"/>
    <cellStyle name="Normal 19 2 7 8 2 2 2" xfId="28346"/>
    <cellStyle name="Normal 19 2 7 8 2 2 3" xfId="40947"/>
    <cellStyle name="Normal 19 2 7 8 2 3" xfId="19886"/>
    <cellStyle name="Normal 19 2 7 8 2 3 2" xfId="32547"/>
    <cellStyle name="Normal 19 2 7 8 2 3 3" xfId="45147"/>
    <cellStyle name="Normal 19 2 7 8 2 4" xfId="24146"/>
    <cellStyle name="Normal 19 2 7 8 2 5" xfId="36747"/>
    <cellStyle name="Normal 19 2 7 8 3" xfId="12817"/>
    <cellStyle name="Normal 19 2 7 8 3 2" xfId="17017"/>
    <cellStyle name="Normal 19 2 7 8 3 2 2" xfId="29746"/>
    <cellStyle name="Normal 19 2 7 8 3 2 3" xfId="42347"/>
    <cellStyle name="Normal 19 2 7 8 3 3" xfId="21286"/>
    <cellStyle name="Normal 19 2 7 8 3 3 2" xfId="33947"/>
    <cellStyle name="Normal 19 2 7 8 3 3 3" xfId="46547"/>
    <cellStyle name="Normal 19 2 7 8 3 4" xfId="25546"/>
    <cellStyle name="Normal 19 2 7 8 3 5" xfId="38147"/>
    <cellStyle name="Normal 19 2 7 8 4" xfId="14217"/>
    <cellStyle name="Normal 19 2 7 8 4 2" xfId="26946"/>
    <cellStyle name="Normal 19 2 7 8 4 3" xfId="39547"/>
    <cellStyle name="Normal 19 2 7 8 5" xfId="18486"/>
    <cellStyle name="Normal 19 2 7 8 5 2" xfId="31147"/>
    <cellStyle name="Normal 19 2 7 8 5 3" xfId="43747"/>
    <cellStyle name="Normal 19 2 7 8 6" xfId="22746"/>
    <cellStyle name="Normal 19 2 7 8 7" xfId="35347"/>
    <cellStyle name="Normal 19 2 7 9" xfId="10142"/>
    <cellStyle name="Normal 19 2 7 9 2" xfId="11557"/>
    <cellStyle name="Normal 19 2 7 9 2 2" xfId="15757"/>
    <cellStyle name="Normal 19 2 7 9 2 2 2" xfId="28486"/>
    <cellStyle name="Normal 19 2 7 9 2 2 3" xfId="41087"/>
    <cellStyle name="Normal 19 2 7 9 2 3" xfId="20026"/>
    <cellStyle name="Normal 19 2 7 9 2 3 2" xfId="32687"/>
    <cellStyle name="Normal 19 2 7 9 2 3 3" xfId="45287"/>
    <cellStyle name="Normal 19 2 7 9 2 4" xfId="24286"/>
    <cellStyle name="Normal 19 2 7 9 2 5" xfId="36887"/>
    <cellStyle name="Normal 19 2 7 9 3" xfId="12957"/>
    <cellStyle name="Normal 19 2 7 9 3 2" xfId="17157"/>
    <cellStyle name="Normal 19 2 7 9 3 2 2" xfId="29886"/>
    <cellStyle name="Normal 19 2 7 9 3 2 3" xfId="42487"/>
    <cellStyle name="Normal 19 2 7 9 3 3" xfId="21426"/>
    <cellStyle name="Normal 19 2 7 9 3 3 2" xfId="34087"/>
    <cellStyle name="Normal 19 2 7 9 3 3 3" xfId="46687"/>
    <cellStyle name="Normal 19 2 7 9 3 4" xfId="25686"/>
    <cellStyle name="Normal 19 2 7 9 3 5" xfId="38287"/>
    <cellStyle name="Normal 19 2 7 9 4" xfId="14357"/>
    <cellStyle name="Normal 19 2 7 9 4 2" xfId="27086"/>
    <cellStyle name="Normal 19 2 7 9 4 3" xfId="39687"/>
    <cellStyle name="Normal 19 2 7 9 5" xfId="18626"/>
    <cellStyle name="Normal 19 2 7 9 5 2" xfId="31287"/>
    <cellStyle name="Normal 19 2 7 9 5 3" xfId="43887"/>
    <cellStyle name="Normal 19 2 7 9 6" xfId="22886"/>
    <cellStyle name="Normal 19 2 7 9 7" xfId="35487"/>
    <cellStyle name="Normal 19 2 8" xfId="7059"/>
    <cellStyle name="Normal 19 2 8 10" xfId="10302"/>
    <cellStyle name="Normal 19 2 8 10 2" xfId="11717"/>
    <cellStyle name="Normal 19 2 8 10 2 2" xfId="15917"/>
    <cellStyle name="Normal 19 2 8 10 2 2 2" xfId="28646"/>
    <cellStyle name="Normal 19 2 8 10 2 2 3" xfId="41247"/>
    <cellStyle name="Normal 19 2 8 10 2 3" xfId="20186"/>
    <cellStyle name="Normal 19 2 8 10 2 3 2" xfId="32847"/>
    <cellStyle name="Normal 19 2 8 10 2 3 3" xfId="45447"/>
    <cellStyle name="Normal 19 2 8 10 2 4" xfId="24446"/>
    <cellStyle name="Normal 19 2 8 10 2 5" xfId="37047"/>
    <cellStyle name="Normal 19 2 8 10 3" xfId="13117"/>
    <cellStyle name="Normal 19 2 8 10 3 2" xfId="17317"/>
    <cellStyle name="Normal 19 2 8 10 3 2 2" xfId="30046"/>
    <cellStyle name="Normal 19 2 8 10 3 2 3" xfId="42647"/>
    <cellStyle name="Normal 19 2 8 10 3 3" xfId="21586"/>
    <cellStyle name="Normal 19 2 8 10 3 3 2" xfId="34247"/>
    <cellStyle name="Normal 19 2 8 10 3 3 3" xfId="46847"/>
    <cellStyle name="Normal 19 2 8 10 3 4" xfId="25846"/>
    <cellStyle name="Normal 19 2 8 10 3 5" xfId="38447"/>
    <cellStyle name="Normal 19 2 8 10 4" xfId="14517"/>
    <cellStyle name="Normal 19 2 8 10 4 2" xfId="27246"/>
    <cellStyle name="Normal 19 2 8 10 4 3" xfId="39847"/>
    <cellStyle name="Normal 19 2 8 10 5" xfId="18786"/>
    <cellStyle name="Normal 19 2 8 10 5 2" xfId="31447"/>
    <cellStyle name="Normal 19 2 8 10 5 3" xfId="44047"/>
    <cellStyle name="Normal 19 2 8 10 6" xfId="23046"/>
    <cellStyle name="Normal 19 2 8 10 7" xfId="35647"/>
    <cellStyle name="Normal 19 2 8 11" xfId="10443"/>
    <cellStyle name="Normal 19 2 8 11 2" xfId="14657"/>
    <cellStyle name="Normal 19 2 8 11 2 2" xfId="27386"/>
    <cellStyle name="Normal 19 2 8 11 2 3" xfId="39987"/>
    <cellStyle name="Normal 19 2 8 11 3" xfId="18926"/>
    <cellStyle name="Normal 19 2 8 11 3 2" xfId="31587"/>
    <cellStyle name="Normal 19 2 8 11 3 3" xfId="44187"/>
    <cellStyle name="Normal 19 2 8 11 4" xfId="23186"/>
    <cellStyle name="Normal 19 2 8 11 5" xfId="35787"/>
    <cellStyle name="Normal 19 2 8 12" xfId="11857"/>
    <cellStyle name="Normal 19 2 8 12 2" xfId="16057"/>
    <cellStyle name="Normal 19 2 8 12 2 2" xfId="28786"/>
    <cellStyle name="Normal 19 2 8 12 2 3" xfId="41387"/>
    <cellStyle name="Normal 19 2 8 12 3" xfId="20326"/>
    <cellStyle name="Normal 19 2 8 12 3 2" xfId="32987"/>
    <cellStyle name="Normal 19 2 8 12 3 3" xfId="45587"/>
    <cellStyle name="Normal 19 2 8 12 4" xfId="24586"/>
    <cellStyle name="Normal 19 2 8 12 5" xfId="37187"/>
    <cellStyle name="Normal 19 2 8 13" xfId="13257"/>
    <cellStyle name="Normal 19 2 8 13 2" xfId="25986"/>
    <cellStyle name="Normal 19 2 8 13 3" xfId="38587"/>
    <cellStyle name="Normal 19 2 8 14" xfId="17526"/>
    <cellStyle name="Normal 19 2 8 14 2" xfId="30187"/>
    <cellStyle name="Normal 19 2 8 14 3" xfId="42787"/>
    <cellStyle name="Normal 19 2 8 15" xfId="21786"/>
    <cellStyle name="Normal 19 2 8 16" xfId="34387"/>
    <cellStyle name="Normal 19 2 8 2" xfId="7199"/>
    <cellStyle name="Normal 19 2 8 2 2" xfId="10583"/>
    <cellStyle name="Normal 19 2 8 2 2 2" xfId="14797"/>
    <cellStyle name="Normal 19 2 8 2 2 2 2" xfId="27526"/>
    <cellStyle name="Normal 19 2 8 2 2 2 3" xfId="40127"/>
    <cellStyle name="Normal 19 2 8 2 2 3" xfId="19066"/>
    <cellStyle name="Normal 19 2 8 2 2 3 2" xfId="31727"/>
    <cellStyle name="Normal 19 2 8 2 2 3 3" xfId="44327"/>
    <cellStyle name="Normal 19 2 8 2 2 4" xfId="23326"/>
    <cellStyle name="Normal 19 2 8 2 2 5" xfId="35927"/>
    <cellStyle name="Normal 19 2 8 2 3" xfId="11997"/>
    <cellStyle name="Normal 19 2 8 2 3 2" xfId="16197"/>
    <cellStyle name="Normal 19 2 8 2 3 2 2" xfId="28926"/>
    <cellStyle name="Normal 19 2 8 2 3 2 3" xfId="41527"/>
    <cellStyle name="Normal 19 2 8 2 3 3" xfId="20466"/>
    <cellStyle name="Normal 19 2 8 2 3 3 2" xfId="33127"/>
    <cellStyle name="Normal 19 2 8 2 3 3 3" xfId="45727"/>
    <cellStyle name="Normal 19 2 8 2 3 4" xfId="24726"/>
    <cellStyle name="Normal 19 2 8 2 3 5" xfId="37327"/>
    <cellStyle name="Normal 19 2 8 2 4" xfId="13397"/>
    <cellStyle name="Normal 19 2 8 2 4 2" xfId="26126"/>
    <cellStyle name="Normal 19 2 8 2 4 3" xfId="38727"/>
    <cellStyle name="Normal 19 2 8 2 5" xfId="17666"/>
    <cellStyle name="Normal 19 2 8 2 5 2" xfId="30327"/>
    <cellStyle name="Normal 19 2 8 2 5 3" xfId="42927"/>
    <cellStyle name="Normal 19 2 8 2 6" xfId="21926"/>
    <cellStyle name="Normal 19 2 8 2 7" xfId="34527"/>
    <cellStyle name="Normal 19 2 8 3" xfId="7339"/>
    <cellStyle name="Normal 19 2 8 3 2" xfId="10723"/>
    <cellStyle name="Normal 19 2 8 3 2 2" xfId="14937"/>
    <cellStyle name="Normal 19 2 8 3 2 2 2" xfId="27666"/>
    <cellStyle name="Normal 19 2 8 3 2 2 3" xfId="40267"/>
    <cellStyle name="Normal 19 2 8 3 2 3" xfId="19206"/>
    <cellStyle name="Normal 19 2 8 3 2 3 2" xfId="31867"/>
    <cellStyle name="Normal 19 2 8 3 2 3 3" xfId="44467"/>
    <cellStyle name="Normal 19 2 8 3 2 4" xfId="23466"/>
    <cellStyle name="Normal 19 2 8 3 2 5" xfId="36067"/>
    <cellStyle name="Normal 19 2 8 3 3" xfId="12137"/>
    <cellStyle name="Normal 19 2 8 3 3 2" xfId="16337"/>
    <cellStyle name="Normal 19 2 8 3 3 2 2" xfId="29066"/>
    <cellStyle name="Normal 19 2 8 3 3 2 3" xfId="41667"/>
    <cellStyle name="Normal 19 2 8 3 3 3" xfId="20606"/>
    <cellStyle name="Normal 19 2 8 3 3 3 2" xfId="33267"/>
    <cellStyle name="Normal 19 2 8 3 3 3 3" xfId="45867"/>
    <cellStyle name="Normal 19 2 8 3 3 4" xfId="24866"/>
    <cellStyle name="Normal 19 2 8 3 3 5" xfId="37467"/>
    <cellStyle name="Normal 19 2 8 3 4" xfId="13537"/>
    <cellStyle name="Normal 19 2 8 3 4 2" xfId="26266"/>
    <cellStyle name="Normal 19 2 8 3 4 3" xfId="38867"/>
    <cellStyle name="Normal 19 2 8 3 5" xfId="17806"/>
    <cellStyle name="Normal 19 2 8 3 5 2" xfId="30467"/>
    <cellStyle name="Normal 19 2 8 3 5 3" xfId="43067"/>
    <cellStyle name="Normal 19 2 8 3 6" xfId="22066"/>
    <cellStyle name="Normal 19 2 8 3 7" xfId="34667"/>
    <cellStyle name="Normal 19 2 8 4" xfId="9352"/>
    <cellStyle name="Normal 19 2 8 4 2" xfId="10870"/>
    <cellStyle name="Normal 19 2 8 4 2 2" xfId="15077"/>
    <cellStyle name="Normal 19 2 8 4 2 2 2" xfId="27806"/>
    <cellStyle name="Normal 19 2 8 4 2 2 3" xfId="40407"/>
    <cellStyle name="Normal 19 2 8 4 2 3" xfId="19346"/>
    <cellStyle name="Normal 19 2 8 4 2 3 2" xfId="32007"/>
    <cellStyle name="Normal 19 2 8 4 2 3 3" xfId="44607"/>
    <cellStyle name="Normal 19 2 8 4 2 4" xfId="23606"/>
    <cellStyle name="Normal 19 2 8 4 2 5" xfId="36207"/>
    <cellStyle name="Normal 19 2 8 4 3" xfId="12277"/>
    <cellStyle name="Normal 19 2 8 4 3 2" xfId="16477"/>
    <cellStyle name="Normal 19 2 8 4 3 2 2" xfId="29206"/>
    <cellStyle name="Normal 19 2 8 4 3 2 3" xfId="41807"/>
    <cellStyle name="Normal 19 2 8 4 3 3" xfId="20746"/>
    <cellStyle name="Normal 19 2 8 4 3 3 2" xfId="33407"/>
    <cellStyle name="Normal 19 2 8 4 3 3 3" xfId="46007"/>
    <cellStyle name="Normal 19 2 8 4 3 4" xfId="25006"/>
    <cellStyle name="Normal 19 2 8 4 3 5" xfId="37607"/>
    <cellStyle name="Normal 19 2 8 4 4" xfId="13677"/>
    <cellStyle name="Normal 19 2 8 4 4 2" xfId="26406"/>
    <cellStyle name="Normal 19 2 8 4 4 3" xfId="39007"/>
    <cellStyle name="Normal 19 2 8 4 5" xfId="17946"/>
    <cellStyle name="Normal 19 2 8 4 5 2" xfId="30607"/>
    <cellStyle name="Normal 19 2 8 4 5 3" xfId="43207"/>
    <cellStyle name="Normal 19 2 8 4 6" xfId="22206"/>
    <cellStyle name="Normal 19 2 8 4 7" xfId="34807"/>
    <cellStyle name="Normal 19 2 8 5" xfId="9548"/>
    <cellStyle name="Normal 19 2 8 5 2" xfId="11014"/>
    <cellStyle name="Normal 19 2 8 5 2 2" xfId="15217"/>
    <cellStyle name="Normal 19 2 8 5 2 2 2" xfId="27946"/>
    <cellStyle name="Normal 19 2 8 5 2 2 3" xfId="40547"/>
    <cellStyle name="Normal 19 2 8 5 2 3" xfId="19486"/>
    <cellStyle name="Normal 19 2 8 5 2 3 2" xfId="32147"/>
    <cellStyle name="Normal 19 2 8 5 2 3 3" xfId="44747"/>
    <cellStyle name="Normal 19 2 8 5 2 4" xfId="23746"/>
    <cellStyle name="Normal 19 2 8 5 2 5" xfId="36347"/>
    <cellStyle name="Normal 19 2 8 5 3" xfId="12417"/>
    <cellStyle name="Normal 19 2 8 5 3 2" xfId="16617"/>
    <cellStyle name="Normal 19 2 8 5 3 2 2" xfId="29346"/>
    <cellStyle name="Normal 19 2 8 5 3 2 3" xfId="41947"/>
    <cellStyle name="Normal 19 2 8 5 3 3" xfId="20886"/>
    <cellStyle name="Normal 19 2 8 5 3 3 2" xfId="33547"/>
    <cellStyle name="Normal 19 2 8 5 3 3 3" xfId="46147"/>
    <cellStyle name="Normal 19 2 8 5 3 4" xfId="25146"/>
    <cellStyle name="Normal 19 2 8 5 3 5" xfId="37747"/>
    <cellStyle name="Normal 19 2 8 5 4" xfId="13817"/>
    <cellStyle name="Normal 19 2 8 5 4 2" xfId="26546"/>
    <cellStyle name="Normal 19 2 8 5 4 3" xfId="39147"/>
    <cellStyle name="Normal 19 2 8 5 5" xfId="18086"/>
    <cellStyle name="Normal 19 2 8 5 5 2" xfId="30747"/>
    <cellStyle name="Normal 19 2 8 5 5 3" xfId="43347"/>
    <cellStyle name="Normal 19 2 8 5 6" xfId="22346"/>
    <cellStyle name="Normal 19 2 8 5 7" xfId="34947"/>
    <cellStyle name="Normal 19 2 8 6" xfId="9688"/>
    <cellStyle name="Normal 19 2 8 6 2" xfId="11154"/>
    <cellStyle name="Normal 19 2 8 6 2 2" xfId="15357"/>
    <cellStyle name="Normal 19 2 8 6 2 2 2" xfId="28086"/>
    <cellStyle name="Normal 19 2 8 6 2 2 3" xfId="40687"/>
    <cellStyle name="Normal 19 2 8 6 2 3" xfId="19626"/>
    <cellStyle name="Normal 19 2 8 6 2 3 2" xfId="32287"/>
    <cellStyle name="Normal 19 2 8 6 2 3 3" xfId="44887"/>
    <cellStyle name="Normal 19 2 8 6 2 4" xfId="23886"/>
    <cellStyle name="Normal 19 2 8 6 2 5" xfId="36487"/>
    <cellStyle name="Normal 19 2 8 6 3" xfId="12557"/>
    <cellStyle name="Normal 19 2 8 6 3 2" xfId="16757"/>
    <cellStyle name="Normal 19 2 8 6 3 2 2" xfId="29486"/>
    <cellStyle name="Normal 19 2 8 6 3 2 3" xfId="42087"/>
    <cellStyle name="Normal 19 2 8 6 3 3" xfId="21026"/>
    <cellStyle name="Normal 19 2 8 6 3 3 2" xfId="33687"/>
    <cellStyle name="Normal 19 2 8 6 3 3 3" xfId="46287"/>
    <cellStyle name="Normal 19 2 8 6 3 4" xfId="25286"/>
    <cellStyle name="Normal 19 2 8 6 3 5" xfId="37887"/>
    <cellStyle name="Normal 19 2 8 6 4" xfId="13957"/>
    <cellStyle name="Normal 19 2 8 6 4 2" xfId="26686"/>
    <cellStyle name="Normal 19 2 8 6 4 3" xfId="39287"/>
    <cellStyle name="Normal 19 2 8 6 5" xfId="18226"/>
    <cellStyle name="Normal 19 2 8 6 5 2" xfId="30887"/>
    <cellStyle name="Normal 19 2 8 6 5 3" xfId="43487"/>
    <cellStyle name="Normal 19 2 8 6 6" xfId="22486"/>
    <cellStyle name="Normal 19 2 8 6 7" xfId="35087"/>
    <cellStyle name="Normal 19 2 8 7" xfId="9828"/>
    <cellStyle name="Normal 19 2 8 7 2" xfId="11294"/>
    <cellStyle name="Normal 19 2 8 7 2 2" xfId="15497"/>
    <cellStyle name="Normal 19 2 8 7 2 2 2" xfId="28226"/>
    <cellStyle name="Normal 19 2 8 7 2 2 3" xfId="40827"/>
    <cellStyle name="Normal 19 2 8 7 2 3" xfId="19766"/>
    <cellStyle name="Normal 19 2 8 7 2 3 2" xfId="32427"/>
    <cellStyle name="Normal 19 2 8 7 2 3 3" xfId="45027"/>
    <cellStyle name="Normal 19 2 8 7 2 4" xfId="24026"/>
    <cellStyle name="Normal 19 2 8 7 2 5" xfId="36627"/>
    <cellStyle name="Normal 19 2 8 7 3" xfId="12697"/>
    <cellStyle name="Normal 19 2 8 7 3 2" xfId="16897"/>
    <cellStyle name="Normal 19 2 8 7 3 2 2" xfId="29626"/>
    <cellStyle name="Normal 19 2 8 7 3 2 3" xfId="42227"/>
    <cellStyle name="Normal 19 2 8 7 3 3" xfId="21166"/>
    <cellStyle name="Normal 19 2 8 7 3 3 2" xfId="33827"/>
    <cellStyle name="Normal 19 2 8 7 3 3 3" xfId="46427"/>
    <cellStyle name="Normal 19 2 8 7 3 4" xfId="25426"/>
    <cellStyle name="Normal 19 2 8 7 3 5" xfId="38027"/>
    <cellStyle name="Normal 19 2 8 7 4" xfId="14097"/>
    <cellStyle name="Normal 19 2 8 7 4 2" xfId="26826"/>
    <cellStyle name="Normal 19 2 8 7 4 3" xfId="39427"/>
    <cellStyle name="Normal 19 2 8 7 5" xfId="18366"/>
    <cellStyle name="Normal 19 2 8 7 5 2" xfId="31027"/>
    <cellStyle name="Normal 19 2 8 7 5 3" xfId="43627"/>
    <cellStyle name="Normal 19 2 8 7 6" xfId="22626"/>
    <cellStyle name="Normal 19 2 8 7 7" xfId="35227"/>
    <cellStyle name="Normal 19 2 8 8" xfId="9968"/>
    <cellStyle name="Normal 19 2 8 8 2" xfId="11434"/>
    <cellStyle name="Normal 19 2 8 8 2 2" xfId="15637"/>
    <cellStyle name="Normal 19 2 8 8 2 2 2" xfId="28366"/>
    <cellStyle name="Normal 19 2 8 8 2 2 3" xfId="40967"/>
    <cellStyle name="Normal 19 2 8 8 2 3" xfId="19906"/>
    <cellStyle name="Normal 19 2 8 8 2 3 2" xfId="32567"/>
    <cellStyle name="Normal 19 2 8 8 2 3 3" xfId="45167"/>
    <cellStyle name="Normal 19 2 8 8 2 4" xfId="24166"/>
    <cellStyle name="Normal 19 2 8 8 2 5" xfId="36767"/>
    <cellStyle name="Normal 19 2 8 8 3" xfId="12837"/>
    <cellStyle name="Normal 19 2 8 8 3 2" xfId="17037"/>
    <cellStyle name="Normal 19 2 8 8 3 2 2" xfId="29766"/>
    <cellStyle name="Normal 19 2 8 8 3 2 3" xfId="42367"/>
    <cellStyle name="Normal 19 2 8 8 3 3" xfId="21306"/>
    <cellStyle name="Normal 19 2 8 8 3 3 2" xfId="33967"/>
    <cellStyle name="Normal 19 2 8 8 3 3 3" xfId="46567"/>
    <cellStyle name="Normal 19 2 8 8 3 4" xfId="25566"/>
    <cellStyle name="Normal 19 2 8 8 3 5" xfId="38167"/>
    <cellStyle name="Normal 19 2 8 8 4" xfId="14237"/>
    <cellStyle name="Normal 19 2 8 8 4 2" xfId="26966"/>
    <cellStyle name="Normal 19 2 8 8 4 3" xfId="39567"/>
    <cellStyle name="Normal 19 2 8 8 5" xfId="18506"/>
    <cellStyle name="Normal 19 2 8 8 5 2" xfId="31167"/>
    <cellStyle name="Normal 19 2 8 8 5 3" xfId="43767"/>
    <cellStyle name="Normal 19 2 8 8 6" xfId="22766"/>
    <cellStyle name="Normal 19 2 8 8 7" xfId="35367"/>
    <cellStyle name="Normal 19 2 8 9" xfId="10162"/>
    <cellStyle name="Normal 19 2 8 9 2" xfId="11577"/>
    <cellStyle name="Normal 19 2 8 9 2 2" xfId="15777"/>
    <cellStyle name="Normal 19 2 8 9 2 2 2" xfId="28506"/>
    <cellStyle name="Normal 19 2 8 9 2 2 3" xfId="41107"/>
    <cellStyle name="Normal 19 2 8 9 2 3" xfId="20046"/>
    <cellStyle name="Normal 19 2 8 9 2 3 2" xfId="32707"/>
    <cellStyle name="Normal 19 2 8 9 2 3 3" xfId="45307"/>
    <cellStyle name="Normal 19 2 8 9 2 4" xfId="24306"/>
    <cellStyle name="Normal 19 2 8 9 2 5" xfId="36907"/>
    <cellStyle name="Normal 19 2 8 9 3" xfId="12977"/>
    <cellStyle name="Normal 19 2 8 9 3 2" xfId="17177"/>
    <cellStyle name="Normal 19 2 8 9 3 2 2" xfId="29906"/>
    <cellStyle name="Normal 19 2 8 9 3 2 3" xfId="42507"/>
    <cellStyle name="Normal 19 2 8 9 3 3" xfId="21446"/>
    <cellStyle name="Normal 19 2 8 9 3 3 2" xfId="34107"/>
    <cellStyle name="Normal 19 2 8 9 3 3 3" xfId="46707"/>
    <cellStyle name="Normal 19 2 8 9 3 4" xfId="25706"/>
    <cellStyle name="Normal 19 2 8 9 3 5" xfId="38307"/>
    <cellStyle name="Normal 19 2 8 9 4" xfId="14377"/>
    <cellStyle name="Normal 19 2 8 9 4 2" xfId="27106"/>
    <cellStyle name="Normal 19 2 8 9 4 3" xfId="39707"/>
    <cellStyle name="Normal 19 2 8 9 5" xfId="18646"/>
    <cellStyle name="Normal 19 2 8 9 5 2" xfId="31307"/>
    <cellStyle name="Normal 19 2 8 9 5 3" xfId="43907"/>
    <cellStyle name="Normal 19 2 8 9 6" xfId="22906"/>
    <cellStyle name="Normal 19 2 8 9 7" xfId="35507"/>
    <cellStyle name="Normal 19 2 9" xfId="7079"/>
    <cellStyle name="Normal 19 2 9 10" xfId="10322"/>
    <cellStyle name="Normal 19 2 9 10 2" xfId="11737"/>
    <cellStyle name="Normal 19 2 9 10 2 2" xfId="15937"/>
    <cellStyle name="Normal 19 2 9 10 2 2 2" xfId="28666"/>
    <cellStyle name="Normal 19 2 9 10 2 2 3" xfId="41267"/>
    <cellStyle name="Normal 19 2 9 10 2 3" xfId="20206"/>
    <cellStyle name="Normal 19 2 9 10 2 3 2" xfId="32867"/>
    <cellStyle name="Normal 19 2 9 10 2 3 3" xfId="45467"/>
    <cellStyle name="Normal 19 2 9 10 2 4" xfId="24466"/>
    <cellStyle name="Normal 19 2 9 10 2 5" xfId="37067"/>
    <cellStyle name="Normal 19 2 9 10 3" xfId="13137"/>
    <cellStyle name="Normal 19 2 9 10 3 2" xfId="17337"/>
    <cellStyle name="Normal 19 2 9 10 3 2 2" xfId="30066"/>
    <cellStyle name="Normal 19 2 9 10 3 2 3" xfId="42667"/>
    <cellStyle name="Normal 19 2 9 10 3 3" xfId="21606"/>
    <cellStyle name="Normal 19 2 9 10 3 3 2" xfId="34267"/>
    <cellStyle name="Normal 19 2 9 10 3 3 3" xfId="46867"/>
    <cellStyle name="Normal 19 2 9 10 3 4" xfId="25866"/>
    <cellStyle name="Normal 19 2 9 10 3 5" xfId="38467"/>
    <cellStyle name="Normal 19 2 9 10 4" xfId="14537"/>
    <cellStyle name="Normal 19 2 9 10 4 2" xfId="27266"/>
    <cellStyle name="Normal 19 2 9 10 4 3" xfId="39867"/>
    <cellStyle name="Normal 19 2 9 10 5" xfId="18806"/>
    <cellStyle name="Normal 19 2 9 10 5 2" xfId="31467"/>
    <cellStyle name="Normal 19 2 9 10 5 3" xfId="44067"/>
    <cellStyle name="Normal 19 2 9 10 6" xfId="23066"/>
    <cellStyle name="Normal 19 2 9 10 7" xfId="35667"/>
    <cellStyle name="Normal 19 2 9 11" xfId="10463"/>
    <cellStyle name="Normal 19 2 9 11 2" xfId="14677"/>
    <cellStyle name="Normal 19 2 9 11 2 2" xfId="27406"/>
    <cellStyle name="Normal 19 2 9 11 2 3" xfId="40007"/>
    <cellStyle name="Normal 19 2 9 11 3" xfId="18946"/>
    <cellStyle name="Normal 19 2 9 11 3 2" xfId="31607"/>
    <cellStyle name="Normal 19 2 9 11 3 3" xfId="44207"/>
    <cellStyle name="Normal 19 2 9 11 4" xfId="23206"/>
    <cellStyle name="Normal 19 2 9 11 5" xfId="35807"/>
    <cellStyle name="Normal 19 2 9 12" xfId="11877"/>
    <cellStyle name="Normal 19 2 9 12 2" xfId="16077"/>
    <cellStyle name="Normal 19 2 9 12 2 2" xfId="28806"/>
    <cellStyle name="Normal 19 2 9 12 2 3" xfId="41407"/>
    <cellStyle name="Normal 19 2 9 12 3" xfId="20346"/>
    <cellStyle name="Normal 19 2 9 12 3 2" xfId="33007"/>
    <cellStyle name="Normal 19 2 9 12 3 3" xfId="45607"/>
    <cellStyle name="Normal 19 2 9 12 4" xfId="24606"/>
    <cellStyle name="Normal 19 2 9 12 5" xfId="37207"/>
    <cellStyle name="Normal 19 2 9 13" xfId="13277"/>
    <cellStyle name="Normal 19 2 9 13 2" xfId="26006"/>
    <cellStyle name="Normal 19 2 9 13 3" xfId="38607"/>
    <cellStyle name="Normal 19 2 9 14" xfId="17546"/>
    <cellStyle name="Normal 19 2 9 14 2" xfId="30207"/>
    <cellStyle name="Normal 19 2 9 14 3" xfId="42807"/>
    <cellStyle name="Normal 19 2 9 15" xfId="21806"/>
    <cellStyle name="Normal 19 2 9 16" xfId="34407"/>
    <cellStyle name="Normal 19 2 9 2" xfId="7219"/>
    <cellStyle name="Normal 19 2 9 2 2" xfId="10603"/>
    <cellStyle name="Normal 19 2 9 2 2 2" xfId="14817"/>
    <cellStyle name="Normal 19 2 9 2 2 2 2" xfId="27546"/>
    <cellStyle name="Normal 19 2 9 2 2 2 3" xfId="40147"/>
    <cellStyle name="Normal 19 2 9 2 2 3" xfId="19086"/>
    <cellStyle name="Normal 19 2 9 2 2 3 2" xfId="31747"/>
    <cellStyle name="Normal 19 2 9 2 2 3 3" xfId="44347"/>
    <cellStyle name="Normal 19 2 9 2 2 4" xfId="23346"/>
    <cellStyle name="Normal 19 2 9 2 2 5" xfId="35947"/>
    <cellStyle name="Normal 19 2 9 2 3" xfId="12017"/>
    <cellStyle name="Normal 19 2 9 2 3 2" xfId="16217"/>
    <cellStyle name="Normal 19 2 9 2 3 2 2" xfId="28946"/>
    <cellStyle name="Normal 19 2 9 2 3 2 3" xfId="41547"/>
    <cellStyle name="Normal 19 2 9 2 3 3" xfId="20486"/>
    <cellStyle name="Normal 19 2 9 2 3 3 2" xfId="33147"/>
    <cellStyle name="Normal 19 2 9 2 3 3 3" xfId="45747"/>
    <cellStyle name="Normal 19 2 9 2 3 4" xfId="24746"/>
    <cellStyle name="Normal 19 2 9 2 3 5" xfId="37347"/>
    <cellStyle name="Normal 19 2 9 2 4" xfId="13417"/>
    <cellStyle name="Normal 19 2 9 2 4 2" xfId="26146"/>
    <cellStyle name="Normal 19 2 9 2 4 3" xfId="38747"/>
    <cellStyle name="Normal 19 2 9 2 5" xfId="17686"/>
    <cellStyle name="Normal 19 2 9 2 5 2" xfId="30347"/>
    <cellStyle name="Normal 19 2 9 2 5 3" xfId="42947"/>
    <cellStyle name="Normal 19 2 9 2 6" xfId="21946"/>
    <cellStyle name="Normal 19 2 9 2 7" xfId="34547"/>
    <cellStyle name="Normal 19 2 9 3" xfId="7359"/>
    <cellStyle name="Normal 19 2 9 3 2" xfId="10743"/>
    <cellStyle name="Normal 19 2 9 3 2 2" xfId="14957"/>
    <cellStyle name="Normal 19 2 9 3 2 2 2" xfId="27686"/>
    <cellStyle name="Normal 19 2 9 3 2 2 3" xfId="40287"/>
    <cellStyle name="Normal 19 2 9 3 2 3" xfId="19226"/>
    <cellStyle name="Normal 19 2 9 3 2 3 2" xfId="31887"/>
    <cellStyle name="Normal 19 2 9 3 2 3 3" xfId="44487"/>
    <cellStyle name="Normal 19 2 9 3 2 4" xfId="23486"/>
    <cellStyle name="Normal 19 2 9 3 2 5" xfId="36087"/>
    <cellStyle name="Normal 19 2 9 3 3" xfId="12157"/>
    <cellStyle name="Normal 19 2 9 3 3 2" xfId="16357"/>
    <cellStyle name="Normal 19 2 9 3 3 2 2" xfId="29086"/>
    <cellStyle name="Normal 19 2 9 3 3 2 3" xfId="41687"/>
    <cellStyle name="Normal 19 2 9 3 3 3" xfId="20626"/>
    <cellStyle name="Normal 19 2 9 3 3 3 2" xfId="33287"/>
    <cellStyle name="Normal 19 2 9 3 3 3 3" xfId="45887"/>
    <cellStyle name="Normal 19 2 9 3 3 4" xfId="24886"/>
    <cellStyle name="Normal 19 2 9 3 3 5" xfId="37487"/>
    <cellStyle name="Normal 19 2 9 3 4" xfId="13557"/>
    <cellStyle name="Normal 19 2 9 3 4 2" xfId="26286"/>
    <cellStyle name="Normal 19 2 9 3 4 3" xfId="38887"/>
    <cellStyle name="Normal 19 2 9 3 5" xfId="17826"/>
    <cellStyle name="Normal 19 2 9 3 5 2" xfId="30487"/>
    <cellStyle name="Normal 19 2 9 3 5 3" xfId="43087"/>
    <cellStyle name="Normal 19 2 9 3 6" xfId="22086"/>
    <cellStyle name="Normal 19 2 9 3 7" xfId="34687"/>
    <cellStyle name="Normal 19 2 9 4" xfId="9372"/>
    <cellStyle name="Normal 19 2 9 4 2" xfId="10890"/>
    <cellStyle name="Normal 19 2 9 4 2 2" xfId="15097"/>
    <cellStyle name="Normal 19 2 9 4 2 2 2" xfId="27826"/>
    <cellStyle name="Normal 19 2 9 4 2 2 3" xfId="40427"/>
    <cellStyle name="Normal 19 2 9 4 2 3" xfId="19366"/>
    <cellStyle name="Normal 19 2 9 4 2 3 2" xfId="32027"/>
    <cellStyle name="Normal 19 2 9 4 2 3 3" xfId="44627"/>
    <cellStyle name="Normal 19 2 9 4 2 4" xfId="23626"/>
    <cellStyle name="Normal 19 2 9 4 2 5" xfId="36227"/>
    <cellStyle name="Normal 19 2 9 4 3" xfId="12297"/>
    <cellStyle name="Normal 19 2 9 4 3 2" xfId="16497"/>
    <cellStyle name="Normal 19 2 9 4 3 2 2" xfId="29226"/>
    <cellStyle name="Normal 19 2 9 4 3 2 3" xfId="41827"/>
    <cellStyle name="Normal 19 2 9 4 3 3" xfId="20766"/>
    <cellStyle name="Normal 19 2 9 4 3 3 2" xfId="33427"/>
    <cellStyle name="Normal 19 2 9 4 3 3 3" xfId="46027"/>
    <cellStyle name="Normal 19 2 9 4 3 4" xfId="25026"/>
    <cellStyle name="Normal 19 2 9 4 3 5" xfId="37627"/>
    <cellStyle name="Normal 19 2 9 4 4" xfId="13697"/>
    <cellStyle name="Normal 19 2 9 4 4 2" xfId="26426"/>
    <cellStyle name="Normal 19 2 9 4 4 3" xfId="39027"/>
    <cellStyle name="Normal 19 2 9 4 5" xfId="17966"/>
    <cellStyle name="Normal 19 2 9 4 5 2" xfId="30627"/>
    <cellStyle name="Normal 19 2 9 4 5 3" xfId="43227"/>
    <cellStyle name="Normal 19 2 9 4 6" xfId="22226"/>
    <cellStyle name="Normal 19 2 9 4 7" xfId="34827"/>
    <cellStyle name="Normal 19 2 9 5" xfId="9568"/>
    <cellStyle name="Normal 19 2 9 5 2" xfId="11034"/>
    <cellStyle name="Normal 19 2 9 5 2 2" xfId="15237"/>
    <cellStyle name="Normal 19 2 9 5 2 2 2" xfId="27966"/>
    <cellStyle name="Normal 19 2 9 5 2 2 3" xfId="40567"/>
    <cellStyle name="Normal 19 2 9 5 2 3" xfId="19506"/>
    <cellStyle name="Normal 19 2 9 5 2 3 2" xfId="32167"/>
    <cellStyle name="Normal 19 2 9 5 2 3 3" xfId="44767"/>
    <cellStyle name="Normal 19 2 9 5 2 4" xfId="23766"/>
    <cellStyle name="Normal 19 2 9 5 2 5" xfId="36367"/>
    <cellStyle name="Normal 19 2 9 5 3" xfId="12437"/>
    <cellStyle name="Normal 19 2 9 5 3 2" xfId="16637"/>
    <cellStyle name="Normal 19 2 9 5 3 2 2" xfId="29366"/>
    <cellStyle name="Normal 19 2 9 5 3 2 3" xfId="41967"/>
    <cellStyle name="Normal 19 2 9 5 3 3" xfId="20906"/>
    <cellStyle name="Normal 19 2 9 5 3 3 2" xfId="33567"/>
    <cellStyle name="Normal 19 2 9 5 3 3 3" xfId="46167"/>
    <cellStyle name="Normal 19 2 9 5 3 4" xfId="25166"/>
    <cellStyle name="Normal 19 2 9 5 3 5" xfId="37767"/>
    <cellStyle name="Normal 19 2 9 5 4" xfId="13837"/>
    <cellStyle name="Normal 19 2 9 5 4 2" xfId="26566"/>
    <cellStyle name="Normal 19 2 9 5 4 3" xfId="39167"/>
    <cellStyle name="Normal 19 2 9 5 5" xfId="18106"/>
    <cellStyle name="Normal 19 2 9 5 5 2" xfId="30767"/>
    <cellStyle name="Normal 19 2 9 5 5 3" xfId="43367"/>
    <cellStyle name="Normal 19 2 9 5 6" xfId="22366"/>
    <cellStyle name="Normal 19 2 9 5 7" xfId="34967"/>
    <cellStyle name="Normal 19 2 9 6" xfId="9708"/>
    <cellStyle name="Normal 19 2 9 6 2" xfId="11174"/>
    <cellStyle name="Normal 19 2 9 6 2 2" xfId="15377"/>
    <cellStyle name="Normal 19 2 9 6 2 2 2" xfId="28106"/>
    <cellStyle name="Normal 19 2 9 6 2 2 3" xfId="40707"/>
    <cellStyle name="Normal 19 2 9 6 2 3" xfId="19646"/>
    <cellStyle name="Normal 19 2 9 6 2 3 2" xfId="32307"/>
    <cellStyle name="Normal 19 2 9 6 2 3 3" xfId="44907"/>
    <cellStyle name="Normal 19 2 9 6 2 4" xfId="23906"/>
    <cellStyle name="Normal 19 2 9 6 2 5" xfId="36507"/>
    <cellStyle name="Normal 19 2 9 6 3" xfId="12577"/>
    <cellStyle name="Normal 19 2 9 6 3 2" xfId="16777"/>
    <cellStyle name="Normal 19 2 9 6 3 2 2" xfId="29506"/>
    <cellStyle name="Normal 19 2 9 6 3 2 3" xfId="42107"/>
    <cellStyle name="Normal 19 2 9 6 3 3" xfId="21046"/>
    <cellStyle name="Normal 19 2 9 6 3 3 2" xfId="33707"/>
    <cellStyle name="Normal 19 2 9 6 3 3 3" xfId="46307"/>
    <cellStyle name="Normal 19 2 9 6 3 4" xfId="25306"/>
    <cellStyle name="Normal 19 2 9 6 3 5" xfId="37907"/>
    <cellStyle name="Normal 19 2 9 6 4" xfId="13977"/>
    <cellStyle name="Normal 19 2 9 6 4 2" xfId="26706"/>
    <cellStyle name="Normal 19 2 9 6 4 3" xfId="39307"/>
    <cellStyle name="Normal 19 2 9 6 5" xfId="18246"/>
    <cellStyle name="Normal 19 2 9 6 5 2" xfId="30907"/>
    <cellStyle name="Normal 19 2 9 6 5 3" xfId="43507"/>
    <cellStyle name="Normal 19 2 9 6 6" xfId="22506"/>
    <cellStyle name="Normal 19 2 9 6 7" xfId="35107"/>
    <cellStyle name="Normal 19 2 9 7" xfId="9848"/>
    <cellStyle name="Normal 19 2 9 7 2" xfId="11314"/>
    <cellStyle name="Normal 19 2 9 7 2 2" xfId="15517"/>
    <cellStyle name="Normal 19 2 9 7 2 2 2" xfId="28246"/>
    <cellStyle name="Normal 19 2 9 7 2 2 3" xfId="40847"/>
    <cellStyle name="Normal 19 2 9 7 2 3" xfId="19786"/>
    <cellStyle name="Normal 19 2 9 7 2 3 2" xfId="32447"/>
    <cellStyle name="Normal 19 2 9 7 2 3 3" xfId="45047"/>
    <cellStyle name="Normal 19 2 9 7 2 4" xfId="24046"/>
    <cellStyle name="Normal 19 2 9 7 2 5" xfId="36647"/>
    <cellStyle name="Normal 19 2 9 7 3" xfId="12717"/>
    <cellStyle name="Normal 19 2 9 7 3 2" xfId="16917"/>
    <cellStyle name="Normal 19 2 9 7 3 2 2" xfId="29646"/>
    <cellStyle name="Normal 19 2 9 7 3 2 3" xfId="42247"/>
    <cellStyle name="Normal 19 2 9 7 3 3" xfId="21186"/>
    <cellStyle name="Normal 19 2 9 7 3 3 2" xfId="33847"/>
    <cellStyle name="Normal 19 2 9 7 3 3 3" xfId="46447"/>
    <cellStyle name="Normal 19 2 9 7 3 4" xfId="25446"/>
    <cellStyle name="Normal 19 2 9 7 3 5" xfId="38047"/>
    <cellStyle name="Normal 19 2 9 7 4" xfId="14117"/>
    <cellStyle name="Normal 19 2 9 7 4 2" xfId="26846"/>
    <cellStyle name="Normal 19 2 9 7 4 3" xfId="39447"/>
    <cellStyle name="Normal 19 2 9 7 5" xfId="18386"/>
    <cellStyle name="Normal 19 2 9 7 5 2" xfId="31047"/>
    <cellStyle name="Normal 19 2 9 7 5 3" xfId="43647"/>
    <cellStyle name="Normal 19 2 9 7 6" xfId="22646"/>
    <cellStyle name="Normal 19 2 9 7 7" xfId="35247"/>
    <cellStyle name="Normal 19 2 9 8" xfId="9988"/>
    <cellStyle name="Normal 19 2 9 8 2" xfId="11454"/>
    <cellStyle name="Normal 19 2 9 8 2 2" xfId="15657"/>
    <cellStyle name="Normal 19 2 9 8 2 2 2" xfId="28386"/>
    <cellStyle name="Normal 19 2 9 8 2 2 3" xfId="40987"/>
    <cellStyle name="Normal 19 2 9 8 2 3" xfId="19926"/>
    <cellStyle name="Normal 19 2 9 8 2 3 2" xfId="32587"/>
    <cellStyle name="Normal 19 2 9 8 2 3 3" xfId="45187"/>
    <cellStyle name="Normal 19 2 9 8 2 4" xfId="24186"/>
    <cellStyle name="Normal 19 2 9 8 2 5" xfId="36787"/>
    <cellStyle name="Normal 19 2 9 8 3" xfId="12857"/>
    <cellStyle name="Normal 19 2 9 8 3 2" xfId="17057"/>
    <cellStyle name="Normal 19 2 9 8 3 2 2" xfId="29786"/>
    <cellStyle name="Normal 19 2 9 8 3 2 3" xfId="42387"/>
    <cellStyle name="Normal 19 2 9 8 3 3" xfId="21326"/>
    <cellStyle name="Normal 19 2 9 8 3 3 2" xfId="33987"/>
    <cellStyle name="Normal 19 2 9 8 3 3 3" xfId="46587"/>
    <cellStyle name="Normal 19 2 9 8 3 4" xfId="25586"/>
    <cellStyle name="Normal 19 2 9 8 3 5" xfId="38187"/>
    <cellStyle name="Normal 19 2 9 8 4" xfId="14257"/>
    <cellStyle name="Normal 19 2 9 8 4 2" xfId="26986"/>
    <cellStyle name="Normal 19 2 9 8 4 3" xfId="39587"/>
    <cellStyle name="Normal 19 2 9 8 5" xfId="18526"/>
    <cellStyle name="Normal 19 2 9 8 5 2" xfId="31187"/>
    <cellStyle name="Normal 19 2 9 8 5 3" xfId="43787"/>
    <cellStyle name="Normal 19 2 9 8 6" xfId="22786"/>
    <cellStyle name="Normal 19 2 9 8 7" xfId="35387"/>
    <cellStyle name="Normal 19 2 9 9" xfId="10182"/>
    <cellStyle name="Normal 19 2 9 9 2" xfId="11597"/>
    <cellStyle name="Normal 19 2 9 9 2 2" xfId="15797"/>
    <cellStyle name="Normal 19 2 9 9 2 2 2" xfId="28526"/>
    <cellStyle name="Normal 19 2 9 9 2 2 3" xfId="41127"/>
    <cellStyle name="Normal 19 2 9 9 2 3" xfId="20066"/>
    <cellStyle name="Normal 19 2 9 9 2 3 2" xfId="32727"/>
    <cellStyle name="Normal 19 2 9 9 2 3 3" xfId="45327"/>
    <cellStyle name="Normal 19 2 9 9 2 4" xfId="24326"/>
    <cellStyle name="Normal 19 2 9 9 2 5" xfId="36927"/>
    <cellStyle name="Normal 19 2 9 9 3" xfId="12997"/>
    <cellStyle name="Normal 19 2 9 9 3 2" xfId="17197"/>
    <cellStyle name="Normal 19 2 9 9 3 2 2" xfId="29926"/>
    <cellStyle name="Normal 19 2 9 9 3 2 3" xfId="42527"/>
    <cellStyle name="Normal 19 2 9 9 3 3" xfId="21466"/>
    <cellStyle name="Normal 19 2 9 9 3 3 2" xfId="34127"/>
    <cellStyle name="Normal 19 2 9 9 3 3 3" xfId="46727"/>
    <cellStyle name="Normal 19 2 9 9 3 4" xfId="25726"/>
    <cellStyle name="Normal 19 2 9 9 3 5" xfId="38327"/>
    <cellStyle name="Normal 19 2 9 9 4" xfId="14397"/>
    <cellStyle name="Normal 19 2 9 9 4 2" xfId="27126"/>
    <cellStyle name="Normal 19 2 9 9 4 3" xfId="39727"/>
    <cellStyle name="Normal 19 2 9 9 5" xfId="18666"/>
    <cellStyle name="Normal 19 2 9 9 5 2" xfId="31327"/>
    <cellStyle name="Normal 19 2 9 9 5 3" xfId="43927"/>
    <cellStyle name="Normal 19 2 9 9 6" xfId="22926"/>
    <cellStyle name="Normal 19 2 9 9 7" xfId="35527"/>
    <cellStyle name="Normal 19 20" xfId="10239"/>
    <cellStyle name="Normal 19 20 2" xfId="11654"/>
    <cellStyle name="Normal 19 20 2 2" xfId="15854"/>
    <cellStyle name="Normal 19 20 2 2 2" xfId="28583"/>
    <cellStyle name="Normal 19 20 2 2 3" xfId="41184"/>
    <cellStyle name="Normal 19 20 2 3" xfId="20123"/>
    <cellStyle name="Normal 19 20 2 3 2" xfId="32784"/>
    <cellStyle name="Normal 19 20 2 3 3" xfId="45384"/>
    <cellStyle name="Normal 19 20 2 4" xfId="24383"/>
    <cellStyle name="Normal 19 20 2 5" xfId="36984"/>
    <cellStyle name="Normal 19 20 3" xfId="13054"/>
    <cellStyle name="Normal 19 20 3 2" xfId="17254"/>
    <cellStyle name="Normal 19 20 3 2 2" xfId="29983"/>
    <cellStyle name="Normal 19 20 3 2 3" xfId="42584"/>
    <cellStyle name="Normal 19 20 3 3" xfId="21523"/>
    <cellStyle name="Normal 19 20 3 3 2" xfId="34184"/>
    <cellStyle name="Normal 19 20 3 3 3" xfId="46784"/>
    <cellStyle name="Normal 19 20 3 4" xfId="25783"/>
    <cellStyle name="Normal 19 20 3 5" xfId="38384"/>
    <cellStyle name="Normal 19 20 4" xfId="14454"/>
    <cellStyle name="Normal 19 20 4 2" xfId="27183"/>
    <cellStyle name="Normal 19 20 4 3" xfId="39784"/>
    <cellStyle name="Normal 19 20 5" xfId="18723"/>
    <cellStyle name="Normal 19 20 5 2" xfId="31384"/>
    <cellStyle name="Normal 19 20 5 3" xfId="43984"/>
    <cellStyle name="Normal 19 20 6" xfId="22983"/>
    <cellStyle name="Normal 19 20 7" xfId="35584"/>
    <cellStyle name="Normal 19 21" xfId="10380"/>
    <cellStyle name="Normal 19 21 2" xfId="14594"/>
    <cellStyle name="Normal 19 21 2 2" xfId="27323"/>
    <cellStyle name="Normal 19 21 2 3" xfId="39924"/>
    <cellStyle name="Normal 19 21 3" xfId="18863"/>
    <cellStyle name="Normal 19 21 3 2" xfId="31524"/>
    <cellStyle name="Normal 19 21 3 3" xfId="44124"/>
    <cellStyle name="Normal 19 21 4" xfId="23123"/>
    <cellStyle name="Normal 19 21 5" xfId="35724"/>
    <cellStyle name="Normal 19 22" xfId="11794"/>
    <cellStyle name="Normal 19 22 2" xfId="15994"/>
    <cellStyle name="Normal 19 22 2 2" xfId="28723"/>
    <cellStyle name="Normal 19 22 2 3" xfId="41324"/>
    <cellStyle name="Normal 19 22 3" xfId="20263"/>
    <cellStyle name="Normal 19 22 3 2" xfId="32924"/>
    <cellStyle name="Normal 19 22 3 3" xfId="45524"/>
    <cellStyle name="Normal 19 22 4" xfId="24523"/>
    <cellStyle name="Normal 19 22 5" xfId="37124"/>
    <cellStyle name="Normal 19 23" xfId="13194"/>
    <cellStyle name="Normal 19 23 2" xfId="25923"/>
    <cellStyle name="Normal 19 23 3" xfId="38524"/>
    <cellStyle name="Normal 19 24" xfId="17463"/>
    <cellStyle name="Normal 19 24 2" xfId="30124"/>
    <cellStyle name="Normal 19 24 3" xfId="42724"/>
    <cellStyle name="Normal 19 25" xfId="21723"/>
    <cellStyle name="Normal 19 26" xfId="34324"/>
    <cellStyle name="Normal 19 3" xfId="7000"/>
    <cellStyle name="Normal 19 3 10" xfId="9293"/>
    <cellStyle name="Normal 19 3 10 2" xfId="10811"/>
    <cellStyle name="Normal 19 3 10 2 2" xfId="15018"/>
    <cellStyle name="Normal 19 3 10 2 2 2" xfId="27747"/>
    <cellStyle name="Normal 19 3 10 2 2 3" xfId="40348"/>
    <cellStyle name="Normal 19 3 10 2 3" xfId="19287"/>
    <cellStyle name="Normal 19 3 10 2 3 2" xfId="31948"/>
    <cellStyle name="Normal 19 3 10 2 3 3" xfId="44548"/>
    <cellStyle name="Normal 19 3 10 2 4" xfId="23547"/>
    <cellStyle name="Normal 19 3 10 2 5" xfId="36148"/>
    <cellStyle name="Normal 19 3 10 3" xfId="12218"/>
    <cellStyle name="Normal 19 3 10 3 2" xfId="16418"/>
    <cellStyle name="Normal 19 3 10 3 2 2" xfId="29147"/>
    <cellStyle name="Normal 19 3 10 3 2 3" xfId="41748"/>
    <cellStyle name="Normal 19 3 10 3 3" xfId="20687"/>
    <cellStyle name="Normal 19 3 10 3 3 2" xfId="33348"/>
    <cellStyle name="Normal 19 3 10 3 3 3" xfId="45948"/>
    <cellStyle name="Normal 19 3 10 3 4" xfId="24947"/>
    <cellStyle name="Normal 19 3 10 3 5" xfId="37548"/>
    <cellStyle name="Normal 19 3 10 4" xfId="13618"/>
    <cellStyle name="Normal 19 3 10 4 2" xfId="26347"/>
    <cellStyle name="Normal 19 3 10 4 3" xfId="38948"/>
    <cellStyle name="Normal 19 3 10 5" xfId="17887"/>
    <cellStyle name="Normal 19 3 10 5 2" xfId="30548"/>
    <cellStyle name="Normal 19 3 10 5 3" xfId="43148"/>
    <cellStyle name="Normal 19 3 10 6" xfId="22147"/>
    <cellStyle name="Normal 19 3 10 7" xfId="34748"/>
    <cellStyle name="Normal 19 3 11" xfId="9489"/>
    <cellStyle name="Normal 19 3 11 2" xfId="10955"/>
    <cellStyle name="Normal 19 3 11 2 2" xfId="15158"/>
    <cellStyle name="Normal 19 3 11 2 2 2" xfId="27887"/>
    <cellStyle name="Normal 19 3 11 2 2 3" xfId="40488"/>
    <cellStyle name="Normal 19 3 11 2 3" xfId="19427"/>
    <cellStyle name="Normal 19 3 11 2 3 2" xfId="32088"/>
    <cellStyle name="Normal 19 3 11 2 3 3" xfId="44688"/>
    <cellStyle name="Normal 19 3 11 2 4" xfId="23687"/>
    <cellStyle name="Normal 19 3 11 2 5" xfId="36288"/>
    <cellStyle name="Normal 19 3 11 3" xfId="12358"/>
    <cellStyle name="Normal 19 3 11 3 2" xfId="16558"/>
    <cellStyle name="Normal 19 3 11 3 2 2" xfId="29287"/>
    <cellStyle name="Normal 19 3 11 3 2 3" xfId="41888"/>
    <cellStyle name="Normal 19 3 11 3 3" xfId="20827"/>
    <cellStyle name="Normal 19 3 11 3 3 2" xfId="33488"/>
    <cellStyle name="Normal 19 3 11 3 3 3" xfId="46088"/>
    <cellStyle name="Normal 19 3 11 3 4" xfId="25087"/>
    <cellStyle name="Normal 19 3 11 3 5" xfId="37688"/>
    <cellStyle name="Normal 19 3 11 4" xfId="13758"/>
    <cellStyle name="Normal 19 3 11 4 2" xfId="26487"/>
    <cellStyle name="Normal 19 3 11 4 3" xfId="39088"/>
    <cellStyle name="Normal 19 3 11 5" xfId="18027"/>
    <cellStyle name="Normal 19 3 11 5 2" xfId="30688"/>
    <cellStyle name="Normal 19 3 11 5 3" xfId="43288"/>
    <cellStyle name="Normal 19 3 11 6" xfId="22287"/>
    <cellStyle name="Normal 19 3 11 7" xfId="34888"/>
    <cellStyle name="Normal 19 3 12" xfId="9629"/>
    <cellStyle name="Normal 19 3 12 2" xfId="11095"/>
    <cellStyle name="Normal 19 3 12 2 2" xfId="15298"/>
    <cellStyle name="Normal 19 3 12 2 2 2" xfId="28027"/>
    <cellStyle name="Normal 19 3 12 2 2 3" xfId="40628"/>
    <cellStyle name="Normal 19 3 12 2 3" xfId="19567"/>
    <cellStyle name="Normal 19 3 12 2 3 2" xfId="32228"/>
    <cellStyle name="Normal 19 3 12 2 3 3" xfId="44828"/>
    <cellStyle name="Normal 19 3 12 2 4" xfId="23827"/>
    <cellStyle name="Normal 19 3 12 2 5" xfId="36428"/>
    <cellStyle name="Normal 19 3 12 3" xfId="12498"/>
    <cellStyle name="Normal 19 3 12 3 2" xfId="16698"/>
    <cellStyle name="Normal 19 3 12 3 2 2" xfId="29427"/>
    <cellStyle name="Normal 19 3 12 3 2 3" xfId="42028"/>
    <cellStyle name="Normal 19 3 12 3 3" xfId="20967"/>
    <cellStyle name="Normal 19 3 12 3 3 2" xfId="33628"/>
    <cellStyle name="Normal 19 3 12 3 3 3" xfId="46228"/>
    <cellStyle name="Normal 19 3 12 3 4" xfId="25227"/>
    <cellStyle name="Normal 19 3 12 3 5" xfId="37828"/>
    <cellStyle name="Normal 19 3 12 4" xfId="13898"/>
    <cellStyle name="Normal 19 3 12 4 2" xfId="26627"/>
    <cellStyle name="Normal 19 3 12 4 3" xfId="39228"/>
    <cellStyle name="Normal 19 3 12 5" xfId="18167"/>
    <cellStyle name="Normal 19 3 12 5 2" xfId="30828"/>
    <cellStyle name="Normal 19 3 12 5 3" xfId="43428"/>
    <cellStyle name="Normal 19 3 12 6" xfId="22427"/>
    <cellStyle name="Normal 19 3 12 7" xfId="35028"/>
    <cellStyle name="Normal 19 3 13" xfId="9769"/>
    <cellStyle name="Normal 19 3 13 2" xfId="11235"/>
    <cellStyle name="Normal 19 3 13 2 2" xfId="15438"/>
    <cellStyle name="Normal 19 3 13 2 2 2" xfId="28167"/>
    <cellStyle name="Normal 19 3 13 2 2 3" xfId="40768"/>
    <cellStyle name="Normal 19 3 13 2 3" xfId="19707"/>
    <cellStyle name="Normal 19 3 13 2 3 2" xfId="32368"/>
    <cellStyle name="Normal 19 3 13 2 3 3" xfId="44968"/>
    <cellStyle name="Normal 19 3 13 2 4" xfId="23967"/>
    <cellStyle name="Normal 19 3 13 2 5" xfId="36568"/>
    <cellStyle name="Normal 19 3 13 3" xfId="12638"/>
    <cellStyle name="Normal 19 3 13 3 2" xfId="16838"/>
    <cellStyle name="Normal 19 3 13 3 2 2" xfId="29567"/>
    <cellStyle name="Normal 19 3 13 3 2 3" xfId="42168"/>
    <cellStyle name="Normal 19 3 13 3 3" xfId="21107"/>
    <cellStyle name="Normal 19 3 13 3 3 2" xfId="33768"/>
    <cellStyle name="Normal 19 3 13 3 3 3" xfId="46368"/>
    <cellStyle name="Normal 19 3 13 3 4" xfId="25367"/>
    <cellStyle name="Normal 19 3 13 3 5" xfId="37968"/>
    <cellStyle name="Normal 19 3 13 4" xfId="14038"/>
    <cellStyle name="Normal 19 3 13 4 2" xfId="26767"/>
    <cellStyle name="Normal 19 3 13 4 3" xfId="39368"/>
    <cellStyle name="Normal 19 3 13 5" xfId="18307"/>
    <cellStyle name="Normal 19 3 13 5 2" xfId="30968"/>
    <cellStyle name="Normal 19 3 13 5 3" xfId="43568"/>
    <cellStyle name="Normal 19 3 13 6" xfId="22567"/>
    <cellStyle name="Normal 19 3 13 7" xfId="35168"/>
    <cellStyle name="Normal 19 3 14" xfId="9909"/>
    <cellStyle name="Normal 19 3 14 2" xfId="11375"/>
    <cellStyle name="Normal 19 3 14 2 2" xfId="15578"/>
    <cellStyle name="Normal 19 3 14 2 2 2" xfId="28307"/>
    <cellStyle name="Normal 19 3 14 2 2 3" xfId="40908"/>
    <cellStyle name="Normal 19 3 14 2 3" xfId="19847"/>
    <cellStyle name="Normal 19 3 14 2 3 2" xfId="32508"/>
    <cellStyle name="Normal 19 3 14 2 3 3" xfId="45108"/>
    <cellStyle name="Normal 19 3 14 2 4" xfId="24107"/>
    <cellStyle name="Normal 19 3 14 2 5" xfId="36708"/>
    <cellStyle name="Normal 19 3 14 3" xfId="12778"/>
    <cellStyle name="Normal 19 3 14 3 2" xfId="16978"/>
    <cellStyle name="Normal 19 3 14 3 2 2" xfId="29707"/>
    <cellStyle name="Normal 19 3 14 3 2 3" xfId="42308"/>
    <cellStyle name="Normal 19 3 14 3 3" xfId="21247"/>
    <cellStyle name="Normal 19 3 14 3 3 2" xfId="33908"/>
    <cellStyle name="Normal 19 3 14 3 3 3" xfId="46508"/>
    <cellStyle name="Normal 19 3 14 3 4" xfId="25507"/>
    <cellStyle name="Normal 19 3 14 3 5" xfId="38108"/>
    <cellStyle name="Normal 19 3 14 4" xfId="14178"/>
    <cellStyle name="Normal 19 3 14 4 2" xfId="26907"/>
    <cellStyle name="Normal 19 3 14 4 3" xfId="39508"/>
    <cellStyle name="Normal 19 3 14 5" xfId="18447"/>
    <cellStyle name="Normal 19 3 14 5 2" xfId="31108"/>
    <cellStyle name="Normal 19 3 14 5 3" xfId="43708"/>
    <cellStyle name="Normal 19 3 14 6" xfId="22707"/>
    <cellStyle name="Normal 19 3 14 7" xfId="35308"/>
    <cellStyle name="Normal 19 3 15" xfId="10103"/>
    <cellStyle name="Normal 19 3 15 2" xfId="11518"/>
    <cellStyle name="Normal 19 3 15 2 2" xfId="15718"/>
    <cellStyle name="Normal 19 3 15 2 2 2" xfId="28447"/>
    <cellStyle name="Normal 19 3 15 2 2 3" xfId="41048"/>
    <cellStyle name="Normal 19 3 15 2 3" xfId="19987"/>
    <cellStyle name="Normal 19 3 15 2 3 2" xfId="32648"/>
    <cellStyle name="Normal 19 3 15 2 3 3" xfId="45248"/>
    <cellStyle name="Normal 19 3 15 2 4" xfId="24247"/>
    <cellStyle name="Normal 19 3 15 2 5" xfId="36848"/>
    <cellStyle name="Normal 19 3 15 3" xfId="12918"/>
    <cellStyle name="Normal 19 3 15 3 2" xfId="17118"/>
    <cellStyle name="Normal 19 3 15 3 2 2" xfId="29847"/>
    <cellStyle name="Normal 19 3 15 3 2 3" xfId="42448"/>
    <cellStyle name="Normal 19 3 15 3 3" xfId="21387"/>
    <cellStyle name="Normal 19 3 15 3 3 2" xfId="34048"/>
    <cellStyle name="Normal 19 3 15 3 3 3" xfId="46648"/>
    <cellStyle name="Normal 19 3 15 3 4" xfId="25647"/>
    <cellStyle name="Normal 19 3 15 3 5" xfId="38248"/>
    <cellStyle name="Normal 19 3 15 4" xfId="14318"/>
    <cellStyle name="Normal 19 3 15 4 2" xfId="27047"/>
    <cellStyle name="Normal 19 3 15 4 3" xfId="39648"/>
    <cellStyle name="Normal 19 3 15 5" xfId="18587"/>
    <cellStyle name="Normal 19 3 15 5 2" xfId="31248"/>
    <cellStyle name="Normal 19 3 15 5 3" xfId="43848"/>
    <cellStyle name="Normal 19 3 15 6" xfId="22847"/>
    <cellStyle name="Normal 19 3 15 7" xfId="35448"/>
    <cellStyle name="Normal 19 3 16" xfId="10243"/>
    <cellStyle name="Normal 19 3 16 2" xfId="11658"/>
    <cellStyle name="Normal 19 3 16 2 2" xfId="15858"/>
    <cellStyle name="Normal 19 3 16 2 2 2" xfId="28587"/>
    <cellStyle name="Normal 19 3 16 2 2 3" xfId="41188"/>
    <cellStyle name="Normal 19 3 16 2 3" xfId="20127"/>
    <cellStyle name="Normal 19 3 16 2 3 2" xfId="32788"/>
    <cellStyle name="Normal 19 3 16 2 3 3" xfId="45388"/>
    <cellStyle name="Normal 19 3 16 2 4" xfId="24387"/>
    <cellStyle name="Normal 19 3 16 2 5" xfId="36988"/>
    <cellStyle name="Normal 19 3 16 3" xfId="13058"/>
    <cellStyle name="Normal 19 3 16 3 2" xfId="17258"/>
    <cellStyle name="Normal 19 3 16 3 2 2" xfId="29987"/>
    <cellStyle name="Normal 19 3 16 3 2 3" xfId="42588"/>
    <cellStyle name="Normal 19 3 16 3 3" xfId="21527"/>
    <cellStyle name="Normal 19 3 16 3 3 2" xfId="34188"/>
    <cellStyle name="Normal 19 3 16 3 3 3" xfId="46788"/>
    <cellStyle name="Normal 19 3 16 3 4" xfId="25787"/>
    <cellStyle name="Normal 19 3 16 3 5" xfId="38388"/>
    <cellStyle name="Normal 19 3 16 4" xfId="14458"/>
    <cellStyle name="Normal 19 3 16 4 2" xfId="27187"/>
    <cellStyle name="Normal 19 3 16 4 3" xfId="39788"/>
    <cellStyle name="Normal 19 3 16 5" xfId="18727"/>
    <cellStyle name="Normal 19 3 16 5 2" xfId="31388"/>
    <cellStyle name="Normal 19 3 16 5 3" xfId="43988"/>
    <cellStyle name="Normal 19 3 16 6" xfId="22987"/>
    <cellStyle name="Normal 19 3 16 7" xfId="35588"/>
    <cellStyle name="Normal 19 3 17" xfId="10384"/>
    <cellStyle name="Normal 19 3 17 2" xfId="14598"/>
    <cellStyle name="Normal 19 3 17 2 2" xfId="27327"/>
    <cellStyle name="Normal 19 3 17 2 3" xfId="39928"/>
    <cellStyle name="Normal 19 3 17 3" xfId="18867"/>
    <cellStyle name="Normal 19 3 17 3 2" xfId="31528"/>
    <cellStyle name="Normal 19 3 17 3 3" xfId="44128"/>
    <cellStyle name="Normal 19 3 17 4" xfId="23127"/>
    <cellStyle name="Normal 19 3 17 5" xfId="35728"/>
    <cellStyle name="Normal 19 3 18" xfId="11798"/>
    <cellStyle name="Normal 19 3 18 2" xfId="15998"/>
    <cellStyle name="Normal 19 3 18 2 2" xfId="28727"/>
    <cellStyle name="Normal 19 3 18 2 3" xfId="41328"/>
    <cellStyle name="Normal 19 3 18 3" xfId="20267"/>
    <cellStyle name="Normal 19 3 18 3 2" xfId="32928"/>
    <cellStyle name="Normal 19 3 18 3 3" xfId="45528"/>
    <cellStyle name="Normal 19 3 18 4" xfId="24527"/>
    <cellStyle name="Normal 19 3 18 5" xfId="37128"/>
    <cellStyle name="Normal 19 3 19" xfId="13198"/>
    <cellStyle name="Normal 19 3 19 2" xfId="25927"/>
    <cellStyle name="Normal 19 3 19 3" xfId="38528"/>
    <cellStyle name="Normal 19 3 2" xfId="7020"/>
    <cellStyle name="Normal 19 3 2 10" xfId="10263"/>
    <cellStyle name="Normal 19 3 2 10 2" xfId="11678"/>
    <cellStyle name="Normal 19 3 2 10 2 2" xfId="15878"/>
    <cellStyle name="Normal 19 3 2 10 2 2 2" xfId="28607"/>
    <cellStyle name="Normal 19 3 2 10 2 2 3" xfId="41208"/>
    <cellStyle name="Normal 19 3 2 10 2 3" xfId="20147"/>
    <cellStyle name="Normal 19 3 2 10 2 3 2" xfId="32808"/>
    <cellStyle name="Normal 19 3 2 10 2 3 3" xfId="45408"/>
    <cellStyle name="Normal 19 3 2 10 2 4" xfId="24407"/>
    <cellStyle name="Normal 19 3 2 10 2 5" xfId="37008"/>
    <cellStyle name="Normal 19 3 2 10 3" xfId="13078"/>
    <cellStyle name="Normal 19 3 2 10 3 2" xfId="17278"/>
    <cellStyle name="Normal 19 3 2 10 3 2 2" xfId="30007"/>
    <cellStyle name="Normal 19 3 2 10 3 2 3" xfId="42608"/>
    <cellStyle name="Normal 19 3 2 10 3 3" xfId="21547"/>
    <cellStyle name="Normal 19 3 2 10 3 3 2" xfId="34208"/>
    <cellStyle name="Normal 19 3 2 10 3 3 3" xfId="46808"/>
    <cellStyle name="Normal 19 3 2 10 3 4" xfId="25807"/>
    <cellStyle name="Normal 19 3 2 10 3 5" xfId="38408"/>
    <cellStyle name="Normal 19 3 2 10 4" xfId="14478"/>
    <cellStyle name="Normal 19 3 2 10 4 2" xfId="27207"/>
    <cellStyle name="Normal 19 3 2 10 4 3" xfId="39808"/>
    <cellStyle name="Normal 19 3 2 10 5" xfId="18747"/>
    <cellStyle name="Normal 19 3 2 10 5 2" xfId="31408"/>
    <cellStyle name="Normal 19 3 2 10 5 3" xfId="44008"/>
    <cellStyle name="Normal 19 3 2 10 6" xfId="23007"/>
    <cellStyle name="Normal 19 3 2 10 7" xfId="35608"/>
    <cellStyle name="Normal 19 3 2 11" xfId="10404"/>
    <cellStyle name="Normal 19 3 2 11 2" xfId="14618"/>
    <cellStyle name="Normal 19 3 2 11 2 2" xfId="27347"/>
    <cellStyle name="Normal 19 3 2 11 2 3" xfId="39948"/>
    <cellStyle name="Normal 19 3 2 11 3" xfId="18887"/>
    <cellStyle name="Normal 19 3 2 11 3 2" xfId="31548"/>
    <cellStyle name="Normal 19 3 2 11 3 3" xfId="44148"/>
    <cellStyle name="Normal 19 3 2 11 4" xfId="23147"/>
    <cellStyle name="Normal 19 3 2 11 5" xfId="35748"/>
    <cellStyle name="Normal 19 3 2 12" xfId="11818"/>
    <cellStyle name="Normal 19 3 2 12 2" xfId="16018"/>
    <cellStyle name="Normal 19 3 2 12 2 2" xfId="28747"/>
    <cellStyle name="Normal 19 3 2 12 2 3" xfId="41348"/>
    <cellStyle name="Normal 19 3 2 12 3" xfId="20287"/>
    <cellStyle name="Normal 19 3 2 12 3 2" xfId="32948"/>
    <cellStyle name="Normal 19 3 2 12 3 3" xfId="45548"/>
    <cellStyle name="Normal 19 3 2 12 4" xfId="24547"/>
    <cellStyle name="Normal 19 3 2 12 5" xfId="37148"/>
    <cellStyle name="Normal 19 3 2 13" xfId="13218"/>
    <cellStyle name="Normal 19 3 2 13 2" xfId="25947"/>
    <cellStyle name="Normal 19 3 2 13 3" xfId="38548"/>
    <cellStyle name="Normal 19 3 2 14" xfId="17487"/>
    <cellStyle name="Normal 19 3 2 14 2" xfId="30148"/>
    <cellStyle name="Normal 19 3 2 14 3" xfId="42748"/>
    <cellStyle name="Normal 19 3 2 15" xfId="21747"/>
    <cellStyle name="Normal 19 3 2 16" xfId="34348"/>
    <cellStyle name="Normal 19 3 2 2" xfId="7160"/>
    <cellStyle name="Normal 19 3 2 2 2" xfId="10544"/>
    <cellStyle name="Normal 19 3 2 2 2 2" xfId="14758"/>
    <cellStyle name="Normal 19 3 2 2 2 2 2" xfId="27487"/>
    <cellStyle name="Normal 19 3 2 2 2 2 3" xfId="40088"/>
    <cellStyle name="Normal 19 3 2 2 2 3" xfId="19027"/>
    <cellStyle name="Normal 19 3 2 2 2 3 2" xfId="31688"/>
    <cellStyle name="Normal 19 3 2 2 2 3 3" xfId="44288"/>
    <cellStyle name="Normal 19 3 2 2 2 4" xfId="23287"/>
    <cellStyle name="Normal 19 3 2 2 2 5" xfId="35888"/>
    <cellStyle name="Normal 19 3 2 2 3" xfId="11958"/>
    <cellStyle name="Normal 19 3 2 2 3 2" xfId="16158"/>
    <cellStyle name="Normal 19 3 2 2 3 2 2" xfId="28887"/>
    <cellStyle name="Normal 19 3 2 2 3 2 3" xfId="41488"/>
    <cellStyle name="Normal 19 3 2 2 3 3" xfId="20427"/>
    <cellStyle name="Normal 19 3 2 2 3 3 2" xfId="33088"/>
    <cellStyle name="Normal 19 3 2 2 3 3 3" xfId="45688"/>
    <cellStyle name="Normal 19 3 2 2 3 4" xfId="24687"/>
    <cellStyle name="Normal 19 3 2 2 3 5" xfId="37288"/>
    <cellStyle name="Normal 19 3 2 2 4" xfId="13358"/>
    <cellStyle name="Normal 19 3 2 2 4 2" xfId="26087"/>
    <cellStyle name="Normal 19 3 2 2 4 3" xfId="38688"/>
    <cellStyle name="Normal 19 3 2 2 5" xfId="17627"/>
    <cellStyle name="Normal 19 3 2 2 5 2" xfId="30288"/>
    <cellStyle name="Normal 19 3 2 2 5 3" xfId="42888"/>
    <cellStyle name="Normal 19 3 2 2 6" xfId="21887"/>
    <cellStyle name="Normal 19 3 2 2 7" xfId="34488"/>
    <cellStyle name="Normal 19 3 2 3" xfId="7300"/>
    <cellStyle name="Normal 19 3 2 3 2" xfId="10684"/>
    <cellStyle name="Normal 19 3 2 3 2 2" xfId="14898"/>
    <cellStyle name="Normal 19 3 2 3 2 2 2" xfId="27627"/>
    <cellStyle name="Normal 19 3 2 3 2 2 3" xfId="40228"/>
    <cellStyle name="Normal 19 3 2 3 2 3" xfId="19167"/>
    <cellStyle name="Normal 19 3 2 3 2 3 2" xfId="31828"/>
    <cellStyle name="Normal 19 3 2 3 2 3 3" xfId="44428"/>
    <cellStyle name="Normal 19 3 2 3 2 4" xfId="23427"/>
    <cellStyle name="Normal 19 3 2 3 2 5" xfId="36028"/>
    <cellStyle name="Normal 19 3 2 3 3" xfId="12098"/>
    <cellStyle name="Normal 19 3 2 3 3 2" xfId="16298"/>
    <cellStyle name="Normal 19 3 2 3 3 2 2" xfId="29027"/>
    <cellStyle name="Normal 19 3 2 3 3 2 3" xfId="41628"/>
    <cellStyle name="Normal 19 3 2 3 3 3" xfId="20567"/>
    <cellStyle name="Normal 19 3 2 3 3 3 2" xfId="33228"/>
    <cellStyle name="Normal 19 3 2 3 3 3 3" xfId="45828"/>
    <cellStyle name="Normal 19 3 2 3 3 4" xfId="24827"/>
    <cellStyle name="Normal 19 3 2 3 3 5" xfId="37428"/>
    <cellStyle name="Normal 19 3 2 3 4" xfId="13498"/>
    <cellStyle name="Normal 19 3 2 3 4 2" xfId="26227"/>
    <cellStyle name="Normal 19 3 2 3 4 3" xfId="38828"/>
    <cellStyle name="Normal 19 3 2 3 5" xfId="17767"/>
    <cellStyle name="Normal 19 3 2 3 5 2" xfId="30428"/>
    <cellStyle name="Normal 19 3 2 3 5 3" xfId="43028"/>
    <cellStyle name="Normal 19 3 2 3 6" xfId="22027"/>
    <cellStyle name="Normal 19 3 2 3 7" xfId="34628"/>
    <cellStyle name="Normal 19 3 2 4" xfId="9313"/>
    <cellStyle name="Normal 19 3 2 4 2" xfId="10831"/>
    <cellStyle name="Normal 19 3 2 4 2 2" xfId="15038"/>
    <cellStyle name="Normal 19 3 2 4 2 2 2" xfId="27767"/>
    <cellStyle name="Normal 19 3 2 4 2 2 3" xfId="40368"/>
    <cellStyle name="Normal 19 3 2 4 2 3" xfId="19307"/>
    <cellStyle name="Normal 19 3 2 4 2 3 2" xfId="31968"/>
    <cellStyle name="Normal 19 3 2 4 2 3 3" xfId="44568"/>
    <cellStyle name="Normal 19 3 2 4 2 4" xfId="23567"/>
    <cellStyle name="Normal 19 3 2 4 2 5" xfId="36168"/>
    <cellStyle name="Normal 19 3 2 4 3" xfId="12238"/>
    <cellStyle name="Normal 19 3 2 4 3 2" xfId="16438"/>
    <cellStyle name="Normal 19 3 2 4 3 2 2" xfId="29167"/>
    <cellStyle name="Normal 19 3 2 4 3 2 3" xfId="41768"/>
    <cellStyle name="Normal 19 3 2 4 3 3" xfId="20707"/>
    <cellStyle name="Normal 19 3 2 4 3 3 2" xfId="33368"/>
    <cellStyle name="Normal 19 3 2 4 3 3 3" xfId="45968"/>
    <cellStyle name="Normal 19 3 2 4 3 4" xfId="24967"/>
    <cellStyle name="Normal 19 3 2 4 3 5" xfId="37568"/>
    <cellStyle name="Normal 19 3 2 4 4" xfId="13638"/>
    <cellStyle name="Normal 19 3 2 4 4 2" xfId="26367"/>
    <cellStyle name="Normal 19 3 2 4 4 3" xfId="38968"/>
    <cellStyle name="Normal 19 3 2 4 5" xfId="17907"/>
    <cellStyle name="Normal 19 3 2 4 5 2" xfId="30568"/>
    <cellStyle name="Normal 19 3 2 4 5 3" xfId="43168"/>
    <cellStyle name="Normal 19 3 2 4 6" xfId="22167"/>
    <cellStyle name="Normal 19 3 2 4 7" xfId="34768"/>
    <cellStyle name="Normal 19 3 2 5" xfId="9509"/>
    <cellStyle name="Normal 19 3 2 5 2" xfId="10975"/>
    <cellStyle name="Normal 19 3 2 5 2 2" xfId="15178"/>
    <cellStyle name="Normal 19 3 2 5 2 2 2" xfId="27907"/>
    <cellStyle name="Normal 19 3 2 5 2 2 3" xfId="40508"/>
    <cellStyle name="Normal 19 3 2 5 2 3" xfId="19447"/>
    <cellStyle name="Normal 19 3 2 5 2 3 2" xfId="32108"/>
    <cellStyle name="Normal 19 3 2 5 2 3 3" xfId="44708"/>
    <cellStyle name="Normal 19 3 2 5 2 4" xfId="23707"/>
    <cellStyle name="Normal 19 3 2 5 2 5" xfId="36308"/>
    <cellStyle name="Normal 19 3 2 5 3" xfId="12378"/>
    <cellStyle name="Normal 19 3 2 5 3 2" xfId="16578"/>
    <cellStyle name="Normal 19 3 2 5 3 2 2" xfId="29307"/>
    <cellStyle name="Normal 19 3 2 5 3 2 3" xfId="41908"/>
    <cellStyle name="Normal 19 3 2 5 3 3" xfId="20847"/>
    <cellStyle name="Normal 19 3 2 5 3 3 2" xfId="33508"/>
    <cellStyle name="Normal 19 3 2 5 3 3 3" xfId="46108"/>
    <cellStyle name="Normal 19 3 2 5 3 4" xfId="25107"/>
    <cellStyle name="Normal 19 3 2 5 3 5" xfId="37708"/>
    <cellStyle name="Normal 19 3 2 5 4" xfId="13778"/>
    <cellStyle name="Normal 19 3 2 5 4 2" xfId="26507"/>
    <cellStyle name="Normal 19 3 2 5 4 3" xfId="39108"/>
    <cellStyle name="Normal 19 3 2 5 5" xfId="18047"/>
    <cellStyle name="Normal 19 3 2 5 5 2" xfId="30708"/>
    <cellStyle name="Normal 19 3 2 5 5 3" xfId="43308"/>
    <cellStyle name="Normal 19 3 2 5 6" xfId="22307"/>
    <cellStyle name="Normal 19 3 2 5 7" xfId="34908"/>
    <cellStyle name="Normal 19 3 2 6" xfId="9649"/>
    <cellStyle name="Normal 19 3 2 6 2" xfId="11115"/>
    <cellStyle name="Normal 19 3 2 6 2 2" xfId="15318"/>
    <cellStyle name="Normal 19 3 2 6 2 2 2" xfId="28047"/>
    <cellStyle name="Normal 19 3 2 6 2 2 3" xfId="40648"/>
    <cellStyle name="Normal 19 3 2 6 2 3" xfId="19587"/>
    <cellStyle name="Normal 19 3 2 6 2 3 2" xfId="32248"/>
    <cellStyle name="Normal 19 3 2 6 2 3 3" xfId="44848"/>
    <cellStyle name="Normal 19 3 2 6 2 4" xfId="23847"/>
    <cellStyle name="Normal 19 3 2 6 2 5" xfId="36448"/>
    <cellStyle name="Normal 19 3 2 6 3" xfId="12518"/>
    <cellStyle name="Normal 19 3 2 6 3 2" xfId="16718"/>
    <cellStyle name="Normal 19 3 2 6 3 2 2" xfId="29447"/>
    <cellStyle name="Normal 19 3 2 6 3 2 3" xfId="42048"/>
    <cellStyle name="Normal 19 3 2 6 3 3" xfId="20987"/>
    <cellStyle name="Normal 19 3 2 6 3 3 2" xfId="33648"/>
    <cellStyle name="Normal 19 3 2 6 3 3 3" xfId="46248"/>
    <cellStyle name="Normal 19 3 2 6 3 4" xfId="25247"/>
    <cellStyle name="Normal 19 3 2 6 3 5" xfId="37848"/>
    <cellStyle name="Normal 19 3 2 6 4" xfId="13918"/>
    <cellStyle name="Normal 19 3 2 6 4 2" xfId="26647"/>
    <cellStyle name="Normal 19 3 2 6 4 3" xfId="39248"/>
    <cellStyle name="Normal 19 3 2 6 5" xfId="18187"/>
    <cellStyle name="Normal 19 3 2 6 5 2" xfId="30848"/>
    <cellStyle name="Normal 19 3 2 6 5 3" xfId="43448"/>
    <cellStyle name="Normal 19 3 2 6 6" xfId="22447"/>
    <cellStyle name="Normal 19 3 2 6 7" xfId="35048"/>
    <cellStyle name="Normal 19 3 2 7" xfId="9789"/>
    <cellStyle name="Normal 19 3 2 7 2" xfId="11255"/>
    <cellStyle name="Normal 19 3 2 7 2 2" xfId="15458"/>
    <cellStyle name="Normal 19 3 2 7 2 2 2" xfId="28187"/>
    <cellStyle name="Normal 19 3 2 7 2 2 3" xfId="40788"/>
    <cellStyle name="Normal 19 3 2 7 2 3" xfId="19727"/>
    <cellStyle name="Normal 19 3 2 7 2 3 2" xfId="32388"/>
    <cellStyle name="Normal 19 3 2 7 2 3 3" xfId="44988"/>
    <cellStyle name="Normal 19 3 2 7 2 4" xfId="23987"/>
    <cellStyle name="Normal 19 3 2 7 2 5" xfId="36588"/>
    <cellStyle name="Normal 19 3 2 7 3" xfId="12658"/>
    <cellStyle name="Normal 19 3 2 7 3 2" xfId="16858"/>
    <cellStyle name="Normal 19 3 2 7 3 2 2" xfId="29587"/>
    <cellStyle name="Normal 19 3 2 7 3 2 3" xfId="42188"/>
    <cellStyle name="Normal 19 3 2 7 3 3" xfId="21127"/>
    <cellStyle name="Normal 19 3 2 7 3 3 2" xfId="33788"/>
    <cellStyle name="Normal 19 3 2 7 3 3 3" xfId="46388"/>
    <cellStyle name="Normal 19 3 2 7 3 4" xfId="25387"/>
    <cellStyle name="Normal 19 3 2 7 3 5" xfId="37988"/>
    <cellStyle name="Normal 19 3 2 7 4" xfId="14058"/>
    <cellStyle name="Normal 19 3 2 7 4 2" xfId="26787"/>
    <cellStyle name="Normal 19 3 2 7 4 3" xfId="39388"/>
    <cellStyle name="Normal 19 3 2 7 5" xfId="18327"/>
    <cellStyle name="Normal 19 3 2 7 5 2" xfId="30988"/>
    <cellStyle name="Normal 19 3 2 7 5 3" xfId="43588"/>
    <cellStyle name="Normal 19 3 2 7 6" xfId="22587"/>
    <cellStyle name="Normal 19 3 2 7 7" xfId="35188"/>
    <cellStyle name="Normal 19 3 2 8" xfId="9929"/>
    <cellStyle name="Normal 19 3 2 8 2" xfId="11395"/>
    <cellStyle name="Normal 19 3 2 8 2 2" xfId="15598"/>
    <cellStyle name="Normal 19 3 2 8 2 2 2" xfId="28327"/>
    <cellStyle name="Normal 19 3 2 8 2 2 3" xfId="40928"/>
    <cellStyle name="Normal 19 3 2 8 2 3" xfId="19867"/>
    <cellStyle name="Normal 19 3 2 8 2 3 2" xfId="32528"/>
    <cellStyle name="Normal 19 3 2 8 2 3 3" xfId="45128"/>
    <cellStyle name="Normal 19 3 2 8 2 4" xfId="24127"/>
    <cellStyle name="Normal 19 3 2 8 2 5" xfId="36728"/>
    <cellStyle name="Normal 19 3 2 8 3" xfId="12798"/>
    <cellStyle name="Normal 19 3 2 8 3 2" xfId="16998"/>
    <cellStyle name="Normal 19 3 2 8 3 2 2" xfId="29727"/>
    <cellStyle name="Normal 19 3 2 8 3 2 3" xfId="42328"/>
    <cellStyle name="Normal 19 3 2 8 3 3" xfId="21267"/>
    <cellStyle name="Normal 19 3 2 8 3 3 2" xfId="33928"/>
    <cellStyle name="Normal 19 3 2 8 3 3 3" xfId="46528"/>
    <cellStyle name="Normal 19 3 2 8 3 4" xfId="25527"/>
    <cellStyle name="Normal 19 3 2 8 3 5" xfId="38128"/>
    <cellStyle name="Normal 19 3 2 8 4" xfId="14198"/>
    <cellStyle name="Normal 19 3 2 8 4 2" xfId="26927"/>
    <cellStyle name="Normal 19 3 2 8 4 3" xfId="39528"/>
    <cellStyle name="Normal 19 3 2 8 5" xfId="18467"/>
    <cellStyle name="Normal 19 3 2 8 5 2" xfId="31128"/>
    <cellStyle name="Normal 19 3 2 8 5 3" xfId="43728"/>
    <cellStyle name="Normal 19 3 2 8 6" xfId="22727"/>
    <cellStyle name="Normal 19 3 2 8 7" xfId="35328"/>
    <cellStyle name="Normal 19 3 2 9" xfId="10123"/>
    <cellStyle name="Normal 19 3 2 9 2" xfId="11538"/>
    <cellStyle name="Normal 19 3 2 9 2 2" xfId="15738"/>
    <cellStyle name="Normal 19 3 2 9 2 2 2" xfId="28467"/>
    <cellStyle name="Normal 19 3 2 9 2 2 3" xfId="41068"/>
    <cellStyle name="Normal 19 3 2 9 2 3" xfId="20007"/>
    <cellStyle name="Normal 19 3 2 9 2 3 2" xfId="32668"/>
    <cellStyle name="Normal 19 3 2 9 2 3 3" xfId="45268"/>
    <cellStyle name="Normal 19 3 2 9 2 4" xfId="24267"/>
    <cellStyle name="Normal 19 3 2 9 2 5" xfId="36868"/>
    <cellStyle name="Normal 19 3 2 9 3" xfId="12938"/>
    <cellStyle name="Normal 19 3 2 9 3 2" xfId="17138"/>
    <cellStyle name="Normal 19 3 2 9 3 2 2" xfId="29867"/>
    <cellStyle name="Normal 19 3 2 9 3 2 3" xfId="42468"/>
    <cellStyle name="Normal 19 3 2 9 3 3" xfId="21407"/>
    <cellStyle name="Normal 19 3 2 9 3 3 2" xfId="34068"/>
    <cellStyle name="Normal 19 3 2 9 3 3 3" xfId="46668"/>
    <cellStyle name="Normal 19 3 2 9 3 4" xfId="25667"/>
    <cellStyle name="Normal 19 3 2 9 3 5" xfId="38268"/>
    <cellStyle name="Normal 19 3 2 9 4" xfId="14338"/>
    <cellStyle name="Normal 19 3 2 9 4 2" xfId="27067"/>
    <cellStyle name="Normal 19 3 2 9 4 3" xfId="39668"/>
    <cellStyle name="Normal 19 3 2 9 5" xfId="18607"/>
    <cellStyle name="Normal 19 3 2 9 5 2" xfId="31268"/>
    <cellStyle name="Normal 19 3 2 9 5 3" xfId="43868"/>
    <cellStyle name="Normal 19 3 2 9 6" xfId="22867"/>
    <cellStyle name="Normal 19 3 2 9 7" xfId="35468"/>
    <cellStyle name="Normal 19 3 20" xfId="17467"/>
    <cellStyle name="Normal 19 3 20 2" xfId="30128"/>
    <cellStyle name="Normal 19 3 20 3" xfId="42728"/>
    <cellStyle name="Normal 19 3 21" xfId="21727"/>
    <cellStyle name="Normal 19 3 22" xfId="34328"/>
    <cellStyle name="Normal 19 3 3" xfId="7040"/>
    <cellStyle name="Normal 19 3 3 10" xfId="10283"/>
    <cellStyle name="Normal 19 3 3 10 2" xfId="11698"/>
    <cellStyle name="Normal 19 3 3 10 2 2" xfId="15898"/>
    <cellStyle name="Normal 19 3 3 10 2 2 2" xfId="28627"/>
    <cellStyle name="Normal 19 3 3 10 2 2 3" xfId="41228"/>
    <cellStyle name="Normal 19 3 3 10 2 3" xfId="20167"/>
    <cellStyle name="Normal 19 3 3 10 2 3 2" xfId="32828"/>
    <cellStyle name="Normal 19 3 3 10 2 3 3" xfId="45428"/>
    <cellStyle name="Normal 19 3 3 10 2 4" xfId="24427"/>
    <cellStyle name="Normal 19 3 3 10 2 5" xfId="37028"/>
    <cellStyle name="Normal 19 3 3 10 3" xfId="13098"/>
    <cellStyle name="Normal 19 3 3 10 3 2" xfId="17298"/>
    <cellStyle name="Normal 19 3 3 10 3 2 2" xfId="30027"/>
    <cellStyle name="Normal 19 3 3 10 3 2 3" xfId="42628"/>
    <cellStyle name="Normal 19 3 3 10 3 3" xfId="21567"/>
    <cellStyle name="Normal 19 3 3 10 3 3 2" xfId="34228"/>
    <cellStyle name="Normal 19 3 3 10 3 3 3" xfId="46828"/>
    <cellStyle name="Normal 19 3 3 10 3 4" xfId="25827"/>
    <cellStyle name="Normal 19 3 3 10 3 5" xfId="38428"/>
    <cellStyle name="Normal 19 3 3 10 4" xfId="14498"/>
    <cellStyle name="Normal 19 3 3 10 4 2" xfId="27227"/>
    <cellStyle name="Normal 19 3 3 10 4 3" xfId="39828"/>
    <cellStyle name="Normal 19 3 3 10 5" xfId="18767"/>
    <cellStyle name="Normal 19 3 3 10 5 2" xfId="31428"/>
    <cellStyle name="Normal 19 3 3 10 5 3" xfId="44028"/>
    <cellStyle name="Normal 19 3 3 10 6" xfId="23027"/>
    <cellStyle name="Normal 19 3 3 10 7" xfId="35628"/>
    <cellStyle name="Normal 19 3 3 11" xfId="10424"/>
    <cellStyle name="Normal 19 3 3 11 2" xfId="14638"/>
    <cellStyle name="Normal 19 3 3 11 2 2" xfId="27367"/>
    <cellStyle name="Normal 19 3 3 11 2 3" xfId="39968"/>
    <cellStyle name="Normal 19 3 3 11 3" xfId="18907"/>
    <cellStyle name="Normal 19 3 3 11 3 2" xfId="31568"/>
    <cellStyle name="Normal 19 3 3 11 3 3" xfId="44168"/>
    <cellStyle name="Normal 19 3 3 11 4" xfId="23167"/>
    <cellStyle name="Normal 19 3 3 11 5" xfId="35768"/>
    <cellStyle name="Normal 19 3 3 12" xfId="11838"/>
    <cellStyle name="Normal 19 3 3 12 2" xfId="16038"/>
    <cellStyle name="Normal 19 3 3 12 2 2" xfId="28767"/>
    <cellStyle name="Normal 19 3 3 12 2 3" xfId="41368"/>
    <cellStyle name="Normal 19 3 3 12 3" xfId="20307"/>
    <cellStyle name="Normal 19 3 3 12 3 2" xfId="32968"/>
    <cellStyle name="Normal 19 3 3 12 3 3" xfId="45568"/>
    <cellStyle name="Normal 19 3 3 12 4" xfId="24567"/>
    <cellStyle name="Normal 19 3 3 12 5" xfId="37168"/>
    <cellStyle name="Normal 19 3 3 13" xfId="13238"/>
    <cellStyle name="Normal 19 3 3 13 2" xfId="25967"/>
    <cellStyle name="Normal 19 3 3 13 3" xfId="38568"/>
    <cellStyle name="Normal 19 3 3 14" xfId="17507"/>
    <cellStyle name="Normal 19 3 3 14 2" xfId="30168"/>
    <cellStyle name="Normal 19 3 3 14 3" xfId="42768"/>
    <cellStyle name="Normal 19 3 3 15" xfId="21767"/>
    <cellStyle name="Normal 19 3 3 16" xfId="34368"/>
    <cellStyle name="Normal 19 3 3 2" xfId="7180"/>
    <cellStyle name="Normal 19 3 3 2 2" xfId="10564"/>
    <cellStyle name="Normal 19 3 3 2 2 2" xfId="14778"/>
    <cellStyle name="Normal 19 3 3 2 2 2 2" xfId="27507"/>
    <cellStyle name="Normal 19 3 3 2 2 2 3" xfId="40108"/>
    <cellStyle name="Normal 19 3 3 2 2 3" xfId="19047"/>
    <cellStyle name="Normal 19 3 3 2 2 3 2" xfId="31708"/>
    <cellStyle name="Normal 19 3 3 2 2 3 3" xfId="44308"/>
    <cellStyle name="Normal 19 3 3 2 2 4" xfId="23307"/>
    <cellStyle name="Normal 19 3 3 2 2 5" xfId="35908"/>
    <cellStyle name="Normal 19 3 3 2 3" xfId="11978"/>
    <cellStyle name="Normal 19 3 3 2 3 2" xfId="16178"/>
    <cellStyle name="Normal 19 3 3 2 3 2 2" xfId="28907"/>
    <cellStyle name="Normal 19 3 3 2 3 2 3" xfId="41508"/>
    <cellStyle name="Normal 19 3 3 2 3 3" xfId="20447"/>
    <cellStyle name="Normal 19 3 3 2 3 3 2" xfId="33108"/>
    <cellStyle name="Normal 19 3 3 2 3 3 3" xfId="45708"/>
    <cellStyle name="Normal 19 3 3 2 3 4" xfId="24707"/>
    <cellStyle name="Normal 19 3 3 2 3 5" xfId="37308"/>
    <cellStyle name="Normal 19 3 3 2 4" xfId="13378"/>
    <cellStyle name="Normal 19 3 3 2 4 2" xfId="26107"/>
    <cellStyle name="Normal 19 3 3 2 4 3" xfId="38708"/>
    <cellStyle name="Normal 19 3 3 2 5" xfId="17647"/>
    <cellStyle name="Normal 19 3 3 2 5 2" xfId="30308"/>
    <cellStyle name="Normal 19 3 3 2 5 3" xfId="42908"/>
    <cellStyle name="Normal 19 3 3 2 6" xfId="21907"/>
    <cellStyle name="Normal 19 3 3 2 7" xfId="34508"/>
    <cellStyle name="Normal 19 3 3 3" xfId="7320"/>
    <cellStyle name="Normal 19 3 3 3 2" xfId="10704"/>
    <cellStyle name="Normal 19 3 3 3 2 2" xfId="14918"/>
    <cellStyle name="Normal 19 3 3 3 2 2 2" xfId="27647"/>
    <cellStyle name="Normal 19 3 3 3 2 2 3" xfId="40248"/>
    <cellStyle name="Normal 19 3 3 3 2 3" xfId="19187"/>
    <cellStyle name="Normal 19 3 3 3 2 3 2" xfId="31848"/>
    <cellStyle name="Normal 19 3 3 3 2 3 3" xfId="44448"/>
    <cellStyle name="Normal 19 3 3 3 2 4" xfId="23447"/>
    <cellStyle name="Normal 19 3 3 3 2 5" xfId="36048"/>
    <cellStyle name="Normal 19 3 3 3 3" xfId="12118"/>
    <cellStyle name="Normal 19 3 3 3 3 2" xfId="16318"/>
    <cellStyle name="Normal 19 3 3 3 3 2 2" xfId="29047"/>
    <cellStyle name="Normal 19 3 3 3 3 2 3" xfId="41648"/>
    <cellStyle name="Normal 19 3 3 3 3 3" xfId="20587"/>
    <cellStyle name="Normal 19 3 3 3 3 3 2" xfId="33248"/>
    <cellStyle name="Normal 19 3 3 3 3 3 3" xfId="45848"/>
    <cellStyle name="Normal 19 3 3 3 3 4" xfId="24847"/>
    <cellStyle name="Normal 19 3 3 3 3 5" xfId="37448"/>
    <cellStyle name="Normal 19 3 3 3 4" xfId="13518"/>
    <cellStyle name="Normal 19 3 3 3 4 2" xfId="26247"/>
    <cellStyle name="Normal 19 3 3 3 4 3" xfId="38848"/>
    <cellStyle name="Normal 19 3 3 3 5" xfId="17787"/>
    <cellStyle name="Normal 19 3 3 3 5 2" xfId="30448"/>
    <cellStyle name="Normal 19 3 3 3 5 3" xfId="43048"/>
    <cellStyle name="Normal 19 3 3 3 6" xfId="22047"/>
    <cellStyle name="Normal 19 3 3 3 7" xfId="34648"/>
    <cellStyle name="Normal 19 3 3 4" xfId="9333"/>
    <cellStyle name="Normal 19 3 3 4 2" xfId="10851"/>
    <cellStyle name="Normal 19 3 3 4 2 2" xfId="15058"/>
    <cellStyle name="Normal 19 3 3 4 2 2 2" xfId="27787"/>
    <cellStyle name="Normal 19 3 3 4 2 2 3" xfId="40388"/>
    <cellStyle name="Normal 19 3 3 4 2 3" xfId="19327"/>
    <cellStyle name="Normal 19 3 3 4 2 3 2" xfId="31988"/>
    <cellStyle name="Normal 19 3 3 4 2 3 3" xfId="44588"/>
    <cellStyle name="Normal 19 3 3 4 2 4" xfId="23587"/>
    <cellStyle name="Normal 19 3 3 4 2 5" xfId="36188"/>
    <cellStyle name="Normal 19 3 3 4 3" xfId="12258"/>
    <cellStyle name="Normal 19 3 3 4 3 2" xfId="16458"/>
    <cellStyle name="Normal 19 3 3 4 3 2 2" xfId="29187"/>
    <cellStyle name="Normal 19 3 3 4 3 2 3" xfId="41788"/>
    <cellStyle name="Normal 19 3 3 4 3 3" xfId="20727"/>
    <cellStyle name="Normal 19 3 3 4 3 3 2" xfId="33388"/>
    <cellStyle name="Normal 19 3 3 4 3 3 3" xfId="45988"/>
    <cellStyle name="Normal 19 3 3 4 3 4" xfId="24987"/>
    <cellStyle name="Normal 19 3 3 4 3 5" xfId="37588"/>
    <cellStyle name="Normal 19 3 3 4 4" xfId="13658"/>
    <cellStyle name="Normal 19 3 3 4 4 2" xfId="26387"/>
    <cellStyle name="Normal 19 3 3 4 4 3" xfId="38988"/>
    <cellStyle name="Normal 19 3 3 4 5" xfId="17927"/>
    <cellStyle name="Normal 19 3 3 4 5 2" xfId="30588"/>
    <cellStyle name="Normal 19 3 3 4 5 3" xfId="43188"/>
    <cellStyle name="Normal 19 3 3 4 6" xfId="22187"/>
    <cellStyle name="Normal 19 3 3 4 7" xfId="34788"/>
    <cellStyle name="Normal 19 3 3 5" xfId="9529"/>
    <cellStyle name="Normal 19 3 3 5 2" xfId="10995"/>
    <cellStyle name="Normal 19 3 3 5 2 2" xfId="15198"/>
    <cellStyle name="Normal 19 3 3 5 2 2 2" xfId="27927"/>
    <cellStyle name="Normal 19 3 3 5 2 2 3" xfId="40528"/>
    <cellStyle name="Normal 19 3 3 5 2 3" xfId="19467"/>
    <cellStyle name="Normal 19 3 3 5 2 3 2" xfId="32128"/>
    <cellStyle name="Normal 19 3 3 5 2 3 3" xfId="44728"/>
    <cellStyle name="Normal 19 3 3 5 2 4" xfId="23727"/>
    <cellStyle name="Normal 19 3 3 5 2 5" xfId="36328"/>
    <cellStyle name="Normal 19 3 3 5 3" xfId="12398"/>
    <cellStyle name="Normal 19 3 3 5 3 2" xfId="16598"/>
    <cellStyle name="Normal 19 3 3 5 3 2 2" xfId="29327"/>
    <cellStyle name="Normal 19 3 3 5 3 2 3" xfId="41928"/>
    <cellStyle name="Normal 19 3 3 5 3 3" xfId="20867"/>
    <cellStyle name="Normal 19 3 3 5 3 3 2" xfId="33528"/>
    <cellStyle name="Normal 19 3 3 5 3 3 3" xfId="46128"/>
    <cellStyle name="Normal 19 3 3 5 3 4" xfId="25127"/>
    <cellStyle name="Normal 19 3 3 5 3 5" xfId="37728"/>
    <cellStyle name="Normal 19 3 3 5 4" xfId="13798"/>
    <cellStyle name="Normal 19 3 3 5 4 2" xfId="26527"/>
    <cellStyle name="Normal 19 3 3 5 4 3" xfId="39128"/>
    <cellStyle name="Normal 19 3 3 5 5" xfId="18067"/>
    <cellStyle name="Normal 19 3 3 5 5 2" xfId="30728"/>
    <cellStyle name="Normal 19 3 3 5 5 3" xfId="43328"/>
    <cellStyle name="Normal 19 3 3 5 6" xfId="22327"/>
    <cellStyle name="Normal 19 3 3 5 7" xfId="34928"/>
    <cellStyle name="Normal 19 3 3 6" xfId="9669"/>
    <cellStyle name="Normal 19 3 3 6 2" xfId="11135"/>
    <cellStyle name="Normal 19 3 3 6 2 2" xfId="15338"/>
    <cellStyle name="Normal 19 3 3 6 2 2 2" xfId="28067"/>
    <cellStyle name="Normal 19 3 3 6 2 2 3" xfId="40668"/>
    <cellStyle name="Normal 19 3 3 6 2 3" xfId="19607"/>
    <cellStyle name="Normal 19 3 3 6 2 3 2" xfId="32268"/>
    <cellStyle name="Normal 19 3 3 6 2 3 3" xfId="44868"/>
    <cellStyle name="Normal 19 3 3 6 2 4" xfId="23867"/>
    <cellStyle name="Normal 19 3 3 6 2 5" xfId="36468"/>
    <cellStyle name="Normal 19 3 3 6 3" xfId="12538"/>
    <cellStyle name="Normal 19 3 3 6 3 2" xfId="16738"/>
    <cellStyle name="Normal 19 3 3 6 3 2 2" xfId="29467"/>
    <cellStyle name="Normal 19 3 3 6 3 2 3" xfId="42068"/>
    <cellStyle name="Normal 19 3 3 6 3 3" xfId="21007"/>
    <cellStyle name="Normal 19 3 3 6 3 3 2" xfId="33668"/>
    <cellStyle name="Normal 19 3 3 6 3 3 3" xfId="46268"/>
    <cellStyle name="Normal 19 3 3 6 3 4" xfId="25267"/>
    <cellStyle name="Normal 19 3 3 6 3 5" xfId="37868"/>
    <cellStyle name="Normal 19 3 3 6 4" xfId="13938"/>
    <cellStyle name="Normal 19 3 3 6 4 2" xfId="26667"/>
    <cellStyle name="Normal 19 3 3 6 4 3" xfId="39268"/>
    <cellStyle name="Normal 19 3 3 6 5" xfId="18207"/>
    <cellStyle name="Normal 19 3 3 6 5 2" xfId="30868"/>
    <cellStyle name="Normal 19 3 3 6 5 3" xfId="43468"/>
    <cellStyle name="Normal 19 3 3 6 6" xfId="22467"/>
    <cellStyle name="Normal 19 3 3 6 7" xfId="35068"/>
    <cellStyle name="Normal 19 3 3 7" xfId="9809"/>
    <cellStyle name="Normal 19 3 3 7 2" xfId="11275"/>
    <cellStyle name="Normal 19 3 3 7 2 2" xfId="15478"/>
    <cellStyle name="Normal 19 3 3 7 2 2 2" xfId="28207"/>
    <cellStyle name="Normal 19 3 3 7 2 2 3" xfId="40808"/>
    <cellStyle name="Normal 19 3 3 7 2 3" xfId="19747"/>
    <cellStyle name="Normal 19 3 3 7 2 3 2" xfId="32408"/>
    <cellStyle name="Normal 19 3 3 7 2 3 3" xfId="45008"/>
    <cellStyle name="Normal 19 3 3 7 2 4" xfId="24007"/>
    <cellStyle name="Normal 19 3 3 7 2 5" xfId="36608"/>
    <cellStyle name="Normal 19 3 3 7 3" xfId="12678"/>
    <cellStyle name="Normal 19 3 3 7 3 2" xfId="16878"/>
    <cellStyle name="Normal 19 3 3 7 3 2 2" xfId="29607"/>
    <cellStyle name="Normal 19 3 3 7 3 2 3" xfId="42208"/>
    <cellStyle name="Normal 19 3 3 7 3 3" xfId="21147"/>
    <cellStyle name="Normal 19 3 3 7 3 3 2" xfId="33808"/>
    <cellStyle name="Normal 19 3 3 7 3 3 3" xfId="46408"/>
    <cellStyle name="Normal 19 3 3 7 3 4" xfId="25407"/>
    <cellStyle name="Normal 19 3 3 7 3 5" xfId="38008"/>
    <cellStyle name="Normal 19 3 3 7 4" xfId="14078"/>
    <cellStyle name="Normal 19 3 3 7 4 2" xfId="26807"/>
    <cellStyle name="Normal 19 3 3 7 4 3" xfId="39408"/>
    <cellStyle name="Normal 19 3 3 7 5" xfId="18347"/>
    <cellStyle name="Normal 19 3 3 7 5 2" xfId="31008"/>
    <cellStyle name="Normal 19 3 3 7 5 3" xfId="43608"/>
    <cellStyle name="Normal 19 3 3 7 6" xfId="22607"/>
    <cellStyle name="Normal 19 3 3 7 7" xfId="35208"/>
    <cellStyle name="Normal 19 3 3 8" xfId="9949"/>
    <cellStyle name="Normal 19 3 3 8 2" xfId="11415"/>
    <cellStyle name="Normal 19 3 3 8 2 2" xfId="15618"/>
    <cellStyle name="Normal 19 3 3 8 2 2 2" xfId="28347"/>
    <cellStyle name="Normal 19 3 3 8 2 2 3" xfId="40948"/>
    <cellStyle name="Normal 19 3 3 8 2 3" xfId="19887"/>
    <cellStyle name="Normal 19 3 3 8 2 3 2" xfId="32548"/>
    <cellStyle name="Normal 19 3 3 8 2 3 3" xfId="45148"/>
    <cellStyle name="Normal 19 3 3 8 2 4" xfId="24147"/>
    <cellStyle name="Normal 19 3 3 8 2 5" xfId="36748"/>
    <cellStyle name="Normal 19 3 3 8 3" xfId="12818"/>
    <cellStyle name="Normal 19 3 3 8 3 2" xfId="17018"/>
    <cellStyle name="Normal 19 3 3 8 3 2 2" xfId="29747"/>
    <cellStyle name="Normal 19 3 3 8 3 2 3" xfId="42348"/>
    <cellStyle name="Normal 19 3 3 8 3 3" xfId="21287"/>
    <cellStyle name="Normal 19 3 3 8 3 3 2" xfId="33948"/>
    <cellStyle name="Normal 19 3 3 8 3 3 3" xfId="46548"/>
    <cellStyle name="Normal 19 3 3 8 3 4" xfId="25547"/>
    <cellStyle name="Normal 19 3 3 8 3 5" xfId="38148"/>
    <cellStyle name="Normal 19 3 3 8 4" xfId="14218"/>
    <cellStyle name="Normal 19 3 3 8 4 2" xfId="26947"/>
    <cellStyle name="Normal 19 3 3 8 4 3" xfId="39548"/>
    <cellStyle name="Normal 19 3 3 8 5" xfId="18487"/>
    <cellStyle name="Normal 19 3 3 8 5 2" xfId="31148"/>
    <cellStyle name="Normal 19 3 3 8 5 3" xfId="43748"/>
    <cellStyle name="Normal 19 3 3 8 6" xfId="22747"/>
    <cellStyle name="Normal 19 3 3 8 7" xfId="35348"/>
    <cellStyle name="Normal 19 3 3 9" xfId="10143"/>
    <cellStyle name="Normal 19 3 3 9 2" xfId="11558"/>
    <cellStyle name="Normal 19 3 3 9 2 2" xfId="15758"/>
    <cellStyle name="Normal 19 3 3 9 2 2 2" xfId="28487"/>
    <cellStyle name="Normal 19 3 3 9 2 2 3" xfId="41088"/>
    <cellStyle name="Normal 19 3 3 9 2 3" xfId="20027"/>
    <cellStyle name="Normal 19 3 3 9 2 3 2" xfId="32688"/>
    <cellStyle name="Normal 19 3 3 9 2 3 3" xfId="45288"/>
    <cellStyle name="Normal 19 3 3 9 2 4" xfId="24287"/>
    <cellStyle name="Normal 19 3 3 9 2 5" xfId="36888"/>
    <cellStyle name="Normal 19 3 3 9 3" xfId="12958"/>
    <cellStyle name="Normal 19 3 3 9 3 2" xfId="17158"/>
    <cellStyle name="Normal 19 3 3 9 3 2 2" xfId="29887"/>
    <cellStyle name="Normal 19 3 3 9 3 2 3" xfId="42488"/>
    <cellStyle name="Normal 19 3 3 9 3 3" xfId="21427"/>
    <cellStyle name="Normal 19 3 3 9 3 3 2" xfId="34088"/>
    <cellStyle name="Normal 19 3 3 9 3 3 3" xfId="46688"/>
    <cellStyle name="Normal 19 3 3 9 3 4" xfId="25687"/>
    <cellStyle name="Normal 19 3 3 9 3 5" xfId="38288"/>
    <cellStyle name="Normal 19 3 3 9 4" xfId="14358"/>
    <cellStyle name="Normal 19 3 3 9 4 2" xfId="27087"/>
    <cellStyle name="Normal 19 3 3 9 4 3" xfId="39688"/>
    <cellStyle name="Normal 19 3 3 9 5" xfId="18627"/>
    <cellStyle name="Normal 19 3 3 9 5 2" xfId="31288"/>
    <cellStyle name="Normal 19 3 3 9 5 3" xfId="43888"/>
    <cellStyle name="Normal 19 3 3 9 6" xfId="22887"/>
    <cellStyle name="Normal 19 3 3 9 7" xfId="35488"/>
    <cellStyle name="Normal 19 3 4" xfId="7060"/>
    <cellStyle name="Normal 19 3 4 10" xfId="10303"/>
    <cellStyle name="Normal 19 3 4 10 2" xfId="11718"/>
    <cellStyle name="Normal 19 3 4 10 2 2" xfId="15918"/>
    <cellStyle name="Normal 19 3 4 10 2 2 2" xfId="28647"/>
    <cellStyle name="Normal 19 3 4 10 2 2 3" xfId="41248"/>
    <cellStyle name="Normal 19 3 4 10 2 3" xfId="20187"/>
    <cellStyle name="Normal 19 3 4 10 2 3 2" xfId="32848"/>
    <cellStyle name="Normal 19 3 4 10 2 3 3" xfId="45448"/>
    <cellStyle name="Normal 19 3 4 10 2 4" xfId="24447"/>
    <cellStyle name="Normal 19 3 4 10 2 5" xfId="37048"/>
    <cellStyle name="Normal 19 3 4 10 3" xfId="13118"/>
    <cellStyle name="Normal 19 3 4 10 3 2" xfId="17318"/>
    <cellStyle name="Normal 19 3 4 10 3 2 2" xfId="30047"/>
    <cellStyle name="Normal 19 3 4 10 3 2 3" xfId="42648"/>
    <cellStyle name="Normal 19 3 4 10 3 3" xfId="21587"/>
    <cellStyle name="Normal 19 3 4 10 3 3 2" xfId="34248"/>
    <cellStyle name="Normal 19 3 4 10 3 3 3" xfId="46848"/>
    <cellStyle name="Normal 19 3 4 10 3 4" xfId="25847"/>
    <cellStyle name="Normal 19 3 4 10 3 5" xfId="38448"/>
    <cellStyle name="Normal 19 3 4 10 4" xfId="14518"/>
    <cellStyle name="Normal 19 3 4 10 4 2" xfId="27247"/>
    <cellStyle name="Normal 19 3 4 10 4 3" xfId="39848"/>
    <cellStyle name="Normal 19 3 4 10 5" xfId="18787"/>
    <cellStyle name="Normal 19 3 4 10 5 2" xfId="31448"/>
    <cellStyle name="Normal 19 3 4 10 5 3" xfId="44048"/>
    <cellStyle name="Normal 19 3 4 10 6" xfId="23047"/>
    <cellStyle name="Normal 19 3 4 10 7" xfId="35648"/>
    <cellStyle name="Normal 19 3 4 11" xfId="10444"/>
    <cellStyle name="Normal 19 3 4 11 2" xfId="14658"/>
    <cellStyle name="Normal 19 3 4 11 2 2" xfId="27387"/>
    <cellStyle name="Normal 19 3 4 11 2 3" xfId="39988"/>
    <cellStyle name="Normal 19 3 4 11 3" xfId="18927"/>
    <cellStyle name="Normal 19 3 4 11 3 2" xfId="31588"/>
    <cellStyle name="Normal 19 3 4 11 3 3" xfId="44188"/>
    <cellStyle name="Normal 19 3 4 11 4" xfId="23187"/>
    <cellStyle name="Normal 19 3 4 11 5" xfId="35788"/>
    <cellStyle name="Normal 19 3 4 12" xfId="11858"/>
    <cellStyle name="Normal 19 3 4 12 2" xfId="16058"/>
    <cellStyle name="Normal 19 3 4 12 2 2" xfId="28787"/>
    <cellStyle name="Normal 19 3 4 12 2 3" xfId="41388"/>
    <cellStyle name="Normal 19 3 4 12 3" xfId="20327"/>
    <cellStyle name="Normal 19 3 4 12 3 2" xfId="32988"/>
    <cellStyle name="Normal 19 3 4 12 3 3" xfId="45588"/>
    <cellStyle name="Normal 19 3 4 12 4" xfId="24587"/>
    <cellStyle name="Normal 19 3 4 12 5" xfId="37188"/>
    <cellStyle name="Normal 19 3 4 13" xfId="13258"/>
    <cellStyle name="Normal 19 3 4 13 2" xfId="25987"/>
    <cellStyle name="Normal 19 3 4 13 3" xfId="38588"/>
    <cellStyle name="Normal 19 3 4 14" xfId="17527"/>
    <cellStyle name="Normal 19 3 4 14 2" xfId="30188"/>
    <cellStyle name="Normal 19 3 4 14 3" xfId="42788"/>
    <cellStyle name="Normal 19 3 4 15" xfId="21787"/>
    <cellStyle name="Normal 19 3 4 16" xfId="34388"/>
    <cellStyle name="Normal 19 3 4 2" xfId="7200"/>
    <cellStyle name="Normal 19 3 4 2 2" xfId="10584"/>
    <cellStyle name="Normal 19 3 4 2 2 2" xfId="14798"/>
    <cellStyle name="Normal 19 3 4 2 2 2 2" xfId="27527"/>
    <cellStyle name="Normal 19 3 4 2 2 2 3" xfId="40128"/>
    <cellStyle name="Normal 19 3 4 2 2 3" xfId="19067"/>
    <cellStyle name="Normal 19 3 4 2 2 3 2" xfId="31728"/>
    <cellStyle name="Normal 19 3 4 2 2 3 3" xfId="44328"/>
    <cellStyle name="Normal 19 3 4 2 2 4" xfId="23327"/>
    <cellStyle name="Normal 19 3 4 2 2 5" xfId="35928"/>
    <cellStyle name="Normal 19 3 4 2 3" xfId="11998"/>
    <cellStyle name="Normal 19 3 4 2 3 2" xfId="16198"/>
    <cellStyle name="Normal 19 3 4 2 3 2 2" xfId="28927"/>
    <cellStyle name="Normal 19 3 4 2 3 2 3" xfId="41528"/>
    <cellStyle name="Normal 19 3 4 2 3 3" xfId="20467"/>
    <cellStyle name="Normal 19 3 4 2 3 3 2" xfId="33128"/>
    <cellStyle name="Normal 19 3 4 2 3 3 3" xfId="45728"/>
    <cellStyle name="Normal 19 3 4 2 3 4" xfId="24727"/>
    <cellStyle name="Normal 19 3 4 2 3 5" xfId="37328"/>
    <cellStyle name="Normal 19 3 4 2 4" xfId="13398"/>
    <cellStyle name="Normal 19 3 4 2 4 2" xfId="26127"/>
    <cellStyle name="Normal 19 3 4 2 4 3" xfId="38728"/>
    <cellStyle name="Normal 19 3 4 2 5" xfId="17667"/>
    <cellStyle name="Normal 19 3 4 2 5 2" xfId="30328"/>
    <cellStyle name="Normal 19 3 4 2 5 3" xfId="42928"/>
    <cellStyle name="Normal 19 3 4 2 6" xfId="21927"/>
    <cellStyle name="Normal 19 3 4 2 7" xfId="34528"/>
    <cellStyle name="Normal 19 3 4 3" xfId="7340"/>
    <cellStyle name="Normal 19 3 4 3 2" xfId="10724"/>
    <cellStyle name="Normal 19 3 4 3 2 2" xfId="14938"/>
    <cellStyle name="Normal 19 3 4 3 2 2 2" xfId="27667"/>
    <cellStyle name="Normal 19 3 4 3 2 2 3" xfId="40268"/>
    <cellStyle name="Normal 19 3 4 3 2 3" xfId="19207"/>
    <cellStyle name="Normal 19 3 4 3 2 3 2" xfId="31868"/>
    <cellStyle name="Normal 19 3 4 3 2 3 3" xfId="44468"/>
    <cellStyle name="Normal 19 3 4 3 2 4" xfId="23467"/>
    <cellStyle name="Normal 19 3 4 3 2 5" xfId="36068"/>
    <cellStyle name="Normal 19 3 4 3 3" xfId="12138"/>
    <cellStyle name="Normal 19 3 4 3 3 2" xfId="16338"/>
    <cellStyle name="Normal 19 3 4 3 3 2 2" xfId="29067"/>
    <cellStyle name="Normal 19 3 4 3 3 2 3" xfId="41668"/>
    <cellStyle name="Normal 19 3 4 3 3 3" xfId="20607"/>
    <cellStyle name="Normal 19 3 4 3 3 3 2" xfId="33268"/>
    <cellStyle name="Normal 19 3 4 3 3 3 3" xfId="45868"/>
    <cellStyle name="Normal 19 3 4 3 3 4" xfId="24867"/>
    <cellStyle name="Normal 19 3 4 3 3 5" xfId="37468"/>
    <cellStyle name="Normal 19 3 4 3 4" xfId="13538"/>
    <cellStyle name="Normal 19 3 4 3 4 2" xfId="26267"/>
    <cellStyle name="Normal 19 3 4 3 4 3" xfId="38868"/>
    <cellStyle name="Normal 19 3 4 3 5" xfId="17807"/>
    <cellStyle name="Normal 19 3 4 3 5 2" xfId="30468"/>
    <cellStyle name="Normal 19 3 4 3 5 3" xfId="43068"/>
    <cellStyle name="Normal 19 3 4 3 6" xfId="22067"/>
    <cellStyle name="Normal 19 3 4 3 7" xfId="34668"/>
    <cellStyle name="Normal 19 3 4 4" xfId="9353"/>
    <cellStyle name="Normal 19 3 4 4 2" xfId="10871"/>
    <cellStyle name="Normal 19 3 4 4 2 2" xfId="15078"/>
    <cellStyle name="Normal 19 3 4 4 2 2 2" xfId="27807"/>
    <cellStyle name="Normal 19 3 4 4 2 2 3" xfId="40408"/>
    <cellStyle name="Normal 19 3 4 4 2 3" xfId="19347"/>
    <cellStyle name="Normal 19 3 4 4 2 3 2" xfId="32008"/>
    <cellStyle name="Normal 19 3 4 4 2 3 3" xfId="44608"/>
    <cellStyle name="Normal 19 3 4 4 2 4" xfId="23607"/>
    <cellStyle name="Normal 19 3 4 4 2 5" xfId="36208"/>
    <cellStyle name="Normal 19 3 4 4 3" xfId="12278"/>
    <cellStyle name="Normal 19 3 4 4 3 2" xfId="16478"/>
    <cellStyle name="Normal 19 3 4 4 3 2 2" xfId="29207"/>
    <cellStyle name="Normal 19 3 4 4 3 2 3" xfId="41808"/>
    <cellStyle name="Normal 19 3 4 4 3 3" xfId="20747"/>
    <cellStyle name="Normal 19 3 4 4 3 3 2" xfId="33408"/>
    <cellStyle name="Normal 19 3 4 4 3 3 3" xfId="46008"/>
    <cellStyle name="Normal 19 3 4 4 3 4" xfId="25007"/>
    <cellStyle name="Normal 19 3 4 4 3 5" xfId="37608"/>
    <cellStyle name="Normal 19 3 4 4 4" xfId="13678"/>
    <cellStyle name="Normal 19 3 4 4 4 2" xfId="26407"/>
    <cellStyle name="Normal 19 3 4 4 4 3" xfId="39008"/>
    <cellStyle name="Normal 19 3 4 4 5" xfId="17947"/>
    <cellStyle name="Normal 19 3 4 4 5 2" xfId="30608"/>
    <cellStyle name="Normal 19 3 4 4 5 3" xfId="43208"/>
    <cellStyle name="Normal 19 3 4 4 6" xfId="22207"/>
    <cellStyle name="Normal 19 3 4 4 7" xfId="34808"/>
    <cellStyle name="Normal 19 3 4 5" xfId="9549"/>
    <cellStyle name="Normal 19 3 4 5 2" xfId="11015"/>
    <cellStyle name="Normal 19 3 4 5 2 2" xfId="15218"/>
    <cellStyle name="Normal 19 3 4 5 2 2 2" xfId="27947"/>
    <cellStyle name="Normal 19 3 4 5 2 2 3" xfId="40548"/>
    <cellStyle name="Normal 19 3 4 5 2 3" xfId="19487"/>
    <cellStyle name="Normal 19 3 4 5 2 3 2" xfId="32148"/>
    <cellStyle name="Normal 19 3 4 5 2 3 3" xfId="44748"/>
    <cellStyle name="Normal 19 3 4 5 2 4" xfId="23747"/>
    <cellStyle name="Normal 19 3 4 5 2 5" xfId="36348"/>
    <cellStyle name="Normal 19 3 4 5 3" xfId="12418"/>
    <cellStyle name="Normal 19 3 4 5 3 2" xfId="16618"/>
    <cellStyle name="Normal 19 3 4 5 3 2 2" xfId="29347"/>
    <cellStyle name="Normal 19 3 4 5 3 2 3" xfId="41948"/>
    <cellStyle name="Normal 19 3 4 5 3 3" xfId="20887"/>
    <cellStyle name="Normal 19 3 4 5 3 3 2" xfId="33548"/>
    <cellStyle name="Normal 19 3 4 5 3 3 3" xfId="46148"/>
    <cellStyle name="Normal 19 3 4 5 3 4" xfId="25147"/>
    <cellStyle name="Normal 19 3 4 5 3 5" xfId="37748"/>
    <cellStyle name="Normal 19 3 4 5 4" xfId="13818"/>
    <cellStyle name="Normal 19 3 4 5 4 2" xfId="26547"/>
    <cellStyle name="Normal 19 3 4 5 4 3" xfId="39148"/>
    <cellStyle name="Normal 19 3 4 5 5" xfId="18087"/>
    <cellStyle name="Normal 19 3 4 5 5 2" xfId="30748"/>
    <cellStyle name="Normal 19 3 4 5 5 3" xfId="43348"/>
    <cellStyle name="Normal 19 3 4 5 6" xfId="22347"/>
    <cellStyle name="Normal 19 3 4 5 7" xfId="34948"/>
    <cellStyle name="Normal 19 3 4 6" xfId="9689"/>
    <cellStyle name="Normal 19 3 4 6 2" xfId="11155"/>
    <cellStyle name="Normal 19 3 4 6 2 2" xfId="15358"/>
    <cellStyle name="Normal 19 3 4 6 2 2 2" xfId="28087"/>
    <cellStyle name="Normal 19 3 4 6 2 2 3" xfId="40688"/>
    <cellStyle name="Normal 19 3 4 6 2 3" xfId="19627"/>
    <cellStyle name="Normal 19 3 4 6 2 3 2" xfId="32288"/>
    <cellStyle name="Normal 19 3 4 6 2 3 3" xfId="44888"/>
    <cellStyle name="Normal 19 3 4 6 2 4" xfId="23887"/>
    <cellStyle name="Normal 19 3 4 6 2 5" xfId="36488"/>
    <cellStyle name="Normal 19 3 4 6 3" xfId="12558"/>
    <cellStyle name="Normal 19 3 4 6 3 2" xfId="16758"/>
    <cellStyle name="Normal 19 3 4 6 3 2 2" xfId="29487"/>
    <cellStyle name="Normal 19 3 4 6 3 2 3" xfId="42088"/>
    <cellStyle name="Normal 19 3 4 6 3 3" xfId="21027"/>
    <cellStyle name="Normal 19 3 4 6 3 3 2" xfId="33688"/>
    <cellStyle name="Normal 19 3 4 6 3 3 3" xfId="46288"/>
    <cellStyle name="Normal 19 3 4 6 3 4" xfId="25287"/>
    <cellStyle name="Normal 19 3 4 6 3 5" xfId="37888"/>
    <cellStyle name="Normal 19 3 4 6 4" xfId="13958"/>
    <cellStyle name="Normal 19 3 4 6 4 2" xfId="26687"/>
    <cellStyle name="Normal 19 3 4 6 4 3" xfId="39288"/>
    <cellStyle name="Normal 19 3 4 6 5" xfId="18227"/>
    <cellStyle name="Normal 19 3 4 6 5 2" xfId="30888"/>
    <cellStyle name="Normal 19 3 4 6 5 3" xfId="43488"/>
    <cellStyle name="Normal 19 3 4 6 6" xfId="22487"/>
    <cellStyle name="Normal 19 3 4 6 7" xfId="35088"/>
    <cellStyle name="Normal 19 3 4 7" xfId="9829"/>
    <cellStyle name="Normal 19 3 4 7 2" xfId="11295"/>
    <cellStyle name="Normal 19 3 4 7 2 2" xfId="15498"/>
    <cellStyle name="Normal 19 3 4 7 2 2 2" xfId="28227"/>
    <cellStyle name="Normal 19 3 4 7 2 2 3" xfId="40828"/>
    <cellStyle name="Normal 19 3 4 7 2 3" xfId="19767"/>
    <cellStyle name="Normal 19 3 4 7 2 3 2" xfId="32428"/>
    <cellStyle name="Normal 19 3 4 7 2 3 3" xfId="45028"/>
    <cellStyle name="Normal 19 3 4 7 2 4" xfId="24027"/>
    <cellStyle name="Normal 19 3 4 7 2 5" xfId="36628"/>
    <cellStyle name="Normal 19 3 4 7 3" xfId="12698"/>
    <cellStyle name="Normal 19 3 4 7 3 2" xfId="16898"/>
    <cellStyle name="Normal 19 3 4 7 3 2 2" xfId="29627"/>
    <cellStyle name="Normal 19 3 4 7 3 2 3" xfId="42228"/>
    <cellStyle name="Normal 19 3 4 7 3 3" xfId="21167"/>
    <cellStyle name="Normal 19 3 4 7 3 3 2" xfId="33828"/>
    <cellStyle name="Normal 19 3 4 7 3 3 3" xfId="46428"/>
    <cellStyle name="Normal 19 3 4 7 3 4" xfId="25427"/>
    <cellStyle name="Normal 19 3 4 7 3 5" xfId="38028"/>
    <cellStyle name="Normal 19 3 4 7 4" xfId="14098"/>
    <cellStyle name="Normal 19 3 4 7 4 2" xfId="26827"/>
    <cellStyle name="Normal 19 3 4 7 4 3" xfId="39428"/>
    <cellStyle name="Normal 19 3 4 7 5" xfId="18367"/>
    <cellStyle name="Normal 19 3 4 7 5 2" xfId="31028"/>
    <cellStyle name="Normal 19 3 4 7 5 3" xfId="43628"/>
    <cellStyle name="Normal 19 3 4 7 6" xfId="22627"/>
    <cellStyle name="Normal 19 3 4 7 7" xfId="35228"/>
    <cellStyle name="Normal 19 3 4 8" xfId="9969"/>
    <cellStyle name="Normal 19 3 4 8 2" xfId="11435"/>
    <cellStyle name="Normal 19 3 4 8 2 2" xfId="15638"/>
    <cellStyle name="Normal 19 3 4 8 2 2 2" xfId="28367"/>
    <cellStyle name="Normal 19 3 4 8 2 2 3" xfId="40968"/>
    <cellStyle name="Normal 19 3 4 8 2 3" xfId="19907"/>
    <cellStyle name="Normal 19 3 4 8 2 3 2" xfId="32568"/>
    <cellStyle name="Normal 19 3 4 8 2 3 3" xfId="45168"/>
    <cellStyle name="Normal 19 3 4 8 2 4" xfId="24167"/>
    <cellStyle name="Normal 19 3 4 8 2 5" xfId="36768"/>
    <cellStyle name="Normal 19 3 4 8 3" xfId="12838"/>
    <cellStyle name="Normal 19 3 4 8 3 2" xfId="17038"/>
    <cellStyle name="Normal 19 3 4 8 3 2 2" xfId="29767"/>
    <cellStyle name="Normal 19 3 4 8 3 2 3" xfId="42368"/>
    <cellStyle name="Normal 19 3 4 8 3 3" xfId="21307"/>
    <cellStyle name="Normal 19 3 4 8 3 3 2" xfId="33968"/>
    <cellStyle name="Normal 19 3 4 8 3 3 3" xfId="46568"/>
    <cellStyle name="Normal 19 3 4 8 3 4" xfId="25567"/>
    <cellStyle name="Normal 19 3 4 8 3 5" xfId="38168"/>
    <cellStyle name="Normal 19 3 4 8 4" xfId="14238"/>
    <cellStyle name="Normal 19 3 4 8 4 2" xfId="26967"/>
    <cellStyle name="Normal 19 3 4 8 4 3" xfId="39568"/>
    <cellStyle name="Normal 19 3 4 8 5" xfId="18507"/>
    <cellStyle name="Normal 19 3 4 8 5 2" xfId="31168"/>
    <cellStyle name="Normal 19 3 4 8 5 3" xfId="43768"/>
    <cellStyle name="Normal 19 3 4 8 6" xfId="22767"/>
    <cellStyle name="Normal 19 3 4 8 7" xfId="35368"/>
    <cellStyle name="Normal 19 3 4 9" xfId="10163"/>
    <cellStyle name="Normal 19 3 4 9 2" xfId="11578"/>
    <cellStyle name="Normal 19 3 4 9 2 2" xfId="15778"/>
    <cellStyle name="Normal 19 3 4 9 2 2 2" xfId="28507"/>
    <cellStyle name="Normal 19 3 4 9 2 2 3" xfId="41108"/>
    <cellStyle name="Normal 19 3 4 9 2 3" xfId="20047"/>
    <cellStyle name="Normal 19 3 4 9 2 3 2" xfId="32708"/>
    <cellStyle name="Normal 19 3 4 9 2 3 3" xfId="45308"/>
    <cellStyle name="Normal 19 3 4 9 2 4" xfId="24307"/>
    <cellStyle name="Normal 19 3 4 9 2 5" xfId="36908"/>
    <cellStyle name="Normal 19 3 4 9 3" xfId="12978"/>
    <cellStyle name="Normal 19 3 4 9 3 2" xfId="17178"/>
    <cellStyle name="Normal 19 3 4 9 3 2 2" xfId="29907"/>
    <cellStyle name="Normal 19 3 4 9 3 2 3" xfId="42508"/>
    <cellStyle name="Normal 19 3 4 9 3 3" xfId="21447"/>
    <cellStyle name="Normal 19 3 4 9 3 3 2" xfId="34108"/>
    <cellStyle name="Normal 19 3 4 9 3 3 3" xfId="46708"/>
    <cellStyle name="Normal 19 3 4 9 3 4" xfId="25707"/>
    <cellStyle name="Normal 19 3 4 9 3 5" xfId="38308"/>
    <cellStyle name="Normal 19 3 4 9 4" xfId="14378"/>
    <cellStyle name="Normal 19 3 4 9 4 2" xfId="27107"/>
    <cellStyle name="Normal 19 3 4 9 4 3" xfId="39708"/>
    <cellStyle name="Normal 19 3 4 9 5" xfId="18647"/>
    <cellStyle name="Normal 19 3 4 9 5 2" xfId="31308"/>
    <cellStyle name="Normal 19 3 4 9 5 3" xfId="43908"/>
    <cellStyle name="Normal 19 3 4 9 6" xfId="22907"/>
    <cellStyle name="Normal 19 3 4 9 7" xfId="35508"/>
    <cellStyle name="Normal 19 3 5" xfId="7080"/>
    <cellStyle name="Normal 19 3 5 10" xfId="10323"/>
    <cellStyle name="Normal 19 3 5 10 2" xfId="11738"/>
    <cellStyle name="Normal 19 3 5 10 2 2" xfId="15938"/>
    <cellStyle name="Normal 19 3 5 10 2 2 2" xfId="28667"/>
    <cellStyle name="Normal 19 3 5 10 2 2 3" xfId="41268"/>
    <cellStyle name="Normal 19 3 5 10 2 3" xfId="20207"/>
    <cellStyle name="Normal 19 3 5 10 2 3 2" xfId="32868"/>
    <cellStyle name="Normal 19 3 5 10 2 3 3" xfId="45468"/>
    <cellStyle name="Normal 19 3 5 10 2 4" xfId="24467"/>
    <cellStyle name="Normal 19 3 5 10 2 5" xfId="37068"/>
    <cellStyle name="Normal 19 3 5 10 3" xfId="13138"/>
    <cellStyle name="Normal 19 3 5 10 3 2" xfId="17338"/>
    <cellStyle name="Normal 19 3 5 10 3 2 2" xfId="30067"/>
    <cellStyle name="Normal 19 3 5 10 3 2 3" xfId="42668"/>
    <cellStyle name="Normal 19 3 5 10 3 3" xfId="21607"/>
    <cellStyle name="Normal 19 3 5 10 3 3 2" xfId="34268"/>
    <cellStyle name="Normal 19 3 5 10 3 3 3" xfId="46868"/>
    <cellStyle name="Normal 19 3 5 10 3 4" xfId="25867"/>
    <cellStyle name="Normal 19 3 5 10 3 5" xfId="38468"/>
    <cellStyle name="Normal 19 3 5 10 4" xfId="14538"/>
    <cellStyle name="Normal 19 3 5 10 4 2" xfId="27267"/>
    <cellStyle name="Normal 19 3 5 10 4 3" xfId="39868"/>
    <cellStyle name="Normal 19 3 5 10 5" xfId="18807"/>
    <cellStyle name="Normal 19 3 5 10 5 2" xfId="31468"/>
    <cellStyle name="Normal 19 3 5 10 5 3" xfId="44068"/>
    <cellStyle name="Normal 19 3 5 10 6" xfId="23067"/>
    <cellStyle name="Normal 19 3 5 10 7" xfId="35668"/>
    <cellStyle name="Normal 19 3 5 11" xfId="10464"/>
    <cellStyle name="Normal 19 3 5 11 2" xfId="14678"/>
    <cellStyle name="Normal 19 3 5 11 2 2" xfId="27407"/>
    <cellStyle name="Normal 19 3 5 11 2 3" xfId="40008"/>
    <cellStyle name="Normal 19 3 5 11 3" xfId="18947"/>
    <cellStyle name="Normal 19 3 5 11 3 2" xfId="31608"/>
    <cellStyle name="Normal 19 3 5 11 3 3" xfId="44208"/>
    <cellStyle name="Normal 19 3 5 11 4" xfId="23207"/>
    <cellStyle name="Normal 19 3 5 11 5" xfId="35808"/>
    <cellStyle name="Normal 19 3 5 12" xfId="11878"/>
    <cellStyle name="Normal 19 3 5 12 2" xfId="16078"/>
    <cellStyle name="Normal 19 3 5 12 2 2" xfId="28807"/>
    <cellStyle name="Normal 19 3 5 12 2 3" xfId="41408"/>
    <cellStyle name="Normal 19 3 5 12 3" xfId="20347"/>
    <cellStyle name="Normal 19 3 5 12 3 2" xfId="33008"/>
    <cellStyle name="Normal 19 3 5 12 3 3" xfId="45608"/>
    <cellStyle name="Normal 19 3 5 12 4" xfId="24607"/>
    <cellStyle name="Normal 19 3 5 12 5" xfId="37208"/>
    <cellStyle name="Normal 19 3 5 13" xfId="13278"/>
    <cellStyle name="Normal 19 3 5 13 2" xfId="26007"/>
    <cellStyle name="Normal 19 3 5 13 3" xfId="38608"/>
    <cellStyle name="Normal 19 3 5 14" xfId="17547"/>
    <cellStyle name="Normal 19 3 5 14 2" xfId="30208"/>
    <cellStyle name="Normal 19 3 5 14 3" xfId="42808"/>
    <cellStyle name="Normal 19 3 5 15" xfId="21807"/>
    <cellStyle name="Normal 19 3 5 16" xfId="34408"/>
    <cellStyle name="Normal 19 3 5 2" xfId="7220"/>
    <cellStyle name="Normal 19 3 5 2 2" xfId="10604"/>
    <cellStyle name="Normal 19 3 5 2 2 2" xfId="14818"/>
    <cellStyle name="Normal 19 3 5 2 2 2 2" xfId="27547"/>
    <cellStyle name="Normal 19 3 5 2 2 2 3" xfId="40148"/>
    <cellStyle name="Normal 19 3 5 2 2 3" xfId="19087"/>
    <cellStyle name="Normal 19 3 5 2 2 3 2" xfId="31748"/>
    <cellStyle name="Normal 19 3 5 2 2 3 3" xfId="44348"/>
    <cellStyle name="Normal 19 3 5 2 2 4" xfId="23347"/>
    <cellStyle name="Normal 19 3 5 2 2 5" xfId="35948"/>
    <cellStyle name="Normal 19 3 5 2 3" xfId="12018"/>
    <cellStyle name="Normal 19 3 5 2 3 2" xfId="16218"/>
    <cellStyle name="Normal 19 3 5 2 3 2 2" xfId="28947"/>
    <cellStyle name="Normal 19 3 5 2 3 2 3" xfId="41548"/>
    <cellStyle name="Normal 19 3 5 2 3 3" xfId="20487"/>
    <cellStyle name="Normal 19 3 5 2 3 3 2" xfId="33148"/>
    <cellStyle name="Normal 19 3 5 2 3 3 3" xfId="45748"/>
    <cellStyle name="Normal 19 3 5 2 3 4" xfId="24747"/>
    <cellStyle name="Normal 19 3 5 2 3 5" xfId="37348"/>
    <cellStyle name="Normal 19 3 5 2 4" xfId="13418"/>
    <cellStyle name="Normal 19 3 5 2 4 2" xfId="26147"/>
    <cellStyle name="Normal 19 3 5 2 4 3" xfId="38748"/>
    <cellStyle name="Normal 19 3 5 2 5" xfId="17687"/>
    <cellStyle name="Normal 19 3 5 2 5 2" xfId="30348"/>
    <cellStyle name="Normal 19 3 5 2 5 3" xfId="42948"/>
    <cellStyle name="Normal 19 3 5 2 6" xfId="21947"/>
    <cellStyle name="Normal 19 3 5 2 7" xfId="34548"/>
    <cellStyle name="Normal 19 3 5 3" xfId="7360"/>
    <cellStyle name="Normal 19 3 5 3 2" xfId="10744"/>
    <cellStyle name="Normal 19 3 5 3 2 2" xfId="14958"/>
    <cellStyle name="Normal 19 3 5 3 2 2 2" xfId="27687"/>
    <cellStyle name="Normal 19 3 5 3 2 2 3" xfId="40288"/>
    <cellStyle name="Normal 19 3 5 3 2 3" xfId="19227"/>
    <cellStyle name="Normal 19 3 5 3 2 3 2" xfId="31888"/>
    <cellStyle name="Normal 19 3 5 3 2 3 3" xfId="44488"/>
    <cellStyle name="Normal 19 3 5 3 2 4" xfId="23487"/>
    <cellStyle name="Normal 19 3 5 3 2 5" xfId="36088"/>
    <cellStyle name="Normal 19 3 5 3 3" xfId="12158"/>
    <cellStyle name="Normal 19 3 5 3 3 2" xfId="16358"/>
    <cellStyle name="Normal 19 3 5 3 3 2 2" xfId="29087"/>
    <cellStyle name="Normal 19 3 5 3 3 2 3" xfId="41688"/>
    <cellStyle name="Normal 19 3 5 3 3 3" xfId="20627"/>
    <cellStyle name="Normal 19 3 5 3 3 3 2" xfId="33288"/>
    <cellStyle name="Normal 19 3 5 3 3 3 3" xfId="45888"/>
    <cellStyle name="Normal 19 3 5 3 3 4" xfId="24887"/>
    <cellStyle name="Normal 19 3 5 3 3 5" xfId="37488"/>
    <cellStyle name="Normal 19 3 5 3 4" xfId="13558"/>
    <cellStyle name="Normal 19 3 5 3 4 2" xfId="26287"/>
    <cellStyle name="Normal 19 3 5 3 4 3" xfId="38888"/>
    <cellStyle name="Normal 19 3 5 3 5" xfId="17827"/>
    <cellStyle name="Normal 19 3 5 3 5 2" xfId="30488"/>
    <cellStyle name="Normal 19 3 5 3 5 3" xfId="43088"/>
    <cellStyle name="Normal 19 3 5 3 6" xfId="22087"/>
    <cellStyle name="Normal 19 3 5 3 7" xfId="34688"/>
    <cellStyle name="Normal 19 3 5 4" xfId="9373"/>
    <cellStyle name="Normal 19 3 5 4 2" xfId="10891"/>
    <cellStyle name="Normal 19 3 5 4 2 2" xfId="15098"/>
    <cellStyle name="Normal 19 3 5 4 2 2 2" xfId="27827"/>
    <cellStyle name="Normal 19 3 5 4 2 2 3" xfId="40428"/>
    <cellStyle name="Normal 19 3 5 4 2 3" xfId="19367"/>
    <cellStyle name="Normal 19 3 5 4 2 3 2" xfId="32028"/>
    <cellStyle name="Normal 19 3 5 4 2 3 3" xfId="44628"/>
    <cellStyle name="Normal 19 3 5 4 2 4" xfId="23627"/>
    <cellStyle name="Normal 19 3 5 4 2 5" xfId="36228"/>
    <cellStyle name="Normal 19 3 5 4 3" xfId="12298"/>
    <cellStyle name="Normal 19 3 5 4 3 2" xfId="16498"/>
    <cellStyle name="Normal 19 3 5 4 3 2 2" xfId="29227"/>
    <cellStyle name="Normal 19 3 5 4 3 2 3" xfId="41828"/>
    <cellStyle name="Normal 19 3 5 4 3 3" xfId="20767"/>
    <cellStyle name="Normal 19 3 5 4 3 3 2" xfId="33428"/>
    <cellStyle name="Normal 19 3 5 4 3 3 3" xfId="46028"/>
    <cellStyle name="Normal 19 3 5 4 3 4" xfId="25027"/>
    <cellStyle name="Normal 19 3 5 4 3 5" xfId="37628"/>
    <cellStyle name="Normal 19 3 5 4 4" xfId="13698"/>
    <cellStyle name="Normal 19 3 5 4 4 2" xfId="26427"/>
    <cellStyle name="Normal 19 3 5 4 4 3" xfId="39028"/>
    <cellStyle name="Normal 19 3 5 4 5" xfId="17967"/>
    <cellStyle name="Normal 19 3 5 4 5 2" xfId="30628"/>
    <cellStyle name="Normal 19 3 5 4 5 3" xfId="43228"/>
    <cellStyle name="Normal 19 3 5 4 6" xfId="22227"/>
    <cellStyle name="Normal 19 3 5 4 7" xfId="34828"/>
    <cellStyle name="Normal 19 3 5 5" xfId="9569"/>
    <cellStyle name="Normal 19 3 5 5 2" xfId="11035"/>
    <cellStyle name="Normal 19 3 5 5 2 2" xfId="15238"/>
    <cellStyle name="Normal 19 3 5 5 2 2 2" xfId="27967"/>
    <cellStyle name="Normal 19 3 5 5 2 2 3" xfId="40568"/>
    <cellStyle name="Normal 19 3 5 5 2 3" xfId="19507"/>
    <cellStyle name="Normal 19 3 5 5 2 3 2" xfId="32168"/>
    <cellStyle name="Normal 19 3 5 5 2 3 3" xfId="44768"/>
    <cellStyle name="Normal 19 3 5 5 2 4" xfId="23767"/>
    <cellStyle name="Normal 19 3 5 5 2 5" xfId="36368"/>
    <cellStyle name="Normal 19 3 5 5 3" xfId="12438"/>
    <cellStyle name="Normal 19 3 5 5 3 2" xfId="16638"/>
    <cellStyle name="Normal 19 3 5 5 3 2 2" xfId="29367"/>
    <cellStyle name="Normal 19 3 5 5 3 2 3" xfId="41968"/>
    <cellStyle name="Normal 19 3 5 5 3 3" xfId="20907"/>
    <cellStyle name="Normal 19 3 5 5 3 3 2" xfId="33568"/>
    <cellStyle name="Normal 19 3 5 5 3 3 3" xfId="46168"/>
    <cellStyle name="Normal 19 3 5 5 3 4" xfId="25167"/>
    <cellStyle name="Normal 19 3 5 5 3 5" xfId="37768"/>
    <cellStyle name="Normal 19 3 5 5 4" xfId="13838"/>
    <cellStyle name="Normal 19 3 5 5 4 2" xfId="26567"/>
    <cellStyle name="Normal 19 3 5 5 4 3" xfId="39168"/>
    <cellStyle name="Normal 19 3 5 5 5" xfId="18107"/>
    <cellStyle name="Normal 19 3 5 5 5 2" xfId="30768"/>
    <cellStyle name="Normal 19 3 5 5 5 3" xfId="43368"/>
    <cellStyle name="Normal 19 3 5 5 6" xfId="22367"/>
    <cellStyle name="Normal 19 3 5 5 7" xfId="34968"/>
    <cellStyle name="Normal 19 3 5 6" xfId="9709"/>
    <cellStyle name="Normal 19 3 5 6 2" xfId="11175"/>
    <cellStyle name="Normal 19 3 5 6 2 2" xfId="15378"/>
    <cellStyle name="Normal 19 3 5 6 2 2 2" xfId="28107"/>
    <cellStyle name="Normal 19 3 5 6 2 2 3" xfId="40708"/>
    <cellStyle name="Normal 19 3 5 6 2 3" xfId="19647"/>
    <cellStyle name="Normal 19 3 5 6 2 3 2" xfId="32308"/>
    <cellStyle name="Normal 19 3 5 6 2 3 3" xfId="44908"/>
    <cellStyle name="Normal 19 3 5 6 2 4" xfId="23907"/>
    <cellStyle name="Normal 19 3 5 6 2 5" xfId="36508"/>
    <cellStyle name="Normal 19 3 5 6 3" xfId="12578"/>
    <cellStyle name="Normal 19 3 5 6 3 2" xfId="16778"/>
    <cellStyle name="Normal 19 3 5 6 3 2 2" xfId="29507"/>
    <cellStyle name="Normal 19 3 5 6 3 2 3" xfId="42108"/>
    <cellStyle name="Normal 19 3 5 6 3 3" xfId="21047"/>
    <cellStyle name="Normal 19 3 5 6 3 3 2" xfId="33708"/>
    <cellStyle name="Normal 19 3 5 6 3 3 3" xfId="46308"/>
    <cellStyle name="Normal 19 3 5 6 3 4" xfId="25307"/>
    <cellStyle name="Normal 19 3 5 6 3 5" xfId="37908"/>
    <cellStyle name="Normal 19 3 5 6 4" xfId="13978"/>
    <cellStyle name="Normal 19 3 5 6 4 2" xfId="26707"/>
    <cellStyle name="Normal 19 3 5 6 4 3" xfId="39308"/>
    <cellStyle name="Normal 19 3 5 6 5" xfId="18247"/>
    <cellStyle name="Normal 19 3 5 6 5 2" xfId="30908"/>
    <cellStyle name="Normal 19 3 5 6 5 3" xfId="43508"/>
    <cellStyle name="Normal 19 3 5 6 6" xfId="22507"/>
    <cellStyle name="Normal 19 3 5 6 7" xfId="35108"/>
    <cellStyle name="Normal 19 3 5 7" xfId="9849"/>
    <cellStyle name="Normal 19 3 5 7 2" xfId="11315"/>
    <cellStyle name="Normal 19 3 5 7 2 2" xfId="15518"/>
    <cellStyle name="Normal 19 3 5 7 2 2 2" xfId="28247"/>
    <cellStyle name="Normal 19 3 5 7 2 2 3" xfId="40848"/>
    <cellStyle name="Normal 19 3 5 7 2 3" xfId="19787"/>
    <cellStyle name="Normal 19 3 5 7 2 3 2" xfId="32448"/>
    <cellStyle name="Normal 19 3 5 7 2 3 3" xfId="45048"/>
    <cellStyle name="Normal 19 3 5 7 2 4" xfId="24047"/>
    <cellStyle name="Normal 19 3 5 7 2 5" xfId="36648"/>
    <cellStyle name="Normal 19 3 5 7 3" xfId="12718"/>
    <cellStyle name="Normal 19 3 5 7 3 2" xfId="16918"/>
    <cellStyle name="Normal 19 3 5 7 3 2 2" xfId="29647"/>
    <cellStyle name="Normal 19 3 5 7 3 2 3" xfId="42248"/>
    <cellStyle name="Normal 19 3 5 7 3 3" xfId="21187"/>
    <cellStyle name="Normal 19 3 5 7 3 3 2" xfId="33848"/>
    <cellStyle name="Normal 19 3 5 7 3 3 3" xfId="46448"/>
    <cellStyle name="Normal 19 3 5 7 3 4" xfId="25447"/>
    <cellStyle name="Normal 19 3 5 7 3 5" xfId="38048"/>
    <cellStyle name="Normal 19 3 5 7 4" xfId="14118"/>
    <cellStyle name="Normal 19 3 5 7 4 2" xfId="26847"/>
    <cellStyle name="Normal 19 3 5 7 4 3" xfId="39448"/>
    <cellStyle name="Normal 19 3 5 7 5" xfId="18387"/>
    <cellStyle name="Normal 19 3 5 7 5 2" xfId="31048"/>
    <cellStyle name="Normal 19 3 5 7 5 3" xfId="43648"/>
    <cellStyle name="Normal 19 3 5 7 6" xfId="22647"/>
    <cellStyle name="Normal 19 3 5 7 7" xfId="35248"/>
    <cellStyle name="Normal 19 3 5 8" xfId="9989"/>
    <cellStyle name="Normal 19 3 5 8 2" xfId="11455"/>
    <cellStyle name="Normal 19 3 5 8 2 2" xfId="15658"/>
    <cellStyle name="Normal 19 3 5 8 2 2 2" xfId="28387"/>
    <cellStyle name="Normal 19 3 5 8 2 2 3" xfId="40988"/>
    <cellStyle name="Normal 19 3 5 8 2 3" xfId="19927"/>
    <cellStyle name="Normal 19 3 5 8 2 3 2" xfId="32588"/>
    <cellStyle name="Normal 19 3 5 8 2 3 3" xfId="45188"/>
    <cellStyle name="Normal 19 3 5 8 2 4" xfId="24187"/>
    <cellStyle name="Normal 19 3 5 8 2 5" xfId="36788"/>
    <cellStyle name="Normal 19 3 5 8 3" xfId="12858"/>
    <cellStyle name="Normal 19 3 5 8 3 2" xfId="17058"/>
    <cellStyle name="Normal 19 3 5 8 3 2 2" xfId="29787"/>
    <cellStyle name="Normal 19 3 5 8 3 2 3" xfId="42388"/>
    <cellStyle name="Normal 19 3 5 8 3 3" xfId="21327"/>
    <cellStyle name="Normal 19 3 5 8 3 3 2" xfId="33988"/>
    <cellStyle name="Normal 19 3 5 8 3 3 3" xfId="46588"/>
    <cellStyle name="Normal 19 3 5 8 3 4" xfId="25587"/>
    <cellStyle name="Normal 19 3 5 8 3 5" xfId="38188"/>
    <cellStyle name="Normal 19 3 5 8 4" xfId="14258"/>
    <cellStyle name="Normal 19 3 5 8 4 2" xfId="26987"/>
    <cellStyle name="Normal 19 3 5 8 4 3" xfId="39588"/>
    <cellStyle name="Normal 19 3 5 8 5" xfId="18527"/>
    <cellStyle name="Normal 19 3 5 8 5 2" xfId="31188"/>
    <cellStyle name="Normal 19 3 5 8 5 3" xfId="43788"/>
    <cellStyle name="Normal 19 3 5 8 6" xfId="22787"/>
    <cellStyle name="Normal 19 3 5 8 7" xfId="35388"/>
    <cellStyle name="Normal 19 3 5 9" xfId="10183"/>
    <cellStyle name="Normal 19 3 5 9 2" xfId="11598"/>
    <cellStyle name="Normal 19 3 5 9 2 2" xfId="15798"/>
    <cellStyle name="Normal 19 3 5 9 2 2 2" xfId="28527"/>
    <cellStyle name="Normal 19 3 5 9 2 2 3" xfId="41128"/>
    <cellStyle name="Normal 19 3 5 9 2 3" xfId="20067"/>
    <cellStyle name="Normal 19 3 5 9 2 3 2" xfId="32728"/>
    <cellStyle name="Normal 19 3 5 9 2 3 3" xfId="45328"/>
    <cellStyle name="Normal 19 3 5 9 2 4" xfId="24327"/>
    <cellStyle name="Normal 19 3 5 9 2 5" xfId="36928"/>
    <cellStyle name="Normal 19 3 5 9 3" xfId="12998"/>
    <cellStyle name="Normal 19 3 5 9 3 2" xfId="17198"/>
    <cellStyle name="Normal 19 3 5 9 3 2 2" xfId="29927"/>
    <cellStyle name="Normal 19 3 5 9 3 2 3" xfId="42528"/>
    <cellStyle name="Normal 19 3 5 9 3 3" xfId="21467"/>
    <cellStyle name="Normal 19 3 5 9 3 3 2" xfId="34128"/>
    <cellStyle name="Normal 19 3 5 9 3 3 3" xfId="46728"/>
    <cellStyle name="Normal 19 3 5 9 3 4" xfId="25727"/>
    <cellStyle name="Normal 19 3 5 9 3 5" xfId="38328"/>
    <cellStyle name="Normal 19 3 5 9 4" xfId="14398"/>
    <cellStyle name="Normal 19 3 5 9 4 2" xfId="27127"/>
    <cellStyle name="Normal 19 3 5 9 4 3" xfId="39728"/>
    <cellStyle name="Normal 19 3 5 9 5" xfId="18667"/>
    <cellStyle name="Normal 19 3 5 9 5 2" xfId="31328"/>
    <cellStyle name="Normal 19 3 5 9 5 3" xfId="43928"/>
    <cellStyle name="Normal 19 3 5 9 6" xfId="22927"/>
    <cellStyle name="Normal 19 3 5 9 7" xfId="35528"/>
    <cellStyle name="Normal 19 3 6" xfId="7100"/>
    <cellStyle name="Normal 19 3 6 10" xfId="10343"/>
    <cellStyle name="Normal 19 3 6 10 2" xfId="11758"/>
    <cellStyle name="Normal 19 3 6 10 2 2" xfId="15958"/>
    <cellStyle name="Normal 19 3 6 10 2 2 2" xfId="28687"/>
    <cellStyle name="Normal 19 3 6 10 2 2 3" xfId="41288"/>
    <cellStyle name="Normal 19 3 6 10 2 3" xfId="20227"/>
    <cellStyle name="Normal 19 3 6 10 2 3 2" xfId="32888"/>
    <cellStyle name="Normal 19 3 6 10 2 3 3" xfId="45488"/>
    <cellStyle name="Normal 19 3 6 10 2 4" xfId="24487"/>
    <cellStyle name="Normal 19 3 6 10 2 5" xfId="37088"/>
    <cellStyle name="Normal 19 3 6 10 3" xfId="13158"/>
    <cellStyle name="Normal 19 3 6 10 3 2" xfId="17358"/>
    <cellStyle name="Normal 19 3 6 10 3 2 2" xfId="30087"/>
    <cellStyle name="Normal 19 3 6 10 3 2 3" xfId="42688"/>
    <cellStyle name="Normal 19 3 6 10 3 3" xfId="21627"/>
    <cellStyle name="Normal 19 3 6 10 3 3 2" xfId="34288"/>
    <cellStyle name="Normal 19 3 6 10 3 3 3" xfId="46888"/>
    <cellStyle name="Normal 19 3 6 10 3 4" xfId="25887"/>
    <cellStyle name="Normal 19 3 6 10 3 5" xfId="38488"/>
    <cellStyle name="Normal 19 3 6 10 4" xfId="14558"/>
    <cellStyle name="Normal 19 3 6 10 4 2" xfId="27287"/>
    <cellStyle name="Normal 19 3 6 10 4 3" xfId="39888"/>
    <cellStyle name="Normal 19 3 6 10 5" xfId="18827"/>
    <cellStyle name="Normal 19 3 6 10 5 2" xfId="31488"/>
    <cellStyle name="Normal 19 3 6 10 5 3" xfId="44088"/>
    <cellStyle name="Normal 19 3 6 10 6" xfId="23087"/>
    <cellStyle name="Normal 19 3 6 10 7" xfId="35688"/>
    <cellStyle name="Normal 19 3 6 11" xfId="10484"/>
    <cellStyle name="Normal 19 3 6 11 2" xfId="14698"/>
    <cellStyle name="Normal 19 3 6 11 2 2" xfId="27427"/>
    <cellStyle name="Normal 19 3 6 11 2 3" xfId="40028"/>
    <cellStyle name="Normal 19 3 6 11 3" xfId="18967"/>
    <cellStyle name="Normal 19 3 6 11 3 2" xfId="31628"/>
    <cellStyle name="Normal 19 3 6 11 3 3" xfId="44228"/>
    <cellStyle name="Normal 19 3 6 11 4" xfId="23227"/>
    <cellStyle name="Normal 19 3 6 11 5" xfId="35828"/>
    <cellStyle name="Normal 19 3 6 12" xfId="11898"/>
    <cellStyle name="Normal 19 3 6 12 2" xfId="16098"/>
    <cellStyle name="Normal 19 3 6 12 2 2" xfId="28827"/>
    <cellStyle name="Normal 19 3 6 12 2 3" xfId="41428"/>
    <cellStyle name="Normal 19 3 6 12 3" xfId="20367"/>
    <cellStyle name="Normal 19 3 6 12 3 2" xfId="33028"/>
    <cellStyle name="Normal 19 3 6 12 3 3" xfId="45628"/>
    <cellStyle name="Normal 19 3 6 12 4" xfId="24627"/>
    <cellStyle name="Normal 19 3 6 12 5" xfId="37228"/>
    <cellStyle name="Normal 19 3 6 13" xfId="13298"/>
    <cellStyle name="Normal 19 3 6 13 2" xfId="26027"/>
    <cellStyle name="Normal 19 3 6 13 3" xfId="38628"/>
    <cellStyle name="Normal 19 3 6 14" xfId="17567"/>
    <cellStyle name="Normal 19 3 6 14 2" xfId="30228"/>
    <cellStyle name="Normal 19 3 6 14 3" xfId="42828"/>
    <cellStyle name="Normal 19 3 6 15" xfId="21827"/>
    <cellStyle name="Normal 19 3 6 16" xfId="34428"/>
    <cellStyle name="Normal 19 3 6 2" xfId="7240"/>
    <cellStyle name="Normal 19 3 6 2 2" xfId="10624"/>
    <cellStyle name="Normal 19 3 6 2 2 2" xfId="14838"/>
    <cellStyle name="Normal 19 3 6 2 2 2 2" xfId="27567"/>
    <cellStyle name="Normal 19 3 6 2 2 2 3" xfId="40168"/>
    <cellStyle name="Normal 19 3 6 2 2 3" xfId="19107"/>
    <cellStyle name="Normal 19 3 6 2 2 3 2" xfId="31768"/>
    <cellStyle name="Normal 19 3 6 2 2 3 3" xfId="44368"/>
    <cellStyle name="Normal 19 3 6 2 2 4" xfId="23367"/>
    <cellStyle name="Normal 19 3 6 2 2 5" xfId="35968"/>
    <cellStyle name="Normal 19 3 6 2 3" xfId="12038"/>
    <cellStyle name="Normal 19 3 6 2 3 2" xfId="16238"/>
    <cellStyle name="Normal 19 3 6 2 3 2 2" xfId="28967"/>
    <cellStyle name="Normal 19 3 6 2 3 2 3" xfId="41568"/>
    <cellStyle name="Normal 19 3 6 2 3 3" xfId="20507"/>
    <cellStyle name="Normal 19 3 6 2 3 3 2" xfId="33168"/>
    <cellStyle name="Normal 19 3 6 2 3 3 3" xfId="45768"/>
    <cellStyle name="Normal 19 3 6 2 3 4" xfId="24767"/>
    <cellStyle name="Normal 19 3 6 2 3 5" xfId="37368"/>
    <cellStyle name="Normal 19 3 6 2 4" xfId="13438"/>
    <cellStyle name="Normal 19 3 6 2 4 2" xfId="26167"/>
    <cellStyle name="Normal 19 3 6 2 4 3" xfId="38768"/>
    <cellStyle name="Normal 19 3 6 2 5" xfId="17707"/>
    <cellStyle name="Normal 19 3 6 2 5 2" xfId="30368"/>
    <cellStyle name="Normal 19 3 6 2 5 3" xfId="42968"/>
    <cellStyle name="Normal 19 3 6 2 6" xfId="21967"/>
    <cellStyle name="Normal 19 3 6 2 7" xfId="34568"/>
    <cellStyle name="Normal 19 3 6 3" xfId="7380"/>
    <cellStyle name="Normal 19 3 6 3 2" xfId="10764"/>
    <cellStyle name="Normal 19 3 6 3 2 2" xfId="14978"/>
    <cellStyle name="Normal 19 3 6 3 2 2 2" xfId="27707"/>
    <cellStyle name="Normal 19 3 6 3 2 2 3" xfId="40308"/>
    <cellStyle name="Normal 19 3 6 3 2 3" xfId="19247"/>
    <cellStyle name="Normal 19 3 6 3 2 3 2" xfId="31908"/>
    <cellStyle name="Normal 19 3 6 3 2 3 3" xfId="44508"/>
    <cellStyle name="Normal 19 3 6 3 2 4" xfId="23507"/>
    <cellStyle name="Normal 19 3 6 3 2 5" xfId="36108"/>
    <cellStyle name="Normal 19 3 6 3 3" xfId="12178"/>
    <cellStyle name="Normal 19 3 6 3 3 2" xfId="16378"/>
    <cellStyle name="Normal 19 3 6 3 3 2 2" xfId="29107"/>
    <cellStyle name="Normal 19 3 6 3 3 2 3" xfId="41708"/>
    <cellStyle name="Normal 19 3 6 3 3 3" xfId="20647"/>
    <cellStyle name="Normal 19 3 6 3 3 3 2" xfId="33308"/>
    <cellStyle name="Normal 19 3 6 3 3 3 3" xfId="45908"/>
    <cellStyle name="Normal 19 3 6 3 3 4" xfId="24907"/>
    <cellStyle name="Normal 19 3 6 3 3 5" xfId="37508"/>
    <cellStyle name="Normal 19 3 6 3 4" xfId="13578"/>
    <cellStyle name="Normal 19 3 6 3 4 2" xfId="26307"/>
    <cellStyle name="Normal 19 3 6 3 4 3" xfId="38908"/>
    <cellStyle name="Normal 19 3 6 3 5" xfId="17847"/>
    <cellStyle name="Normal 19 3 6 3 5 2" xfId="30508"/>
    <cellStyle name="Normal 19 3 6 3 5 3" xfId="43108"/>
    <cellStyle name="Normal 19 3 6 3 6" xfId="22107"/>
    <cellStyle name="Normal 19 3 6 3 7" xfId="34708"/>
    <cellStyle name="Normal 19 3 6 4" xfId="9393"/>
    <cellStyle name="Normal 19 3 6 4 2" xfId="10911"/>
    <cellStyle name="Normal 19 3 6 4 2 2" xfId="15118"/>
    <cellStyle name="Normal 19 3 6 4 2 2 2" xfId="27847"/>
    <cellStyle name="Normal 19 3 6 4 2 2 3" xfId="40448"/>
    <cellStyle name="Normal 19 3 6 4 2 3" xfId="19387"/>
    <cellStyle name="Normal 19 3 6 4 2 3 2" xfId="32048"/>
    <cellStyle name="Normal 19 3 6 4 2 3 3" xfId="44648"/>
    <cellStyle name="Normal 19 3 6 4 2 4" xfId="23647"/>
    <cellStyle name="Normal 19 3 6 4 2 5" xfId="36248"/>
    <cellStyle name="Normal 19 3 6 4 3" xfId="12318"/>
    <cellStyle name="Normal 19 3 6 4 3 2" xfId="16518"/>
    <cellStyle name="Normal 19 3 6 4 3 2 2" xfId="29247"/>
    <cellStyle name="Normal 19 3 6 4 3 2 3" xfId="41848"/>
    <cellStyle name="Normal 19 3 6 4 3 3" xfId="20787"/>
    <cellStyle name="Normal 19 3 6 4 3 3 2" xfId="33448"/>
    <cellStyle name="Normal 19 3 6 4 3 3 3" xfId="46048"/>
    <cellStyle name="Normal 19 3 6 4 3 4" xfId="25047"/>
    <cellStyle name="Normal 19 3 6 4 3 5" xfId="37648"/>
    <cellStyle name="Normal 19 3 6 4 4" xfId="13718"/>
    <cellStyle name="Normal 19 3 6 4 4 2" xfId="26447"/>
    <cellStyle name="Normal 19 3 6 4 4 3" xfId="39048"/>
    <cellStyle name="Normal 19 3 6 4 5" xfId="17987"/>
    <cellStyle name="Normal 19 3 6 4 5 2" xfId="30648"/>
    <cellStyle name="Normal 19 3 6 4 5 3" xfId="43248"/>
    <cellStyle name="Normal 19 3 6 4 6" xfId="22247"/>
    <cellStyle name="Normal 19 3 6 4 7" xfId="34848"/>
    <cellStyle name="Normal 19 3 6 5" xfId="9589"/>
    <cellStyle name="Normal 19 3 6 5 2" xfId="11055"/>
    <cellStyle name="Normal 19 3 6 5 2 2" xfId="15258"/>
    <cellStyle name="Normal 19 3 6 5 2 2 2" xfId="27987"/>
    <cellStyle name="Normal 19 3 6 5 2 2 3" xfId="40588"/>
    <cellStyle name="Normal 19 3 6 5 2 3" xfId="19527"/>
    <cellStyle name="Normal 19 3 6 5 2 3 2" xfId="32188"/>
    <cellStyle name="Normal 19 3 6 5 2 3 3" xfId="44788"/>
    <cellStyle name="Normal 19 3 6 5 2 4" xfId="23787"/>
    <cellStyle name="Normal 19 3 6 5 2 5" xfId="36388"/>
    <cellStyle name="Normal 19 3 6 5 3" xfId="12458"/>
    <cellStyle name="Normal 19 3 6 5 3 2" xfId="16658"/>
    <cellStyle name="Normal 19 3 6 5 3 2 2" xfId="29387"/>
    <cellStyle name="Normal 19 3 6 5 3 2 3" xfId="41988"/>
    <cellStyle name="Normal 19 3 6 5 3 3" xfId="20927"/>
    <cellStyle name="Normal 19 3 6 5 3 3 2" xfId="33588"/>
    <cellStyle name="Normal 19 3 6 5 3 3 3" xfId="46188"/>
    <cellStyle name="Normal 19 3 6 5 3 4" xfId="25187"/>
    <cellStyle name="Normal 19 3 6 5 3 5" xfId="37788"/>
    <cellStyle name="Normal 19 3 6 5 4" xfId="13858"/>
    <cellStyle name="Normal 19 3 6 5 4 2" xfId="26587"/>
    <cellStyle name="Normal 19 3 6 5 4 3" xfId="39188"/>
    <cellStyle name="Normal 19 3 6 5 5" xfId="18127"/>
    <cellStyle name="Normal 19 3 6 5 5 2" xfId="30788"/>
    <cellStyle name="Normal 19 3 6 5 5 3" xfId="43388"/>
    <cellStyle name="Normal 19 3 6 5 6" xfId="22387"/>
    <cellStyle name="Normal 19 3 6 5 7" xfId="34988"/>
    <cellStyle name="Normal 19 3 6 6" xfId="9729"/>
    <cellStyle name="Normal 19 3 6 6 2" xfId="11195"/>
    <cellStyle name="Normal 19 3 6 6 2 2" xfId="15398"/>
    <cellStyle name="Normal 19 3 6 6 2 2 2" xfId="28127"/>
    <cellStyle name="Normal 19 3 6 6 2 2 3" xfId="40728"/>
    <cellStyle name="Normal 19 3 6 6 2 3" xfId="19667"/>
    <cellStyle name="Normal 19 3 6 6 2 3 2" xfId="32328"/>
    <cellStyle name="Normal 19 3 6 6 2 3 3" xfId="44928"/>
    <cellStyle name="Normal 19 3 6 6 2 4" xfId="23927"/>
    <cellStyle name="Normal 19 3 6 6 2 5" xfId="36528"/>
    <cellStyle name="Normal 19 3 6 6 3" xfId="12598"/>
    <cellStyle name="Normal 19 3 6 6 3 2" xfId="16798"/>
    <cellStyle name="Normal 19 3 6 6 3 2 2" xfId="29527"/>
    <cellStyle name="Normal 19 3 6 6 3 2 3" xfId="42128"/>
    <cellStyle name="Normal 19 3 6 6 3 3" xfId="21067"/>
    <cellStyle name="Normal 19 3 6 6 3 3 2" xfId="33728"/>
    <cellStyle name="Normal 19 3 6 6 3 3 3" xfId="46328"/>
    <cellStyle name="Normal 19 3 6 6 3 4" xfId="25327"/>
    <cellStyle name="Normal 19 3 6 6 3 5" xfId="37928"/>
    <cellStyle name="Normal 19 3 6 6 4" xfId="13998"/>
    <cellStyle name="Normal 19 3 6 6 4 2" xfId="26727"/>
    <cellStyle name="Normal 19 3 6 6 4 3" xfId="39328"/>
    <cellStyle name="Normal 19 3 6 6 5" xfId="18267"/>
    <cellStyle name="Normal 19 3 6 6 5 2" xfId="30928"/>
    <cellStyle name="Normal 19 3 6 6 5 3" xfId="43528"/>
    <cellStyle name="Normal 19 3 6 6 6" xfId="22527"/>
    <cellStyle name="Normal 19 3 6 6 7" xfId="35128"/>
    <cellStyle name="Normal 19 3 6 7" xfId="9869"/>
    <cellStyle name="Normal 19 3 6 7 2" xfId="11335"/>
    <cellStyle name="Normal 19 3 6 7 2 2" xfId="15538"/>
    <cellStyle name="Normal 19 3 6 7 2 2 2" xfId="28267"/>
    <cellStyle name="Normal 19 3 6 7 2 2 3" xfId="40868"/>
    <cellStyle name="Normal 19 3 6 7 2 3" xfId="19807"/>
    <cellStyle name="Normal 19 3 6 7 2 3 2" xfId="32468"/>
    <cellStyle name="Normal 19 3 6 7 2 3 3" xfId="45068"/>
    <cellStyle name="Normal 19 3 6 7 2 4" xfId="24067"/>
    <cellStyle name="Normal 19 3 6 7 2 5" xfId="36668"/>
    <cellStyle name="Normal 19 3 6 7 3" xfId="12738"/>
    <cellStyle name="Normal 19 3 6 7 3 2" xfId="16938"/>
    <cellStyle name="Normal 19 3 6 7 3 2 2" xfId="29667"/>
    <cellStyle name="Normal 19 3 6 7 3 2 3" xfId="42268"/>
    <cellStyle name="Normal 19 3 6 7 3 3" xfId="21207"/>
    <cellStyle name="Normal 19 3 6 7 3 3 2" xfId="33868"/>
    <cellStyle name="Normal 19 3 6 7 3 3 3" xfId="46468"/>
    <cellStyle name="Normal 19 3 6 7 3 4" xfId="25467"/>
    <cellStyle name="Normal 19 3 6 7 3 5" xfId="38068"/>
    <cellStyle name="Normal 19 3 6 7 4" xfId="14138"/>
    <cellStyle name="Normal 19 3 6 7 4 2" xfId="26867"/>
    <cellStyle name="Normal 19 3 6 7 4 3" xfId="39468"/>
    <cellStyle name="Normal 19 3 6 7 5" xfId="18407"/>
    <cellStyle name="Normal 19 3 6 7 5 2" xfId="31068"/>
    <cellStyle name="Normal 19 3 6 7 5 3" xfId="43668"/>
    <cellStyle name="Normal 19 3 6 7 6" xfId="22667"/>
    <cellStyle name="Normal 19 3 6 7 7" xfId="35268"/>
    <cellStyle name="Normal 19 3 6 8" xfId="10009"/>
    <cellStyle name="Normal 19 3 6 8 2" xfId="11475"/>
    <cellStyle name="Normal 19 3 6 8 2 2" xfId="15678"/>
    <cellStyle name="Normal 19 3 6 8 2 2 2" xfId="28407"/>
    <cellStyle name="Normal 19 3 6 8 2 2 3" xfId="41008"/>
    <cellStyle name="Normal 19 3 6 8 2 3" xfId="19947"/>
    <cellStyle name="Normal 19 3 6 8 2 3 2" xfId="32608"/>
    <cellStyle name="Normal 19 3 6 8 2 3 3" xfId="45208"/>
    <cellStyle name="Normal 19 3 6 8 2 4" xfId="24207"/>
    <cellStyle name="Normal 19 3 6 8 2 5" xfId="36808"/>
    <cellStyle name="Normal 19 3 6 8 3" xfId="12878"/>
    <cellStyle name="Normal 19 3 6 8 3 2" xfId="17078"/>
    <cellStyle name="Normal 19 3 6 8 3 2 2" xfId="29807"/>
    <cellStyle name="Normal 19 3 6 8 3 2 3" xfId="42408"/>
    <cellStyle name="Normal 19 3 6 8 3 3" xfId="21347"/>
    <cellStyle name="Normal 19 3 6 8 3 3 2" xfId="34008"/>
    <cellStyle name="Normal 19 3 6 8 3 3 3" xfId="46608"/>
    <cellStyle name="Normal 19 3 6 8 3 4" xfId="25607"/>
    <cellStyle name="Normal 19 3 6 8 3 5" xfId="38208"/>
    <cellStyle name="Normal 19 3 6 8 4" xfId="14278"/>
    <cellStyle name="Normal 19 3 6 8 4 2" xfId="27007"/>
    <cellStyle name="Normal 19 3 6 8 4 3" xfId="39608"/>
    <cellStyle name="Normal 19 3 6 8 5" xfId="18547"/>
    <cellStyle name="Normal 19 3 6 8 5 2" xfId="31208"/>
    <cellStyle name="Normal 19 3 6 8 5 3" xfId="43808"/>
    <cellStyle name="Normal 19 3 6 8 6" xfId="22807"/>
    <cellStyle name="Normal 19 3 6 8 7" xfId="35408"/>
    <cellStyle name="Normal 19 3 6 9" xfId="10203"/>
    <cellStyle name="Normal 19 3 6 9 2" xfId="11618"/>
    <cellStyle name="Normal 19 3 6 9 2 2" xfId="15818"/>
    <cellStyle name="Normal 19 3 6 9 2 2 2" xfId="28547"/>
    <cellStyle name="Normal 19 3 6 9 2 2 3" xfId="41148"/>
    <cellStyle name="Normal 19 3 6 9 2 3" xfId="20087"/>
    <cellStyle name="Normal 19 3 6 9 2 3 2" xfId="32748"/>
    <cellStyle name="Normal 19 3 6 9 2 3 3" xfId="45348"/>
    <cellStyle name="Normal 19 3 6 9 2 4" xfId="24347"/>
    <cellStyle name="Normal 19 3 6 9 2 5" xfId="36948"/>
    <cellStyle name="Normal 19 3 6 9 3" xfId="13018"/>
    <cellStyle name="Normal 19 3 6 9 3 2" xfId="17218"/>
    <cellStyle name="Normal 19 3 6 9 3 2 2" xfId="29947"/>
    <cellStyle name="Normal 19 3 6 9 3 2 3" xfId="42548"/>
    <cellStyle name="Normal 19 3 6 9 3 3" xfId="21487"/>
    <cellStyle name="Normal 19 3 6 9 3 3 2" xfId="34148"/>
    <cellStyle name="Normal 19 3 6 9 3 3 3" xfId="46748"/>
    <cellStyle name="Normal 19 3 6 9 3 4" xfId="25747"/>
    <cellStyle name="Normal 19 3 6 9 3 5" xfId="38348"/>
    <cellStyle name="Normal 19 3 6 9 4" xfId="14418"/>
    <cellStyle name="Normal 19 3 6 9 4 2" xfId="27147"/>
    <cellStyle name="Normal 19 3 6 9 4 3" xfId="39748"/>
    <cellStyle name="Normal 19 3 6 9 5" xfId="18687"/>
    <cellStyle name="Normal 19 3 6 9 5 2" xfId="31348"/>
    <cellStyle name="Normal 19 3 6 9 5 3" xfId="43948"/>
    <cellStyle name="Normal 19 3 6 9 6" xfId="22947"/>
    <cellStyle name="Normal 19 3 6 9 7" xfId="35548"/>
    <cellStyle name="Normal 19 3 7" xfId="7120"/>
    <cellStyle name="Normal 19 3 7 10" xfId="10363"/>
    <cellStyle name="Normal 19 3 7 10 2" xfId="11778"/>
    <cellStyle name="Normal 19 3 7 10 2 2" xfId="15978"/>
    <cellStyle name="Normal 19 3 7 10 2 2 2" xfId="28707"/>
    <cellStyle name="Normal 19 3 7 10 2 2 3" xfId="41308"/>
    <cellStyle name="Normal 19 3 7 10 2 3" xfId="20247"/>
    <cellStyle name="Normal 19 3 7 10 2 3 2" xfId="32908"/>
    <cellStyle name="Normal 19 3 7 10 2 3 3" xfId="45508"/>
    <cellStyle name="Normal 19 3 7 10 2 4" xfId="24507"/>
    <cellStyle name="Normal 19 3 7 10 2 5" xfId="37108"/>
    <cellStyle name="Normal 19 3 7 10 3" xfId="13178"/>
    <cellStyle name="Normal 19 3 7 10 3 2" xfId="17378"/>
    <cellStyle name="Normal 19 3 7 10 3 2 2" xfId="30107"/>
    <cellStyle name="Normal 19 3 7 10 3 2 3" xfId="42708"/>
    <cellStyle name="Normal 19 3 7 10 3 3" xfId="21647"/>
    <cellStyle name="Normal 19 3 7 10 3 3 2" xfId="34308"/>
    <cellStyle name="Normal 19 3 7 10 3 3 3" xfId="46908"/>
    <cellStyle name="Normal 19 3 7 10 3 4" xfId="25907"/>
    <cellStyle name="Normal 19 3 7 10 3 5" xfId="38508"/>
    <cellStyle name="Normal 19 3 7 10 4" xfId="14578"/>
    <cellStyle name="Normal 19 3 7 10 4 2" xfId="27307"/>
    <cellStyle name="Normal 19 3 7 10 4 3" xfId="39908"/>
    <cellStyle name="Normal 19 3 7 10 5" xfId="18847"/>
    <cellStyle name="Normal 19 3 7 10 5 2" xfId="31508"/>
    <cellStyle name="Normal 19 3 7 10 5 3" xfId="44108"/>
    <cellStyle name="Normal 19 3 7 10 6" xfId="23107"/>
    <cellStyle name="Normal 19 3 7 10 7" xfId="35708"/>
    <cellStyle name="Normal 19 3 7 11" xfId="10504"/>
    <cellStyle name="Normal 19 3 7 11 2" xfId="14718"/>
    <cellStyle name="Normal 19 3 7 11 2 2" xfId="27447"/>
    <cellStyle name="Normal 19 3 7 11 2 3" xfId="40048"/>
    <cellStyle name="Normal 19 3 7 11 3" xfId="18987"/>
    <cellStyle name="Normal 19 3 7 11 3 2" xfId="31648"/>
    <cellStyle name="Normal 19 3 7 11 3 3" xfId="44248"/>
    <cellStyle name="Normal 19 3 7 11 4" xfId="23247"/>
    <cellStyle name="Normal 19 3 7 11 5" xfId="35848"/>
    <cellStyle name="Normal 19 3 7 12" xfId="11918"/>
    <cellStyle name="Normal 19 3 7 12 2" xfId="16118"/>
    <cellStyle name="Normal 19 3 7 12 2 2" xfId="28847"/>
    <cellStyle name="Normal 19 3 7 12 2 3" xfId="41448"/>
    <cellStyle name="Normal 19 3 7 12 3" xfId="20387"/>
    <cellStyle name="Normal 19 3 7 12 3 2" xfId="33048"/>
    <cellStyle name="Normal 19 3 7 12 3 3" xfId="45648"/>
    <cellStyle name="Normal 19 3 7 12 4" xfId="24647"/>
    <cellStyle name="Normal 19 3 7 12 5" xfId="37248"/>
    <cellStyle name="Normal 19 3 7 13" xfId="13318"/>
    <cellStyle name="Normal 19 3 7 13 2" xfId="26047"/>
    <cellStyle name="Normal 19 3 7 13 3" xfId="38648"/>
    <cellStyle name="Normal 19 3 7 14" xfId="17587"/>
    <cellStyle name="Normal 19 3 7 14 2" xfId="30248"/>
    <cellStyle name="Normal 19 3 7 14 3" xfId="42848"/>
    <cellStyle name="Normal 19 3 7 15" xfId="21847"/>
    <cellStyle name="Normal 19 3 7 16" xfId="34448"/>
    <cellStyle name="Normal 19 3 7 2" xfId="7260"/>
    <cellStyle name="Normal 19 3 7 2 2" xfId="10644"/>
    <cellStyle name="Normal 19 3 7 2 2 2" xfId="14858"/>
    <cellStyle name="Normal 19 3 7 2 2 2 2" xfId="27587"/>
    <cellStyle name="Normal 19 3 7 2 2 2 3" xfId="40188"/>
    <cellStyle name="Normal 19 3 7 2 2 3" xfId="19127"/>
    <cellStyle name="Normal 19 3 7 2 2 3 2" xfId="31788"/>
    <cellStyle name="Normal 19 3 7 2 2 3 3" xfId="44388"/>
    <cellStyle name="Normal 19 3 7 2 2 4" xfId="23387"/>
    <cellStyle name="Normal 19 3 7 2 2 5" xfId="35988"/>
    <cellStyle name="Normal 19 3 7 2 3" xfId="12058"/>
    <cellStyle name="Normal 19 3 7 2 3 2" xfId="16258"/>
    <cellStyle name="Normal 19 3 7 2 3 2 2" xfId="28987"/>
    <cellStyle name="Normal 19 3 7 2 3 2 3" xfId="41588"/>
    <cellStyle name="Normal 19 3 7 2 3 3" xfId="20527"/>
    <cellStyle name="Normal 19 3 7 2 3 3 2" xfId="33188"/>
    <cellStyle name="Normal 19 3 7 2 3 3 3" xfId="45788"/>
    <cellStyle name="Normal 19 3 7 2 3 4" xfId="24787"/>
    <cellStyle name="Normal 19 3 7 2 3 5" xfId="37388"/>
    <cellStyle name="Normal 19 3 7 2 4" xfId="13458"/>
    <cellStyle name="Normal 19 3 7 2 4 2" xfId="26187"/>
    <cellStyle name="Normal 19 3 7 2 4 3" xfId="38788"/>
    <cellStyle name="Normal 19 3 7 2 5" xfId="17727"/>
    <cellStyle name="Normal 19 3 7 2 5 2" xfId="30388"/>
    <cellStyle name="Normal 19 3 7 2 5 3" xfId="42988"/>
    <cellStyle name="Normal 19 3 7 2 6" xfId="21987"/>
    <cellStyle name="Normal 19 3 7 2 7" xfId="34588"/>
    <cellStyle name="Normal 19 3 7 3" xfId="7400"/>
    <cellStyle name="Normal 19 3 7 3 2" xfId="10784"/>
    <cellStyle name="Normal 19 3 7 3 2 2" xfId="14998"/>
    <cellStyle name="Normal 19 3 7 3 2 2 2" xfId="27727"/>
    <cellStyle name="Normal 19 3 7 3 2 2 3" xfId="40328"/>
    <cellStyle name="Normal 19 3 7 3 2 3" xfId="19267"/>
    <cellStyle name="Normal 19 3 7 3 2 3 2" xfId="31928"/>
    <cellStyle name="Normal 19 3 7 3 2 3 3" xfId="44528"/>
    <cellStyle name="Normal 19 3 7 3 2 4" xfId="23527"/>
    <cellStyle name="Normal 19 3 7 3 2 5" xfId="36128"/>
    <cellStyle name="Normal 19 3 7 3 3" xfId="12198"/>
    <cellStyle name="Normal 19 3 7 3 3 2" xfId="16398"/>
    <cellStyle name="Normal 19 3 7 3 3 2 2" xfId="29127"/>
    <cellStyle name="Normal 19 3 7 3 3 2 3" xfId="41728"/>
    <cellStyle name="Normal 19 3 7 3 3 3" xfId="20667"/>
    <cellStyle name="Normal 19 3 7 3 3 3 2" xfId="33328"/>
    <cellStyle name="Normal 19 3 7 3 3 3 3" xfId="45928"/>
    <cellStyle name="Normal 19 3 7 3 3 4" xfId="24927"/>
    <cellStyle name="Normal 19 3 7 3 3 5" xfId="37528"/>
    <cellStyle name="Normal 19 3 7 3 4" xfId="13598"/>
    <cellStyle name="Normal 19 3 7 3 4 2" xfId="26327"/>
    <cellStyle name="Normal 19 3 7 3 4 3" xfId="38928"/>
    <cellStyle name="Normal 19 3 7 3 5" xfId="17867"/>
    <cellStyle name="Normal 19 3 7 3 5 2" xfId="30528"/>
    <cellStyle name="Normal 19 3 7 3 5 3" xfId="43128"/>
    <cellStyle name="Normal 19 3 7 3 6" xfId="22127"/>
    <cellStyle name="Normal 19 3 7 3 7" xfId="34728"/>
    <cellStyle name="Normal 19 3 7 4" xfId="9413"/>
    <cellStyle name="Normal 19 3 7 4 2" xfId="10931"/>
    <cellStyle name="Normal 19 3 7 4 2 2" xfId="15138"/>
    <cellStyle name="Normal 19 3 7 4 2 2 2" xfId="27867"/>
    <cellStyle name="Normal 19 3 7 4 2 2 3" xfId="40468"/>
    <cellStyle name="Normal 19 3 7 4 2 3" xfId="19407"/>
    <cellStyle name="Normal 19 3 7 4 2 3 2" xfId="32068"/>
    <cellStyle name="Normal 19 3 7 4 2 3 3" xfId="44668"/>
    <cellStyle name="Normal 19 3 7 4 2 4" xfId="23667"/>
    <cellStyle name="Normal 19 3 7 4 2 5" xfId="36268"/>
    <cellStyle name="Normal 19 3 7 4 3" xfId="12338"/>
    <cellStyle name="Normal 19 3 7 4 3 2" xfId="16538"/>
    <cellStyle name="Normal 19 3 7 4 3 2 2" xfId="29267"/>
    <cellStyle name="Normal 19 3 7 4 3 2 3" xfId="41868"/>
    <cellStyle name="Normal 19 3 7 4 3 3" xfId="20807"/>
    <cellStyle name="Normal 19 3 7 4 3 3 2" xfId="33468"/>
    <cellStyle name="Normal 19 3 7 4 3 3 3" xfId="46068"/>
    <cellStyle name="Normal 19 3 7 4 3 4" xfId="25067"/>
    <cellStyle name="Normal 19 3 7 4 3 5" xfId="37668"/>
    <cellStyle name="Normal 19 3 7 4 4" xfId="13738"/>
    <cellStyle name="Normal 19 3 7 4 4 2" xfId="26467"/>
    <cellStyle name="Normal 19 3 7 4 4 3" xfId="39068"/>
    <cellStyle name="Normal 19 3 7 4 5" xfId="18007"/>
    <cellStyle name="Normal 19 3 7 4 5 2" xfId="30668"/>
    <cellStyle name="Normal 19 3 7 4 5 3" xfId="43268"/>
    <cellStyle name="Normal 19 3 7 4 6" xfId="22267"/>
    <cellStyle name="Normal 19 3 7 4 7" xfId="34868"/>
    <cellStyle name="Normal 19 3 7 5" xfId="9609"/>
    <cellStyle name="Normal 19 3 7 5 2" xfId="11075"/>
    <cellStyle name="Normal 19 3 7 5 2 2" xfId="15278"/>
    <cellStyle name="Normal 19 3 7 5 2 2 2" xfId="28007"/>
    <cellStyle name="Normal 19 3 7 5 2 2 3" xfId="40608"/>
    <cellStyle name="Normal 19 3 7 5 2 3" xfId="19547"/>
    <cellStyle name="Normal 19 3 7 5 2 3 2" xfId="32208"/>
    <cellStyle name="Normal 19 3 7 5 2 3 3" xfId="44808"/>
    <cellStyle name="Normal 19 3 7 5 2 4" xfId="23807"/>
    <cellStyle name="Normal 19 3 7 5 2 5" xfId="36408"/>
    <cellStyle name="Normal 19 3 7 5 3" xfId="12478"/>
    <cellStyle name="Normal 19 3 7 5 3 2" xfId="16678"/>
    <cellStyle name="Normal 19 3 7 5 3 2 2" xfId="29407"/>
    <cellStyle name="Normal 19 3 7 5 3 2 3" xfId="42008"/>
    <cellStyle name="Normal 19 3 7 5 3 3" xfId="20947"/>
    <cellStyle name="Normal 19 3 7 5 3 3 2" xfId="33608"/>
    <cellStyle name="Normal 19 3 7 5 3 3 3" xfId="46208"/>
    <cellStyle name="Normal 19 3 7 5 3 4" xfId="25207"/>
    <cellStyle name="Normal 19 3 7 5 3 5" xfId="37808"/>
    <cellStyle name="Normal 19 3 7 5 4" xfId="13878"/>
    <cellStyle name="Normal 19 3 7 5 4 2" xfId="26607"/>
    <cellStyle name="Normal 19 3 7 5 4 3" xfId="39208"/>
    <cellStyle name="Normal 19 3 7 5 5" xfId="18147"/>
    <cellStyle name="Normal 19 3 7 5 5 2" xfId="30808"/>
    <cellStyle name="Normal 19 3 7 5 5 3" xfId="43408"/>
    <cellStyle name="Normal 19 3 7 5 6" xfId="22407"/>
    <cellStyle name="Normal 19 3 7 5 7" xfId="35008"/>
    <cellStyle name="Normal 19 3 7 6" xfId="9749"/>
    <cellStyle name="Normal 19 3 7 6 2" xfId="11215"/>
    <cellStyle name="Normal 19 3 7 6 2 2" xfId="15418"/>
    <cellStyle name="Normal 19 3 7 6 2 2 2" xfId="28147"/>
    <cellStyle name="Normal 19 3 7 6 2 2 3" xfId="40748"/>
    <cellStyle name="Normal 19 3 7 6 2 3" xfId="19687"/>
    <cellStyle name="Normal 19 3 7 6 2 3 2" xfId="32348"/>
    <cellStyle name="Normal 19 3 7 6 2 3 3" xfId="44948"/>
    <cellStyle name="Normal 19 3 7 6 2 4" xfId="23947"/>
    <cellStyle name="Normal 19 3 7 6 2 5" xfId="36548"/>
    <cellStyle name="Normal 19 3 7 6 3" xfId="12618"/>
    <cellStyle name="Normal 19 3 7 6 3 2" xfId="16818"/>
    <cellStyle name="Normal 19 3 7 6 3 2 2" xfId="29547"/>
    <cellStyle name="Normal 19 3 7 6 3 2 3" xfId="42148"/>
    <cellStyle name="Normal 19 3 7 6 3 3" xfId="21087"/>
    <cellStyle name="Normal 19 3 7 6 3 3 2" xfId="33748"/>
    <cellStyle name="Normal 19 3 7 6 3 3 3" xfId="46348"/>
    <cellStyle name="Normal 19 3 7 6 3 4" xfId="25347"/>
    <cellStyle name="Normal 19 3 7 6 3 5" xfId="37948"/>
    <cellStyle name="Normal 19 3 7 6 4" xfId="14018"/>
    <cellStyle name="Normal 19 3 7 6 4 2" xfId="26747"/>
    <cellStyle name="Normal 19 3 7 6 4 3" xfId="39348"/>
    <cellStyle name="Normal 19 3 7 6 5" xfId="18287"/>
    <cellStyle name="Normal 19 3 7 6 5 2" xfId="30948"/>
    <cellStyle name="Normal 19 3 7 6 5 3" xfId="43548"/>
    <cellStyle name="Normal 19 3 7 6 6" xfId="22547"/>
    <cellStyle name="Normal 19 3 7 6 7" xfId="35148"/>
    <cellStyle name="Normal 19 3 7 7" xfId="9889"/>
    <cellStyle name="Normal 19 3 7 7 2" xfId="11355"/>
    <cellStyle name="Normal 19 3 7 7 2 2" xfId="15558"/>
    <cellStyle name="Normal 19 3 7 7 2 2 2" xfId="28287"/>
    <cellStyle name="Normal 19 3 7 7 2 2 3" xfId="40888"/>
    <cellStyle name="Normal 19 3 7 7 2 3" xfId="19827"/>
    <cellStyle name="Normal 19 3 7 7 2 3 2" xfId="32488"/>
    <cellStyle name="Normal 19 3 7 7 2 3 3" xfId="45088"/>
    <cellStyle name="Normal 19 3 7 7 2 4" xfId="24087"/>
    <cellStyle name="Normal 19 3 7 7 2 5" xfId="36688"/>
    <cellStyle name="Normal 19 3 7 7 3" xfId="12758"/>
    <cellStyle name="Normal 19 3 7 7 3 2" xfId="16958"/>
    <cellStyle name="Normal 19 3 7 7 3 2 2" xfId="29687"/>
    <cellStyle name="Normal 19 3 7 7 3 2 3" xfId="42288"/>
    <cellStyle name="Normal 19 3 7 7 3 3" xfId="21227"/>
    <cellStyle name="Normal 19 3 7 7 3 3 2" xfId="33888"/>
    <cellStyle name="Normal 19 3 7 7 3 3 3" xfId="46488"/>
    <cellStyle name="Normal 19 3 7 7 3 4" xfId="25487"/>
    <cellStyle name="Normal 19 3 7 7 3 5" xfId="38088"/>
    <cellStyle name="Normal 19 3 7 7 4" xfId="14158"/>
    <cellStyle name="Normal 19 3 7 7 4 2" xfId="26887"/>
    <cellStyle name="Normal 19 3 7 7 4 3" xfId="39488"/>
    <cellStyle name="Normal 19 3 7 7 5" xfId="18427"/>
    <cellStyle name="Normal 19 3 7 7 5 2" xfId="31088"/>
    <cellStyle name="Normal 19 3 7 7 5 3" xfId="43688"/>
    <cellStyle name="Normal 19 3 7 7 6" xfId="22687"/>
    <cellStyle name="Normal 19 3 7 7 7" xfId="35288"/>
    <cellStyle name="Normal 19 3 7 8" xfId="10029"/>
    <cellStyle name="Normal 19 3 7 8 2" xfId="11495"/>
    <cellStyle name="Normal 19 3 7 8 2 2" xfId="15698"/>
    <cellStyle name="Normal 19 3 7 8 2 2 2" xfId="28427"/>
    <cellStyle name="Normal 19 3 7 8 2 2 3" xfId="41028"/>
    <cellStyle name="Normal 19 3 7 8 2 3" xfId="19967"/>
    <cellStyle name="Normal 19 3 7 8 2 3 2" xfId="32628"/>
    <cellStyle name="Normal 19 3 7 8 2 3 3" xfId="45228"/>
    <cellStyle name="Normal 19 3 7 8 2 4" xfId="24227"/>
    <cellStyle name="Normal 19 3 7 8 2 5" xfId="36828"/>
    <cellStyle name="Normal 19 3 7 8 3" xfId="12898"/>
    <cellStyle name="Normal 19 3 7 8 3 2" xfId="17098"/>
    <cellStyle name="Normal 19 3 7 8 3 2 2" xfId="29827"/>
    <cellStyle name="Normal 19 3 7 8 3 2 3" xfId="42428"/>
    <cellStyle name="Normal 19 3 7 8 3 3" xfId="21367"/>
    <cellStyle name="Normal 19 3 7 8 3 3 2" xfId="34028"/>
    <cellStyle name="Normal 19 3 7 8 3 3 3" xfId="46628"/>
    <cellStyle name="Normal 19 3 7 8 3 4" xfId="25627"/>
    <cellStyle name="Normal 19 3 7 8 3 5" xfId="38228"/>
    <cellStyle name="Normal 19 3 7 8 4" xfId="14298"/>
    <cellStyle name="Normal 19 3 7 8 4 2" xfId="27027"/>
    <cellStyle name="Normal 19 3 7 8 4 3" xfId="39628"/>
    <cellStyle name="Normal 19 3 7 8 5" xfId="18567"/>
    <cellStyle name="Normal 19 3 7 8 5 2" xfId="31228"/>
    <cellStyle name="Normal 19 3 7 8 5 3" xfId="43828"/>
    <cellStyle name="Normal 19 3 7 8 6" xfId="22827"/>
    <cellStyle name="Normal 19 3 7 8 7" xfId="35428"/>
    <cellStyle name="Normal 19 3 7 9" xfId="10223"/>
    <cellStyle name="Normal 19 3 7 9 2" xfId="11638"/>
    <cellStyle name="Normal 19 3 7 9 2 2" xfId="15838"/>
    <cellStyle name="Normal 19 3 7 9 2 2 2" xfId="28567"/>
    <cellStyle name="Normal 19 3 7 9 2 2 3" xfId="41168"/>
    <cellStyle name="Normal 19 3 7 9 2 3" xfId="20107"/>
    <cellStyle name="Normal 19 3 7 9 2 3 2" xfId="32768"/>
    <cellStyle name="Normal 19 3 7 9 2 3 3" xfId="45368"/>
    <cellStyle name="Normal 19 3 7 9 2 4" xfId="24367"/>
    <cellStyle name="Normal 19 3 7 9 2 5" xfId="36968"/>
    <cellStyle name="Normal 19 3 7 9 3" xfId="13038"/>
    <cellStyle name="Normal 19 3 7 9 3 2" xfId="17238"/>
    <cellStyle name="Normal 19 3 7 9 3 2 2" xfId="29967"/>
    <cellStyle name="Normal 19 3 7 9 3 2 3" xfId="42568"/>
    <cellStyle name="Normal 19 3 7 9 3 3" xfId="21507"/>
    <cellStyle name="Normal 19 3 7 9 3 3 2" xfId="34168"/>
    <cellStyle name="Normal 19 3 7 9 3 3 3" xfId="46768"/>
    <cellStyle name="Normal 19 3 7 9 3 4" xfId="25767"/>
    <cellStyle name="Normal 19 3 7 9 3 5" xfId="38368"/>
    <cellStyle name="Normal 19 3 7 9 4" xfId="14438"/>
    <cellStyle name="Normal 19 3 7 9 4 2" xfId="27167"/>
    <cellStyle name="Normal 19 3 7 9 4 3" xfId="39768"/>
    <cellStyle name="Normal 19 3 7 9 5" xfId="18707"/>
    <cellStyle name="Normal 19 3 7 9 5 2" xfId="31368"/>
    <cellStyle name="Normal 19 3 7 9 5 3" xfId="43968"/>
    <cellStyle name="Normal 19 3 7 9 6" xfId="22967"/>
    <cellStyle name="Normal 19 3 7 9 7" xfId="35568"/>
    <cellStyle name="Normal 19 3 8" xfId="7140"/>
    <cellStyle name="Normal 19 3 8 2" xfId="10524"/>
    <cellStyle name="Normal 19 3 8 2 2" xfId="14738"/>
    <cellStyle name="Normal 19 3 8 2 2 2" xfId="27467"/>
    <cellStyle name="Normal 19 3 8 2 2 3" xfId="40068"/>
    <cellStyle name="Normal 19 3 8 2 3" xfId="19007"/>
    <cellStyle name="Normal 19 3 8 2 3 2" xfId="31668"/>
    <cellStyle name="Normal 19 3 8 2 3 3" xfId="44268"/>
    <cellStyle name="Normal 19 3 8 2 4" xfId="23267"/>
    <cellStyle name="Normal 19 3 8 2 5" xfId="35868"/>
    <cellStyle name="Normal 19 3 8 3" xfId="11938"/>
    <cellStyle name="Normal 19 3 8 3 2" xfId="16138"/>
    <cellStyle name="Normal 19 3 8 3 2 2" xfId="28867"/>
    <cellStyle name="Normal 19 3 8 3 2 3" xfId="41468"/>
    <cellStyle name="Normal 19 3 8 3 3" xfId="20407"/>
    <cellStyle name="Normal 19 3 8 3 3 2" xfId="33068"/>
    <cellStyle name="Normal 19 3 8 3 3 3" xfId="45668"/>
    <cellStyle name="Normal 19 3 8 3 4" xfId="24667"/>
    <cellStyle name="Normal 19 3 8 3 5" xfId="37268"/>
    <cellStyle name="Normal 19 3 8 4" xfId="13338"/>
    <cellStyle name="Normal 19 3 8 4 2" xfId="26067"/>
    <cellStyle name="Normal 19 3 8 4 3" xfId="38668"/>
    <cellStyle name="Normal 19 3 8 5" xfId="17607"/>
    <cellStyle name="Normal 19 3 8 5 2" xfId="30268"/>
    <cellStyle name="Normal 19 3 8 5 3" xfId="42868"/>
    <cellStyle name="Normal 19 3 8 6" xfId="21867"/>
    <cellStyle name="Normal 19 3 8 7" xfId="34468"/>
    <cellStyle name="Normal 19 3 9" xfId="7280"/>
    <cellStyle name="Normal 19 3 9 2" xfId="10664"/>
    <cellStyle name="Normal 19 3 9 2 2" xfId="14878"/>
    <cellStyle name="Normal 19 3 9 2 2 2" xfId="27607"/>
    <cellStyle name="Normal 19 3 9 2 2 3" xfId="40208"/>
    <cellStyle name="Normal 19 3 9 2 3" xfId="19147"/>
    <cellStyle name="Normal 19 3 9 2 3 2" xfId="31808"/>
    <cellStyle name="Normal 19 3 9 2 3 3" xfId="44408"/>
    <cellStyle name="Normal 19 3 9 2 4" xfId="23407"/>
    <cellStyle name="Normal 19 3 9 2 5" xfId="36008"/>
    <cellStyle name="Normal 19 3 9 3" xfId="12078"/>
    <cellStyle name="Normal 19 3 9 3 2" xfId="16278"/>
    <cellStyle name="Normal 19 3 9 3 2 2" xfId="29007"/>
    <cellStyle name="Normal 19 3 9 3 2 3" xfId="41608"/>
    <cellStyle name="Normal 19 3 9 3 3" xfId="20547"/>
    <cellStyle name="Normal 19 3 9 3 3 2" xfId="33208"/>
    <cellStyle name="Normal 19 3 9 3 3 3" xfId="45808"/>
    <cellStyle name="Normal 19 3 9 3 4" xfId="24807"/>
    <cellStyle name="Normal 19 3 9 3 5" xfId="37408"/>
    <cellStyle name="Normal 19 3 9 4" xfId="13478"/>
    <cellStyle name="Normal 19 3 9 4 2" xfId="26207"/>
    <cellStyle name="Normal 19 3 9 4 3" xfId="38808"/>
    <cellStyle name="Normal 19 3 9 5" xfId="17747"/>
    <cellStyle name="Normal 19 3 9 5 2" xfId="30408"/>
    <cellStyle name="Normal 19 3 9 5 3" xfId="43008"/>
    <cellStyle name="Normal 19 3 9 6" xfId="22007"/>
    <cellStyle name="Normal 19 3 9 7" xfId="34608"/>
    <cellStyle name="Normal 19 4" xfId="7004"/>
    <cellStyle name="Normal 19 4 10" xfId="9297"/>
    <cellStyle name="Normal 19 4 10 2" xfId="10815"/>
    <cellStyle name="Normal 19 4 10 2 2" xfId="15022"/>
    <cellStyle name="Normal 19 4 10 2 2 2" xfId="27751"/>
    <cellStyle name="Normal 19 4 10 2 2 3" xfId="40352"/>
    <cellStyle name="Normal 19 4 10 2 3" xfId="19291"/>
    <cellStyle name="Normal 19 4 10 2 3 2" xfId="31952"/>
    <cellStyle name="Normal 19 4 10 2 3 3" xfId="44552"/>
    <cellStyle name="Normal 19 4 10 2 4" xfId="23551"/>
    <cellStyle name="Normal 19 4 10 2 5" xfId="36152"/>
    <cellStyle name="Normal 19 4 10 3" xfId="12222"/>
    <cellStyle name="Normal 19 4 10 3 2" xfId="16422"/>
    <cellStyle name="Normal 19 4 10 3 2 2" xfId="29151"/>
    <cellStyle name="Normal 19 4 10 3 2 3" xfId="41752"/>
    <cellStyle name="Normal 19 4 10 3 3" xfId="20691"/>
    <cellStyle name="Normal 19 4 10 3 3 2" xfId="33352"/>
    <cellStyle name="Normal 19 4 10 3 3 3" xfId="45952"/>
    <cellStyle name="Normal 19 4 10 3 4" xfId="24951"/>
    <cellStyle name="Normal 19 4 10 3 5" xfId="37552"/>
    <cellStyle name="Normal 19 4 10 4" xfId="13622"/>
    <cellStyle name="Normal 19 4 10 4 2" xfId="26351"/>
    <cellStyle name="Normal 19 4 10 4 3" xfId="38952"/>
    <cellStyle name="Normal 19 4 10 5" xfId="17891"/>
    <cellStyle name="Normal 19 4 10 5 2" xfId="30552"/>
    <cellStyle name="Normal 19 4 10 5 3" xfId="43152"/>
    <cellStyle name="Normal 19 4 10 6" xfId="22151"/>
    <cellStyle name="Normal 19 4 10 7" xfId="34752"/>
    <cellStyle name="Normal 19 4 11" xfId="9493"/>
    <cellStyle name="Normal 19 4 11 2" xfId="10959"/>
    <cellStyle name="Normal 19 4 11 2 2" xfId="15162"/>
    <cellStyle name="Normal 19 4 11 2 2 2" xfId="27891"/>
    <cellStyle name="Normal 19 4 11 2 2 3" xfId="40492"/>
    <cellStyle name="Normal 19 4 11 2 3" xfId="19431"/>
    <cellStyle name="Normal 19 4 11 2 3 2" xfId="32092"/>
    <cellStyle name="Normal 19 4 11 2 3 3" xfId="44692"/>
    <cellStyle name="Normal 19 4 11 2 4" xfId="23691"/>
    <cellStyle name="Normal 19 4 11 2 5" xfId="36292"/>
    <cellStyle name="Normal 19 4 11 3" xfId="12362"/>
    <cellStyle name="Normal 19 4 11 3 2" xfId="16562"/>
    <cellStyle name="Normal 19 4 11 3 2 2" xfId="29291"/>
    <cellStyle name="Normal 19 4 11 3 2 3" xfId="41892"/>
    <cellStyle name="Normal 19 4 11 3 3" xfId="20831"/>
    <cellStyle name="Normal 19 4 11 3 3 2" xfId="33492"/>
    <cellStyle name="Normal 19 4 11 3 3 3" xfId="46092"/>
    <cellStyle name="Normal 19 4 11 3 4" xfId="25091"/>
    <cellStyle name="Normal 19 4 11 3 5" xfId="37692"/>
    <cellStyle name="Normal 19 4 11 4" xfId="13762"/>
    <cellStyle name="Normal 19 4 11 4 2" xfId="26491"/>
    <cellStyle name="Normal 19 4 11 4 3" xfId="39092"/>
    <cellStyle name="Normal 19 4 11 5" xfId="18031"/>
    <cellStyle name="Normal 19 4 11 5 2" xfId="30692"/>
    <cellStyle name="Normal 19 4 11 5 3" xfId="43292"/>
    <cellStyle name="Normal 19 4 11 6" xfId="22291"/>
    <cellStyle name="Normal 19 4 11 7" xfId="34892"/>
    <cellStyle name="Normal 19 4 12" xfId="9633"/>
    <cellStyle name="Normal 19 4 12 2" xfId="11099"/>
    <cellStyle name="Normal 19 4 12 2 2" xfId="15302"/>
    <cellStyle name="Normal 19 4 12 2 2 2" xfId="28031"/>
    <cellStyle name="Normal 19 4 12 2 2 3" xfId="40632"/>
    <cellStyle name="Normal 19 4 12 2 3" xfId="19571"/>
    <cellStyle name="Normal 19 4 12 2 3 2" xfId="32232"/>
    <cellStyle name="Normal 19 4 12 2 3 3" xfId="44832"/>
    <cellStyle name="Normal 19 4 12 2 4" xfId="23831"/>
    <cellStyle name="Normal 19 4 12 2 5" xfId="36432"/>
    <cellStyle name="Normal 19 4 12 3" xfId="12502"/>
    <cellStyle name="Normal 19 4 12 3 2" xfId="16702"/>
    <cellStyle name="Normal 19 4 12 3 2 2" xfId="29431"/>
    <cellStyle name="Normal 19 4 12 3 2 3" xfId="42032"/>
    <cellStyle name="Normal 19 4 12 3 3" xfId="20971"/>
    <cellStyle name="Normal 19 4 12 3 3 2" xfId="33632"/>
    <cellStyle name="Normal 19 4 12 3 3 3" xfId="46232"/>
    <cellStyle name="Normal 19 4 12 3 4" xfId="25231"/>
    <cellStyle name="Normal 19 4 12 3 5" xfId="37832"/>
    <cellStyle name="Normal 19 4 12 4" xfId="13902"/>
    <cellStyle name="Normal 19 4 12 4 2" xfId="26631"/>
    <cellStyle name="Normal 19 4 12 4 3" xfId="39232"/>
    <cellStyle name="Normal 19 4 12 5" xfId="18171"/>
    <cellStyle name="Normal 19 4 12 5 2" xfId="30832"/>
    <cellStyle name="Normal 19 4 12 5 3" xfId="43432"/>
    <cellStyle name="Normal 19 4 12 6" xfId="22431"/>
    <cellStyle name="Normal 19 4 12 7" xfId="35032"/>
    <cellStyle name="Normal 19 4 13" xfId="9773"/>
    <cellStyle name="Normal 19 4 13 2" xfId="11239"/>
    <cellStyle name="Normal 19 4 13 2 2" xfId="15442"/>
    <cellStyle name="Normal 19 4 13 2 2 2" xfId="28171"/>
    <cellStyle name="Normal 19 4 13 2 2 3" xfId="40772"/>
    <cellStyle name="Normal 19 4 13 2 3" xfId="19711"/>
    <cellStyle name="Normal 19 4 13 2 3 2" xfId="32372"/>
    <cellStyle name="Normal 19 4 13 2 3 3" xfId="44972"/>
    <cellStyle name="Normal 19 4 13 2 4" xfId="23971"/>
    <cellStyle name="Normal 19 4 13 2 5" xfId="36572"/>
    <cellStyle name="Normal 19 4 13 3" xfId="12642"/>
    <cellStyle name="Normal 19 4 13 3 2" xfId="16842"/>
    <cellStyle name="Normal 19 4 13 3 2 2" xfId="29571"/>
    <cellStyle name="Normal 19 4 13 3 2 3" xfId="42172"/>
    <cellStyle name="Normal 19 4 13 3 3" xfId="21111"/>
    <cellStyle name="Normal 19 4 13 3 3 2" xfId="33772"/>
    <cellStyle name="Normal 19 4 13 3 3 3" xfId="46372"/>
    <cellStyle name="Normal 19 4 13 3 4" xfId="25371"/>
    <cellStyle name="Normal 19 4 13 3 5" xfId="37972"/>
    <cellStyle name="Normal 19 4 13 4" xfId="14042"/>
    <cellStyle name="Normal 19 4 13 4 2" xfId="26771"/>
    <cellStyle name="Normal 19 4 13 4 3" xfId="39372"/>
    <cellStyle name="Normal 19 4 13 5" xfId="18311"/>
    <cellStyle name="Normal 19 4 13 5 2" xfId="30972"/>
    <cellStyle name="Normal 19 4 13 5 3" xfId="43572"/>
    <cellStyle name="Normal 19 4 13 6" xfId="22571"/>
    <cellStyle name="Normal 19 4 13 7" xfId="35172"/>
    <cellStyle name="Normal 19 4 14" xfId="9913"/>
    <cellStyle name="Normal 19 4 14 2" xfId="11379"/>
    <cellStyle name="Normal 19 4 14 2 2" xfId="15582"/>
    <cellStyle name="Normal 19 4 14 2 2 2" xfId="28311"/>
    <cellStyle name="Normal 19 4 14 2 2 3" xfId="40912"/>
    <cellStyle name="Normal 19 4 14 2 3" xfId="19851"/>
    <cellStyle name="Normal 19 4 14 2 3 2" xfId="32512"/>
    <cellStyle name="Normal 19 4 14 2 3 3" xfId="45112"/>
    <cellStyle name="Normal 19 4 14 2 4" xfId="24111"/>
    <cellStyle name="Normal 19 4 14 2 5" xfId="36712"/>
    <cellStyle name="Normal 19 4 14 3" xfId="12782"/>
    <cellStyle name="Normal 19 4 14 3 2" xfId="16982"/>
    <cellStyle name="Normal 19 4 14 3 2 2" xfId="29711"/>
    <cellStyle name="Normal 19 4 14 3 2 3" xfId="42312"/>
    <cellStyle name="Normal 19 4 14 3 3" xfId="21251"/>
    <cellStyle name="Normal 19 4 14 3 3 2" xfId="33912"/>
    <cellStyle name="Normal 19 4 14 3 3 3" xfId="46512"/>
    <cellStyle name="Normal 19 4 14 3 4" xfId="25511"/>
    <cellStyle name="Normal 19 4 14 3 5" xfId="38112"/>
    <cellStyle name="Normal 19 4 14 4" xfId="14182"/>
    <cellStyle name="Normal 19 4 14 4 2" xfId="26911"/>
    <cellStyle name="Normal 19 4 14 4 3" xfId="39512"/>
    <cellStyle name="Normal 19 4 14 5" xfId="18451"/>
    <cellStyle name="Normal 19 4 14 5 2" xfId="31112"/>
    <cellStyle name="Normal 19 4 14 5 3" xfId="43712"/>
    <cellStyle name="Normal 19 4 14 6" xfId="22711"/>
    <cellStyle name="Normal 19 4 14 7" xfId="35312"/>
    <cellStyle name="Normal 19 4 15" xfId="10107"/>
    <cellStyle name="Normal 19 4 15 2" xfId="11522"/>
    <cellStyle name="Normal 19 4 15 2 2" xfId="15722"/>
    <cellStyle name="Normal 19 4 15 2 2 2" xfId="28451"/>
    <cellStyle name="Normal 19 4 15 2 2 3" xfId="41052"/>
    <cellStyle name="Normal 19 4 15 2 3" xfId="19991"/>
    <cellStyle name="Normal 19 4 15 2 3 2" xfId="32652"/>
    <cellStyle name="Normal 19 4 15 2 3 3" xfId="45252"/>
    <cellStyle name="Normal 19 4 15 2 4" xfId="24251"/>
    <cellStyle name="Normal 19 4 15 2 5" xfId="36852"/>
    <cellStyle name="Normal 19 4 15 3" xfId="12922"/>
    <cellStyle name="Normal 19 4 15 3 2" xfId="17122"/>
    <cellStyle name="Normal 19 4 15 3 2 2" xfId="29851"/>
    <cellStyle name="Normal 19 4 15 3 2 3" xfId="42452"/>
    <cellStyle name="Normal 19 4 15 3 3" xfId="21391"/>
    <cellStyle name="Normal 19 4 15 3 3 2" xfId="34052"/>
    <cellStyle name="Normal 19 4 15 3 3 3" xfId="46652"/>
    <cellStyle name="Normal 19 4 15 3 4" xfId="25651"/>
    <cellStyle name="Normal 19 4 15 3 5" xfId="38252"/>
    <cellStyle name="Normal 19 4 15 4" xfId="14322"/>
    <cellStyle name="Normal 19 4 15 4 2" xfId="27051"/>
    <cellStyle name="Normal 19 4 15 4 3" xfId="39652"/>
    <cellStyle name="Normal 19 4 15 5" xfId="18591"/>
    <cellStyle name="Normal 19 4 15 5 2" xfId="31252"/>
    <cellStyle name="Normal 19 4 15 5 3" xfId="43852"/>
    <cellStyle name="Normal 19 4 15 6" xfId="22851"/>
    <cellStyle name="Normal 19 4 15 7" xfId="35452"/>
    <cellStyle name="Normal 19 4 16" xfId="10247"/>
    <cellStyle name="Normal 19 4 16 2" xfId="11662"/>
    <cellStyle name="Normal 19 4 16 2 2" xfId="15862"/>
    <cellStyle name="Normal 19 4 16 2 2 2" xfId="28591"/>
    <cellStyle name="Normal 19 4 16 2 2 3" xfId="41192"/>
    <cellStyle name="Normal 19 4 16 2 3" xfId="20131"/>
    <cellStyle name="Normal 19 4 16 2 3 2" xfId="32792"/>
    <cellStyle name="Normal 19 4 16 2 3 3" xfId="45392"/>
    <cellStyle name="Normal 19 4 16 2 4" xfId="24391"/>
    <cellStyle name="Normal 19 4 16 2 5" xfId="36992"/>
    <cellStyle name="Normal 19 4 16 3" xfId="13062"/>
    <cellStyle name="Normal 19 4 16 3 2" xfId="17262"/>
    <cellStyle name="Normal 19 4 16 3 2 2" xfId="29991"/>
    <cellStyle name="Normal 19 4 16 3 2 3" xfId="42592"/>
    <cellStyle name="Normal 19 4 16 3 3" xfId="21531"/>
    <cellStyle name="Normal 19 4 16 3 3 2" xfId="34192"/>
    <cellStyle name="Normal 19 4 16 3 3 3" xfId="46792"/>
    <cellStyle name="Normal 19 4 16 3 4" xfId="25791"/>
    <cellStyle name="Normal 19 4 16 3 5" xfId="38392"/>
    <cellStyle name="Normal 19 4 16 4" xfId="14462"/>
    <cellStyle name="Normal 19 4 16 4 2" xfId="27191"/>
    <cellStyle name="Normal 19 4 16 4 3" xfId="39792"/>
    <cellStyle name="Normal 19 4 16 5" xfId="18731"/>
    <cellStyle name="Normal 19 4 16 5 2" xfId="31392"/>
    <cellStyle name="Normal 19 4 16 5 3" xfId="43992"/>
    <cellStyle name="Normal 19 4 16 6" xfId="22991"/>
    <cellStyle name="Normal 19 4 16 7" xfId="35592"/>
    <cellStyle name="Normal 19 4 17" xfId="10388"/>
    <cellStyle name="Normal 19 4 17 2" xfId="14602"/>
    <cellStyle name="Normal 19 4 17 2 2" xfId="27331"/>
    <cellStyle name="Normal 19 4 17 2 3" xfId="39932"/>
    <cellStyle name="Normal 19 4 17 3" xfId="18871"/>
    <cellStyle name="Normal 19 4 17 3 2" xfId="31532"/>
    <cellStyle name="Normal 19 4 17 3 3" xfId="44132"/>
    <cellStyle name="Normal 19 4 17 4" xfId="23131"/>
    <cellStyle name="Normal 19 4 17 5" xfId="35732"/>
    <cellStyle name="Normal 19 4 18" xfId="11802"/>
    <cellStyle name="Normal 19 4 18 2" xfId="16002"/>
    <cellStyle name="Normal 19 4 18 2 2" xfId="28731"/>
    <cellStyle name="Normal 19 4 18 2 3" xfId="41332"/>
    <cellStyle name="Normal 19 4 18 3" xfId="20271"/>
    <cellStyle name="Normal 19 4 18 3 2" xfId="32932"/>
    <cellStyle name="Normal 19 4 18 3 3" xfId="45532"/>
    <cellStyle name="Normal 19 4 18 4" xfId="24531"/>
    <cellStyle name="Normal 19 4 18 5" xfId="37132"/>
    <cellStyle name="Normal 19 4 19" xfId="13202"/>
    <cellStyle name="Normal 19 4 19 2" xfId="25931"/>
    <cellStyle name="Normal 19 4 19 3" xfId="38532"/>
    <cellStyle name="Normal 19 4 2" xfId="7024"/>
    <cellStyle name="Normal 19 4 2 10" xfId="10267"/>
    <cellStyle name="Normal 19 4 2 10 2" xfId="11682"/>
    <cellStyle name="Normal 19 4 2 10 2 2" xfId="15882"/>
    <cellStyle name="Normal 19 4 2 10 2 2 2" xfId="28611"/>
    <cellStyle name="Normal 19 4 2 10 2 2 3" xfId="41212"/>
    <cellStyle name="Normal 19 4 2 10 2 3" xfId="20151"/>
    <cellStyle name="Normal 19 4 2 10 2 3 2" xfId="32812"/>
    <cellStyle name="Normal 19 4 2 10 2 3 3" xfId="45412"/>
    <cellStyle name="Normal 19 4 2 10 2 4" xfId="24411"/>
    <cellStyle name="Normal 19 4 2 10 2 5" xfId="37012"/>
    <cellStyle name="Normal 19 4 2 10 3" xfId="13082"/>
    <cellStyle name="Normal 19 4 2 10 3 2" xfId="17282"/>
    <cellStyle name="Normal 19 4 2 10 3 2 2" xfId="30011"/>
    <cellStyle name="Normal 19 4 2 10 3 2 3" xfId="42612"/>
    <cellStyle name="Normal 19 4 2 10 3 3" xfId="21551"/>
    <cellStyle name="Normal 19 4 2 10 3 3 2" xfId="34212"/>
    <cellStyle name="Normal 19 4 2 10 3 3 3" xfId="46812"/>
    <cellStyle name="Normal 19 4 2 10 3 4" xfId="25811"/>
    <cellStyle name="Normal 19 4 2 10 3 5" xfId="38412"/>
    <cellStyle name="Normal 19 4 2 10 4" xfId="14482"/>
    <cellStyle name="Normal 19 4 2 10 4 2" xfId="27211"/>
    <cellStyle name="Normal 19 4 2 10 4 3" xfId="39812"/>
    <cellStyle name="Normal 19 4 2 10 5" xfId="18751"/>
    <cellStyle name="Normal 19 4 2 10 5 2" xfId="31412"/>
    <cellStyle name="Normal 19 4 2 10 5 3" xfId="44012"/>
    <cellStyle name="Normal 19 4 2 10 6" xfId="23011"/>
    <cellStyle name="Normal 19 4 2 10 7" xfId="35612"/>
    <cellStyle name="Normal 19 4 2 11" xfId="10408"/>
    <cellStyle name="Normal 19 4 2 11 2" xfId="14622"/>
    <cellStyle name="Normal 19 4 2 11 2 2" xfId="27351"/>
    <cellStyle name="Normal 19 4 2 11 2 3" xfId="39952"/>
    <cellStyle name="Normal 19 4 2 11 3" xfId="18891"/>
    <cellStyle name="Normal 19 4 2 11 3 2" xfId="31552"/>
    <cellStyle name="Normal 19 4 2 11 3 3" xfId="44152"/>
    <cellStyle name="Normal 19 4 2 11 4" xfId="23151"/>
    <cellStyle name="Normal 19 4 2 11 5" xfId="35752"/>
    <cellStyle name="Normal 19 4 2 12" xfId="11822"/>
    <cellStyle name="Normal 19 4 2 12 2" xfId="16022"/>
    <cellStyle name="Normal 19 4 2 12 2 2" xfId="28751"/>
    <cellStyle name="Normal 19 4 2 12 2 3" xfId="41352"/>
    <cellStyle name="Normal 19 4 2 12 3" xfId="20291"/>
    <cellStyle name="Normal 19 4 2 12 3 2" xfId="32952"/>
    <cellStyle name="Normal 19 4 2 12 3 3" xfId="45552"/>
    <cellStyle name="Normal 19 4 2 12 4" xfId="24551"/>
    <cellStyle name="Normal 19 4 2 12 5" xfId="37152"/>
    <cellStyle name="Normal 19 4 2 13" xfId="13222"/>
    <cellStyle name="Normal 19 4 2 13 2" xfId="25951"/>
    <cellStyle name="Normal 19 4 2 13 3" xfId="38552"/>
    <cellStyle name="Normal 19 4 2 14" xfId="17491"/>
    <cellStyle name="Normal 19 4 2 14 2" xfId="30152"/>
    <cellStyle name="Normal 19 4 2 14 3" xfId="42752"/>
    <cellStyle name="Normal 19 4 2 15" xfId="21751"/>
    <cellStyle name="Normal 19 4 2 16" xfId="34352"/>
    <cellStyle name="Normal 19 4 2 2" xfId="7164"/>
    <cellStyle name="Normal 19 4 2 2 2" xfId="10548"/>
    <cellStyle name="Normal 19 4 2 2 2 2" xfId="14762"/>
    <cellStyle name="Normal 19 4 2 2 2 2 2" xfId="27491"/>
    <cellStyle name="Normal 19 4 2 2 2 2 3" xfId="40092"/>
    <cellStyle name="Normal 19 4 2 2 2 3" xfId="19031"/>
    <cellStyle name="Normal 19 4 2 2 2 3 2" xfId="31692"/>
    <cellStyle name="Normal 19 4 2 2 2 3 3" xfId="44292"/>
    <cellStyle name="Normal 19 4 2 2 2 4" xfId="23291"/>
    <cellStyle name="Normal 19 4 2 2 2 5" xfId="35892"/>
    <cellStyle name="Normal 19 4 2 2 3" xfId="11962"/>
    <cellStyle name="Normal 19 4 2 2 3 2" xfId="16162"/>
    <cellStyle name="Normal 19 4 2 2 3 2 2" xfId="28891"/>
    <cellStyle name="Normal 19 4 2 2 3 2 3" xfId="41492"/>
    <cellStyle name="Normal 19 4 2 2 3 3" xfId="20431"/>
    <cellStyle name="Normal 19 4 2 2 3 3 2" xfId="33092"/>
    <cellStyle name="Normal 19 4 2 2 3 3 3" xfId="45692"/>
    <cellStyle name="Normal 19 4 2 2 3 4" xfId="24691"/>
    <cellStyle name="Normal 19 4 2 2 3 5" xfId="37292"/>
    <cellStyle name="Normal 19 4 2 2 4" xfId="13362"/>
    <cellStyle name="Normal 19 4 2 2 4 2" xfId="26091"/>
    <cellStyle name="Normal 19 4 2 2 4 3" xfId="38692"/>
    <cellStyle name="Normal 19 4 2 2 5" xfId="17631"/>
    <cellStyle name="Normal 19 4 2 2 5 2" xfId="30292"/>
    <cellStyle name="Normal 19 4 2 2 5 3" xfId="42892"/>
    <cellStyle name="Normal 19 4 2 2 6" xfId="21891"/>
    <cellStyle name="Normal 19 4 2 2 7" xfId="34492"/>
    <cellStyle name="Normal 19 4 2 3" xfId="7304"/>
    <cellStyle name="Normal 19 4 2 3 2" xfId="10688"/>
    <cellStyle name="Normal 19 4 2 3 2 2" xfId="14902"/>
    <cellStyle name="Normal 19 4 2 3 2 2 2" xfId="27631"/>
    <cellStyle name="Normal 19 4 2 3 2 2 3" xfId="40232"/>
    <cellStyle name="Normal 19 4 2 3 2 3" xfId="19171"/>
    <cellStyle name="Normal 19 4 2 3 2 3 2" xfId="31832"/>
    <cellStyle name="Normal 19 4 2 3 2 3 3" xfId="44432"/>
    <cellStyle name="Normal 19 4 2 3 2 4" xfId="23431"/>
    <cellStyle name="Normal 19 4 2 3 2 5" xfId="36032"/>
    <cellStyle name="Normal 19 4 2 3 3" xfId="12102"/>
    <cellStyle name="Normal 19 4 2 3 3 2" xfId="16302"/>
    <cellStyle name="Normal 19 4 2 3 3 2 2" xfId="29031"/>
    <cellStyle name="Normal 19 4 2 3 3 2 3" xfId="41632"/>
    <cellStyle name="Normal 19 4 2 3 3 3" xfId="20571"/>
    <cellStyle name="Normal 19 4 2 3 3 3 2" xfId="33232"/>
    <cellStyle name="Normal 19 4 2 3 3 3 3" xfId="45832"/>
    <cellStyle name="Normal 19 4 2 3 3 4" xfId="24831"/>
    <cellStyle name="Normal 19 4 2 3 3 5" xfId="37432"/>
    <cellStyle name="Normal 19 4 2 3 4" xfId="13502"/>
    <cellStyle name="Normal 19 4 2 3 4 2" xfId="26231"/>
    <cellStyle name="Normal 19 4 2 3 4 3" xfId="38832"/>
    <cellStyle name="Normal 19 4 2 3 5" xfId="17771"/>
    <cellStyle name="Normal 19 4 2 3 5 2" xfId="30432"/>
    <cellStyle name="Normal 19 4 2 3 5 3" xfId="43032"/>
    <cellStyle name="Normal 19 4 2 3 6" xfId="22031"/>
    <cellStyle name="Normal 19 4 2 3 7" xfId="34632"/>
    <cellStyle name="Normal 19 4 2 4" xfId="9317"/>
    <cellStyle name="Normal 19 4 2 4 2" xfId="10835"/>
    <cellStyle name="Normal 19 4 2 4 2 2" xfId="15042"/>
    <cellStyle name="Normal 19 4 2 4 2 2 2" xfId="27771"/>
    <cellStyle name="Normal 19 4 2 4 2 2 3" xfId="40372"/>
    <cellStyle name="Normal 19 4 2 4 2 3" xfId="19311"/>
    <cellStyle name="Normal 19 4 2 4 2 3 2" xfId="31972"/>
    <cellStyle name="Normal 19 4 2 4 2 3 3" xfId="44572"/>
    <cellStyle name="Normal 19 4 2 4 2 4" xfId="23571"/>
    <cellStyle name="Normal 19 4 2 4 2 5" xfId="36172"/>
    <cellStyle name="Normal 19 4 2 4 3" xfId="12242"/>
    <cellStyle name="Normal 19 4 2 4 3 2" xfId="16442"/>
    <cellStyle name="Normal 19 4 2 4 3 2 2" xfId="29171"/>
    <cellStyle name="Normal 19 4 2 4 3 2 3" xfId="41772"/>
    <cellStyle name="Normal 19 4 2 4 3 3" xfId="20711"/>
    <cellStyle name="Normal 19 4 2 4 3 3 2" xfId="33372"/>
    <cellStyle name="Normal 19 4 2 4 3 3 3" xfId="45972"/>
    <cellStyle name="Normal 19 4 2 4 3 4" xfId="24971"/>
    <cellStyle name="Normal 19 4 2 4 3 5" xfId="37572"/>
    <cellStyle name="Normal 19 4 2 4 4" xfId="13642"/>
    <cellStyle name="Normal 19 4 2 4 4 2" xfId="26371"/>
    <cellStyle name="Normal 19 4 2 4 4 3" xfId="38972"/>
    <cellStyle name="Normal 19 4 2 4 5" xfId="17911"/>
    <cellStyle name="Normal 19 4 2 4 5 2" xfId="30572"/>
    <cellStyle name="Normal 19 4 2 4 5 3" xfId="43172"/>
    <cellStyle name="Normal 19 4 2 4 6" xfId="22171"/>
    <cellStyle name="Normal 19 4 2 4 7" xfId="34772"/>
    <cellStyle name="Normal 19 4 2 5" xfId="9513"/>
    <cellStyle name="Normal 19 4 2 5 2" xfId="10979"/>
    <cellStyle name="Normal 19 4 2 5 2 2" xfId="15182"/>
    <cellStyle name="Normal 19 4 2 5 2 2 2" xfId="27911"/>
    <cellStyle name="Normal 19 4 2 5 2 2 3" xfId="40512"/>
    <cellStyle name="Normal 19 4 2 5 2 3" xfId="19451"/>
    <cellStyle name="Normal 19 4 2 5 2 3 2" xfId="32112"/>
    <cellStyle name="Normal 19 4 2 5 2 3 3" xfId="44712"/>
    <cellStyle name="Normal 19 4 2 5 2 4" xfId="23711"/>
    <cellStyle name="Normal 19 4 2 5 2 5" xfId="36312"/>
    <cellStyle name="Normal 19 4 2 5 3" xfId="12382"/>
    <cellStyle name="Normal 19 4 2 5 3 2" xfId="16582"/>
    <cellStyle name="Normal 19 4 2 5 3 2 2" xfId="29311"/>
    <cellStyle name="Normal 19 4 2 5 3 2 3" xfId="41912"/>
    <cellStyle name="Normal 19 4 2 5 3 3" xfId="20851"/>
    <cellStyle name="Normal 19 4 2 5 3 3 2" xfId="33512"/>
    <cellStyle name="Normal 19 4 2 5 3 3 3" xfId="46112"/>
    <cellStyle name="Normal 19 4 2 5 3 4" xfId="25111"/>
    <cellStyle name="Normal 19 4 2 5 3 5" xfId="37712"/>
    <cellStyle name="Normal 19 4 2 5 4" xfId="13782"/>
    <cellStyle name="Normal 19 4 2 5 4 2" xfId="26511"/>
    <cellStyle name="Normal 19 4 2 5 4 3" xfId="39112"/>
    <cellStyle name="Normal 19 4 2 5 5" xfId="18051"/>
    <cellStyle name="Normal 19 4 2 5 5 2" xfId="30712"/>
    <cellStyle name="Normal 19 4 2 5 5 3" xfId="43312"/>
    <cellStyle name="Normal 19 4 2 5 6" xfId="22311"/>
    <cellStyle name="Normal 19 4 2 5 7" xfId="34912"/>
    <cellStyle name="Normal 19 4 2 6" xfId="9653"/>
    <cellStyle name="Normal 19 4 2 6 2" xfId="11119"/>
    <cellStyle name="Normal 19 4 2 6 2 2" xfId="15322"/>
    <cellStyle name="Normal 19 4 2 6 2 2 2" xfId="28051"/>
    <cellStyle name="Normal 19 4 2 6 2 2 3" xfId="40652"/>
    <cellStyle name="Normal 19 4 2 6 2 3" xfId="19591"/>
    <cellStyle name="Normal 19 4 2 6 2 3 2" xfId="32252"/>
    <cellStyle name="Normal 19 4 2 6 2 3 3" xfId="44852"/>
    <cellStyle name="Normal 19 4 2 6 2 4" xfId="23851"/>
    <cellStyle name="Normal 19 4 2 6 2 5" xfId="36452"/>
    <cellStyle name="Normal 19 4 2 6 3" xfId="12522"/>
    <cellStyle name="Normal 19 4 2 6 3 2" xfId="16722"/>
    <cellStyle name="Normal 19 4 2 6 3 2 2" xfId="29451"/>
    <cellStyle name="Normal 19 4 2 6 3 2 3" xfId="42052"/>
    <cellStyle name="Normal 19 4 2 6 3 3" xfId="20991"/>
    <cellStyle name="Normal 19 4 2 6 3 3 2" xfId="33652"/>
    <cellStyle name="Normal 19 4 2 6 3 3 3" xfId="46252"/>
    <cellStyle name="Normal 19 4 2 6 3 4" xfId="25251"/>
    <cellStyle name="Normal 19 4 2 6 3 5" xfId="37852"/>
    <cellStyle name="Normal 19 4 2 6 4" xfId="13922"/>
    <cellStyle name="Normal 19 4 2 6 4 2" xfId="26651"/>
    <cellStyle name="Normal 19 4 2 6 4 3" xfId="39252"/>
    <cellStyle name="Normal 19 4 2 6 5" xfId="18191"/>
    <cellStyle name="Normal 19 4 2 6 5 2" xfId="30852"/>
    <cellStyle name="Normal 19 4 2 6 5 3" xfId="43452"/>
    <cellStyle name="Normal 19 4 2 6 6" xfId="22451"/>
    <cellStyle name="Normal 19 4 2 6 7" xfId="35052"/>
    <cellStyle name="Normal 19 4 2 7" xfId="9793"/>
    <cellStyle name="Normal 19 4 2 7 2" xfId="11259"/>
    <cellStyle name="Normal 19 4 2 7 2 2" xfId="15462"/>
    <cellStyle name="Normal 19 4 2 7 2 2 2" xfId="28191"/>
    <cellStyle name="Normal 19 4 2 7 2 2 3" xfId="40792"/>
    <cellStyle name="Normal 19 4 2 7 2 3" xfId="19731"/>
    <cellStyle name="Normal 19 4 2 7 2 3 2" xfId="32392"/>
    <cellStyle name="Normal 19 4 2 7 2 3 3" xfId="44992"/>
    <cellStyle name="Normal 19 4 2 7 2 4" xfId="23991"/>
    <cellStyle name="Normal 19 4 2 7 2 5" xfId="36592"/>
    <cellStyle name="Normal 19 4 2 7 3" xfId="12662"/>
    <cellStyle name="Normal 19 4 2 7 3 2" xfId="16862"/>
    <cellStyle name="Normal 19 4 2 7 3 2 2" xfId="29591"/>
    <cellStyle name="Normal 19 4 2 7 3 2 3" xfId="42192"/>
    <cellStyle name="Normal 19 4 2 7 3 3" xfId="21131"/>
    <cellStyle name="Normal 19 4 2 7 3 3 2" xfId="33792"/>
    <cellStyle name="Normal 19 4 2 7 3 3 3" xfId="46392"/>
    <cellStyle name="Normal 19 4 2 7 3 4" xfId="25391"/>
    <cellStyle name="Normal 19 4 2 7 3 5" xfId="37992"/>
    <cellStyle name="Normal 19 4 2 7 4" xfId="14062"/>
    <cellStyle name="Normal 19 4 2 7 4 2" xfId="26791"/>
    <cellStyle name="Normal 19 4 2 7 4 3" xfId="39392"/>
    <cellStyle name="Normal 19 4 2 7 5" xfId="18331"/>
    <cellStyle name="Normal 19 4 2 7 5 2" xfId="30992"/>
    <cellStyle name="Normal 19 4 2 7 5 3" xfId="43592"/>
    <cellStyle name="Normal 19 4 2 7 6" xfId="22591"/>
    <cellStyle name="Normal 19 4 2 7 7" xfId="35192"/>
    <cellStyle name="Normal 19 4 2 8" xfId="9933"/>
    <cellStyle name="Normal 19 4 2 8 2" xfId="11399"/>
    <cellStyle name="Normal 19 4 2 8 2 2" xfId="15602"/>
    <cellStyle name="Normal 19 4 2 8 2 2 2" xfId="28331"/>
    <cellStyle name="Normal 19 4 2 8 2 2 3" xfId="40932"/>
    <cellStyle name="Normal 19 4 2 8 2 3" xfId="19871"/>
    <cellStyle name="Normal 19 4 2 8 2 3 2" xfId="32532"/>
    <cellStyle name="Normal 19 4 2 8 2 3 3" xfId="45132"/>
    <cellStyle name="Normal 19 4 2 8 2 4" xfId="24131"/>
    <cellStyle name="Normal 19 4 2 8 2 5" xfId="36732"/>
    <cellStyle name="Normal 19 4 2 8 3" xfId="12802"/>
    <cellStyle name="Normal 19 4 2 8 3 2" xfId="17002"/>
    <cellStyle name="Normal 19 4 2 8 3 2 2" xfId="29731"/>
    <cellStyle name="Normal 19 4 2 8 3 2 3" xfId="42332"/>
    <cellStyle name="Normal 19 4 2 8 3 3" xfId="21271"/>
    <cellStyle name="Normal 19 4 2 8 3 3 2" xfId="33932"/>
    <cellStyle name="Normal 19 4 2 8 3 3 3" xfId="46532"/>
    <cellStyle name="Normal 19 4 2 8 3 4" xfId="25531"/>
    <cellStyle name="Normal 19 4 2 8 3 5" xfId="38132"/>
    <cellStyle name="Normal 19 4 2 8 4" xfId="14202"/>
    <cellStyle name="Normal 19 4 2 8 4 2" xfId="26931"/>
    <cellStyle name="Normal 19 4 2 8 4 3" xfId="39532"/>
    <cellStyle name="Normal 19 4 2 8 5" xfId="18471"/>
    <cellStyle name="Normal 19 4 2 8 5 2" xfId="31132"/>
    <cellStyle name="Normal 19 4 2 8 5 3" xfId="43732"/>
    <cellStyle name="Normal 19 4 2 8 6" xfId="22731"/>
    <cellStyle name="Normal 19 4 2 8 7" xfId="35332"/>
    <cellStyle name="Normal 19 4 2 9" xfId="10127"/>
    <cellStyle name="Normal 19 4 2 9 2" xfId="11542"/>
    <cellStyle name="Normal 19 4 2 9 2 2" xfId="15742"/>
    <cellStyle name="Normal 19 4 2 9 2 2 2" xfId="28471"/>
    <cellStyle name="Normal 19 4 2 9 2 2 3" xfId="41072"/>
    <cellStyle name="Normal 19 4 2 9 2 3" xfId="20011"/>
    <cellStyle name="Normal 19 4 2 9 2 3 2" xfId="32672"/>
    <cellStyle name="Normal 19 4 2 9 2 3 3" xfId="45272"/>
    <cellStyle name="Normal 19 4 2 9 2 4" xfId="24271"/>
    <cellStyle name="Normal 19 4 2 9 2 5" xfId="36872"/>
    <cellStyle name="Normal 19 4 2 9 3" xfId="12942"/>
    <cellStyle name="Normal 19 4 2 9 3 2" xfId="17142"/>
    <cellStyle name="Normal 19 4 2 9 3 2 2" xfId="29871"/>
    <cellStyle name="Normal 19 4 2 9 3 2 3" xfId="42472"/>
    <cellStyle name="Normal 19 4 2 9 3 3" xfId="21411"/>
    <cellStyle name="Normal 19 4 2 9 3 3 2" xfId="34072"/>
    <cellStyle name="Normal 19 4 2 9 3 3 3" xfId="46672"/>
    <cellStyle name="Normal 19 4 2 9 3 4" xfId="25671"/>
    <cellStyle name="Normal 19 4 2 9 3 5" xfId="38272"/>
    <cellStyle name="Normal 19 4 2 9 4" xfId="14342"/>
    <cellStyle name="Normal 19 4 2 9 4 2" xfId="27071"/>
    <cellStyle name="Normal 19 4 2 9 4 3" xfId="39672"/>
    <cellStyle name="Normal 19 4 2 9 5" xfId="18611"/>
    <cellStyle name="Normal 19 4 2 9 5 2" xfId="31272"/>
    <cellStyle name="Normal 19 4 2 9 5 3" xfId="43872"/>
    <cellStyle name="Normal 19 4 2 9 6" xfId="22871"/>
    <cellStyle name="Normal 19 4 2 9 7" xfId="35472"/>
    <cellStyle name="Normal 19 4 20" xfId="17471"/>
    <cellStyle name="Normal 19 4 20 2" xfId="30132"/>
    <cellStyle name="Normal 19 4 20 3" xfId="42732"/>
    <cellStyle name="Normal 19 4 21" xfId="21731"/>
    <cellStyle name="Normal 19 4 22" xfId="34332"/>
    <cellStyle name="Normal 19 4 3" xfId="7044"/>
    <cellStyle name="Normal 19 4 3 10" xfId="10287"/>
    <cellStyle name="Normal 19 4 3 10 2" xfId="11702"/>
    <cellStyle name="Normal 19 4 3 10 2 2" xfId="15902"/>
    <cellStyle name="Normal 19 4 3 10 2 2 2" xfId="28631"/>
    <cellStyle name="Normal 19 4 3 10 2 2 3" xfId="41232"/>
    <cellStyle name="Normal 19 4 3 10 2 3" xfId="20171"/>
    <cellStyle name="Normal 19 4 3 10 2 3 2" xfId="32832"/>
    <cellStyle name="Normal 19 4 3 10 2 3 3" xfId="45432"/>
    <cellStyle name="Normal 19 4 3 10 2 4" xfId="24431"/>
    <cellStyle name="Normal 19 4 3 10 2 5" xfId="37032"/>
    <cellStyle name="Normal 19 4 3 10 3" xfId="13102"/>
    <cellStyle name="Normal 19 4 3 10 3 2" xfId="17302"/>
    <cellStyle name="Normal 19 4 3 10 3 2 2" xfId="30031"/>
    <cellStyle name="Normal 19 4 3 10 3 2 3" xfId="42632"/>
    <cellStyle name="Normal 19 4 3 10 3 3" xfId="21571"/>
    <cellStyle name="Normal 19 4 3 10 3 3 2" xfId="34232"/>
    <cellStyle name="Normal 19 4 3 10 3 3 3" xfId="46832"/>
    <cellStyle name="Normal 19 4 3 10 3 4" xfId="25831"/>
    <cellStyle name="Normal 19 4 3 10 3 5" xfId="38432"/>
    <cellStyle name="Normal 19 4 3 10 4" xfId="14502"/>
    <cellStyle name="Normal 19 4 3 10 4 2" xfId="27231"/>
    <cellStyle name="Normal 19 4 3 10 4 3" xfId="39832"/>
    <cellStyle name="Normal 19 4 3 10 5" xfId="18771"/>
    <cellStyle name="Normal 19 4 3 10 5 2" xfId="31432"/>
    <cellStyle name="Normal 19 4 3 10 5 3" xfId="44032"/>
    <cellStyle name="Normal 19 4 3 10 6" xfId="23031"/>
    <cellStyle name="Normal 19 4 3 10 7" xfId="35632"/>
    <cellStyle name="Normal 19 4 3 11" xfId="10428"/>
    <cellStyle name="Normal 19 4 3 11 2" xfId="14642"/>
    <cellStyle name="Normal 19 4 3 11 2 2" xfId="27371"/>
    <cellStyle name="Normal 19 4 3 11 2 3" xfId="39972"/>
    <cellStyle name="Normal 19 4 3 11 3" xfId="18911"/>
    <cellStyle name="Normal 19 4 3 11 3 2" xfId="31572"/>
    <cellStyle name="Normal 19 4 3 11 3 3" xfId="44172"/>
    <cellStyle name="Normal 19 4 3 11 4" xfId="23171"/>
    <cellStyle name="Normal 19 4 3 11 5" xfId="35772"/>
    <cellStyle name="Normal 19 4 3 12" xfId="11842"/>
    <cellStyle name="Normal 19 4 3 12 2" xfId="16042"/>
    <cellStyle name="Normal 19 4 3 12 2 2" xfId="28771"/>
    <cellStyle name="Normal 19 4 3 12 2 3" xfId="41372"/>
    <cellStyle name="Normal 19 4 3 12 3" xfId="20311"/>
    <cellStyle name="Normal 19 4 3 12 3 2" xfId="32972"/>
    <cellStyle name="Normal 19 4 3 12 3 3" xfId="45572"/>
    <cellStyle name="Normal 19 4 3 12 4" xfId="24571"/>
    <cellStyle name="Normal 19 4 3 12 5" xfId="37172"/>
    <cellStyle name="Normal 19 4 3 13" xfId="13242"/>
    <cellStyle name="Normal 19 4 3 13 2" xfId="25971"/>
    <cellStyle name="Normal 19 4 3 13 3" xfId="38572"/>
    <cellStyle name="Normal 19 4 3 14" xfId="17511"/>
    <cellStyle name="Normal 19 4 3 14 2" xfId="30172"/>
    <cellStyle name="Normal 19 4 3 14 3" xfId="42772"/>
    <cellStyle name="Normal 19 4 3 15" xfId="21771"/>
    <cellStyle name="Normal 19 4 3 16" xfId="34372"/>
    <cellStyle name="Normal 19 4 3 2" xfId="7184"/>
    <cellStyle name="Normal 19 4 3 2 2" xfId="10568"/>
    <cellStyle name="Normal 19 4 3 2 2 2" xfId="14782"/>
    <cellStyle name="Normal 19 4 3 2 2 2 2" xfId="27511"/>
    <cellStyle name="Normal 19 4 3 2 2 2 3" xfId="40112"/>
    <cellStyle name="Normal 19 4 3 2 2 3" xfId="19051"/>
    <cellStyle name="Normal 19 4 3 2 2 3 2" xfId="31712"/>
    <cellStyle name="Normal 19 4 3 2 2 3 3" xfId="44312"/>
    <cellStyle name="Normal 19 4 3 2 2 4" xfId="23311"/>
    <cellStyle name="Normal 19 4 3 2 2 5" xfId="35912"/>
    <cellStyle name="Normal 19 4 3 2 3" xfId="11982"/>
    <cellStyle name="Normal 19 4 3 2 3 2" xfId="16182"/>
    <cellStyle name="Normal 19 4 3 2 3 2 2" xfId="28911"/>
    <cellStyle name="Normal 19 4 3 2 3 2 3" xfId="41512"/>
    <cellStyle name="Normal 19 4 3 2 3 3" xfId="20451"/>
    <cellStyle name="Normal 19 4 3 2 3 3 2" xfId="33112"/>
    <cellStyle name="Normal 19 4 3 2 3 3 3" xfId="45712"/>
    <cellStyle name="Normal 19 4 3 2 3 4" xfId="24711"/>
    <cellStyle name="Normal 19 4 3 2 3 5" xfId="37312"/>
    <cellStyle name="Normal 19 4 3 2 4" xfId="13382"/>
    <cellStyle name="Normal 19 4 3 2 4 2" xfId="26111"/>
    <cellStyle name="Normal 19 4 3 2 4 3" xfId="38712"/>
    <cellStyle name="Normal 19 4 3 2 5" xfId="17651"/>
    <cellStyle name="Normal 19 4 3 2 5 2" xfId="30312"/>
    <cellStyle name="Normal 19 4 3 2 5 3" xfId="42912"/>
    <cellStyle name="Normal 19 4 3 2 6" xfId="21911"/>
    <cellStyle name="Normal 19 4 3 2 7" xfId="34512"/>
    <cellStyle name="Normal 19 4 3 3" xfId="7324"/>
    <cellStyle name="Normal 19 4 3 3 2" xfId="10708"/>
    <cellStyle name="Normal 19 4 3 3 2 2" xfId="14922"/>
    <cellStyle name="Normal 19 4 3 3 2 2 2" xfId="27651"/>
    <cellStyle name="Normal 19 4 3 3 2 2 3" xfId="40252"/>
    <cellStyle name="Normal 19 4 3 3 2 3" xfId="19191"/>
    <cellStyle name="Normal 19 4 3 3 2 3 2" xfId="31852"/>
    <cellStyle name="Normal 19 4 3 3 2 3 3" xfId="44452"/>
    <cellStyle name="Normal 19 4 3 3 2 4" xfId="23451"/>
    <cellStyle name="Normal 19 4 3 3 2 5" xfId="36052"/>
    <cellStyle name="Normal 19 4 3 3 3" xfId="12122"/>
    <cellStyle name="Normal 19 4 3 3 3 2" xfId="16322"/>
    <cellStyle name="Normal 19 4 3 3 3 2 2" xfId="29051"/>
    <cellStyle name="Normal 19 4 3 3 3 2 3" xfId="41652"/>
    <cellStyle name="Normal 19 4 3 3 3 3" xfId="20591"/>
    <cellStyle name="Normal 19 4 3 3 3 3 2" xfId="33252"/>
    <cellStyle name="Normal 19 4 3 3 3 3 3" xfId="45852"/>
    <cellStyle name="Normal 19 4 3 3 3 4" xfId="24851"/>
    <cellStyle name="Normal 19 4 3 3 3 5" xfId="37452"/>
    <cellStyle name="Normal 19 4 3 3 4" xfId="13522"/>
    <cellStyle name="Normal 19 4 3 3 4 2" xfId="26251"/>
    <cellStyle name="Normal 19 4 3 3 4 3" xfId="38852"/>
    <cellStyle name="Normal 19 4 3 3 5" xfId="17791"/>
    <cellStyle name="Normal 19 4 3 3 5 2" xfId="30452"/>
    <cellStyle name="Normal 19 4 3 3 5 3" xfId="43052"/>
    <cellStyle name="Normal 19 4 3 3 6" xfId="22051"/>
    <cellStyle name="Normal 19 4 3 3 7" xfId="34652"/>
    <cellStyle name="Normal 19 4 3 4" xfId="9337"/>
    <cellStyle name="Normal 19 4 3 4 2" xfId="10855"/>
    <cellStyle name="Normal 19 4 3 4 2 2" xfId="15062"/>
    <cellStyle name="Normal 19 4 3 4 2 2 2" xfId="27791"/>
    <cellStyle name="Normal 19 4 3 4 2 2 3" xfId="40392"/>
    <cellStyle name="Normal 19 4 3 4 2 3" xfId="19331"/>
    <cellStyle name="Normal 19 4 3 4 2 3 2" xfId="31992"/>
    <cellStyle name="Normal 19 4 3 4 2 3 3" xfId="44592"/>
    <cellStyle name="Normal 19 4 3 4 2 4" xfId="23591"/>
    <cellStyle name="Normal 19 4 3 4 2 5" xfId="36192"/>
    <cellStyle name="Normal 19 4 3 4 3" xfId="12262"/>
    <cellStyle name="Normal 19 4 3 4 3 2" xfId="16462"/>
    <cellStyle name="Normal 19 4 3 4 3 2 2" xfId="29191"/>
    <cellStyle name="Normal 19 4 3 4 3 2 3" xfId="41792"/>
    <cellStyle name="Normal 19 4 3 4 3 3" xfId="20731"/>
    <cellStyle name="Normal 19 4 3 4 3 3 2" xfId="33392"/>
    <cellStyle name="Normal 19 4 3 4 3 3 3" xfId="45992"/>
    <cellStyle name="Normal 19 4 3 4 3 4" xfId="24991"/>
    <cellStyle name="Normal 19 4 3 4 3 5" xfId="37592"/>
    <cellStyle name="Normal 19 4 3 4 4" xfId="13662"/>
    <cellStyle name="Normal 19 4 3 4 4 2" xfId="26391"/>
    <cellStyle name="Normal 19 4 3 4 4 3" xfId="38992"/>
    <cellStyle name="Normal 19 4 3 4 5" xfId="17931"/>
    <cellStyle name="Normal 19 4 3 4 5 2" xfId="30592"/>
    <cellStyle name="Normal 19 4 3 4 5 3" xfId="43192"/>
    <cellStyle name="Normal 19 4 3 4 6" xfId="22191"/>
    <cellStyle name="Normal 19 4 3 4 7" xfId="34792"/>
    <cellStyle name="Normal 19 4 3 5" xfId="9533"/>
    <cellStyle name="Normal 19 4 3 5 2" xfId="10999"/>
    <cellStyle name="Normal 19 4 3 5 2 2" xfId="15202"/>
    <cellStyle name="Normal 19 4 3 5 2 2 2" xfId="27931"/>
    <cellStyle name="Normal 19 4 3 5 2 2 3" xfId="40532"/>
    <cellStyle name="Normal 19 4 3 5 2 3" xfId="19471"/>
    <cellStyle name="Normal 19 4 3 5 2 3 2" xfId="32132"/>
    <cellStyle name="Normal 19 4 3 5 2 3 3" xfId="44732"/>
    <cellStyle name="Normal 19 4 3 5 2 4" xfId="23731"/>
    <cellStyle name="Normal 19 4 3 5 2 5" xfId="36332"/>
    <cellStyle name="Normal 19 4 3 5 3" xfId="12402"/>
    <cellStyle name="Normal 19 4 3 5 3 2" xfId="16602"/>
    <cellStyle name="Normal 19 4 3 5 3 2 2" xfId="29331"/>
    <cellStyle name="Normal 19 4 3 5 3 2 3" xfId="41932"/>
    <cellStyle name="Normal 19 4 3 5 3 3" xfId="20871"/>
    <cellStyle name="Normal 19 4 3 5 3 3 2" xfId="33532"/>
    <cellStyle name="Normal 19 4 3 5 3 3 3" xfId="46132"/>
    <cellStyle name="Normal 19 4 3 5 3 4" xfId="25131"/>
    <cellStyle name="Normal 19 4 3 5 3 5" xfId="37732"/>
    <cellStyle name="Normal 19 4 3 5 4" xfId="13802"/>
    <cellStyle name="Normal 19 4 3 5 4 2" xfId="26531"/>
    <cellStyle name="Normal 19 4 3 5 4 3" xfId="39132"/>
    <cellStyle name="Normal 19 4 3 5 5" xfId="18071"/>
    <cellStyle name="Normal 19 4 3 5 5 2" xfId="30732"/>
    <cellStyle name="Normal 19 4 3 5 5 3" xfId="43332"/>
    <cellStyle name="Normal 19 4 3 5 6" xfId="22331"/>
    <cellStyle name="Normal 19 4 3 5 7" xfId="34932"/>
    <cellStyle name="Normal 19 4 3 6" xfId="9673"/>
    <cellStyle name="Normal 19 4 3 6 2" xfId="11139"/>
    <cellStyle name="Normal 19 4 3 6 2 2" xfId="15342"/>
    <cellStyle name="Normal 19 4 3 6 2 2 2" xfId="28071"/>
    <cellStyle name="Normal 19 4 3 6 2 2 3" xfId="40672"/>
    <cellStyle name="Normal 19 4 3 6 2 3" xfId="19611"/>
    <cellStyle name="Normal 19 4 3 6 2 3 2" xfId="32272"/>
    <cellStyle name="Normal 19 4 3 6 2 3 3" xfId="44872"/>
    <cellStyle name="Normal 19 4 3 6 2 4" xfId="23871"/>
    <cellStyle name="Normal 19 4 3 6 2 5" xfId="36472"/>
    <cellStyle name="Normal 19 4 3 6 3" xfId="12542"/>
    <cellStyle name="Normal 19 4 3 6 3 2" xfId="16742"/>
    <cellStyle name="Normal 19 4 3 6 3 2 2" xfId="29471"/>
    <cellStyle name="Normal 19 4 3 6 3 2 3" xfId="42072"/>
    <cellStyle name="Normal 19 4 3 6 3 3" xfId="21011"/>
    <cellStyle name="Normal 19 4 3 6 3 3 2" xfId="33672"/>
    <cellStyle name="Normal 19 4 3 6 3 3 3" xfId="46272"/>
    <cellStyle name="Normal 19 4 3 6 3 4" xfId="25271"/>
    <cellStyle name="Normal 19 4 3 6 3 5" xfId="37872"/>
    <cellStyle name="Normal 19 4 3 6 4" xfId="13942"/>
    <cellStyle name="Normal 19 4 3 6 4 2" xfId="26671"/>
    <cellStyle name="Normal 19 4 3 6 4 3" xfId="39272"/>
    <cellStyle name="Normal 19 4 3 6 5" xfId="18211"/>
    <cellStyle name="Normal 19 4 3 6 5 2" xfId="30872"/>
    <cellStyle name="Normal 19 4 3 6 5 3" xfId="43472"/>
    <cellStyle name="Normal 19 4 3 6 6" xfId="22471"/>
    <cellStyle name="Normal 19 4 3 6 7" xfId="35072"/>
    <cellStyle name="Normal 19 4 3 7" xfId="9813"/>
    <cellStyle name="Normal 19 4 3 7 2" xfId="11279"/>
    <cellStyle name="Normal 19 4 3 7 2 2" xfId="15482"/>
    <cellStyle name="Normal 19 4 3 7 2 2 2" xfId="28211"/>
    <cellStyle name="Normal 19 4 3 7 2 2 3" xfId="40812"/>
    <cellStyle name="Normal 19 4 3 7 2 3" xfId="19751"/>
    <cellStyle name="Normal 19 4 3 7 2 3 2" xfId="32412"/>
    <cellStyle name="Normal 19 4 3 7 2 3 3" xfId="45012"/>
    <cellStyle name="Normal 19 4 3 7 2 4" xfId="24011"/>
    <cellStyle name="Normal 19 4 3 7 2 5" xfId="36612"/>
    <cellStyle name="Normal 19 4 3 7 3" xfId="12682"/>
    <cellStyle name="Normal 19 4 3 7 3 2" xfId="16882"/>
    <cellStyle name="Normal 19 4 3 7 3 2 2" xfId="29611"/>
    <cellStyle name="Normal 19 4 3 7 3 2 3" xfId="42212"/>
    <cellStyle name="Normal 19 4 3 7 3 3" xfId="21151"/>
    <cellStyle name="Normal 19 4 3 7 3 3 2" xfId="33812"/>
    <cellStyle name="Normal 19 4 3 7 3 3 3" xfId="46412"/>
    <cellStyle name="Normal 19 4 3 7 3 4" xfId="25411"/>
    <cellStyle name="Normal 19 4 3 7 3 5" xfId="38012"/>
    <cellStyle name="Normal 19 4 3 7 4" xfId="14082"/>
    <cellStyle name="Normal 19 4 3 7 4 2" xfId="26811"/>
    <cellStyle name="Normal 19 4 3 7 4 3" xfId="39412"/>
    <cellStyle name="Normal 19 4 3 7 5" xfId="18351"/>
    <cellStyle name="Normal 19 4 3 7 5 2" xfId="31012"/>
    <cellStyle name="Normal 19 4 3 7 5 3" xfId="43612"/>
    <cellStyle name="Normal 19 4 3 7 6" xfId="22611"/>
    <cellStyle name="Normal 19 4 3 7 7" xfId="35212"/>
    <cellStyle name="Normal 19 4 3 8" xfId="9953"/>
    <cellStyle name="Normal 19 4 3 8 2" xfId="11419"/>
    <cellStyle name="Normal 19 4 3 8 2 2" xfId="15622"/>
    <cellStyle name="Normal 19 4 3 8 2 2 2" xfId="28351"/>
    <cellStyle name="Normal 19 4 3 8 2 2 3" xfId="40952"/>
    <cellStyle name="Normal 19 4 3 8 2 3" xfId="19891"/>
    <cellStyle name="Normal 19 4 3 8 2 3 2" xfId="32552"/>
    <cellStyle name="Normal 19 4 3 8 2 3 3" xfId="45152"/>
    <cellStyle name="Normal 19 4 3 8 2 4" xfId="24151"/>
    <cellStyle name="Normal 19 4 3 8 2 5" xfId="36752"/>
    <cellStyle name="Normal 19 4 3 8 3" xfId="12822"/>
    <cellStyle name="Normal 19 4 3 8 3 2" xfId="17022"/>
    <cellStyle name="Normal 19 4 3 8 3 2 2" xfId="29751"/>
    <cellStyle name="Normal 19 4 3 8 3 2 3" xfId="42352"/>
    <cellStyle name="Normal 19 4 3 8 3 3" xfId="21291"/>
    <cellStyle name="Normal 19 4 3 8 3 3 2" xfId="33952"/>
    <cellStyle name="Normal 19 4 3 8 3 3 3" xfId="46552"/>
    <cellStyle name="Normal 19 4 3 8 3 4" xfId="25551"/>
    <cellStyle name="Normal 19 4 3 8 3 5" xfId="38152"/>
    <cellStyle name="Normal 19 4 3 8 4" xfId="14222"/>
    <cellStyle name="Normal 19 4 3 8 4 2" xfId="26951"/>
    <cellStyle name="Normal 19 4 3 8 4 3" xfId="39552"/>
    <cellStyle name="Normal 19 4 3 8 5" xfId="18491"/>
    <cellStyle name="Normal 19 4 3 8 5 2" xfId="31152"/>
    <cellStyle name="Normal 19 4 3 8 5 3" xfId="43752"/>
    <cellStyle name="Normal 19 4 3 8 6" xfId="22751"/>
    <cellStyle name="Normal 19 4 3 8 7" xfId="35352"/>
    <cellStyle name="Normal 19 4 3 9" xfId="10147"/>
    <cellStyle name="Normal 19 4 3 9 2" xfId="11562"/>
    <cellStyle name="Normal 19 4 3 9 2 2" xfId="15762"/>
    <cellStyle name="Normal 19 4 3 9 2 2 2" xfId="28491"/>
    <cellStyle name="Normal 19 4 3 9 2 2 3" xfId="41092"/>
    <cellStyle name="Normal 19 4 3 9 2 3" xfId="20031"/>
    <cellStyle name="Normal 19 4 3 9 2 3 2" xfId="32692"/>
    <cellStyle name="Normal 19 4 3 9 2 3 3" xfId="45292"/>
    <cellStyle name="Normal 19 4 3 9 2 4" xfId="24291"/>
    <cellStyle name="Normal 19 4 3 9 2 5" xfId="36892"/>
    <cellStyle name="Normal 19 4 3 9 3" xfId="12962"/>
    <cellStyle name="Normal 19 4 3 9 3 2" xfId="17162"/>
    <cellStyle name="Normal 19 4 3 9 3 2 2" xfId="29891"/>
    <cellStyle name="Normal 19 4 3 9 3 2 3" xfId="42492"/>
    <cellStyle name="Normal 19 4 3 9 3 3" xfId="21431"/>
    <cellStyle name="Normal 19 4 3 9 3 3 2" xfId="34092"/>
    <cellStyle name="Normal 19 4 3 9 3 3 3" xfId="46692"/>
    <cellStyle name="Normal 19 4 3 9 3 4" xfId="25691"/>
    <cellStyle name="Normal 19 4 3 9 3 5" xfId="38292"/>
    <cellStyle name="Normal 19 4 3 9 4" xfId="14362"/>
    <cellStyle name="Normal 19 4 3 9 4 2" xfId="27091"/>
    <cellStyle name="Normal 19 4 3 9 4 3" xfId="39692"/>
    <cellStyle name="Normal 19 4 3 9 5" xfId="18631"/>
    <cellStyle name="Normal 19 4 3 9 5 2" xfId="31292"/>
    <cellStyle name="Normal 19 4 3 9 5 3" xfId="43892"/>
    <cellStyle name="Normal 19 4 3 9 6" xfId="22891"/>
    <cellStyle name="Normal 19 4 3 9 7" xfId="35492"/>
    <cellStyle name="Normal 19 4 4" xfId="7064"/>
    <cellStyle name="Normal 19 4 4 10" xfId="10307"/>
    <cellStyle name="Normal 19 4 4 10 2" xfId="11722"/>
    <cellStyle name="Normal 19 4 4 10 2 2" xfId="15922"/>
    <cellStyle name="Normal 19 4 4 10 2 2 2" xfId="28651"/>
    <cellStyle name="Normal 19 4 4 10 2 2 3" xfId="41252"/>
    <cellStyle name="Normal 19 4 4 10 2 3" xfId="20191"/>
    <cellStyle name="Normal 19 4 4 10 2 3 2" xfId="32852"/>
    <cellStyle name="Normal 19 4 4 10 2 3 3" xfId="45452"/>
    <cellStyle name="Normal 19 4 4 10 2 4" xfId="24451"/>
    <cellStyle name="Normal 19 4 4 10 2 5" xfId="37052"/>
    <cellStyle name="Normal 19 4 4 10 3" xfId="13122"/>
    <cellStyle name="Normal 19 4 4 10 3 2" xfId="17322"/>
    <cellStyle name="Normal 19 4 4 10 3 2 2" xfId="30051"/>
    <cellStyle name="Normal 19 4 4 10 3 2 3" xfId="42652"/>
    <cellStyle name="Normal 19 4 4 10 3 3" xfId="21591"/>
    <cellStyle name="Normal 19 4 4 10 3 3 2" xfId="34252"/>
    <cellStyle name="Normal 19 4 4 10 3 3 3" xfId="46852"/>
    <cellStyle name="Normal 19 4 4 10 3 4" xfId="25851"/>
    <cellStyle name="Normal 19 4 4 10 3 5" xfId="38452"/>
    <cellStyle name="Normal 19 4 4 10 4" xfId="14522"/>
    <cellStyle name="Normal 19 4 4 10 4 2" xfId="27251"/>
    <cellStyle name="Normal 19 4 4 10 4 3" xfId="39852"/>
    <cellStyle name="Normal 19 4 4 10 5" xfId="18791"/>
    <cellStyle name="Normal 19 4 4 10 5 2" xfId="31452"/>
    <cellStyle name="Normal 19 4 4 10 5 3" xfId="44052"/>
    <cellStyle name="Normal 19 4 4 10 6" xfId="23051"/>
    <cellStyle name="Normal 19 4 4 10 7" xfId="35652"/>
    <cellStyle name="Normal 19 4 4 11" xfId="10448"/>
    <cellStyle name="Normal 19 4 4 11 2" xfId="14662"/>
    <cellStyle name="Normal 19 4 4 11 2 2" xfId="27391"/>
    <cellStyle name="Normal 19 4 4 11 2 3" xfId="39992"/>
    <cellStyle name="Normal 19 4 4 11 3" xfId="18931"/>
    <cellStyle name="Normal 19 4 4 11 3 2" xfId="31592"/>
    <cellStyle name="Normal 19 4 4 11 3 3" xfId="44192"/>
    <cellStyle name="Normal 19 4 4 11 4" xfId="23191"/>
    <cellStyle name="Normal 19 4 4 11 5" xfId="35792"/>
    <cellStyle name="Normal 19 4 4 12" xfId="11862"/>
    <cellStyle name="Normal 19 4 4 12 2" xfId="16062"/>
    <cellStyle name="Normal 19 4 4 12 2 2" xfId="28791"/>
    <cellStyle name="Normal 19 4 4 12 2 3" xfId="41392"/>
    <cellStyle name="Normal 19 4 4 12 3" xfId="20331"/>
    <cellStyle name="Normal 19 4 4 12 3 2" xfId="32992"/>
    <cellStyle name="Normal 19 4 4 12 3 3" xfId="45592"/>
    <cellStyle name="Normal 19 4 4 12 4" xfId="24591"/>
    <cellStyle name="Normal 19 4 4 12 5" xfId="37192"/>
    <cellStyle name="Normal 19 4 4 13" xfId="13262"/>
    <cellStyle name="Normal 19 4 4 13 2" xfId="25991"/>
    <cellStyle name="Normal 19 4 4 13 3" xfId="38592"/>
    <cellStyle name="Normal 19 4 4 14" xfId="17531"/>
    <cellStyle name="Normal 19 4 4 14 2" xfId="30192"/>
    <cellStyle name="Normal 19 4 4 14 3" xfId="42792"/>
    <cellStyle name="Normal 19 4 4 15" xfId="21791"/>
    <cellStyle name="Normal 19 4 4 16" xfId="34392"/>
    <cellStyle name="Normal 19 4 4 2" xfId="7204"/>
    <cellStyle name="Normal 19 4 4 2 2" xfId="10588"/>
    <cellStyle name="Normal 19 4 4 2 2 2" xfId="14802"/>
    <cellStyle name="Normal 19 4 4 2 2 2 2" xfId="27531"/>
    <cellStyle name="Normal 19 4 4 2 2 2 3" xfId="40132"/>
    <cellStyle name="Normal 19 4 4 2 2 3" xfId="19071"/>
    <cellStyle name="Normal 19 4 4 2 2 3 2" xfId="31732"/>
    <cellStyle name="Normal 19 4 4 2 2 3 3" xfId="44332"/>
    <cellStyle name="Normal 19 4 4 2 2 4" xfId="23331"/>
    <cellStyle name="Normal 19 4 4 2 2 5" xfId="35932"/>
    <cellStyle name="Normal 19 4 4 2 3" xfId="12002"/>
    <cellStyle name="Normal 19 4 4 2 3 2" xfId="16202"/>
    <cellStyle name="Normal 19 4 4 2 3 2 2" xfId="28931"/>
    <cellStyle name="Normal 19 4 4 2 3 2 3" xfId="41532"/>
    <cellStyle name="Normal 19 4 4 2 3 3" xfId="20471"/>
    <cellStyle name="Normal 19 4 4 2 3 3 2" xfId="33132"/>
    <cellStyle name="Normal 19 4 4 2 3 3 3" xfId="45732"/>
    <cellStyle name="Normal 19 4 4 2 3 4" xfId="24731"/>
    <cellStyle name="Normal 19 4 4 2 3 5" xfId="37332"/>
    <cellStyle name="Normal 19 4 4 2 4" xfId="13402"/>
    <cellStyle name="Normal 19 4 4 2 4 2" xfId="26131"/>
    <cellStyle name="Normal 19 4 4 2 4 3" xfId="38732"/>
    <cellStyle name="Normal 19 4 4 2 5" xfId="17671"/>
    <cellStyle name="Normal 19 4 4 2 5 2" xfId="30332"/>
    <cellStyle name="Normal 19 4 4 2 5 3" xfId="42932"/>
    <cellStyle name="Normal 19 4 4 2 6" xfId="21931"/>
    <cellStyle name="Normal 19 4 4 2 7" xfId="34532"/>
    <cellStyle name="Normal 19 4 4 3" xfId="7344"/>
    <cellStyle name="Normal 19 4 4 3 2" xfId="10728"/>
    <cellStyle name="Normal 19 4 4 3 2 2" xfId="14942"/>
    <cellStyle name="Normal 19 4 4 3 2 2 2" xfId="27671"/>
    <cellStyle name="Normal 19 4 4 3 2 2 3" xfId="40272"/>
    <cellStyle name="Normal 19 4 4 3 2 3" xfId="19211"/>
    <cellStyle name="Normal 19 4 4 3 2 3 2" xfId="31872"/>
    <cellStyle name="Normal 19 4 4 3 2 3 3" xfId="44472"/>
    <cellStyle name="Normal 19 4 4 3 2 4" xfId="23471"/>
    <cellStyle name="Normal 19 4 4 3 2 5" xfId="36072"/>
    <cellStyle name="Normal 19 4 4 3 3" xfId="12142"/>
    <cellStyle name="Normal 19 4 4 3 3 2" xfId="16342"/>
    <cellStyle name="Normal 19 4 4 3 3 2 2" xfId="29071"/>
    <cellStyle name="Normal 19 4 4 3 3 2 3" xfId="41672"/>
    <cellStyle name="Normal 19 4 4 3 3 3" xfId="20611"/>
    <cellStyle name="Normal 19 4 4 3 3 3 2" xfId="33272"/>
    <cellStyle name="Normal 19 4 4 3 3 3 3" xfId="45872"/>
    <cellStyle name="Normal 19 4 4 3 3 4" xfId="24871"/>
    <cellStyle name="Normal 19 4 4 3 3 5" xfId="37472"/>
    <cellStyle name="Normal 19 4 4 3 4" xfId="13542"/>
    <cellStyle name="Normal 19 4 4 3 4 2" xfId="26271"/>
    <cellStyle name="Normal 19 4 4 3 4 3" xfId="38872"/>
    <cellStyle name="Normal 19 4 4 3 5" xfId="17811"/>
    <cellStyle name="Normal 19 4 4 3 5 2" xfId="30472"/>
    <cellStyle name="Normal 19 4 4 3 5 3" xfId="43072"/>
    <cellStyle name="Normal 19 4 4 3 6" xfId="22071"/>
    <cellStyle name="Normal 19 4 4 3 7" xfId="34672"/>
    <cellStyle name="Normal 19 4 4 4" xfId="9357"/>
    <cellStyle name="Normal 19 4 4 4 2" xfId="10875"/>
    <cellStyle name="Normal 19 4 4 4 2 2" xfId="15082"/>
    <cellStyle name="Normal 19 4 4 4 2 2 2" xfId="27811"/>
    <cellStyle name="Normal 19 4 4 4 2 2 3" xfId="40412"/>
    <cellStyle name="Normal 19 4 4 4 2 3" xfId="19351"/>
    <cellStyle name="Normal 19 4 4 4 2 3 2" xfId="32012"/>
    <cellStyle name="Normal 19 4 4 4 2 3 3" xfId="44612"/>
    <cellStyle name="Normal 19 4 4 4 2 4" xfId="23611"/>
    <cellStyle name="Normal 19 4 4 4 2 5" xfId="36212"/>
    <cellStyle name="Normal 19 4 4 4 3" xfId="12282"/>
    <cellStyle name="Normal 19 4 4 4 3 2" xfId="16482"/>
    <cellStyle name="Normal 19 4 4 4 3 2 2" xfId="29211"/>
    <cellStyle name="Normal 19 4 4 4 3 2 3" xfId="41812"/>
    <cellStyle name="Normal 19 4 4 4 3 3" xfId="20751"/>
    <cellStyle name="Normal 19 4 4 4 3 3 2" xfId="33412"/>
    <cellStyle name="Normal 19 4 4 4 3 3 3" xfId="46012"/>
    <cellStyle name="Normal 19 4 4 4 3 4" xfId="25011"/>
    <cellStyle name="Normal 19 4 4 4 3 5" xfId="37612"/>
    <cellStyle name="Normal 19 4 4 4 4" xfId="13682"/>
    <cellStyle name="Normal 19 4 4 4 4 2" xfId="26411"/>
    <cellStyle name="Normal 19 4 4 4 4 3" xfId="39012"/>
    <cellStyle name="Normal 19 4 4 4 5" xfId="17951"/>
    <cellStyle name="Normal 19 4 4 4 5 2" xfId="30612"/>
    <cellStyle name="Normal 19 4 4 4 5 3" xfId="43212"/>
    <cellStyle name="Normal 19 4 4 4 6" xfId="22211"/>
    <cellStyle name="Normal 19 4 4 4 7" xfId="34812"/>
    <cellStyle name="Normal 19 4 4 5" xfId="9553"/>
    <cellStyle name="Normal 19 4 4 5 2" xfId="11019"/>
    <cellStyle name="Normal 19 4 4 5 2 2" xfId="15222"/>
    <cellStyle name="Normal 19 4 4 5 2 2 2" xfId="27951"/>
    <cellStyle name="Normal 19 4 4 5 2 2 3" xfId="40552"/>
    <cellStyle name="Normal 19 4 4 5 2 3" xfId="19491"/>
    <cellStyle name="Normal 19 4 4 5 2 3 2" xfId="32152"/>
    <cellStyle name="Normal 19 4 4 5 2 3 3" xfId="44752"/>
    <cellStyle name="Normal 19 4 4 5 2 4" xfId="23751"/>
    <cellStyle name="Normal 19 4 4 5 2 5" xfId="36352"/>
    <cellStyle name="Normal 19 4 4 5 3" xfId="12422"/>
    <cellStyle name="Normal 19 4 4 5 3 2" xfId="16622"/>
    <cellStyle name="Normal 19 4 4 5 3 2 2" xfId="29351"/>
    <cellStyle name="Normal 19 4 4 5 3 2 3" xfId="41952"/>
    <cellStyle name="Normal 19 4 4 5 3 3" xfId="20891"/>
    <cellStyle name="Normal 19 4 4 5 3 3 2" xfId="33552"/>
    <cellStyle name="Normal 19 4 4 5 3 3 3" xfId="46152"/>
    <cellStyle name="Normal 19 4 4 5 3 4" xfId="25151"/>
    <cellStyle name="Normal 19 4 4 5 3 5" xfId="37752"/>
    <cellStyle name="Normal 19 4 4 5 4" xfId="13822"/>
    <cellStyle name="Normal 19 4 4 5 4 2" xfId="26551"/>
    <cellStyle name="Normal 19 4 4 5 4 3" xfId="39152"/>
    <cellStyle name="Normal 19 4 4 5 5" xfId="18091"/>
    <cellStyle name="Normal 19 4 4 5 5 2" xfId="30752"/>
    <cellStyle name="Normal 19 4 4 5 5 3" xfId="43352"/>
    <cellStyle name="Normal 19 4 4 5 6" xfId="22351"/>
    <cellStyle name="Normal 19 4 4 5 7" xfId="34952"/>
    <cellStyle name="Normal 19 4 4 6" xfId="9693"/>
    <cellStyle name="Normal 19 4 4 6 2" xfId="11159"/>
    <cellStyle name="Normal 19 4 4 6 2 2" xfId="15362"/>
    <cellStyle name="Normal 19 4 4 6 2 2 2" xfId="28091"/>
    <cellStyle name="Normal 19 4 4 6 2 2 3" xfId="40692"/>
    <cellStyle name="Normal 19 4 4 6 2 3" xfId="19631"/>
    <cellStyle name="Normal 19 4 4 6 2 3 2" xfId="32292"/>
    <cellStyle name="Normal 19 4 4 6 2 3 3" xfId="44892"/>
    <cellStyle name="Normal 19 4 4 6 2 4" xfId="23891"/>
    <cellStyle name="Normal 19 4 4 6 2 5" xfId="36492"/>
    <cellStyle name="Normal 19 4 4 6 3" xfId="12562"/>
    <cellStyle name="Normal 19 4 4 6 3 2" xfId="16762"/>
    <cellStyle name="Normal 19 4 4 6 3 2 2" xfId="29491"/>
    <cellStyle name="Normal 19 4 4 6 3 2 3" xfId="42092"/>
    <cellStyle name="Normal 19 4 4 6 3 3" xfId="21031"/>
    <cellStyle name="Normal 19 4 4 6 3 3 2" xfId="33692"/>
    <cellStyle name="Normal 19 4 4 6 3 3 3" xfId="46292"/>
    <cellStyle name="Normal 19 4 4 6 3 4" xfId="25291"/>
    <cellStyle name="Normal 19 4 4 6 3 5" xfId="37892"/>
    <cellStyle name="Normal 19 4 4 6 4" xfId="13962"/>
    <cellStyle name="Normal 19 4 4 6 4 2" xfId="26691"/>
    <cellStyle name="Normal 19 4 4 6 4 3" xfId="39292"/>
    <cellStyle name="Normal 19 4 4 6 5" xfId="18231"/>
    <cellStyle name="Normal 19 4 4 6 5 2" xfId="30892"/>
    <cellStyle name="Normal 19 4 4 6 5 3" xfId="43492"/>
    <cellStyle name="Normal 19 4 4 6 6" xfId="22491"/>
    <cellStyle name="Normal 19 4 4 6 7" xfId="35092"/>
    <cellStyle name="Normal 19 4 4 7" xfId="9833"/>
    <cellStyle name="Normal 19 4 4 7 2" xfId="11299"/>
    <cellStyle name="Normal 19 4 4 7 2 2" xfId="15502"/>
    <cellStyle name="Normal 19 4 4 7 2 2 2" xfId="28231"/>
    <cellStyle name="Normal 19 4 4 7 2 2 3" xfId="40832"/>
    <cellStyle name="Normal 19 4 4 7 2 3" xfId="19771"/>
    <cellStyle name="Normal 19 4 4 7 2 3 2" xfId="32432"/>
    <cellStyle name="Normal 19 4 4 7 2 3 3" xfId="45032"/>
    <cellStyle name="Normal 19 4 4 7 2 4" xfId="24031"/>
    <cellStyle name="Normal 19 4 4 7 2 5" xfId="36632"/>
    <cellStyle name="Normal 19 4 4 7 3" xfId="12702"/>
    <cellStyle name="Normal 19 4 4 7 3 2" xfId="16902"/>
    <cellStyle name="Normal 19 4 4 7 3 2 2" xfId="29631"/>
    <cellStyle name="Normal 19 4 4 7 3 2 3" xfId="42232"/>
    <cellStyle name="Normal 19 4 4 7 3 3" xfId="21171"/>
    <cellStyle name="Normal 19 4 4 7 3 3 2" xfId="33832"/>
    <cellStyle name="Normal 19 4 4 7 3 3 3" xfId="46432"/>
    <cellStyle name="Normal 19 4 4 7 3 4" xfId="25431"/>
    <cellStyle name="Normal 19 4 4 7 3 5" xfId="38032"/>
    <cellStyle name="Normal 19 4 4 7 4" xfId="14102"/>
    <cellStyle name="Normal 19 4 4 7 4 2" xfId="26831"/>
    <cellStyle name="Normal 19 4 4 7 4 3" xfId="39432"/>
    <cellStyle name="Normal 19 4 4 7 5" xfId="18371"/>
    <cellStyle name="Normal 19 4 4 7 5 2" xfId="31032"/>
    <cellStyle name="Normal 19 4 4 7 5 3" xfId="43632"/>
    <cellStyle name="Normal 19 4 4 7 6" xfId="22631"/>
    <cellStyle name="Normal 19 4 4 7 7" xfId="35232"/>
    <cellStyle name="Normal 19 4 4 8" xfId="9973"/>
    <cellStyle name="Normal 19 4 4 8 2" xfId="11439"/>
    <cellStyle name="Normal 19 4 4 8 2 2" xfId="15642"/>
    <cellStyle name="Normal 19 4 4 8 2 2 2" xfId="28371"/>
    <cellStyle name="Normal 19 4 4 8 2 2 3" xfId="40972"/>
    <cellStyle name="Normal 19 4 4 8 2 3" xfId="19911"/>
    <cellStyle name="Normal 19 4 4 8 2 3 2" xfId="32572"/>
    <cellStyle name="Normal 19 4 4 8 2 3 3" xfId="45172"/>
    <cellStyle name="Normal 19 4 4 8 2 4" xfId="24171"/>
    <cellStyle name="Normal 19 4 4 8 2 5" xfId="36772"/>
    <cellStyle name="Normal 19 4 4 8 3" xfId="12842"/>
    <cellStyle name="Normal 19 4 4 8 3 2" xfId="17042"/>
    <cellStyle name="Normal 19 4 4 8 3 2 2" xfId="29771"/>
    <cellStyle name="Normal 19 4 4 8 3 2 3" xfId="42372"/>
    <cellStyle name="Normal 19 4 4 8 3 3" xfId="21311"/>
    <cellStyle name="Normal 19 4 4 8 3 3 2" xfId="33972"/>
    <cellStyle name="Normal 19 4 4 8 3 3 3" xfId="46572"/>
    <cellStyle name="Normal 19 4 4 8 3 4" xfId="25571"/>
    <cellStyle name="Normal 19 4 4 8 3 5" xfId="38172"/>
    <cellStyle name="Normal 19 4 4 8 4" xfId="14242"/>
    <cellStyle name="Normal 19 4 4 8 4 2" xfId="26971"/>
    <cellStyle name="Normal 19 4 4 8 4 3" xfId="39572"/>
    <cellStyle name="Normal 19 4 4 8 5" xfId="18511"/>
    <cellStyle name="Normal 19 4 4 8 5 2" xfId="31172"/>
    <cellStyle name="Normal 19 4 4 8 5 3" xfId="43772"/>
    <cellStyle name="Normal 19 4 4 8 6" xfId="22771"/>
    <cellStyle name="Normal 19 4 4 8 7" xfId="35372"/>
    <cellStyle name="Normal 19 4 4 9" xfId="10167"/>
    <cellStyle name="Normal 19 4 4 9 2" xfId="11582"/>
    <cellStyle name="Normal 19 4 4 9 2 2" xfId="15782"/>
    <cellStyle name="Normal 19 4 4 9 2 2 2" xfId="28511"/>
    <cellStyle name="Normal 19 4 4 9 2 2 3" xfId="41112"/>
    <cellStyle name="Normal 19 4 4 9 2 3" xfId="20051"/>
    <cellStyle name="Normal 19 4 4 9 2 3 2" xfId="32712"/>
    <cellStyle name="Normal 19 4 4 9 2 3 3" xfId="45312"/>
    <cellStyle name="Normal 19 4 4 9 2 4" xfId="24311"/>
    <cellStyle name="Normal 19 4 4 9 2 5" xfId="36912"/>
    <cellStyle name="Normal 19 4 4 9 3" xfId="12982"/>
    <cellStyle name="Normal 19 4 4 9 3 2" xfId="17182"/>
    <cellStyle name="Normal 19 4 4 9 3 2 2" xfId="29911"/>
    <cellStyle name="Normal 19 4 4 9 3 2 3" xfId="42512"/>
    <cellStyle name="Normal 19 4 4 9 3 3" xfId="21451"/>
    <cellStyle name="Normal 19 4 4 9 3 3 2" xfId="34112"/>
    <cellStyle name="Normal 19 4 4 9 3 3 3" xfId="46712"/>
    <cellStyle name="Normal 19 4 4 9 3 4" xfId="25711"/>
    <cellStyle name="Normal 19 4 4 9 3 5" xfId="38312"/>
    <cellStyle name="Normal 19 4 4 9 4" xfId="14382"/>
    <cellStyle name="Normal 19 4 4 9 4 2" xfId="27111"/>
    <cellStyle name="Normal 19 4 4 9 4 3" xfId="39712"/>
    <cellStyle name="Normal 19 4 4 9 5" xfId="18651"/>
    <cellStyle name="Normal 19 4 4 9 5 2" xfId="31312"/>
    <cellStyle name="Normal 19 4 4 9 5 3" xfId="43912"/>
    <cellStyle name="Normal 19 4 4 9 6" xfId="22911"/>
    <cellStyle name="Normal 19 4 4 9 7" xfId="35512"/>
    <cellStyle name="Normal 19 4 5" xfId="7084"/>
    <cellStyle name="Normal 19 4 5 10" xfId="10327"/>
    <cellStyle name="Normal 19 4 5 10 2" xfId="11742"/>
    <cellStyle name="Normal 19 4 5 10 2 2" xfId="15942"/>
    <cellStyle name="Normal 19 4 5 10 2 2 2" xfId="28671"/>
    <cellStyle name="Normal 19 4 5 10 2 2 3" xfId="41272"/>
    <cellStyle name="Normal 19 4 5 10 2 3" xfId="20211"/>
    <cellStyle name="Normal 19 4 5 10 2 3 2" xfId="32872"/>
    <cellStyle name="Normal 19 4 5 10 2 3 3" xfId="45472"/>
    <cellStyle name="Normal 19 4 5 10 2 4" xfId="24471"/>
    <cellStyle name="Normal 19 4 5 10 2 5" xfId="37072"/>
    <cellStyle name="Normal 19 4 5 10 3" xfId="13142"/>
    <cellStyle name="Normal 19 4 5 10 3 2" xfId="17342"/>
    <cellStyle name="Normal 19 4 5 10 3 2 2" xfId="30071"/>
    <cellStyle name="Normal 19 4 5 10 3 2 3" xfId="42672"/>
    <cellStyle name="Normal 19 4 5 10 3 3" xfId="21611"/>
    <cellStyle name="Normal 19 4 5 10 3 3 2" xfId="34272"/>
    <cellStyle name="Normal 19 4 5 10 3 3 3" xfId="46872"/>
    <cellStyle name="Normal 19 4 5 10 3 4" xfId="25871"/>
    <cellStyle name="Normal 19 4 5 10 3 5" xfId="38472"/>
    <cellStyle name="Normal 19 4 5 10 4" xfId="14542"/>
    <cellStyle name="Normal 19 4 5 10 4 2" xfId="27271"/>
    <cellStyle name="Normal 19 4 5 10 4 3" xfId="39872"/>
    <cellStyle name="Normal 19 4 5 10 5" xfId="18811"/>
    <cellStyle name="Normal 19 4 5 10 5 2" xfId="31472"/>
    <cellStyle name="Normal 19 4 5 10 5 3" xfId="44072"/>
    <cellStyle name="Normal 19 4 5 10 6" xfId="23071"/>
    <cellStyle name="Normal 19 4 5 10 7" xfId="35672"/>
    <cellStyle name="Normal 19 4 5 11" xfId="10468"/>
    <cellStyle name="Normal 19 4 5 11 2" xfId="14682"/>
    <cellStyle name="Normal 19 4 5 11 2 2" xfId="27411"/>
    <cellStyle name="Normal 19 4 5 11 2 3" xfId="40012"/>
    <cellStyle name="Normal 19 4 5 11 3" xfId="18951"/>
    <cellStyle name="Normal 19 4 5 11 3 2" xfId="31612"/>
    <cellStyle name="Normal 19 4 5 11 3 3" xfId="44212"/>
    <cellStyle name="Normal 19 4 5 11 4" xfId="23211"/>
    <cellStyle name="Normal 19 4 5 11 5" xfId="35812"/>
    <cellStyle name="Normal 19 4 5 12" xfId="11882"/>
    <cellStyle name="Normal 19 4 5 12 2" xfId="16082"/>
    <cellStyle name="Normal 19 4 5 12 2 2" xfId="28811"/>
    <cellStyle name="Normal 19 4 5 12 2 3" xfId="41412"/>
    <cellStyle name="Normal 19 4 5 12 3" xfId="20351"/>
    <cellStyle name="Normal 19 4 5 12 3 2" xfId="33012"/>
    <cellStyle name="Normal 19 4 5 12 3 3" xfId="45612"/>
    <cellStyle name="Normal 19 4 5 12 4" xfId="24611"/>
    <cellStyle name="Normal 19 4 5 12 5" xfId="37212"/>
    <cellStyle name="Normal 19 4 5 13" xfId="13282"/>
    <cellStyle name="Normal 19 4 5 13 2" xfId="26011"/>
    <cellStyle name="Normal 19 4 5 13 3" xfId="38612"/>
    <cellStyle name="Normal 19 4 5 14" xfId="17551"/>
    <cellStyle name="Normal 19 4 5 14 2" xfId="30212"/>
    <cellStyle name="Normal 19 4 5 14 3" xfId="42812"/>
    <cellStyle name="Normal 19 4 5 15" xfId="21811"/>
    <cellStyle name="Normal 19 4 5 16" xfId="34412"/>
    <cellStyle name="Normal 19 4 5 2" xfId="7224"/>
    <cellStyle name="Normal 19 4 5 2 2" xfId="10608"/>
    <cellStyle name="Normal 19 4 5 2 2 2" xfId="14822"/>
    <cellStyle name="Normal 19 4 5 2 2 2 2" xfId="27551"/>
    <cellStyle name="Normal 19 4 5 2 2 2 3" xfId="40152"/>
    <cellStyle name="Normal 19 4 5 2 2 3" xfId="19091"/>
    <cellStyle name="Normal 19 4 5 2 2 3 2" xfId="31752"/>
    <cellStyle name="Normal 19 4 5 2 2 3 3" xfId="44352"/>
    <cellStyle name="Normal 19 4 5 2 2 4" xfId="23351"/>
    <cellStyle name="Normal 19 4 5 2 2 5" xfId="35952"/>
    <cellStyle name="Normal 19 4 5 2 3" xfId="12022"/>
    <cellStyle name="Normal 19 4 5 2 3 2" xfId="16222"/>
    <cellStyle name="Normal 19 4 5 2 3 2 2" xfId="28951"/>
    <cellStyle name="Normal 19 4 5 2 3 2 3" xfId="41552"/>
    <cellStyle name="Normal 19 4 5 2 3 3" xfId="20491"/>
    <cellStyle name="Normal 19 4 5 2 3 3 2" xfId="33152"/>
    <cellStyle name="Normal 19 4 5 2 3 3 3" xfId="45752"/>
    <cellStyle name="Normal 19 4 5 2 3 4" xfId="24751"/>
    <cellStyle name="Normal 19 4 5 2 3 5" xfId="37352"/>
    <cellStyle name="Normal 19 4 5 2 4" xfId="13422"/>
    <cellStyle name="Normal 19 4 5 2 4 2" xfId="26151"/>
    <cellStyle name="Normal 19 4 5 2 4 3" xfId="38752"/>
    <cellStyle name="Normal 19 4 5 2 5" xfId="17691"/>
    <cellStyle name="Normal 19 4 5 2 5 2" xfId="30352"/>
    <cellStyle name="Normal 19 4 5 2 5 3" xfId="42952"/>
    <cellStyle name="Normal 19 4 5 2 6" xfId="21951"/>
    <cellStyle name="Normal 19 4 5 2 7" xfId="34552"/>
    <cellStyle name="Normal 19 4 5 3" xfId="7364"/>
    <cellStyle name="Normal 19 4 5 3 2" xfId="10748"/>
    <cellStyle name="Normal 19 4 5 3 2 2" xfId="14962"/>
    <cellStyle name="Normal 19 4 5 3 2 2 2" xfId="27691"/>
    <cellStyle name="Normal 19 4 5 3 2 2 3" xfId="40292"/>
    <cellStyle name="Normal 19 4 5 3 2 3" xfId="19231"/>
    <cellStyle name="Normal 19 4 5 3 2 3 2" xfId="31892"/>
    <cellStyle name="Normal 19 4 5 3 2 3 3" xfId="44492"/>
    <cellStyle name="Normal 19 4 5 3 2 4" xfId="23491"/>
    <cellStyle name="Normal 19 4 5 3 2 5" xfId="36092"/>
    <cellStyle name="Normal 19 4 5 3 3" xfId="12162"/>
    <cellStyle name="Normal 19 4 5 3 3 2" xfId="16362"/>
    <cellStyle name="Normal 19 4 5 3 3 2 2" xfId="29091"/>
    <cellStyle name="Normal 19 4 5 3 3 2 3" xfId="41692"/>
    <cellStyle name="Normal 19 4 5 3 3 3" xfId="20631"/>
    <cellStyle name="Normal 19 4 5 3 3 3 2" xfId="33292"/>
    <cellStyle name="Normal 19 4 5 3 3 3 3" xfId="45892"/>
    <cellStyle name="Normal 19 4 5 3 3 4" xfId="24891"/>
    <cellStyle name="Normal 19 4 5 3 3 5" xfId="37492"/>
    <cellStyle name="Normal 19 4 5 3 4" xfId="13562"/>
    <cellStyle name="Normal 19 4 5 3 4 2" xfId="26291"/>
    <cellStyle name="Normal 19 4 5 3 4 3" xfId="38892"/>
    <cellStyle name="Normal 19 4 5 3 5" xfId="17831"/>
    <cellStyle name="Normal 19 4 5 3 5 2" xfId="30492"/>
    <cellStyle name="Normal 19 4 5 3 5 3" xfId="43092"/>
    <cellStyle name="Normal 19 4 5 3 6" xfId="22091"/>
    <cellStyle name="Normal 19 4 5 3 7" xfId="34692"/>
    <cellStyle name="Normal 19 4 5 4" xfId="9377"/>
    <cellStyle name="Normal 19 4 5 4 2" xfId="10895"/>
    <cellStyle name="Normal 19 4 5 4 2 2" xfId="15102"/>
    <cellStyle name="Normal 19 4 5 4 2 2 2" xfId="27831"/>
    <cellStyle name="Normal 19 4 5 4 2 2 3" xfId="40432"/>
    <cellStyle name="Normal 19 4 5 4 2 3" xfId="19371"/>
    <cellStyle name="Normal 19 4 5 4 2 3 2" xfId="32032"/>
    <cellStyle name="Normal 19 4 5 4 2 3 3" xfId="44632"/>
    <cellStyle name="Normal 19 4 5 4 2 4" xfId="23631"/>
    <cellStyle name="Normal 19 4 5 4 2 5" xfId="36232"/>
    <cellStyle name="Normal 19 4 5 4 3" xfId="12302"/>
    <cellStyle name="Normal 19 4 5 4 3 2" xfId="16502"/>
    <cellStyle name="Normal 19 4 5 4 3 2 2" xfId="29231"/>
    <cellStyle name="Normal 19 4 5 4 3 2 3" xfId="41832"/>
    <cellStyle name="Normal 19 4 5 4 3 3" xfId="20771"/>
    <cellStyle name="Normal 19 4 5 4 3 3 2" xfId="33432"/>
    <cellStyle name="Normal 19 4 5 4 3 3 3" xfId="46032"/>
    <cellStyle name="Normal 19 4 5 4 3 4" xfId="25031"/>
    <cellStyle name="Normal 19 4 5 4 3 5" xfId="37632"/>
    <cellStyle name="Normal 19 4 5 4 4" xfId="13702"/>
    <cellStyle name="Normal 19 4 5 4 4 2" xfId="26431"/>
    <cellStyle name="Normal 19 4 5 4 4 3" xfId="39032"/>
    <cellStyle name="Normal 19 4 5 4 5" xfId="17971"/>
    <cellStyle name="Normal 19 4 5 4 5 2" xfId="30632"/>
    <cellStyle name="Normal 19 4 5 4 5 3" xfId="43232"/>
    <cellStyle name="Normal 19 4 5 4 6" xfId="22231"/>
    <cellStyle name="Normal 19 4 5 4 7" xfId="34832"/>
    <cellStyle name="Normal 19 4 5 5" xfId="9573"/>
    <cellStyle name="Normal 19 4 5 5 2" xfId="11039"/>
    <cellStyle name="Normal 19 4 5 5 2 2" xfId="15242"/>
    <cellStyle name="Normal 19 4 5 5 2 2 2" xfId="27971"/>
    <cellStyle name="Normal 19 4 5 5 2 2 3" xfId="40572"/>
    <cellStyle name="Normal 19 4 5 5 2 3" xfId="19511"/>
    <cellStyle name="Normal 19 4 5 5 2 3 2" xfId="32172"/>
    <cellStyle name="Normal 19 4 5 5 2 3 3" xfId="44772"/>
    <cellStyle name="Normal 19 4 5 5 2 4" xfId="23771"/>
    <cellStyle name="Normal 19 4 5 5 2 5" xfId="36372"/>
    <cellStyle name="Normal 19 4 5 5 3" xfId="12442"/>
    <cellStyle name="Normal 19 4 5 5 3 2" xfId="16642"/>
    <cellStyle name="Normal 19 4 5 5 3 2 2" xfId="29371"/>
    <cellStyle name="Normal 19 4 5 5 3 2 3" xfId="41972"/>
    <cellStyle name="Normal 19 4 5 5 3 3" xfId="20911"/>
    <cellStyle name="Normal 19 4 5 5 3 3 2" xfId="33572"/>
    <cellStyle name="Normal 19 4 5 5 3 3 3" xfId="46172"/>
    <cellStyle name="Normal 19 4 5 5 3 4" xfId="25171"/>
    <cellStyle name="Normal 19 4 5 5 3 5" xfId="37772"/>
    <cellStyle name="Normal 19 4 5 5 4" xfId="13842"/>
    <cellStyle name="Normal 19 4 5 5 4 2" xfId="26571"/>
    <cellStyle name="Normal 19 4 5 5 4 3" xfId="39172"/>
    <cellStyle name="Normal 19 4 5 5 5" xfId="18111"/>
    <cellStyle name="Normal 19 4 5 5 5 2" xfId="30772"/>
    <cellStyle name="Normal 19 4 5 5 5 3" xfId="43372"/>
    <cellStyle name="Normal 19 4 5 5 6" xfId="22371"/>
    <cellStyle name="Normal 19 4 5 5 7" xfId="34972"/>
    <cellStyle name="Normal 19 4 5 6" xfId="9713"/>
    <cellStyle name="Normal 19 4 5 6 2" xfId="11179"/>
    <cellStyle name="Normal 19 4 5 6 2 2" xfId="15382"/>
    <cellStyle name="Normal 19 4 5 6 2 2 2" xfId="28111"/>
    <cellStyle name="Normal 19 4 5 6 2 2 3" xfId="40712"/>
    <cellStyle name="Normal 19 4 5 6 2 3" xfId="19651"/>
    <cellStyle name="Normal 19 4 5 6 2 3 2" xfId="32312"/>
    <cellStyle name="Normal 19 4 5 6 2 3 3" xfId="44912"/>
    <cellStyle name="Normal 19 4 5 6 2 4" xfId="23911"/>
    <cellStyle name="Normal 19 4 5 6 2 5" xfId="36512"/>
    <cellStyle name="Normal 19 4 5 6 3" xfId="12582"/>
    <cellStyle name="Normal 19 4 5 6 3 2" xfId="16782"/>
    <cellStyle name="Normal 19 4 5 6 3 2 2" xfId="29511"/>
    <cellStyle name="Normal 19 4 5 6 3 2 3" xfId="42112"/>
    <cellStyle name="Normal 19 4 5 6 3 3" xfId="21051"/>
    <cellStyle name="Normal 19 4 5 6 3 3 2" xfId="33712"/>
    <cellStyle name="Normal 19 4 5 6 3 3 3" xfId="46312"/>
    <cellStyle name="Normal 19 4 5 6 3 4" xfId="25311"/>
    <cellStyle name="Normal 19 4 5 6 3 5" xfId="37912"/>
    <cellStyle name="Normal 19 4 5 6 4" xfId="13982"/>
    <cellStyle name="Normal 19 4 5 6 4 2" xfId="26711"/>
    <cellStyle name="Normal 19 4 5 6 4 3" xfId="39312"/>
    <cellStyle name="Normal 19 4 5 6 5" xfId="18251"/>
    <cellStyle name="Normal 19 4 5 6 5 2" xfId="30912"/>
    <cellStyle name="Normal 19 4 5 6 5 3" xfId="43512"/>
    <cellStyle name="Normal 19 4 5 6 6" xfId="22511"/>
    <cellStyle name="Normal 19 4 5 6 7" xfId="35112"/>
    <cellStyle name="Normal 19 4 5 7" xfId="9853"/>
    <cellStyle name="Normal 19 4 5 7 2" xfId="11319"/>
    <cellStyle name="Normal 19 4 5 7 2 2" xfId="15522"/>
    <cellStyle name="Normal 19 4 5 7 2 2 2" xfId="28251"/>
    <cellStyle name="Normal 19 4 5 7 2 2 3" xfId="40852"/>
    <cellStyle name="Normal 19 4 5 7 2 3" xfId="19791"/>
    <cellStyle name="Normal 19 4 5 7 2 3 2" xfId="32452"/>
    <cellStyle name="Normal 19 4 5 7 2 3 3" xfId="45052"/>
    <cellStyle name="Normal 19 4 5 7 2 4" xfId="24051"/>
    <cellStyle name="Normal 19 4 5 7 2 5" xfId="36652"/>
    <cellStyle name="Normal 19 4 5 7 3" xfId="12722"/>
    <cellStyle name="Normal 19 4 5 7 3 2" xfId="16922"/>
    <cellStyle name="Normal 19 4 5 7 3 2 2" xfId="29651"/>
    <cellStyle name="Normal 19 4 5 7 3 2 3" xfId="42252"/>
    <cellStyle name="Normal 19 4 5 7 3 3" xfId="21191"/>
    <cellStyle name="Normal 19 4 5 7 3 3 2" xfId="33852"/>
    <cellStyle name="Normal 19 4 5 7 3 3 3" xfId="46452"/>
    <cellStyle name="Normal 19 4 5 7 3 4" xfId="25451"/>
    <cellStyle name="Normal 19 4 5 7 3 5" xfId="38052"/>
    <cellStyle name="Normal 19 4 5 7 4" xfId="14122"/>
    <cellStyle name="Normal 19 4 5 7 4 2" xfId="26851"/>
    <cellStyle name="Normal 19 4 5 7 4 3" xfId="39452"/>
    <cellStyle name="Normal 19 4 5 7 5" xfId="18391"/>
    <cellStyle name="Normal 19 4 5 7 5 2" xfId="31052"/>
    <cellStyle name="Normal 19 4 5 7 5 3" xfId="43652"/>
    <cellStyle name="Normal 19 4 5 7 6" xfId="22651"/>
    <cellStyle name="Normal 19 4 5 7 7" xfId="35252"/>
    <cellStyle name="Normal 19 4 5 8" xfId="9993"/>
    <cellStyle name="Normal 19 4 5 8 2" xfId="11459"/>
    <cellStyle name="Normal 19 4 5 8 2 2" xfId="15662"/>
    <cellStyle name="Normal 19 4 5 8 2 2 2" xfId="28391"/>
    <cellStyle name="Normal 19 4 5 8 2 2 3" xfId="40992"/>
    <cellStyle name="Normal 19 4 5 8 2 3" xfId="19931"/>
    <cellStyle name="Normal 19 4 5 8 2 3 2" xfId="32592"/>
    <cellStyle name="Normal 19 4 5 8 2 3 3" xfId="45192"/>
    <cellStyle name="Normal 19 4 5 8 2 4" xfId="24191"/>
    <cellStyle name="Normal 19 4 5 8 2 5" xfId="36792"/>
    <cellStyle name="Normal 19 4 5 8 3" xfId="12862"/>
    <cellStyle name="Normal 19 4 5 8 3 2" xfId="17062"/>
    <cellStyle name="Normal 19 4 5 8 3 2 2" xfId="29791"/>
    <cellStyle name="Normal 19 4 5 8 3 2 3" xfId="42392"/>
    <cellStyle name="Normal 19 4 5 8 3 3" xfId="21331"/>
    <cellStyle name="Normal 19 4 5 8 3 3 2" xfId="33992"/>
    <cellStyle name="Normal 19 4 5 8 3 3 3" xfId="46592"/>
    <cellStyle name="Normal 19 4 5 8 3 4" xfId="25591"/>
    <cellStyle name="Normal 19 4 5 8 3 5" xfId="38192"/>
    <cellStyle name="Normal 19 4 5 8 4" xfId="14262"/>
    <cellStyle name="Normal 19 4 5 8 4 2" xfId="26991"/>
    <cellStyle name="Normal 19 4 5 8 4 3" xfId="39592"/>
    <cellStyle name="Normal 19 4 5 8 5" xfId="18531"/>
    <cellStyle name="Normal 19 4 5 8 5 2" xfId="31192"/>
    <cellStyle name="Normal 19 4 5 8 5 3" xfId="43792"/>
    <cellStyle name="Normal 19 4 5 8 6" xfId="22791"/>
    <cellStyle name="Normal 19 4 5 8 7" xfId="35392"/>
    <cellStyle name="Normal 19 4 5 9" xfId="10187"/>
    <cellStyle name="Normal 19 4 5 9 2" xfId="11602"/>
    <cellStyle name="Normal 19 4 5 9 2 2" xfId="15802"/>
    <cellStyle name="Normal 19 4 5 9 2 2 2" xfId="28531"/>
    <cellStyle name="Normal 19 4 5 9 2 2 3" xfId="41132"/>
    <cellStyle name="Normal 19 4 5 9 2 3" xfId="20071"/>
    <cellStyle name="Normal 19 4 5 9 2 3 2" xfId="32732"/>
    <cellStyle name="Normal 19 4 5 9 2 3 3" xfId="45332"/>
    <cellStyle name="Normal 19 4 5 9 2 4" xfId="24331"/>
    <cellStyle name="Normal 19 4 5 9 2 5" xfId="36932"/>
    <cellStyle name="Normal 19 4 5 9 3" xfId="13002"/>
    <cellStyle name="Normal 19 4 5 9 3 2" xfId="17202"/>
    <cellStyle name="Normal 19 4 5 9 3 2 2" xfId="29931"/>
    <cellStyle name="Normal 19 4 5 9 3 2 3" xfId="42532"/>
    <cellStyle name="Normal 19 4 5 9 3 3" xfId="21471"/>
    <cellStyle name="Normal 19 4 5 9 3 3 2" xfId="34132"/>
    <cellStyle name="Normal 19 4 5 9 3 3 3" xfId="46732"/>
    <cellStyle name="Normal 19 4 5 9 3 4" xfId="25731"/>
    <cellStyle name="Normal 19 4 5 9 3 5" xfId="38332"/>
    <cellStyle name="Normal 19 4 5 9 4" xfId="14402"/>
    <cellStyle name="Normal 19 4 5 9 4 2" xfId="27131"/>
    <cellStyle name="Normal 19 4 5 9 4 3" xfId="39732"/>
    <cellStyle name="Normal 19 4 5 9 5" xfId="18671"/>
    <cellStyle name="Normal 19 4 5 9 5 2" xfId="31332"/>
    <cellStyle name="Normal 19 4 5 9 5 3" xfId="43932"/>
    <cellStyle name="Normal 19 4 5 9 6" xfId="22931"/>
    <cellStyle name="Normal 19 4 5 9 7" xfId="35532"/>
    <cellStyle name="Normal 19 4 6" xfId="7104"/>
    <cellStyle name="Normal 19 4 6 10" xfId="10347"/>
    <cellStyle name="Normal 19 4 6 10 2" xfId="11762"/>
    <cellStyle name="Normal 19 4 6 10 2 2" xfId="15962"/>
    <cellStyle name="Normal 19 4 6 10 2 2 2" xfId="28691"/>
    <cellStyle name="Normal 19 4 6 10 2 2 3" xfId="41292"/>
    <cellStyle name="Normal 19 4 6 10 2 3" xfId="20231"/>
    <cellStyle name="Normal 19 4 6 10 2 3 2" xfId="32892"/>
    <cellStyle name="Normal 19 4 6 10 2 3 3" xfId="45492"/>
    <cellStyle name="Normal 19 4 6 10 2 4" xfId="24491"/>
    <cellStyle name="Normal 19 4 6 10 2 5" xfId="37092"/>
    <cellStyle name="Normal 19 4 6 10 3" xfId="13162"/>
    <cellStyle name="Normal 19 4 6 10 3 2" xfId="17362"/>
    <cellStyle name="Normal 19 4 6 10 3 2 2" xfId="30091"/>
    <cellStyle name="Normal 19 4 6 10 3 2 3" xfId="42692"/>
    <cellStyle name="Normal 19 4 6 10 3 3" xfId="21631"/>
    <cellStyle name="Normal 19 4 6 10 3 3 2" xfId="34292"/>
    <cellStyle name="Normal 19 4 6 10 3 3 3" xfId="46892"/>
    <cellStyle name="Normal 19 4 6 10 3 4" xfId="25891"/>
    <cellStyle name="Normal 19 4 6 10 3 5" xfId="38492"/>
    <cellStyle name="Normal 19 4 6 10 4" xfId="14562"/>
    <cellStyle name="Normal 19 4 6 10 4 2" xfId="27291"/>
    <cellStyle name="Normal 19 4 6 10 4 3" xfId="39892"/>
    <cellStyle name="Normal 19 4 6 10 5" xfId="18831"/>
    <cellStyle name="Normal 19 4 6 10 5 2" xfId="31492"/>
    <cellStyle name="Normal 19 4 6 10 5 3" xfId="44092"/>
    <cellStyle name="Normal 19 4 6 10 6" xfId="23091"/>
    <cellStyle name="Normal 19 4 6 10 7" xfId="35692"/>
    <cellStyle name="Normal 19 4 6 11" xfId="10488"/>
    <cellStyle name="Normal 19 4 6 11 2" xfId="14702"/>
    <cellStyle name="Normal 19 4 6 11 2 2" xfId="27431"/>
    <cellStyle name="Normal 19 4 6 11 2 3" xfId="40032"/>
    <cellStyle name="Normal 19 4 6 11 3" xfId="18971"/>
    <cellStyle name="Normal 19 4 6 11 3 2" xfId="31632"/>
    <cellStyle name="Normal 19 4 6 11 3 3" xfId="44232"/>
    <cellStyle name="Normal 19 4 6 11 4" xfId="23231"/>
    <cellStyle name="Normal 19 4 6 11 5" xfId="35832"/>
    <cellStyle name="Normal 19 4 6 12" xfId="11902"/>
    <cellStyle name="Normal 19 4 6 12 2" xfId="16102"/>
    <cellStyle name="Normal 19 4 6 12 2 2" xfId="28831"/>
    <cellStyle name="Normal 19 4 6 12 2 3" xfId="41432"/>
    <cellStyle name="Normal 19 4 6 12 3" xfId="20371"/>
    <cellStyle name="Normal 19 4 6 12 3 2" xfId="33032"/>
    <cellStyle name="Normal 19 4 6 12 3 3" xfId="45632"/>
    <cellStyle name="Normal 19 4 6 12 4" xfId="24631"/>
    <cellStyle name="Normal 19 4 6 12 5" xfId="37232"/>
    <cellStyle name="Normal 19 4 6 13" xfId="13302"/>
    <cellStyle name="Normal 19 4 6 13 2" xfId="26031"/>
    <cellStyle name="Normal 19 4 6 13 3" xfId="38632"/>
    <cellStyle name="Normal 19 4 6 14" xfId="17571"/>
    <cellStyle name="Normal 19 4 6 14 2" xfId="30232"/>
    <cellStyle name="Normal 19 4 6 14 3" xfId="42832"/>
    <cellStyle name="Normal 19 4 6 15" xfId="21831"/>
    <cellStyle name="Normal 19 4 6 16" xfId="34432"/>
    <cellStyle name="Normal 19 4 6 2" xfId="7244"/>
    <cellStyle name="Normal 19 4 6 2 2" xfId="10628"/>
    <cellStyle name="Normal 19 4 6 2 2 2" xfId="14842"/>
    <cellStyle name="Normal 19 4 6 2 2 2 2" xfId="27571"/>
    <cellStyle name="Normal 19 4 6 2 2 2 3" xfId="40172"/>
    <cellStyle name="Normal 19 4 6 2 2 3" xfId="19111"/>
    <cellStyle name="Normal 19 4 6 2 2 3 2" xfId="31772"/>
    <cellStyle name="Normal 19 4 6 2 2 3 3" xfId="44372"/>
    <cellStyle name="Normal 19 4 6 2 2 4" xfId="23371"/>
    <cellStyle name="Normal 19 4 6 2 2 5" xfId="35972"/>
    <cellStyle name="Normal 19 4 6 2 3" xfId="12042"/>
    <cellStyle name="Normal 19 4 6 2 3 2" xfId="16242"/>
    <cellStyle name="Normal 19 4 6 2 3 2 2" xfId="28971"/>
    <cellStyle name="Normal 19 4 6 2 3 2 3" xfId="41572"/>
    <cellStyle name="Normal 19 4 6 2 3 3" xfId="20511"/>
    <cellStyle name="Normal 19 4 6 2 3 3 2" xfId="33172"/>
    <cellStyle name="Normal 19 4 6 2 3 3 3" xfId="45772"/>
    <cellStyle name="Normal 19 4 6 2 3 4" xfId="24771"/>
    <cellStyle name="Normal 19 4 6 2 3 5" xfId="37372"/>
    <cellStyle name="Normal 19 4 6 2 4" xfId="13442"/>
    <cellStyle name="Normal 19 4 6 2 4 2" xfId="26171"/>
    <cellStyle name="Normal 19 4 6 2 4 3" xfId="38772"/>
    <cellStyle name="Normal 19 4 6 2 5" xfId="17711"/>
    <cellStyle name="Normal 19 4 6 2 5 2" xfId="30372"/>
    <cellStyle name="Normal 19 4 6 2 5 3" xfId="42972"/>
    <cellStyle name="Normal 19 4 6 2 6" xfId="21971"/>
    <cellStyle name="Normal 19 4 6 2 7" xfId="34572"/>
    <cellStyle name="Normal 19 4 6 3" xfId="7384"/>
    <cellStyle name="Normal 19 4 6 3 2" xfId="10768"/>
    <cellStyle name="Normal 19 4 6 3 2 2" xfId="14982"/>
    <cellStyle name="Normal 19 4 6 3 2 2 2" xfId="27711"/>
    <cellStyle name="Normal 19 4 6 3 2 2 3" xfId="40312"/>
    <cellStyle name="Normal 19 4 6 3 2 3" xfId="19251"/>
    <cellStyle name="Normal 19 4 6 3 2 3 2" xfId="31912"/>
    <cellStyle name="Normal 19 4 6 3 2 3 3" xfId="44512"/>
    <cellStyle name="Normal 19 4 6 3 2 4" xfId="23511"/>
    <cellStyle name="Normal 19 4 6 3 2 5" xfId="36112"/>
    <cellStyle name="Normal 19 4 6 3 3" xfId="12182"/>
    <cellStyle name="Normal 19 4 6 3 3 2" xfId="16382"/>
    <cellStyle name="Normal 19 4 6 3 3 2 2" xfId="29111"/>
    <cellStyle name="Normal 19 4 6 3 3 2 3" xfId="41712"/>
    <cellStyle name="Normal 19 4 6 3 3 3" xfId="20651"/>
    <cellStyle name="Normal 19 4 6 3 3 3 2" xfId="33312"/>
    <cellStyle name="Normal 19 4 6 3 3 3 3" xfId="45912"/>
    <cellStyle name="Normal 19 4 6 3 3 4" xfId="24911"/>
    <cellStyle name="Normal 19 4 6 3 3 5" xfId="37512"/>
    <cellStyle name="Normal 19 4 6 3 4" xfId="13582"/>
    <cellStyle name="Normal 19 4 6 3 4 2" xfId="26311"/>
    <cellStyle name="Normal 19 4 6 3 4 3" xfId="38912"/>
    <cellStyle name="Normal 19 4 6 3 5" xfId="17851"/>
    <cellStyle name="Normal 19 4 6 3 5 2" xfId="30512"/>
    <cellStyle name="Normal 19 4 6 3 5 3" xfId="43112"/>
    <cellStyle name="Normal 19 4 6 3 6" xfId="22111"/>
    <cellStyle name="Normal 19 4 6 3 7" xfId="34712"/>
    <cellStyle name="Normal 19 4 6 4" xfId="9397"/>
    <cellStyle name="Normal 19 4 6 4 2" xfId="10915"/>
    <cellStyle name="Normal 19 4 6 4 2 2" xfId="15122"/>
    <cellStyle name="Normal 19 4 6 4 2 2 2" xfId="27851"/>
    <cellStyle name="Normal 19 4 6 4 2 2 3" xfId="40452"/>
    <cellStyle name="Normal 19 4 6 4 2 3" xfId="19391"/>
    <cellStyle name="Normal 19 4 6 4 2 3 2" xfId="32052"/>
    <cellStyle name="Normal 19 4 6 4 2 3 3" xfId="44652"/>
    <cellStyle name="Normal 19 4 6 4 2 4" xfId="23651"/>
    <cellStyle name="Normal 19 4 6 4 2 5" xfId="36252"/>
    <cellStyle name="Normal 19 4 6 4 3" xfId="12322"/>
    <cellStyle name="Normal 19 4 6 4 3 2" xfId="16522"/>
    <cellStyle name="Normal 19 4 6 4 3 2 2" xfId="29251"/>
    <cellStyle name="Normal 19 4 6 4 3 2 3" xfId="41852"/>
    <cellStyle name="Normal 19 4 6 4 3 3" xfId="20791"/>
    <cellStyle name="Normal 19 4 6 4 3 3 2" xfId="33452"/>
    <cellStyle name="Normal 19 4 6 4 3 3 3" xfId="46052"/>
    <cellStyle name="Normal 19 4 6 4 3 4" xfId="25051"/>
    <cellStyle name="Normal 19 4 6 4 3 5" xfId="37652"/>
    <cellStyle name="Normal 19 4 6 4 4" xfId="13722"/>
    <cellStyle name="Normal 19 4 6 4 4 2" xfId="26451"/>
    <cellStyle name="Normal 19 4 6 4 4 3" xfId="39052"/>
    <cellStyle name="Normal 19 4 6 4 5" xfId="17991"/>
    <cellStyle name="Normal 19 4 6 4 5 2" xfId="30652"/>
    <cellStyle name="Normal 19 4 6 4 5 3" xfId="43252"/>
    <cellStyle name="Normal 19 4 6 4 6" xfId="22251"/>
    <cellStyle name="Normal 19 4 6 4 7" xfId="34852"/>
    <cellStyle name="Normal 19 4 6 5" xfId="9593"/>
    <cellStyle name="Normal 19 4 6 5 2" xfId="11059"/>
    <cellStyle name="Normal 19 4 6 5 2 2" xfId="15262"/>
    <cellStyle name="Normal 19 4 6 5 2 2 2" xfId="27991"/>
    <cellStyle name="Normal 19 4 6 5 2 2 3" xfId="40592"/>
    <cellStyle name="Normal 19 4 6 5 2 3" xfId="19531"/>
    <cellStyle name="Normal 19 4 6 5 2 3 2" xfId="32192"/>
    <cellStyle name="Normal 19 4 6 5 2 3 3" xfId="44792"/>
    <cellStyle name="Normal 19 4 6 5 2 4" xfId="23791"/>
    <cellStyle name="Normal 19 4 6 5 2 5" xfId="36392"/>
    <cellStyle name="Normal 19 4 6 5 3" xfId="12462"/>
    <cellStyle name="Normal 19 4 6 5 3 2" xfId="16662"/>
    <cellStyle name="Normal 19 4 6 5 3 2 2" xfId="29391"/>
    <cellStyle name="Normal 19 4 6 5 3 2 3" xfId="41992"/>
    <cellStyle name="Normal 19 4 6 5 3 3" xfId="20931"/>
    <cellStyle name="Normal 19 4 6 5 3 3 2" xfId="33592"/>
    <cellStyle name="Normal 19 4 6 5 3 3 3" xfId="46192"/>
    <cellStyle name="Normal 19 4 6 5 3 4" xfId="25191"/>
    <cellStyle name="Normal 19 4 6 5 3 5" xfId="37792"/>
    <cellStyle name="Normal 19 4 6 5 4" xfId="13862"/>
    <cellStyle name="Normal 19 4 6 5 4 2" xfId="26591"/>
    <cellStyle name="Normal 19 4 6 5 4 3" xfId="39192"/>
    <cellStyle name="Normal 19 4 6 5 5" xfId="18131"/>
    <cellStyle name="Normal 19 4 6 5 5 2" xfId="30792"/>
    <cellStyle name="Normal 19 4 6 5 5 3" xfId="43392"/>
    <cellStyle name="Normal 19 4 6 5 6" xfId="22391"/>
    <cellStyle name="Normal 19 4 6 5 7" xfId="34992"/>
    <cellStyle name="Normal 19 4 6 6" xfId="9733"/>
    <cellStyle name="Normal 19 4 6 6 2" xfId="11199"/>
    <cellStyle name="Normal 19 4 6 6 2 2" xfId="15402"/>
    <cellStyle name="Normal 19 4 6 6 2 2 2" xfId="28131"/>
    <cellStyle name="Normal 19 4 6 6 2 2 3" xfId="40732"/>
    <cellStyle name="Normal 19 4 6 6 2 3" xfId="19671"/>
    <cellStyle name="Normal 19 4 6 6 2 3 2" xfId="32332"/>
    <cellStyle name="Normal 19 4 6 6 2 3 3" xfId="44932"/>
    <cellStyle name="Normal 19 4 6 6 2 4" xfId="23931"/>
    <cellStyle name="Normal 19 4 6 6 2 5" xfId="36532"/>
    <cellStyle name="Normal 19 4 6 6 3" xfId="12602"/>
    <cellStyle name="Normal 19 4 6 6 3 2" xfId="16802"/>
    <cellStyle name="Normal 19 4 6 6 3 2 2" xfId="29531"/>
    <cellStyle name="Normal 19 4 6 6 3 2 3" xfId="42132"/>
    <cellStyle name="Normal 19 4 6 6 3 3" xfId="21071"/>
    <cellStyle name="Normal 19 4 6 6 3 3 2" xfId="33732"/>
    <cellStyle name="Normal 19 4 6 6 3 3 3" xfId="46332"/>
    <cellStyle name="Normal 19 4 6 6 3 4" xfId="25331"/>
    <cellStyle name="Normal 19 4 6 6 3 5" xfId="37932"/>
    <cellStyle name="Normal 19 4 6 6 4" xfId="14002"/>
    <cellStyle name="Normal 19 4 6 6 4 2" xfId="26731"/>
    <cellStyle name="Normal 19 4 6 6 4 3" xfId="39332"/>
    <cellStyle name="Normal 19 4 6 6 5" xfId="18271"/>
    <cellStyle name="Normal 19 4 6 6 5 2" xfId="30932"/>
    <cellStyle name="Normal 19 4 6 6 5 3" xfId="43532"/>
    <cellStyle name="Normal 19 4 6 6 6" xfId="22531"/>
    <cellStyle name="Normal 19 4 6 6 7" xfId="35132"/>
    <cellStyle name="Normal 19 4 6 7" xfId="9873"/>
    <cellStyle name="Normal 19 4 6 7 2" xfId="11339"/>
    <cellStyle name="Normal 19 4 6 7 2 2" xfId="15542"/>
    <cellStyle name="Normal 19 4 6 7 2 2 2" xfId="28271"/>
    <cellStyle name="Normal 19 4 6 7 2 2 3" xfId="40872"/>
    <cellStyle name="Normal 19 4 6 7 2 3" xfId="19811"/>
    <cellStyle name="Normal 19 4 6 7 2 3 2" xfId="32472"/>
    <cellStyle name="Normal 19 4 6 7 2 3 3" xfId="45072"/>
    <cellStyle name="Normal 19 4 6 7 2 4" xfId="24071"/>
    <cellStyle name="Normal 19 4 6 7 2 5" xfId="36672"/>
    <cellStyle name="Normal 19 4 6 7 3" xfId="12742"/>
    <cellStyle name="Normal 19 4 6 7 3 2" xfId="16942"/>
    <cellStyle name="Normal 19 4 6 7 3 2 2" xfId="29671"/>
    <cellStyle name="Normal 19 4 6 7 3 2 3" xfId="42272"/>
    <cellStyle name="Normal 19 4 6 7 3 3" xfId="21211"/>
    <cellStyle name="Normal 19 4 6 7 3 3 2" xfId="33872"/>
    <cellStyle name="Normal 19 4 6 7 3 3 3" xfId="46472"/>
    <cellStyle name="Normal 19 4 6 7 3 4" xfId="25471"/>
    <cellStyle name="Normal 19 4 6 7 3 5" xfId="38072"/>
    <cellStyle name="Normal 19 4 6 7 4" xfId="14142"/>
    <cellStyle name="Normal 19 4 6 7 4 2" xfId="26871"/>
    <cellStyle name="Normal 19 4 6 7 4 3" xfId="39472"/>
    <cellStyle name="Normal 19 4 6 7 5" xfId="18411"/>
    <cellStyle name="Normal 19 4 6 7 5 2" xfId="31072"/>
    <cellStyle name="Normal 19 4 6 7 5 3" xfId="43672"/>
    <cellStyle name="Normal 19 4 6 7 6" xfId="22671"/>
    <cellStyle name="Normal 19 4 6 7 7" xfId="35272"/>
    <cellStyle name="Normal 19 4 6 8" xfId="10013"/>
    <cellStyle name="Normal 19 4 6 8 2" xfId="11479"/>
    <cellStyle name="Normal 19 4 6 8 2 2" xfId="15682"/>
    <cellStyle name="Normal 19 4 6 8 2 2 2" xfId="28411"/>
    <cellStyle name="Normal 19 4 6 8 2 2 3" xfId="41012"/>
    <cellStyle name="Normal 19 4 6 8 2 3" xfId="19951"/>
    <cellStyle name="Normal 19 4 6 8 2 3 2" xfId="32612"/>
    <cellStyle name="Normal 19 4 6 8 2 3 3" xfId="45212"/>
    <cellStyle name="Normal 19 4 6 8 2 4" xfId="24211"/>
    <cellStyle name="Normal 19 4 6 8 2 5" xfId="36812"/>
    <cellStyle name="Normal 19 4 6 8 3" xfId="12882"/>
    <cellStyle name="Normal 19 4 6 8 3 2" xfId="17082"/>
    <cellStyle name="Normal 19 4 6 8 3 2 2" xfId="29811"/>
    <cellStyle name="Normal 19 4 6 8 3 2 3" xfId="42412"/>
    <cellStyle name="Normal 19 4 6 8 3 3" xfId="21351"/>
    <cellStyle name="Normal 19 4 6 8 3 3 2" xfId="34012"/>
    <cellStyle name="Normal 19 4 6 8 3 3 3" xfId="46612"/>
    <cellStyle name="Normal 19 4 6 8 3 4" xfId="25611"/>
    <cellStyle name="Normal 19 4 6 8 3 5" xfId="38212"/>
    <cellStyle name="Normal 19 4 6 8 4" xfId="14282"/>
    <cellStyle name="Normal 19 4 6 8 4 2" xfId="27011"/>
    <cellStyle name="Normal 19 4 6 8 4 3" xfId="39612"/>
    <cellStyle name="Normal 19 4 6 8 5" xfId="18551"/>
    <cellStyle name="Normal 19 4 6 8 5 2" xfId="31212"/>
    <cellStyle name="Normal 19 4 6 8 5 3" xfId="43812"/>
    <cellStyle name="Normal 19 4 6 8 6" xfId="22811"/>
    <cellStyle name="Normal 19 4 6 8 7" xfId="35412"/>
    <cellStyle name="Normal 19 4 6 9" xfId="10207"/>
    <cellStyle name="Normal 19 4 6 9 2" xfId="11622"/>
    <cellStyle name="Normal 19 4 6 9 2 2" xfId="15822"/>
    <cellStyle name="Normal 19 4 6 9 2 2 2" xfId="28551"/>
    <cellStyle name="Normal 19 4 6 9 2 2 3" xfId="41152"/>
    <cellStyle name="Normal 19 4 6 9 2 3" xfId="20091"/>
    <cellStyle name="Normal 19 4 6 9 2 3 2" xfId="32752"/>
    <cellStyle name="Normal 19 4 6 9 2 3 3" xfId="45352"/>
    <cellStyle name="Normal 19 4 6 9 2 4" xfId="24351"/>
    <cellStyle name="Normal 19 4 6 9 2 5" xfId="36952"/>
    <cellStyle name="Normal 19 4 6 9 3" xfId="13022"/>
    <cellStyle name="Normal 19 4 6 9 3 2" xfId="17222"/>
    <cellStyle name="Normal 19 4 6 9 3 2 2" xfId="29951"/>
    <cellStyle name="Normal 19 4 6 9 3 2 3" xfId="42552"/>
    <cellStyle name="Normal 19 4 6 9 3 3" xfId="21491"/>
    <cellStyle name="Normal 19 4 6 9 3 3 2" xfId="34152"/>
    <cellStyle name="Normal 19 4 6 9 3 3 3" xfId="46752"/>
    <cellStyle name="Normal 19 4 6 9 3 4" xfId="25751"/>
    <cellStyle name="Normal 19 4 6 9 3 5" xfId="38352"/>
    <cellStyle name="Normal 19 4 6 9 4" xfId="14422"/>
    <cellStyle name="Normal 19 4 6 9 4 2" xfId="27151"/>
    <cellStyle name="Normal 19 4 6 9 4 3" xfId="39752"/>
    <cellStyle name="Normal 19 4 6 9 5" xfId="18691"/>
    <cellStyle name="Normal 19 4 6 9 5 2" xfId="31352"/>
    <cellStyle name="Normal 19 4 6 9 5 3" xfId="43952"/>
    <cellStyle name="Normal 19 4 6 9 6" xfId="22951"/>
    <cellStyle name="Normal 19 4 6 9 7" xfId="35552"/>
    <cellStyle name="Normal 19 4 7" xfId="7124"/>
    <cellStyle name="Normal 19 4 7 10" xfId="10367"/>
    <cellStyle name="Normal 19 4 7 10 2" xfId="11782"/>
    <cellStyle name="Normal 19 4 7 10 2 2" xfId="15982"/>
    <cellStyle name="Normal 19 4 7 10 2 2 2" xfId="28711"/>
    <cellStyle name="Normal 19 4 7 10 2 2 3" xfId="41312"/>
    <cellStyle name="Normal 19 4 7 10 2 3" xfId="20251"/>
    <cellStyle name="Normal 19 4 7 10 2 3 2" xfId="32912"/>
    <cellStyle name="Normal 19 4 7 10 2 3 3" xfId="45512"/>
    <cellStyle name="Normal 19 4 7 10 2 4" xfId="24511"/>
    <cellStyle name="Normal 19 4 7 10 2 5" xfId="37112"/>
    <cellStyle name="Normal 19 4 7 10 3" xfId="13182"/>
    <cellStyle name="Normal 19 4 7 10 3 2" xfId="17382"/>
    <cellStyle name="Normal 19 4 7 10 3 2 2" xfId="30111"/>
    <cellStyle name="Normal 19 4 7 10 3 2 3" xfId="42712"/>
    <cellStyle name="Normal 19 4 7 10 3 3" xfId="21651"/>
    <cellStyle name="Normal 19 4 7 10 3 3 2" xfId="34312"/>
    <cellStyle name="Normal 19 4 7 10 3 3 3" xfId="46912"/>
    <cellStyle name="Normal 19 4 7 10 3 4" xfId="25911"/>
    <cellStyle name="Normal 19 4 7 10 3 5" xfId="38512"/>
    <cellStyle name="Normal 19 4 7 10 4" xfId="14582"/>
    <cellStyle name="Normal 19 4 7 10 4 2" xfId="27311"/>
    <cellStyle name="Normal 19 4 7 10 4 3" xfId="39912"/>
    <cellStyle name="Normal 19 4 7 10 5" xfId="18851"/>
    <cellStyle name="Normal 19 4 7 10 5 2" xfId="31512"/>
    <cellStyle name="Normal 19 4 7 10 5 3" xfId="44112"/>
    <cellStyle name="Normal 19 4 7 10 6" xfId="23111"/>
    <cellStyle name="Normal 19 4 7 10 7" xfId="35712"/>
    <cellStyle name="Normal 19 4 7 11" xfId="10508"/>
    <cellStyle name="Normal 19 4 7 11 2" xfId="14722"/>
    <cellStyle name="Normal 19 4 7 11 2 2" xfId="27451"/>
    <cellStyle name="Normal 19 4 7 11 2 3" xfId="40052"/>
    <cellStyle name="Normal 19 4 7 11 3" xfId="18991"/>
    <cellStyle name="Normal 19 4 7 11 3 2" xfId="31652"/>
    <cellStyle name="Normal 19 4 7 11 3 3" xfId="44252"/>
    <cellStyle name="Normal 19 4 7 11 4" xfId="23251"/>
    <cellStyle name="Normal 19 4 7 11 5" xfId="35852"/>
    <cellStyle name="Normal 19 4 7 12" xfId="11922"/>
    <cellStyle name="Normal 19 4 7 12 2" xfId="16122"/>
    <cellStyle name="Normal 19 4 7 12 2 2" xfId="28851"/>
    <cellStyle name="Normal 19 4 7 12 2 3" xfId="41452"/>
    <cellStyle name="Normal 19 4 7 12 3" xfId="20391"/>
    <cellStyle name="Normal 19 4 7 12 3 2" xfId="33052"/>
    <cellStyle name="Normal 19 4 7 12 3 3" xfId="45652"/>
    <cellStyle name="Normal 19 4 7 12 4" xfId="24651"/>
    <cellStyle name="Normal 19 4 7 12 5" xfId="37252"/>
    <cellStyle name="Normal 19 4 7 13" xfId="13322"/>
    <cellStyle name="Normal 19 4 7 13 2" xfId="26051"/>
    <cellStyle name="Normal 19 4 7 13 3" xfId="38652"/>
    <cellStyle name="Normal 19 4 7 14" xfId="17591"/>
    <cellStyle name="Normal 19 4 7 14 2" xfId="30252"/>
    <cellStyle name="Normal 19 4 7 14 3" xfId="42852"/>
    <cellStyle name="Normal 19 4 7 15" xfId="21851"/>
    <cellStyle name="Normal 19 4 7 16" xfId="34452"/>
    <cellStyle name="Normal 19 4 7 2" xfId="7264"/>
    <cellStyle name="Normal 19 4 7 2 2" xfId="10648"/>
    <cellStyle name="Normal 19 4 7 2 2 2" xfId="14862"/>
    <cellStyle name="Normal 19 4 7 2 2 2 2" xfId="27591"/>
    <cellStyle name="Normal 19 4 7 2 2 2 3" xfId="40192"/>
    <cellStyle name="Normal 19 4 7 2 2 3" xfId="19131"/>
    <cellStyle name="Normal 19 4 7 2 2 3 2" xfId="31792"/>
    <cellStyle name="Normal 19 4 7 2 2 3 3" xfId="44392"/>
    <cellStyle name="Normal 19 4 7 2 2 4" xfId="23391"/>
    <cellStyle name="Normal 19 4 7 2 2 5" xfId="35992"/>
    <cellStyle name="Normal 19 4 7 2 3" xfId="12062"/>
    <cellStyle name="Normal 19 4 7 2 3 2" xfId="16262"/>
    <cellStyle name="Normal 19 4 7 2 3 2 2" xfId="28991"/>
    <cellStyle name="Normal 19 4 7 2 3 2 3" xfId="41592"/>
    <cellStyle name="Normal 19 4 7 2 3 3" xfId="20531"/>
    <cellStyle name="Normal 19 4 7 2 3 3 2" xfId="33192"/>
    <cellStyle name="Normal 19 4 7 2 3 3 3" xfId="45792"/>
    <cellStyle name="Normal 19 4 7 2 3 4" xfId="24791"/>
    <cellStyle name="Normal 19 4 7 2 3 5" xfId="37392"/>
    <cellStyle name="Normal 19 4 7 2 4" xfId="13462"/>
    <cellStyle name="Normal 19 4 7 2 4 2" xfId="26191"/>
    <cellStyle name="Normal 19 4 7 2 4 3" xfId="38792"/>
    <cellStyle name="Normal 19 4 7 2 5" xfId="17731"/>
    <cellStyle name="Normal 19 4 7 2 5 2" xfId="30392"/>
    <cellStyle name="Normal 19 4 7 2 5 3" xfId="42992"/>
    <cellStyle name="Normal 19 4 7 2 6" xfId="21991"/>
    <cellStyle name="Normal 19 4 7 2 7" xfId="34592"/>
    <cellStyle name="Normal 19 4 7 3" xfId="7404"/>
    <cellStyle name="Normal 19 4 7 3 2" xfId="10788"/>
    <cellStyle name="Normal 19 4 7 3 2 2" xfId="15002"/>
    <cellStyle name="Normal 19 4 7 3 2 2 2" xfId="27731"/>
    <cellStyle name="Normal 19 4 7 3 2 2 3" xfId="40332"/>
    <cellStyle name="Normal 19 4 7 3 2 3" xfId="19271"/>
    <cellStyle name="Normal 19 4 7 3 2 3 2" xfId="31932"/>
    <cellStyle name="Normal 19 4 7 3 2 3 3" xfId="44532"/>
    <cellStyle name="Normal 19 4 7 3 2 4" xfId="23531"/>
    <cellStyle name="Normal 19 4 7 3 2 5" xfId="36132"/>
    <cellStyle name="Normal 19 4 7 3 3" xfId="12202"/>
    <cellStyle name="Normal 19 4 7 3 3 2" xfId="16402"/>
    <cellStyle name="Normal 19 4 7 3 3 2 2" xfId="29131"/>
    <cellStyle name="Normal 19 4 7 3 3 2 3" xfId="41732"/>
    <cellStyle name="Normal 19 4 7 3 3 3" xfId="20671"/>
    <cellStyle name="Normal 19 4 7 3 3 3 2" xfId="33332"/>
    <cellStyle name="Normal 19 4 7 3 3 3 3" xfId="45932"/>
    <cellStyle name="Normal 19 4 7 3 3 4" xfId="24931"/>
    <cellStyle name="Normal 19 4 7 3 3 5" xfId="37532"/>
    <cellStyle name="Normal 19 4 7 3 4" xfId="13602"/>
    <cellStyle name="Normal 19 4 7 3 4 2" xfId="26331"/>
    <cellStyle name="Normal 19 4 7 3 4 3" xfId="38932"/>
    <cellStyle name="Normal 19 4 7 3 5" xfId="17871"/>
    <cellStyle name="Normal 19 4 7 3 5 2" xfId="30532"/>
    <cellStyle name="Normal 19 4 7 3 5 3" xfId="43132"/>
    <cellStyle name="Normal 19 4 7 3 6" xfId="22131"/>
    <cellStyle name="Normal 19 4 7 3 7" xfId="34732"/>
    <cellStyle name="Normal 19 4 7 4" xfId="9417"/>
    <cellStyle name="Normal 19 4 7 4 2" xfId="10935"/>
    <cellStyle name="Normal 19 4 7 4 2 2" xfId="15142"/>
    <cellStyle name="Normal 19 4 7 4 2 2 2" xfId="27871"/>
    <cellStyle name="Normal 19 4 7 4 2 2 3" xfId="40472"/>
    <cellStyle name="Normal 19 4 7 4 2 3" xfId="19411"/>
    <cellStyle name="Normal 19 4 7 4 2 3 2" xfId="32072"/>
    <cellStyle name="Normal 19 4 7 4 2 3 3" xfId="44672"/>
    <cellStyle name="Normal 19 4 7 4 2 4" xfId="23671"/>
    <cellStyle name="Normal 19 4 7 4 2 5" xfId="36272"/>
    <cellStyle name="Normal 19 4 7 4 3" xfId="12342"/>
    <cellStyle name="Normal 19 4 7 4 3 2" xfId="16542"/>
    <cellStyle name="Normal 19 4 7 4 3 2 2" xfId="29271"/>
    <cellStyle name="Normal 19 4 7 4 3 2 3" xfId="41872"/>
    <cellStyle name="Normal 19 4 7 4 3 3" xfId="20811"/>
    <cellStyle name="Normal 19 4 7 4 3 3 2" xfId="33472"/>
    <cellStyle name="Normal 19 4 7 4 3 3 3" xfId="46072"/>
    <cellStyle name="Normal 19 4 7 4 3 4" xfId="25071"/>
    <cellStyle name="Normal 19 4 7 4 3 5" xfId="37672"/>
    <cellStyle name="Normal 19 4 7 4 4" xfId="13742"/>
    <cellStyle name="Normal 19 4 7 4 4 2" xfId="26471"/>
    <cellStyle name="Normal 19 4 7 4 4 3" xfId="39072"/>
    <cellStyle name="Normal 19 4 7 4 5" xfId="18011"/>
    <cellStyle name="Normal 19 4 7 4 5 2" xfId="30672"/>
    <cellStyle name="Normal 19 4 7 4 5 3" xfId="43272"/>
    <cellStyle name="Normal 19 4 7 4 6" xfId="22271"/>
    <cellStyle name="Normal 19 4 7 4 7" xfId="34872"/>
    <cellStyle name="Normal 19 4 7 5" xfId="9613"/>
    <cellStyle name="Normal 19 4 7 5 2" xfId="11079"/>
    <cellStyle name="Normal 19 4 7 5 2 2" xfId="15282"/>
    <cellStyle name="Normal 19 4 7 5 2 2 2" xfId="28011"/>
    <cellStyle name="Normal 19 4 7 5 2 2 3" xfId="40612"/>
    <cellStyle name="Normal 19 4 7 5 2 3" xfId="19551"/>
    <cellStyle name="Normal 19 4 7 5 2 3 2" xfId="32212"/>
    <cellStyle name="Normal 19 4 7 5 2 3 3" xfId="44812"/>
    <cellStyle name="Normal 19 4 7 5 2 4" xfId="23811"/>
    <cellStyle name="Normal 19 4 7 5 2 5" xfId="36412"/>
    <cellStyle name="Normal 19 4 7 5 3" xfId="12482"/>
    <cellStyle name="Normal 19 4 7 5 3 2" xfId="16682"/>
    <cellStyle name="Normal 19 4 7 5 3 2 2" xfId="29411"/>
    <cellStyle name="Normal 19 4 7 5 3 2 3" xfId="42012"/>
    <cellStyle name="Normal 19 4 7 5 3 3" xfId="20951"/>
    <cellStyle name="Normal 19 4 7 5 3 3 2" xfId="33612"/>
    <cellStyle name="Normal 19 4 7 5 3 3 3" xfId="46212"/>
    <cellStyle name="Normal 19 4 7 5 3 4" xfId="25211"/>
    <cellStyle name="Normal 19 4 7 5 3 5" xfId="37812"/>
    <cellStyle name="Normal 19 4 7 5 4" xfId="13882"/>
    <cellStyle name="Normal 19 4 7 5 4 2" xfId="26611"/>
    <cellStyle name="Normal 19 4 7 5 4 3" xfId="39212"/>
    <cellStyle name="Normal 19 4 7 5 5" xfId="18151"/>
    <cellStyle name="Normal 19 4 7 5 5 2" xfId="30812"/>
    <cellStyle name="Normal 19 4 7 5 5 3" xfId="43412"/>
    <cellStyle name="Normal 19 4 7 5 6" xfId="22411"/>
    <cellStyle name="Normal 19 4 7 5 7" xfId="35012"/>
    <cellStyle name="Normal 19 4 7 6" xfId="9753"/>
    <cellStyle name="Normal 19 4 7 6 2" xfId="11219"/>
    <cellStyle name="Normal 19 4 7 6 2 2" xfId="15422"/>
    <cellStyle name="Normal 19 4 7 6 2 2 2" xfId="28151"/>
    <cellStyle name="Normal 19 4 7 6 2 2 3" xfId="40752"/>
    <cellStyle name="Normal 19 4 7 6 2 3" xfId="19691"/>
    <cellStyle name="Normal 19 4 7 6 2 3 2" xfId="32352"/>
    <cellStyle name="Normal 19 4 7 6 2 3 3" xfId="44952"/>
    <cellStyle name="Normal 19 4 7 6 2 4" xfId="23951"/>
    <cellStyle name="Normal 19 4 7 6 2 5" xfId="36552"/>
    <cellStyle name="Normal 19 4 7 6 3" xfId="12622"/>
    <cellStyle name="Normal 19 4 7 6 3 2" xfId="16822"/>
    <cellStyle name="Normal 19 4 7 6 3 2 2" xfId="29551"/>
    <cellStyle name="Normal 19 4 7 6 3 2 3" xfId="42152"/>
    <cellStyle name="Normal 19 4 7 6 3 3" xfId="21091"/>
    <cellStyle name="Normal 19 4 7 6 3 3 2" xfId="33752"/>
    <cellStyle name="Normal 19 4 7 6 3 3 3" xfId="46352"/>
    <cellStyle name="Normal 19 4 7 6 3 4" xfId="25351"/>
    <cellStyle name="Normal 19 4 7 6 3 5" xfId="37952"/>
    <cellStyle name="Normal 19 4 7 6 4" xfId="14022"/>
    <cellStyle name="Normal 19 4 7 6 4 2" xfId="26751"/>
    <cellStyle name="Normal 19 4 7 6 4 3" xfId="39352"/>
    <cellStyle name="Normal 19 4 7 6 5" xfId="18291"/>
    <cellStyle name="Normal 19 4 7 6 5 2" xfId="30952"/>
    <cellStyle name="Normal 19 4 7 6 5 3" xfId="43552"/>
    <cellStyle name="Normal 19 4 7 6 6" xfId="22551"/>
    <cellStyle name="Normal 19 4 7 6 7" xfId="35152"/>
    <cellStyle name="Normal 19 4 7 7" xfId="9893"/>
    <cellStyle name="Normal 19 4 7 7 2" xfId="11359"/>
    <cellStyle name="Normal 19 4 7 7 2 2" xfId="15562"/>
    <cellStyle name="Normal 19 4 7 7 2 2 2" xfId="28291"/>
    <cellStyle name="Normal 19 4 7 7 2 2 3" xfId="40892"/>
    <cellStyle name="Normal 19 4 7 7 2 3" xfId="19831"/>
    <cellStyle name="Normal 19 4 7 7 2 3 2" xfId="32492"/>
    <cellStyle name="Normal 19 4 7 7 2 3 3" xfId="45092"/>
    <cellStyle name="Normal 19 4 7 7 2 4" xfId="24091"/>
    <cellStyle name="Normal 19 4 7 7 2 5" xfId="36692"/>
    <cellStyle name="Normal 19 4 7 7 3" xfId="12762"/>
    <cellStyle name="Normal 19 4 7 7 3 2" xfId="16962"/>
    <cellStyle name="Normal 19 4 7 7 3 2 2" xfId="29691"/>
    <cellStyle name="Normal 19 4 7 7 3 2 3" xfId="42292"/>
    <cellStyle name="Normal 19 4 7 7 3 3" xfId="21231"/>
    <cellStyle name="Normal 19 4 7 7 3 3 2" xfId="33892"/>
    <cellStyle name="Normal 19 4 7 7 3 3 3" xfId="46492"/>
    <cellStyle name="Normal 19 4 7 7 3 4" xfId="25491"/>
    <cellStyle name="Normal 19 4 7 7 3 5" xfId="38092"/>
    <cellStyle name="Normal 19 4 7 7 4" xfId="14162"/>
    <cellStyle name="Normal 19 4 7 7 4 2" xfId="26891"/>
    <cellStyle name="Normal 19 4 7 7 4 3" xfId="39492"/>
    <cellStyle name="Normal 19 4 7 7 5" xfId="18431"/>
    <cellStyle name="Normal 19 4 7 7 5 2" xfId="31092"/>
    <cellStyle name="Normal 19 4 7 7 5 3" xfId="43692"/>
    <cellStyle name="Normal 19 4 7 7 6" xfId="22691"/>
    <cellStyle name="Normal 19 4 7 7 7" xfId="35292"/>
    <cellStyle name="Normal 19 4 7 8" xfId="10033"/>
    <cellStyle name="Normal 19 4 7 8 2" xfId="11499"/>
    <cellStyle name="Normal 19 4 7 8 2 2" xfId="15702"/>
    <cellStyle name="Normal 19 4 7 8 2 2 2" xfId="28431"/>
    <cellStyle name="Normal 19 4 7 8 2 2 3" xfId="41032"/>
    <cellStyle name="Normal 19 4 7 8 2 3" xfId="19971"/>
    <cellStyle name="Normal 19 4 7 8 2 3 2" xfId="32632"/>
    <cellStyle name="Normal 19 4 7 8 2 3 3" xfId="45232"/>
    <cellStyle name="Normal 19 4 7 8 2 4" xfId="24231"/>
    <cellStyle name="Normal 19 4 7 8 2 5" xfId="36832"/>
    <cellStyle name="Normal 19 4 7 8 3" xfId="12902"/>
    <cellStyle name="Normal 19 4 7 8 3 2" xfId="17102"/>
    <cellStyle name="Normal 19 4 7 8 3 2 2" xfId="29831"/>
    <cellStyle name="Normal 19 4 7 8 3 2 3" xfId="42432"/>
    <cellStyle name="Normal 19 4 7 8 3 3" xfId="21371"/>
    <cellStyle name="Normal 19 4 7 8 3 3 2" xfId="34032"/>
    <cellStyle name="Normal 19 4 7 8 3 3 3" xfId="46632"/>
    <cellStyle name="Normal 19 4 7 8 3 4" xfId="25631"/>
    <cellStyle name="Normal 19 4 7 8 3 5" xfId="38232"/>
    <cellStyle name="Normal 19 4 7 8 4" xfId="14302"/>
    <cellStyle name="Normal 19 4 7 8 4 2" xfId="27031"/>
    <cellStyle name="Normal 19 4 7 8 4 3" xfId="39632"/>
    <cellStyle name="Normal 19 4 7 8 5" xfId="18571"/>
    <cellStyle name="Normal 19 4 7 8 5 2" xfId="31232"/>
    <cellStyle name="Normal 19 4 7 8 5 3" xfId="43832"/>
    <cellStyle name="Normal 19 4 7 8 6" xfId="22831"/>
    <cellStyle name="Normal 19 4 7 8 7" xfId="35432"/>
    <cellStyle name="Normal 19 4 7 9" xfId="10227"/>
    <cellStyle name="Normal 19 4 7 9 2" xfId="11642"/>
    <cellStyle name="Normal 19 4 7 9 2 2" xfId="15842"/>
    <cellStyle name="Normal 19 4 7 9 2 2 2" xfId="28571"/>
    <cellStyle name="Normal 19 4 7 9 2 2 3" xfId="41172"/>
    <cellStyle name="Normal 19 4 7 9 2 3" xfId="20111"/>
    <cellStyle name="Normal 19 4 7 9 2 3 2" xfId="32772"/>
    <cellStyle name="Normal 19 4 7 9 2 3 3" xfId="45372"/>
    <cellStyle name="Normal 19 4 7 9 2 4" xfId="24371"/>
    <cellStyle name="Normal 19 4 7 9 2 5" xfId="36972"/>
    <cellStyle name="Normal 19 4 7 9 3" xfId="13042"/>
    <cellStyle name="Normal 19 4 7 9 3 2" xfId="17242"/>
    <cellStyle name="Normal 19 4 7 9 3 2 2" xfId="29971"/>
    <cellStyle name="Normal 19 4 7 9 3 2 3" xfId="42572"/>
    <cellStyle name="Normal 19 4 7 9 3 3" xfId="21511"/>
    <cellStyle name="Normal 19 4 7 9 3 3 2" xfId="34172"/>
    <cellStyle name="Normal 19 4 7 9 3 3 3" xfId="46772"/>
    <cellStyle name="Normal 19 4 7 9 3 4" xfId="25771"/>
    <cellStyle name="Normal 19 4 7 9 3 5" xfId="38372"/>
    <cellStyle name="Normal 19 4 7 9 4" xfId="14442"/>
    <cellStyle name="Normal 19 4 7 9 4 2" xfId="27171"/>
    <cellStyle name="Normal 19 4 7 9 4 3" xfId="39772"/>
    <cellStyle name="Normal 19 4 7 9 5" xfId="18711"/>
    <cellStyle name="Normal 19 4 7 9 5 2" xfId="31372"/>
    <cellStyle name="Normal 19 4 7 9 5 3" xfId="43972"/>
    <cellStyle name="Normal 19 4 7 9 6" xfId="22971"/>
    <cellStyle name="Normal 19 4 7 9 7" xfId="35572"/>
    <cellStyle name="Normal 19 4 8" xfId="7144"/>
    <cellStyle name="Normal 19 4 8 2" xfId="10528"/>
    <cellStyle name="Normal 19 4 8 2 2" xfId="14742"/>
    <cellStyle name="Normal 19 4 8 2 2 2" xfId="27471"/>
    <cellStyle name="Normal 19 4 8 2 2 3" xfId="40072"/>
    <cellStyle name="Normal 19 4 8 2 3" xfId="19011"/>
    <cellStyle name="Normal 19 4 8 2 3 2" xfId="31672"/>
    <cellStyle name="Normal 19 4 8 2 3 3" xfId="44272"/>
    <cellStyle name="Normal 19 4 8 2 4" xfId="23271"/>
    <cellStyle name="Normal 19 4 8 2 5" xfId="35872"/>
    <cellStyle name="Normal 19 4 8 3" xfId="11942"/>
    <cellStyle name="Normal 19 4 8 3 2" xfId="16142"/>
    <cellStyle name="Normal 19 4 8 3 2 2" xfId="28871"/>
    <cellStyle name="Normal 19 4 8 3 2 3" xfId="41472"/>
    <cellStyle name="Normal 19 4 8 3 3" xfId="20411"/>
    <cellStyle name="Normal 19 4 8 3 3 2" xfId="33072"/>
    <cellStyle name="Normal 19 4 8 3 3 3" xfId="45672"/>
    <cellStyle name="Normal 19 4 8 3 4" xfId="24671"/>
    <cellStyle name="Normal 19 4 8 3 5" xfId="37272"/>
    <cellStyle name="Normal 19 4 8 4" xfId="13342"/>
    <cellStyle name="Normal 19 4 8 4 2" xfId="26071"/>
    <cellStyle name="Normal 19 4 8 4 3" xfId="38672"/>
    <cellStyle name="Normal 19 4 8 5" xfId="17611"/>
    <cellStyle name="Normal 19 4 8 5 2" xfId="30272"/>
    <cellStyle name="Normal 19 4 8 5 3" xfId="42872"/>
    <cellStyle name="Normal 19 4 8 6" xfId="21871"/>
    <cellStyle name="Normal 19 4 8 7" xfId="34472"/>
    <cellStyle name="Normal 19 4 9" xfId="7284"/>
    <cellStyle name="Normal 19 4 9 2" xfId="10668"/>
    <cellStyle name="Normal 19 4 9 2 2" xfId="14882"/>
    <cellStyle name="Normal 19 4 9 2 2 2" xfId="27611"/>
    <cellStyle name="Normal 19 4 9 2 2 3" xfId="40212"/>
    <cellStyle name="Normal 19 4 9 2 3" xfId="19151"/>
    <cellStyle name="Normal 19 4 9 2 3 2" xfId="31812"/>
    <cellStyle name="Normal 19 4 9 2 3 3" xfId="44412"/>
    <cellStyle name="Normal 19 4 9 2 4" xfId="23411"/>
    <cellStyle name="Normal 19 4 9 2 5" xfId="36012"/>
    <cellStyle name="Normal 19 4 9 3" xfId="12082"/>
    <cellStyle name="Normal 19 4 9 3 2" xfId="16282"/>
    <cellStyle name="Normal 19 4 9 3 2 2" xfId="29011"/>
    <cellStyle name="Normal 19 4 9 3 2 3" xfId="41612"/>
    <cellStyle name="Normal 19 4 9 3 3" xfId="20551"/>
    <cellStyle name="Normal 19 4 9 3 3 2" xfId="33212"/>
    <cellStyle name="Normal 19 4 9 3 3 3" xfId="45812"/>
    <cellStyle name="Normal 19 4 9 3 4" xfId="24811"/>
    <cellStyle name="Normal 19 4 9 3 5" xfId="37412"/>
    <cellStyle name="Normal 19 4 9 4" xfId="13482"/>
    <cellStyle name="Normal 19 4 9 4 2" xfId="26211"/>
    <cellStyle name="Normal 19 4 9 4 3" xfId="38812"/>
    <cellStyle name="Normal 19 4 9 5" xfId="17751"/>
    <cellStyle name="Normal 19 4 9 5 2" xfId="30412"/>
    <cellStyle name="Normal 19 4 9 5 3" xfId="43012"/>
    <cellStyle name="Normal 19 4 9 6" xfId="22011"/>
    <cellStyle name="Normal 19 4 9 7" xfId="34612"/>
    <cellStyle name="Normal 19 5" xfId="7008"/>
    <cellStyle name="Normal 19 5 10" xfId="9301"/>
    <cellStyle name="Normal 19 5 10 2" xfId="10819"/>
    <cellStyle name="Normal 19 5 10 2 2" xfId="15026"/>
    <cellStyle name="Normal 19 5 10 2 2 2" xfId="27755"/>
    <cellStyle name="Normal 19 5 10 2 2 3" xfId="40356"/>
    <cellStyle name="Normal 19 5 10 2 3" xfId="19295"/>
    <cellStyle name="Normal 19 5 10 2 3 2" xfId="31956"/>
    <cellStyle name="Normal 19 5 10 2 3 3" xfId="44556"/>
    <cellStyle name="Normal 19 5 10 2 4" xfId="23555"/>
    <cellStyle name="Normal 19 5 10 2 5" xfId="36156"/>
    <cellStyle name="Normal 19 5 10 3" xfId="12226"/>
    <cellStyle name="Normal 19 5 10 3 2" xfId="16426"/>
    <cellStyle name="Normal 19 5 10 3 2 2" xfId="29155"/>
    <cellStyle name="Normal 19 5 10 3 2 3" xfId="41756"/>
    <cellStyle name="Normal 19 5 10 3 3" xfId="20695"/>
    <cellStyle name="Normal 19 5 10 3 3 2" xfId="33356"/>
    <cellStyle name="Normal 19 5 10 3 3 3" xfId="45956"/>
    <cellStyle name="Normal 19 5 10 3 4" xfId="24955"/>
    <cellStyle name="Normal 19 5 10 3 5" xfId="37556"/>
    <cellStyle name="Normal 19 5 10 4" xfId="13626"/>
    <cellStyle name="Normal 19 5 10 4 2" xfId="26355"/>
    <cellStyle name="Normal 19 5 10 4 3" xfId="38956"/>
    <cellStyle name="Normal 19 5 10 5" xfId="17895"/>
    <cellStyle name="Normal 19 5 10 5 2" xfId="30556"/>
    <cellStyle name="Normal 19 5 10 5 3" xfId="43156"/>
    <cellStyle name="Normal 19 5 10 6" xfId="22155"/>
    <cellStyle name="Normal 19 5 10 7" xfId="34756"/>
    <cellStyle name="Normal 19 5 11" xfId="9497"/>
    <cellStyle name="Normal 19 5 11 2" xfId="10963"/>
    <cellStyle name="Normal 19 5 11 2 2" xfId="15166"/>
    <cellStyle name="Normal 19 5 11 2 2 2" xfId="27895"/>
    <cellStyle name="Normal 19 5 11 2 2 3" xfId="40496"/>
    <cellStyle name="Normal 19 5 11 2 3" xfId="19435"/>
    <cellStyle name="Normal 19 5 11 2 3 2" xfId="32096"/>
    <cellStyle name="Normal 19 5 11 2 3 3" xfId="44696"/>
    <cellStyle name="Normal 19 5 11 2 4" xfId="23695"/>
    <cellStyle name="Normal 19 5 11 2 5" xfId="36296"/>
    <cellStyle name="Normal 19 5 11 3" xfId="12366"/>
    <cellStyle name="Normal 19 5 11 3 2" xfId="16566"/>
    <cellStyle name="Normal 19 5 11 3 2 2" xfId="29295"/>
    <cellStyle name="Normal 19 5 11 3 2 3" xfId="41896"/>
    <cellStyle name="Normal 19 5 11 3 3" xfId="20835"/>
    <cellStyle name="Normal 19 5 11 3 3 2" xfId="33496"/>
    <cellStyle name="Normal 19 5 11 3 3 3" xfId="46096"/>
    <cellStyle name="Normal 19 5 11 3 4" xfId="25095"/>
    <cellStyle name="Normal 19 5 11 3 5" xfId="37696"/>
    <cellStyle name="Normal 19 5 11 4" xfId="13766"/>
    <cellStyle name="Normal 19 5 11 4 2" xfId="26495"/>
    <cellStyle name="Normal 19 5 11 4 3" xfId="39096"/>
    <cellStyle name="Normal 19 5 11 5" xfId="18035"/>
    <cellStyle name="Normal 19 5 11 5 2" xfId="30696"/>
    <cellStyle name="Normal 19 5 11 5 3" xfId="43296"/>
    <cellStyle name="Normal 19 5 11 6" xfId="22295"/>
    <cellStyle name="Normal 19 5 11 7" xfId="34896"/>
    <cellStyle name="Normal 19 5 12" xfId="9637"/>
    <cellStyle name="Normal 19 5 12 2" xfId="11103"/>
    <cellStyle name="Normal 19 5 12 2 2" xfId="15306"/>
    <cellStyle name="Normal 19 5 12 2 2 2" xfId="28035"/>
    <cellStyle name="Normal 19 5 12 2 2 3" xfId="40636"/>
    <cellStyle name="Normal 19 5 12 2 3" xfId="19575"/>
    <cellStyle name="Normal 19 5 12 2 3 2" xfId="32236"/>
    <cellStyle name="Normal 19 5 12 2 3 3" xfId="44836"/>
    <cellStyle name="Normal 19 5 12 2 4" xfId="23835"/>
    <cellStyle name="Normal 19 5 12 2 5" xfId="36436"/>
    <cellStyle name="Normal 19 5 12 3" xfId="12506"/>
    <cellStyle name="Normal 19 5 12 3 2" xfId="16706"/>
    <cellStyle name="Normal 19 5 12 3 2 2" xfId="29435"/>
    <cellStyle name="Normal 19 5 12 3 2 3" xfId="42036"/>
    <cellStyle name="Normal 19 5 12 3 3" xfId="20975"/>
    <cellStyle name="Normal 19 5 12 3 3 2" xfId="33636"/>
    <cellStyle name="Normal 19 5 12 3 3 3" xfId="46236"/>
    <cellStyle name="Normal 19 5 12 3 4" xfId="25235"/>
    <cellStyle name="Normal 19 5 12 3 5" xfId="37836"/>
    <cellStyle name="Normal 19 5 12 4" xfId="13906"/>
    <cellStyle name="Normal 19 5 12 4 2" xfId="26635"/>
    <cellStyle name="Normal 19 5 12 4 3" xfId="39236"/>
    <cellStyle name="Normal 19 5 12 5" xfId="18175"/>
    <cellStyle name="Normal 19 5 12 5 2" xfId="30836"/>
    <cellStyle name="Normal 19 5 12 5 3" xfId="43436"/>
    <cellStyle name="Normal 19 5 12 6" xfId="22435"/>
    <cellStyle name="Normal 19 5 12 7" xfId="35036"/>
    <cellStyle name="Normal 19 5 13" xfId="9777"/>
    <cellStyle name="Normal 19 5 13 2" xfId="11243"/>
    <cellStyle name="Normal 19 5 13 2 2" xfId="15446"/>
    <cellStyle name="Normal 19 5 13 2 2 2" xfId="28175"/>
    <cellStyle name="Normal 19 5 13 2 2 3" xfId="40776"/>
    <cellStyle name="Normal 19 5 13 2 3" xfId="19715"/>
    <cellStyle name="Normal 19 5 13 2 3 2" xfId="32376"/>
    <cellStyle name="Normal 19 5 13 2 3 3" xfId="44976"/>
    <cellStyle name="Normal 19 5 13 2 4" xfId="23975"/>
    <cellStyle name="Normal 19 5 13 2 5" xfId="36576"/>
    <cellStyle name="Normal 19 5 13 3" xfId="12646"/>
    <cellStyle name="Normal 19 5 13 3 2" xfId="16846"/>
    <cellStyle name="Normal 19 5 13 3 2 2" xfId="29575"/>
    <cellStyle name="Normal 19 5 13 3 2 3" xfId="42176"/>
    <cellStyle name="Normal 19 5 13 3 3" xfId="21115"/>
    <cellStyle name="Normal 19 5 13 3 3 2" xfId="33776"/>
    <cellStyle name="Normal 19 5 13 3 3 3" xfId="46376"/>
    <cellStyle name="Normal 19 5 13 3 4" xfId="25375"/>
    <cellStyle name="Normal 19 5 13 3 5" xfId="37976"/>
    <cellStyle name="Normal 19 5 13 4" xfId="14046"/>
    <cellStyle name="Normal 19 5 13 4 2" xfId="26775"/>
    <cellStyle name="Normal 19 5 13 4 3" xfId="39376"/>
    <cellStyle name="Normal 19 5 13 5" xfId="18315"/>
    <cellStyle name="Normal 19 5 13 5 2" xfId="30976"/>
    <cellStyle name="Normal 19 5 13 5 3" xfId="43576"/>
    <cellStyle name="Normal 19 5 13 6" xfId="22575"/>
    <cellStyle name="Normal 19 5 13 7" xfId="35176"/>
    <cellStyle name="Normal 19 5 14" xfId="9917"/>
    <cellStyle name="Normal 19 5 14 2" xfId="11383"/>
    <cellStyle name="Normal 19 5 14 2 2" xfId="15586"/>
    <cellStyle name="Normal 19 5 14 2 2 2" xfId="28315"/>
    <cellStyle name="Normal 19 5 14 2 2 3" xfId="40916"/>
    <cellStyle name="Normal 19 5 14 2 3" xfId="19855"/>
    <cellStyle name="Normal 19 5 14 2 3 2" xfId="32516"/>
    <cellStyle name="Normal 19 5 14 2 3 3" xfId="45116"/>
    <cellStyle name="Normal 19 5 14 2 4" xfId="24115"/>
    <cellStyle name="Normal 19 5 14 2 5" xfId="36716"/>
    <cellStyle name="Normal 19 5 14 3" xfId="12786"/>
    <cellStyle name="Normal 19 5 14 3 2" xfId="16986"/>
    <cellStyle name="Normal 19 5 14 3 2 2" xfId="29715"/>
    <cellStyle name="Normal 19 5 14 3 2 3" xfId="42316"/>
    <cellStyle name="Normal 19 5 14 3 3" xfId="21255"/>
    <cellStyle name="Normal 19 5 14 3 3 2" xfId="33916"/>
    <cellStyle name="Normal 19 5 14 3 3 3" xfId="46516"/>
    <cellStyle name="Normal 19 5 14 3 4" xfId="25515"/>
    <cellStyle name="Normal 19 5 14 3 5" xfId="38116"/>
    <cellStyle name="Normal 19 5 14 4" xfId="14186"/>
    <cellStyle name="Normal 19 5 14 4 2" xfId="26915"/>
    <cellStyle name="Normal 19 5 14 4 3" xfId="39516"/>
    <cellStyle name="Normal 19 5 14 5" xfId="18455"/>
    <cellStyle name="Normal 19 5 14 5 2" xfId="31116"/>
    <cellStyle name="Normal 19 5 14 5 3" xfId="43716"/>
    <cellStyle name="Normal 19 5 14 6" xfId="22715"/>
    <cellStyle name="Normal 19 5 14 7" xfId="35316"/>
    <cellStyle name="Normal 19 5 15" xfId="10111"/>
    <cellStyle name="Normal 19 5 15 2" xfId="11526"/>
    <cellStyle name="Normal 19 5 15 2 2" xfId="15726"/>
    <cellStyle name="Normal 19 5 15 2 2 2" xfId="28455"/>
    <cellStyle name="Normal 19 5 15 2 2 3" xfId="41056"/>
    <cellStyle name="Normal 19 5 15 2 3" xfId="19995"/>
    <cellStyle name="Normal 19 5 15 2 3 2" xfId="32656"/>
    <cellStyle name="Normal 19 5 15 2 3 3" xfId="45256"/>
    <cellStyle name="Normal 19 5 15 2 4" xfId="24255"/>
    <cellStyle name="Normal 19 5 15 2 5" xfId="36856"/>
    <cellStyle name="Normal 19 5 15 3" xfId="12926"/>
    <cellStyle name="Normal 19 5 15 3 2" xfId="17126"/>
    <cellStyle name="Normal 19 5 15 3 2 2" xfId="29855"/>
    <cellStyle name="Normal 19 5 15 3 2 3" xfId="42456"/>
    <cellStyle name="Normal 19 5 15 3 3" xfId="21395"/>
    <cellStyle name="Normal 19 5 15 3 3 2" xfId="34056"/>
    <cellStyle name="Normal 19 5 15 3 3 3" xfId="46656"/>
    <cellStyle name="Normal 19 5 15 3 4" xfId="25655"/>
    <cellStyle name="Normal 19 5 15 3 5" xfId="38256"/>
    <cellStyle name="Normal 19 5 15 4" xfId="14326"/>
    <cellStyle name="Normal 19 5 15 4 2" xfId="27055"/>
    <cellStyle name="Normal 19 5 15 4 3" xfId="39656"/>
    <cellStyle name="Normal 19 5 15 5" xfId="18595"/>
    <cellStyle name="Normal 19 5 15 5 2" xfId="31256"/>
    <cellStyle name="Normal 19 5 15 5 3" xfId="43856"/>
    <cellStyle name="Normal 19 5 15 6" xfId="22855"/>
    <cellStyle name="Normal 19 5 15 7" xfId="35456"/>
    <cellStyle name="Normal 19 5 16" xfId="10251"/>
    <cellStyle name="Normal 19 5 16 2" xfId="11666"/>
    <cellStyle name="Normal 19 5 16 2 2" xfId="15866"/>
    <cellStyle name="Normal 19 5 16 2 2 2" xfId="28595"/>
    <cellStyle name="Normal 19 5 16 2 2 3" xfId="41196"/>
    <cellStyle name="Normal 19 5 16 2 3" xfId="20135"/>
    <cellStyle name="Normal 19 5 16 2 3 2" xfId="32796"/>
    <cellStyle name="Normal 19 5 16 2 3 3" xfId="45396"/>
    <cellStyle name="Normal 19 5 16 2 4" xfId="24395"/>
    <cellStyle name="Normal 19 5 16 2 5" xfId="36996"/>
    <cellStyle name="Normal 19 5 16 3" xfId="13066"/>
    <cellStyle name="Normal 19 5 16 3 2" xfId="17266"/>
    <cellStyle name="Normal 19 5 16 3 2 2" xfId="29995"/>
    <cellStyle name="Normal 19 5 16 3 2 3" xfId="42596"/>
    <cellStyle name="Normal 19 5 16 3 3" xfId="21535"/>
    <cellStyle name="Normal 19 5 16 3 3 2" xfId="34196"/>
    <cellStyle name="Normal 19 5 16 3 3 3" xfId="46796"/>
    <cellStyle name="Normal 19 5 16 3 4" xfId="25795"/>
    <cellStyle name="Normal 19 5 16 3 5" xfId="38396"/>
    <cellStyle name="Normal 19 5 16 4" xfId="14466"/>
    <cellStyle name="Normal 19 5 16 4 2" xfId="27195"/>
    <cellStyle name="Normal 19 5 16 4 3" xfId="39796"/>
    <cellStyle name="Normal 19 5 16 5" xfId="18735"/>
    <cellStyle name="Normal 19 5 16 5 2" xfId="31396"/>
    <cellStyle name="Normal 19 5 16 5 3" xfId="43996"/>
    <cellStyle name="Normal 19 5 16 6" xfId="22995"/>
    <cellStyle name="Normal 19 5 16 7" xfId="35596"/>
    <cellStyle name="Normal 19 5 17" xfId="10392"/>
    <cellStyle name="Normal 19 5 17 2" xfId="14606"/>
    <cellStyle name="Normal 19 5 17 2 2" xfId="27335"/>
    <cellStyle name="Normal 19 5 17 2 3" xfId="39936"/>
    <cellStyle name="Normal 19 5 17 3" xfId="18875"/>
    <cellStyle name="Normal 19 5 17 3 2" xfId="31536"/>
    <cellStyle name="Normal 19 5 17 3 3" xfId="44136"/>
    <cellStyle name="Normal 19 5 17 4" xfId="23135"/>
    <cellStyle name="Normal 19 5 17 5" xfId="35736"/>
    <cellStyle name="Normal 19 5 18" xfId="11806"/>
    <cellStyle name="Normal 19 5 18 2" xfId="16006"/>
    <cellStyle name="Normal 19 5 18 2 2" xfId="28735"/>
    <cellStyle name="Normal 19 5 18 2 3" xfId="41336"/>
    <cellStyle name="Normal 19 5 18 3" xfId="20275"/>
    <cellStyle name="Normal 19 5 18 3 2" xfId="32936"/>
    <cellStyle name="Normal 19 5 18 3 3" xfId="45536"/>
    <cellStyle name="Normal 19 5 18 4" xfId="24535"/>
    <cellStyle name="Normal 19 5 18 5" xfId="37136"/>
    <cellStyle name="Normal 19 5 19" xfId="13206"/>
    <cellStyle name="Normal 19 5 19 2" xfId="25935"/>
    <cellStyle name="Normal 19 5 19 3" xfId="38536"/>
    <cellStyle name="Normal 19 5 2" xfId="7028"/>
    <cellStyle name="Normal 19 5 2 10" xfId="10271"/>
    <cellStyle name="Normal 19 5 2 10 2" xfId="11686"/>
    <cellStyle name="Normal 19 5 2 10 2 2" xfId="15886"/>
    <cellStyle name="Normal 19 5 2 10 2 2 2" xfId="28615"/>
    <cellStyle name="Normal 19 5 2 10 2 2 3" xfId="41216"/>
    <cellStyle name="Normal 19 5 2 10 2 3" xfId="20155"/>
    <cellStyle name="Normal 19 5 2 10 2 3 2" xfId="32816"/>
    <cellStyle name="Normal 19 5 2 10 2 3 3" xfId="45416"/>
    <cellStyle name="Normal 19 5 2 10 2 4" xfId="24415"/>
    <cellStyle name="Normal 19 5 2 10 2 5" xfId="37016"/>
    <cellStyle name="Normal 19 5 2 10 3" xfId="13086"/>
    <cellStyle name="Normal 19 5 2 10 3 2" xfId="17286"/>
    <cellStyle name="Normal 19 5 2 10 3 2 2" xfId="30015"/>
    <cellStyle name="Normal 19 5 2 10 3 2 3" xfId="42616"/>
    <cellStyle name="Normal 19 5 2 10 3 3" xfId="21555"/>
    <cellStyle name="Normal 19 5 2 10 3 3 2" xfId="34216"/>
    <cellStyle name="Normal 19 5 2 10 3 3 3" xfId="46816"/>
    <cellStyle name="Normal 19 5 2 10 3 4" xfId="25815"/>
    <cellStyle name="Normal 19 5 2 10 3 5" xfId="38416"/>
    <cellStyle name="Normal 19 5 2 10 4" xfId="14486"/>
    <cellStyle name="Normal 19 5 2 10 4 2" xfId="27215"/>
    <cellStyle name="Normal 19 5 2 10 4 3" xfId="39816"/>
    <cellStyle name="Normal 19 5 2 10 5" xfId="18755"/>
    <cellStyle name="Normal 19 5 2 10 5 2" xfId="31416"/>
    <cellStyle name="Normal 19 5 2 10 5 3" xfId="44016"/>
    <cellStyle name="Normal 19 5 2 10 6" xfId="23015"/>
    <cellStyle name="Normal 19 5 2 10 7" xfId="35616"/>
    <cellStyle name="Normal 19 5 2 11" xfId="10412"/>
    <cellStyle name="Normal 19 5 2 11 2" xfId="14626"/>
    <cellStyle name="Normal 19 5 2 11 2 2" xfId="27355"/>
    <cellStyle name="Normal 19 5 2 11 2 3" xfId="39956"/>
    <cellStyle name="Normal 19 5 2 11 3" xfId="18895"/>
    <cellStyle name="Normal 19 5 2 11 3 2" xfId="31556"/>
    <cellStyle name="Normal 19 5 2 11 3 3" xfId="44156"/>
    <cellStyle name="Normal 19 5 2 11 4" xfId="23155"/>
    <cellStyle name="Normal 19 5 2 11 5" xfId="35756"/>
    <cellStyle name="Normal 19 5 2 12" xfId="11826"/>
    <cellStyle name="Normal 19 5 2 12 2" xfId="16026"/>
    <cellStyle name="Normal 19 5 2 12 2 2" xfId="28755"/>
    <cellStyle name="Normal 19 5 2 12 2 3" xfId="41356"/>
    <cellStyle name="Normal 19 5 2 12 3" xfId="20295"/>
    <cellStyle name="Normal 19 5 2 12 3 2" xfId="32956"/>
    <cellStyle name="Normal 19 5 2 12 3 3" xfId="45556"/>
    <cellStyle name="Normal 19 5 2 12 4" xfId="24555"/>
    <cellStyle name="Normal 19 5 2 12 5" xfId="37156"/>
    <cellStyle name="Normal 19 5 2 13" xfId="13226"/>
    <cellStyle name="Normal 19 5 2 13 2" xfId="25955"/>
    <cellStyle name="Normal 19 5 2 13 3" xfId="38556"/>
    <cellStyle name="Normal 19 5 2 14" xfId="17495"/>
    <cellStyle name="Normal 19 5 2 14 2" xfId="30156"/>
    <cellStyle name="Normal 19 5 2 14 3" xfId="42756"/>
    <cellStyle name="Normal 19 5 2 15" xfId="21755"/>
    <cellStyle name="Normal 19 5 2 16" xfId="34356"/>
    <cellStyle name="Normal 19 5 2 2" xfId="7168"/>
    <cellStyle name="Normal 19 5 2 2 2" xfId="10552"/>
    <cellStyle name="Normal 19 5 2 2 2 2" xfId="14766"/>
    <cellStyle name="Normal 19 5 2 2 2 2 2" xfId="27495"/>
    <cellStyle name="Normal 19 5 2 2 2 2 3" xfId="40096"/>
    <cellStyle name="Normal 19 5 2 2 2 3" xfId="19035"/>
    <cellStyle name="Normal 19 5 2 2 2 3 2" xfId="31696"/>
    <cellStyle name="Normal 19 5 2 2 2 3 3" xfId="44296"/>
    <cellStyle name="Normal 19 5 2 2 2 4" xfId="23295"/>
    <cellStyle name="Normal 19 5 2 2 2 5" xfId="35896"/>
    <cellStyle name="Normal 19 5 2 2 3" xfId="11966"/>
    <cellStyle name="Normal 19 5 2 2 3 2" xfId="16166"/>
    <cellStyle name="Normal 19 5 2 2 3 2 2" xfId="28895"/>
    <cellStyle name="Normal 19 5 2 2 3 2 3" xfId="41496"/>
    <cellStyle name="Normal 19 5 2 2 3 3" xfId="20435"/>
    <cellStyle name="Normal 19 5 2 2 3 3 2" xfId="33096"/>
    <cellStyle name="Normal 19 5 2 2 3 3 3" xfId="45696"/>
    <cellStyle name="Normal 19 5 2 2 3 4" xfId="24695"/>
    <cellStyle name="Normal 19 5 2 2 3 5" xfId="37296"/>
    <cellStyle name="Normal 19 5 2 2 4" xfId="13366"/>
    <cellStyle name="Normal 19 5 2 2 4 2" xfId="26095"/>
    <cellStyle name="Normal 19 5 2 2 4 3" xfId="38696"/>
    <cellStyle name="Normal 19 5 2 2 5" xfId="17635"/>
    <cellStyle name="Normal 19 5 2 2 5 2" xfId="30296"/>
    <cellStyle name="Normal 19 5 2 2 5 3" xfId="42896"/>
    <cellStyle name="Normal 19 5 2 2 6" xfId="21895"/>
    <cellStyle name="Normal 19 5 2 2 7" xfId="34496"/>
    <cellStyle name="Normal 19 5 2 3" xfId="7308"/>
    <cellStyle name="Normal 19 5 2 3 2" xfId="10692"/>
    <cellStyle name="Normal 19 5 2 3 2 2" xfId="14906"/>
    <cellStyle name="Normal 19 5 2 3 2 2 2" xfId="27635"/>
    <cellStyle name="Normal 19 5 2 3 2 2 3" xfId="40236"/>
    <cellStyle name="Normal 19 5 2 3 2 3" xfId="19175"/>
    <cellStyle name="Normal 19 5 2 3 2 3 2" xfId="31836"/>
    <cellStyle name="Normal 19 5 2 3 2 3 3" xfId="44436"/>
    <cellStyle name="Normal 19 5 2 3 2 4" xfId="23435"/>
    <cellStyle name="Normal 19 5 2 3 2 5" xfId="36036"/>
    <cellStyle name="Normal 19 5 2 3 3" xfId="12106"/>
    <cellStyle name="Normal 19 5 2 3 3 2" xfId="16306"/>
    <cellStyle name="Normal 19 5 2 3 3 2 2" xfId="29035"/>
    <cellStyle name="Normal 19 5 2 3 3 2 3" xfId="41636"/>
    <cellStyle name="Normal 19 5 2 3 3 3" xfId="20575"/>
    <cellStyle name="Normal 19 5 2 3 3 3 2" xfId="33236"/>
    <cellStyle name="Normal 19 5 2 3 3 3 3" xfId="45836"/>
    <cellStyle name="Normal 19 5 2 3 3 4" xfId="24835"/>
    <cellStyle name="Normal 19 5 2 3 3 5" xfId="37436"/>
    <cellStyle name="Normal 19 5 2 3 4" xfId="13506"/>
    <cellStyle name="Normal 19 5 2 3 4 2" xfId="26235"/>
    <cellStyle name="Normal 19 5 2 3 4 3" xfId="38836"/>
    <cellStyle name="Normal 19 5 2 3 5" xfId="17775"/>
    <cellStyle name="Normal 19 5 2 3 5 2" xfId="30436"/>
    <cellStyle name="Normal 19 5 2 3 5 3" xfId="43036"/>
    <cellStyle name="Normal 19 5 2 3 6" xfId="22035"/>
    <cellStyle name="Normal 19 5 2 3 7" xfId="34636"/>
    <cellStyle name="Normal 19 5 2 4" xfId="9321"/>
    <cellStyle name="Normal 19 5 2 4 2" xfId="10839"/>
    <cellStyle name="Normal 19 5 2 4 2 2" xfId="15046"/>
    <cellStyle name="Normal 19 5 2 4 2 2 2" xfId="27775"/>
    <cellStyle name="Normal 19 5 2 4 2 2 3" xfId="40376"/>
    <cellStyle name="Normal 19 5 2 4 2 3" xfId="19315"/>
    <cellStyle name="Normal 19 5 2 4 2 3 2" xfId="31976"/>
    <cellStyle name="Normal 19 5 2 4 2 3 3" xfId="44576"/>
    <cellStyle name="Normal 19 5 2 4 2 4" xfId="23575"/>
    <cellStyle name="Normal 19 5 2 4 2 5" xfId="36176"/>
    <cellStyle name="Normal 19 5 2 4 3" xfId="12246"/>
    <cellStyle name="Normal 19 5 2 4 3 2" xfId="16446"/>
    <cellStyle name="Normal 19 5 2 4 3 2 2" xfId="29175"/>
    <cellStyle name="Normal 19 5 2 4 3 2 3" xfId="41776"/>
    <cellStyle name="Normal 19 5 2 4 3 3" xfId="20715"/>
    <cellStyle name="Normal 19 5 2 4 3 3 2" xfId="33376"/>
    <cellStyle name="Normal 19 5 2 4 3 3 3" xfId="45976"/>
    <cellStyle name="Normal 19 5 2 4 3 4" xfId="24975"/>
    <cellStyle name="Normal 19 5 2 4 3 5" xfId="37576"/>
    <cellStyle name="Normal 19 5 2 4 4" xfId="13646"/>
    <cellStyle name="Normal 19 5 2 4 4 2" xfId="26375"/>
    <cellStyle name="Normal 19 5 2 4 4 3" xfId="38976"/>
    <cellStyle name="Normal 19 5 2 4 5" xfId="17915"/>
    <cellStyle name="Normal 19 5 2 4 5 2" xfId="30576"/>
    <cellStyle name="Normal 19 5 2 4 5 3" xfId="43176"/>
    <cellStyle name="Normal 19 5 2 4 6" xfId="22175"/>
    <cellStyle name="Normal 19 5 2 4 7" xfId="34776"/>
    <cellStyle name="Normal 19 5 2 5" xfId="9517"/>
    <cellStyle name="Normal 19 5 2 5 2" xfId="10983"/>
    <cellStyle name="Normal 19 5 2 5 2 2" xfId="15186"/>
    <cellStyle name="Normal 19 5 2 5 2 2 2" xfId="27915"/>
    <cellStyle name="Normal 19 5 2 5 2 2 3" xfId="40516"/>
    <cellStyle name="Normal 19 5 2 5 2 3" xfId="19455"/>
    <cellStyle name="Normal 19 5 2 5 2 3 2" xfId="32116"/>
    <cellStyle name="Normal 19 5 2 5 2 3 3" xfId="44716"/>
    <cellStyle name="Normal 19 5 2 5 2 4" xfId="23715"/>
    <cellStyle name="Normal 19 5 2 5 2 5" xfId="36316"/>
    <cellStyle name="Normal 19 5 2 5 3" xfId="12386"/>
    <cellStyle name="Normal 19 5 2 5 3 2" xfId="16586"/>
    <cellStyle name="Normal 19 5 2 5 3 2 2" xfId="29315"/>
    <cellStyle name="Normal 19 5 2 5 3 2 3" xfId="41916"/>
    <cellStyle name="Normal 19 5 2 5 3 3" xfId="20855"/>
    <cellStyle name="Normal 19 5 2 5 3 3 2" xfId="33516"/>
    <cellStyle name="Normal 19 5 2 5 3 3 3" xfId="46116"/>
    <cellStyle name="Normal 19 5 2 5 3 4" xfId="25115"/>
    <cellStyle name="Normal 19 5 2 5 3 5" xfId="37716"/>
    <cellStyle name="Normal 19 5 2 5 4" xfId="13786"/>
    <cellStyle name="Normal 19 5 2 5 4 2" xfId="26515"/>
    <cellStyle name="Normal 19 5 2 5 4 3" xfId="39116"/>
    <cellStyle name="Normal 19 5 2 5 5" xfId="18055"/>
    <cellStyle name="Normal 19 5 2 5 5 2" xfId="30716"/>
    <cellStyle name="Normal 19 5 2 5 5 3" xfId="43316"/>
    <cellStyle name="Normal 19 5 2 5 6" xfId="22315"/>
    <cellStyle name="Normal 19 5 2 5 7" xfId="34916"/>
    <cellStyle name="Normal 19 5 2 6" xfId="9657"/>
    <cellStyle name="Normal 19 5 2 6 2" xfId="11123"/>
    <cellStyle name="Normal 19 5 2 6 2 2" xfId="15326"/>
    <cellStyle name="Normal 19 5 2 6 2 2 2" xfId="28055"/>
    <cellStyle name="Normal 19 5 2 6 2 2 3" xfId="40656"/>
    <cellStyle name="Normal 19 5 2 6 2 3" xfId="19595"/>
    <cellStyle name="Normal 19 5 2 6 2 3 2" xfId="32256"/>
    <cellStyle name="Normal 19 5 2 6 2 3 3" xfId="44856"/>
    <cellStyle name="Normal 19 5 2 6 2 4" xfId="23855"/>
    <cellStyle name="Normal 19 5 2 6 2 5" xfId="36456"/>
    <cellStyle name="Normal 19 5 2 6 3" xfId="12526"/>
    <cellStyle name="Normal 19 5 2 6 3 2" xfId="16726"/>
    <cellStyle name="Normal 19 5 2 6 3 2 2" xfId="29455"/>
    <cellStyle name="Normal 19 5 2 6 3 2 3" xfId="42056"/>
    <cellStyle name="Normal 19 5 2 6 3 3" xfId="20995"/>
    <cellStyle name="Normal 19 5 2 6 3 3 2" xfId="33656"/>
    <cellStyle name="Normal 19 5 2 6 3 3 3" xfId="46256"/>
    <cellStyle name="Normal 19 5 2 6 3 4" xfId="25255"/>
    <cellStyle name="Normal 19 5 2 6 3 5" xfId="37856"/>
    <cellStyle name="Normal 19 5 2 6 4" xfId="13926"/>
    <cellStyle name="Normal 19 5 2 6 4 2" xfId="26655"/>
    <cellStyle name="Normal 19 5 2 6 4 3" xfId="39256"/>
    <cellStyle name="Normal 19 5 2 6 5" xfId="18195"/>
    <cellStyle name="Normal 19 5 2 6 5 2" xfId="30856"/>
    <cellStyle name="Normal 19 5 2 6 5 3" xfId="43456"/>
    <cellStyle name="Normal 19 5 2 6 6" xfId="22455"/>
    <cellStyle name="Normal 19 5 2 6 7" xfId="35056"/>
    <cellStyle name="Normal 19 5 2 7" xfId="9797"/>
    <cellStyle name="Normal 19 5 2 7 2" xfId="11263"/>
    <cellStyle name="Normal 19 5 2 7 2 2" xfId="15466"/>
    <cellStyle name="Normal 19 5 2 7 2 2 2" xfId="28195"/>
    <cellStyle name="Normal 19 5 2 7 2 2 3" xfId="40796"/>
    <cellStyle name="Normal 19 5 2 7 2 3" xfId="19735"/>
    <cellStyle name="Normal 19 5 2 7 2 3 2" xfId="32396"/>
    <cellStyle name="Normal 19 5 2 7 2 3 3" xfId="44996"/>
    <cellStyle name="Normal 19 5 2 7 2 4" xfId="23995"/>
    <cellStyle name="Normal 19 5 2 7 2 5" xfId="36596"/>
    <cellStyle name="Normal 19 5 2 7 3" xfId="12666"/>
    <cellStyle name="Normal 19 5 2 7 3 2" xfId="16866"/>
    <cellStyle name="Normal 19 5 2 7 3 2 2" xfId="29595"/>
    <cellStyle name="Normal 19 5 2 7 3 2 3" xfId="42196"/>
    <cellStyle name="Normal 19 5 2 7 3 3" xfId="21135"/>
    <cellStyle name="Normal 19 5 2 7 3 3 2" xfId="33796"/>
    <cellStyle name="Normal 19 5 2 7 3 3 3" xfId="46396"/>
    <cellStyle name="Normal 19 5 2 7 3 4" xfId="25395"/>
    <cellStyle name="Normal 19 5 2 7 3 5" xfId="37996"/>
    <cellStyle name="Normal 19 5 2 7 4" xfId="14066"/>
    <cellStyle name="Normal 19 5 2 7 4 2" xfId="26795"/>
    <cellStyle name="Normal 19 5 2 7 4 3" xfId="39396"/>
    <cellStyle name="Normal 19 5 2 7 5" xfId="18335"/>
    <cellStyle name="Normal 19 5 2 7 5 2" xfId="30996"/>
    <cellStyle name="Normal 19 5 2 7 5 3" xfId="43596"/>
    <cellStyle name="Normal 19 5 2 7 6" xfId="22595"/>
    <cellStyle name="Normal 19 5 2 7 7" xfId="35196"/>
    <cellStyle name="Normal 19 5 2 8" xfId="9937"/>
    <cellStyle name="Normal 19 5 2 8 2" xfId="11403"/>
    <cellStyle name="Normal 19 5 2 8 2 2" xfId="15606"/>
    <cellStyle name="Normal 19 5 2 8 2 2 2" xfId="28335"/>
    <cellStyle name="Normal 19 5 2 8 2 2 3" xfId="40936"/>
    <cellStyle name="Normal 19 5 2 8 2 3" xfId="19875"/>
    <cellStyle name="Normal 19 5 2 8 2 3 2" xfId="32536"/>
    <cellStyle name="Normal 19 5 2 8 2 3 3" xfId="45136"/>
    <cellStyle name="Normal 19 5 2 8 2 4" xfId="24135"/>
    <cellStyle name="Normal 19 5 2 8 2 5" xfId="36736"/>
    <cellStyle name="Normal 19 5 2 8 3" xfId="12806"/>
    <cellStyle name="Normal 19 5 2 8 3 2" xfId="17006"/>
    <cellStyle name="Normal 19 5 2 8 3 2 2" xfId="29735"/>
    <cellStyle name="Normal 19 5 2 8 3 2 3" xfId="42336"/>
    <cellStyle name="Normal 19 5 2 8 3 3" xfId="21275"/>
    <cellStyle name="Normal 19 5 2 8 3 3 2" xfId="33936"/>
    <cellStyle name="Normal 19 5 2 8 3 3 3" xfId="46536"/>
    <cellStyle name="Normal 19 5 2 8 3 4" xfId="25535"/>
    <cellStyle name="Normal 19 5 2 8 3 5" xfId="38136"/>
    <cellStyle name="Normal 19 5 2 8 4" xfId="14206"/>
    <cellStyle name="Normal 19 5 2 8 4 2" xfId="26935"/>
    <cellStyle name="Normal 19 5 2 8 4 3" xfId="39536"/>
    <cellStyle name="Normal 19 5 2 8 5" xfId="18475"/>
    <cellStyle name="Normal 19 5 2 8 5 2" xfId="31136"/>
    <cellStyle name="Normal 19 5 2 8 5 3" xfId="43736"/>
    <cellStyle name="Normal 19 5 2 8 6" xfId="22735"/>
    <cellStyle name="Normal 19 5 2 8 7" xfId="35336"/>
    <cellStyle name="Normal 19 5 2 9" xfId="10131"/>
    <cellStyle name="Normal 19 5 2 9 2" xfId="11546"/>
    <cellStyle name="Normal 19 5 2 9 2 2" xfId="15746"/>
    <cellStyle name="Normal 19 5 2 9 2 2 2" xfId="28475"/>
    <cellStyle name="Normal 19 5 2 9 2 2 3" xfId="41076"/>
    <cellStyle name="Normal 19 5 2 9 2 3" xfId="20015"/>
    <cellStyle name="Normal 19 5 2 9 2 3 2" xfId="32676"/>
    <cellStyle name="Normal 19 5 2 9 2 3 3" xfId="45276"/>
    <cellStyle name="Normal 19 5 2 9 2 4" xfId="24275"/>
    <cellStyle name="Normal 19 5 2 9 2 5" xfId="36876"/>
    <cellStyle name="Normal 19 5 2 9 3" xfId="12946"/>
    <cellStyle name="Normal 19 5 2 9 3 2" xfId="17146"/>
    <cellStyle name="Normal 19 5 2 9 3 2 2" xfId="29875"/>
    <cellStyle name="Normal 19 5 2 9 3 2 3" xfId="42476"/>
    <cellStyle name="Normal 19 5 2 9 3 3" xfId="21415"/>
    <cellStyle name="Normal 19 5 2 9 3 3 2" xfId="34076"/>
    <cellStyle name="Normal 19 5 2 9 3 3 3" xfId="46676"/>
    <cellStyle name="Normal 19 5 2 9 3 4" xfId="25675"/>
    <cellStyle name="Normal 19 5 2 9 3 5" xfId="38276"/>
    <cellStyle name="Normal 19 5 2 9 4" xfId="14346"/>
    <cellStyle name="Normal 19 5 2 9 4 2" xfId="27075"/>
    <cellStyle name="Normal 19 5 2 9 4 3" xfId="39676"/>
    <cellStyle name="Normal 19 5 2 9 5" xfId="18615"/>
    <cellStyle name="Normal 19 5 2 9 5 2" xfId="31276"/>
    <cellStyle name="Normal 19 5 2 9 5 3" xfId="43876"/>
    <cellStyle name="Normal 19 5 2 9 6" xfId="22875"/>
    <cellStyle name="Normal 19 5 2 9 7" xfId="35476"/>
    <cellStyle name="Normal 19 5 20" xfId="17475"/>
    <cellStyle name="Normal 19 5 20 2" xfId="30136"/>
    <cellStyle name="Normal 19 5 20 3" xfId="42736"/>
    <cellStyle name="Normal 19 5 21" xfId="21735"/>
    <cellStyle name="Normal 19 5 22" xfId="34336"/>
    <cellStyle name="Normal 19 5 3" xfId="7048"/>
    <cellStyle name="Normal 19 5 3 10" xfId="10291"/>
    <cellStyle name="Normal 19 5 3 10 2" xfId="11706"/>
    <cellStyle name="Normal 19 5 3 10 2 2" xfId="15906"/>
    <cellStyle name="Normal 19 5 3 10 2 2 2" xfId="28635"/>
    <cellStyle name="Normal 19 5 3 10 2 2 3" xfId="41236"/>
    <cellStyle name="Normal 19 5 3 10 2 3" xfId="20175"/>
    <cellStyle name="Normal 19 5 3 10 2 3 2" xfId="32836"/>
    <cellStyle name="Normal 19 5 3 10 2 3 3" xfId="45436"/>
    <cellStyle name="Normal 19 5 3 10 2 4" xfId="24435"/>
    <cellStyle name="Normal 19 5 3 10 2 5" xfId="37036"/>
    <cellStyle name="Normal 19 5 3 10 3" xfId="13106"/>
    <cellStyle name="Normal 19 5 3 10 3 2" xfId="17306"/>
    <cellStyle name="Normal 19 5 3 10 3 2 2" xfId="30035"/>
    <cellStyle name="Normal 19 5 3 10 3 2 3" xfId="42636"/>
    <cellStyle name="Normal 19 5 3 10 3 3" xfId="21575"/>
    <cellStyle name="Normal 19 5 3 10 3 3 2" xfId="34236"/>
    <cellStyle name="Normal 19 5 3 10 3 3 3" xfId="46836"/>
    <cellStyle name="Normal 19 5 3 10 3 4" xfId="25835"/>
    <cellStyle name="Normal 19 5 3 10 3 5" xfId="38436"/>
    <cellStyle name="Normal 19 5 3 10 4" xfId="14506"/>
    <cellStyle name="Normal 19 5 3 10 4 2" xfId="27235"/>
    <cellStyle name="Normal 19 5 3 10 4 3" xfId="39836"/>
    <cellStyle name="Normal 19 5 3 10 5" xfId="18775"/>
    <cellStyle name="Normal 19 5 3 10 5 2" xfId="31436"/>
    <cellStyle name="Normal 19 5 3 10 5 3" xfId="44036"/>
    <cellStyle name="Normal 19 5 3 10 6" xfId="23035"/>
    <cellStyle name="Normal 19 5 3 10 7" xfId="35636"/>
    <cellStyle name="Normal 19 5 3 11" xfId="10432"/>
    <cellStyle name="Normal 19 5 3 11 2" xfId="14646"/>
    <cellStyle name="Normal 19 5 3 11 2 2" xfId="27375"/>
    <cellStyle name="Normal 19 5 3 11 2 3" xfId="39976"/>
    <cellStyle name="Normal 19 5 3 11 3" xfId="18915"/>
    <cellStyle name="Normal 19 5 3 11 3 2" xfId="31576"/>
    <cellStyle name="Normal 19 5 3 11 3 3" xfId="44176"/>
    <cellStyle name="Normal 19 5 3 11 4" xfId="23175"/>
    <cellStyle name="Normal 19 5 3 11 5" xfId="35776"/>
    <cellStyle name="Normal 19 5 3 12" xfId="11846"/>
    <cellStyle name="Normal 19 5 3 12 2" xfId="16046"/>
    <cellStyle name="Normal 19 5 3 12 2 2" xfId="28775"/>
    <cellStyle name="Normal 19 5 3 12 2 3" xfId="41376"/>
    <cellStyle name="Normal 19 5 3 12 3" xfId="20315"/>
    <cellStyle name="Normal 19 5 3 12 3 2" xfId="32976"/>
    <cellStyle name="Normal 19 5 3 12 3 3" xfId="45576"/>
    <cellStyle name="Normal 19 5 3 12 4" xfId="24575"/>
    <cellStyle name="Normal 19 5 3 12 5" xfId="37176"/>
    <cellStyle name="Normal 19 5 3 13" xfId="13246"/>
    <cellStyle name="Normal 19 5 3 13 2" xfId="25975"/>
    <cellStyle name="Normal 19 5 3 13 3" xfId="38576"/>
    <cellStyle name="Normal 19 5 3 14" xfId="17515"/>
    <cellStyle name="Normal 19 5 3 14 2" xfId="30176"/>
    <cellStyle name="Normal 19 5 3 14 3" xfId="42776"/>
    <cellStyle name="Normal 19 5 3 15" xfId="21775"/>
    <cellStyle name="Normal 19 5 3 16" xfId="34376"/>
    <cellStyle name="Normal 19 5 3 2" xfId="7188"/>
    <cellStyle name="Normal 19 5 3 2 2" xfId="10572"/>
    <cellStyle name="Normal 19 5 3 2 2 2" xfId="14786"/>
    <cellStyle name="Normal 19 5 3 2 2 2 2" xfId="27515"/>
    <cellStyle name="Normal 19 5 3 2 2 2 3" xfId="40116"/>
    <cellStyle name="Normal 19 5 3 2 2 3" xfId="19055"/>
    <cellStyle name="Normal 19 5 3 2 2 3 2" xfId="31716"/>
    <cellStyle name="Normal 19 5 3 2 2 3 3" xfId="44316"/>
    <cellStyle name="Normal 19 5 3 2 2 4" xfId="23315"/>
    <cellStyle name="Normal 19 5 3 2 2 5" xfId="35916"/>
    <cellStyle name="Normal 19 5 3 2 3" xfId="11986"/>
    <cellStyle name="Normal 19 5 3 2 3 2" xfId="16186"/>
    <cellStyle name="Normal 19 5 3 2 3 2 2" xfId="28915"/>
    <cellStyle name="Normal 19 5 3 2 3 2 3" xfId="41516"/>
    <cellStyle name="Normal 19 5 3 2 3 3" xfId="20455"/>
    <cellStyle name="Normal 19 5 3 2 3 3 2" xfId="33116"/>
    <cellStyle name="Normal 19 5 3 2 3 3 3" xfId="45716"/>
    <cellStyle name="Normal 19 5 3 2 3 4" xfId="24715"/>
    <cellStyle name="Normal 19 5 3 2 3 5" xfId="37316"/>
    <cellStyle name="Normal 19 5 3 2 4" xfId="13386"/>
    <cellStyle name="Normal 19 5 3 2 4 2" xfId="26115"/>
    <cellStyle name="Normal 19 5 3 2 4 3" xfId="38716"/>
    <cellStyle name="Normal 19 5 3 2 5" xfId="17655"/>
    <cellStyle name="Normal 19 5 3 2 5 2" xfId="30316"/>
    <cellStyle name="Normal 19 5 3 2 5 3" xfId="42916"/>
    <cellStyle name="Normal 19 5 3 2 6" xfId="21915"/>
    <cellStyle name="Normal 19 5 3 2 7" xfId="34516"/>
    <cellStyle name="Normal 19 5 3 3" xfId="7328"/>
    <cellStyle name="Normal 19 5 3 3 2" xfId="10712"/>
    <cellStyle name="Normal 19 5 3 3 2 2" xfId="14926"/>
    <cellStyle name="Normal 19 5 3 3 2 2 2" xfId="27655"/>
    <cellStyle name="Normal 19 5 3 3 2 2 3" xfId="40256"/>
    <cellStyle name="Normal 19 5 3 3 2 3" xfId="19195"/>
    <cellStyle name="Normal 19 5 3 3 2 3 2" xfId="31856"/>
    <cellStyle name="Normal 19 5 3 3 2 3 3" xfId="44456"/>
    <cellStyle name="Normal 19 5 3 3 2 4" xfId="23455"/>
    <cellStyle name="Normal 19 5 3 3 2 5" xfId="36056"/>
    <cellStyle name="Normal 19 5 3 3 3" xfId="12126"/>
    <cellStyle name="Normal 19 5 3 3 3 2" xfId="16326"/>
    <cellStyle name="Normal 19 5 3 3 3 2 2" xfId="29055"/>
    <cellStyle name="Normal 19 5 3 3 3 2 3" xfId="41656"/>
    <cellStyle name="Normal 19 5 3 3 3 3" xfId="20595"/>
    <cellStyle name="Normal 19 5 3 3 3 3 2" xfId="33256"/>
    <cellStyle name="Normal 19 5 3 3 3 3 3" xfId="45856"/>
    <cellStyle name="Normal 19 5 3 3 3 4" xfId="24855"/>
    <cellStyle name="Normal 19 5 3 3 3 5" xfId="37456"/>
    <cellStyle name="Normal 19 5 3 3 4" xfId="13526"/>
    <cellStyle name="Normal 19 5 3 3 4 2" xfId="26255"/>
    <cellStyle name="Normal 19 5 3 3 4 3" xfId="38856"/>
    <cellStyle name="Normal 19 5 3 3 5" xfId="17795"/>
    <cellStyle name="Normal 19 5 3 3 5 2" xfId="30456"/>
    <cellStyle name="Normal 19 5 3 3 5 3" xfId="43056"/>
    <cellStyle name="Normal 19 5 3 3 6" xfId="22055"/>
    <cellStyle name="Normal 19 5 3 3 7" xfId="34656"/>
    <cellStyle name="Normal 19 5 3 4" xfId="9341"/>
    <cellStyle name="Normal 19 5 3 4 2" xfId="10859"/>
    <cellStyle name="Normal 19 5 3 4 2 2" xfId="15066"/>
    <cellStyle name="Normal 19 5 3 4 2 2 2" xfId="27795"/>
    <cellStyle name="Normal 19 5 3 4 2 2 3" xfId="40396"/>
    <cellStyle name="Normal 19 5 3 4 2 3" xfId="19335"/>
    <cellStyle name="Normal 19 5 3 4 2 3 2" xfId="31996"/>
    <cellStyle name="Normal 19 5 3 4 2 3 3" xfId="44596"/>
    <cellStyle name="Normal 19 5 3 4 2 4" xfId="23595"/>
    <cellStyle name="Normal 19 5 3 4 2 5" xfId="36196"/>
    <cellStyle name="Normal 19 5 3 4 3" xfId="12266"/>
    <cellStyle name="Normal 19 5 3 4 3 2" xfId="16466"/>
    <cellStyle name="Normal 19 5 3 4 3 2 2" xfId="29195"/>
    <cellStyle name="Normal 19 5 3 4 3 2 3" xfId="41796"/>
    <cellStyle name="Normal 19 5 3 4 3 3" xfId="20735"/>
    <cellStyle name="Normal 19 5 3 4 3 3 2" xfId="33396"/>
    <cellStyle name="Normal 19 5 3 4 3 3 3" xfId="45996"/>
    <cellStyle name="Normal 19 5 3 4 3 4" xfId="24995"/>
    <cellStyle name="Normal 19 5 3 4 3 5" xfId="37596"/>
    <cellStyle name="Normal 19 5 3 4 4" xfId="13666"/>
    <cellStyle name="Normal 19 5 3 4 4 2" xfId="26395"/>
    <cellStyle name="Normal 19 5 3 4 4 3" xfId="38996"/>
    <cellStyle name="Normal 19 5 3 4 5" xfId="17935"/>
    <cellStyle name="Normal 19 5 3 4 5 2" xfId="30596"/>
    <cellStyle name="Normal 19 5 3 4 5 3" xfId="43196"/>
    <cellStyle name="Normal 19 5 3 4 6" xfId="22195"/>
    <cellStyle name="Normal 19 5 3 4 7" xfId="34796"/>
    <cellStyle name="Normal 19 5 3 5" xfId="9537"/>
    <cellStyle name="Normal 19 5 3 5 2" xfId="11003"/>
    <cellStyle name="Normal 19 5 3 5 2 2" xfId="15206"/>
    <cellStyle name="Normal 19 5 3 5 2 2 2" xfId="27935"/>
    <cellStyle name="Normal 19 5 3 5 2 2 3" xfId="40536"/>
    <cellStyle name="Normal 19 5 3 5 2 3" xfId="19475"/>
    <cellStyle name="Normal 19 5 3 5 2 3 2" xfId="32136"/>
    <cellStyle name="Normal 19 5 3 5 2 3 3" xfId="44736"/>
    <cellStyle name="Normal 19 5 3 5 2 4" xfId="23735"/>
    <cellStyle name="Normal 19 5 3 5 2 5" xfId="36336"/>
    <cellStyle name="Normal 19 5 3 5 3" xfId="12406"/>
    <cellStyle name="Normal 19 5 3 5 3 2" xfId="16606"/>
    <cellStyle name="Normal 19 5 3 5 3 2 2" xfId="29335"/>
    <cellStyle name="Normal 19 5 3 5 3 2 3" xfId="41936"/>
    <cellStyle name="Normal 19 5 3 5 3 3" xfId="20875"/>
    <cellStyle name="Normal 19 5 3 5 3 3 2" xfId="33536"/>
    <cellStyle name="Normal 19 5 3 5 3 3 3" xfId="46136"/>
    <cellStyle name="Normal 19 5 3 5 3 4" xfId="25135"/>
    <cellStyle name="Normal 19 5 3 5 3 5" xfId="37736"/>
    <cellStyle name="Normal 19 5 3 5 4" xfId="13806"/>
    <cellStyle name="Normal 19 5 3 5 4 2" xfId="26535"/>
    <cellStyle name="Normal 19 5 3 5 4 3" xfId="39136"/>
    <cellStyle name="Normal 19 5 3 5 5" xfId="18075"/>
    <cellStyle name="Normal 19 5 3 5 5 2" xfId="30736"/>
    <cellStyle name="Normal 19 5 3 5 5 3" xfId="43336"/>
    <cellStyle name="Normal 19 5 3 5 6" xfId="22335"/>
    <cellStyle name="Normal 19 5 3 5 7" xfId="34936"/>
    <cellStyle name="Normal 19 5 3 6" xfId="9677"/>
    <cellStyle name="Normal 19 5 3 6 2" xfId="11143"/>
    <cellStyle name="Normal 19 5 3 6 2 2" xfId="15346"/>
    <cellStyle name="Normal 19 5 3 6 2 2 2" xfId="28075"/>
    <cellStyle name="Normal 19 5 3 6 2 2 3" xfId="40676"/>
    <cellStyle name="Normal 19 5 3 6 2 3" xfId="19615"/>
    <cellStyle name="Normal 19 5 3 6 2 3 2" xfId="32276"/>
    <cellStyle name="Normal 19 5 3 6 2 3 3" xfId="44876"/>
    <cellStyle name="Normal 19 5 3 6 2 4" xfId="23875"/>
    <cellStyle name="Normal 19 5 3 6 2 5" xfId="36476"/>
    <cellStyle name="Normal 19 5 3 6 3" xfId="12546"/>
    <cellStyle name="Normal 19 5 3 6 3 2" xfId="16746"/>
    <cellStyle name="Normal 19 5 3 6 3 2 2" xfId="29475"/>
    <cellStyle name="Normal 19 5 3 6 3 2 3" xfId="42076"/>
    <cellStyle name="Normal 19 5 3 6 3 3" xfId="21015"/>
    <cellStyle name="Normal 19 5 3 6 3 3 2" xfId="33676"/>
    <cellStyle name="Normal 19 5 3 6 3 3 3" xfId="46276"/>
    <cellStyle name="Normal 19 5 3 6 3 4" xfId="25275"/>
    <cellStyle name="Normal 19 5 3 6 3 5" xfId="37876"/>
    <cellStyle name="Normal 19 5 3 6 4" xfId="13946"/>
    <cellStyle name="Normal 19 5 3 6 4 2" xfId="26675"/>
    <cellStyle name="Normal 19 5 3 6 4 3" xfId="39276"/>
    <cellStyle name="Normal 19 5 3 6 5" xfId="18215"/>
    <cellStyle name="Normal 19 5 3 6 5 2" xfId="30876"/>
    <cellStyle name="Normal 19 5 3 6 5 3" xfId="43476"/>
    <cellStyle name="Normal 19 5 3 6 6" xfId="22475"/>
    <cellStyle name="Normal 19 5 3 6 7" xfId="35076"/>
    <cellStyle name="Normal 19 5 3 7" xfId="9817"/>
    <cellStyle name="Normal 19 5 3 7 2" xfId="11283"/>
    <cellStyle name="Normal 19 5 3 7 2 2" xfId="15486"/>
    <cellStyle name="Normal 19 5 3 7 2 2 2" xfId="28215"/>
    <cellStyle name="Normal 19 5 3 7 2 2 3" xfId="40816"/>
    <cellStyle name="Normal 19 5 3 7 2 3" xfId="19755"/>
    <cellStyle name="Normal 19 5 3 7 2 3 2" xfId="32416"/>
    <cellStyle name="Normal 19 5 3 7 2 3 3" xfId="45016"/>
    <cellStyle name="Normal 19 5 3 7 2 4" xfId="24015"/>
    <cellStyle name="Normal 19 5 3 7 2 5" xfId="36616"/>
    <cellStyle name="Normal 19 5 3 7 3" xfId="12686"/>
    <cellStyle name="Normal 19 5 3 7 3 2" xfId="16886"/>
    <cellStyle name="Normal 19 5 3 7 3 2 2" xfId="29615"/>
    <cellStyle name="Normal 19 5 3 7 3 2 3" xfId="42216"/>
    <cellStyle name="Normal 19 5 3 7 3 3" xfId="21155"/>
    <cellStyle name="Normal 19 5 3 7 3 3 2" xfId="33816"/>
    <cellStyle name="Normal 19 5 3 7 3 3 3" xfId="46416"/>
    <cellStyle name="Normal 19 5 3 7 3 4" xfId="25415"/>
    <cellStyle name="Normal 19 5 3 7 3 5" xfId="38016"/>
    <cellStyle name="Normal 19 5 3 7 4" xfId="14086"/>
    <cellStyle name="Normal 19 5 3 7 4 2" xfId="26815"/>
    <cellStyle name="Normal 19 5 3 7 4 3" xfId="39416"/>
    <cellStyle name="Normal 19 5 3 7 5" xfId="18355"/>
    <cellStyle name="Normal 19 5 3 7 5 2" xfId="31016"/>
    <cellStyle name="Normal 19 5 3 7 5 3" xfId="43616"/>
    <cellStyle name="Normal 19 5 3 7 6" xfId="22615"/>
    <cellStyle name="Normal 19 5 3 7 7" xfId="35216"/>
    <cellStyle name="Normal 19 5 3 8" xfId="9957"/>
    <cellStyle name="Normal 19 5 3 8 2" xfId="11423"/>
    <cellStyle name="Normal 19 5 3 8 2 2" xfId="15626"/>
    <cellStyle name="Normal 19 5 3 8 2 2 2" xfId="28355"/>
    <cellStyle name="Normal 19 5 3 8 2 2 3" xfId="40956"/>
    <cellStyle name="Normal 19 5 3 8 2 3" xfId="19895"/>
    <cellStyle name="Normal 19 5 3 8 2 3 2" xfId="32556"/>
    <cellStyle name="Normal 19 5 3 8 2 3 3" xfId="45156"/>
    <cellStyle name="Normal 19 5 3 8 2 4" xfId="24155"/>
    <cellStyle name="Normal 19 5 3 8 2 5" xfId="36756"/>
    <cellStyle name="Normal 19 5 3 8 3" xfId="12826"/>
    <cellStyle name="Normal 19 5 3 8 3 2" xfId="17026"/>
    <cellStyle name="Normal 19 5 3 8 3 2 2" xfId="29755"/>
    <cellStyle name="Normal 19 5 3 8 3 2 3" xfId="42356"/>
    <cellStyle name="Normal 19 5 3 8 3 3" xfId="21295"/>
    <cellStyle name="Normal 19 5 3 8 3 3 2" xfId="33956"/>
    <cellStyle name="Normal 19 5 3 8 3 3 3" xfId="46556"/>
    <cellStyle name="Normal 19 5 3 8 3 4" xfId="25555"/>
    <cellStyle name="Normal 19 5 3 8 3 5" xfId="38156"/>
    <cellStyle name="Normal 19 5 3 8 4" xfId="14226"/>
    <cellStyle name="Normal 19 5 3 8 4 2" xfId="26955"/>
    <cellStyle name="Normal 19 5 3 8 4 3" xfId="39556"/>
    <cellStyle name="Normal 19 5 3 8 5" xfId="18495"/>
    <cellStyle name="Normal 19 5 3 8 5 2" xfId="31156"/>
    <cellStyle name="Normal 19 5 3 8 5 3" xfId="43756"/>
    <cellStyle name="Normal 19 5 3 8 6" xfId="22755"/>
    <cellStyle name="Normal 19 5 3 8 7" xfId="35356"/>
    <cellStyle name="Normal 19 5 3 9" xfId="10151"/>
    <cellStyle name="Normal 19 5 3 9 2" xfId="11566"/>
    <cellStyle name="Normal 19 5 3 9 2 2" xfId="15766"/>
    <cellStyle name="Normal 19 5 3 9 2 2 2" xfId="28495"/>
    <cellStyle name="Normal 19 5 3 9 2 2 3" xfId="41096"/>
    <cellStyle name="Normal 19 5 3 9 2 3" xfId="20035"/>
    <cellStyle name="Normal 19 5 3 9 2 3 2" xfId="32696"/>
    <cellStyle name="Normal 19 5 3 9 2 3 3" xfId="45296"/>
    <cellStyle name="Normal 19 5 3 9 2 4" xfId="24295"/>
    <cellStyle name="Normal 19 5 3 9 2 5" xfId="36896"/>
    <cellStyle name="Normal 19 5 3 9 3" xfId="12966"/>
    <cellStyle name="Normal 19 5 3 9 3 2" xfId="17166"/>
    <cellStyle name="Normal 19 5 3 9 3 2 2" xfId="29895"/>
    <cellStyle name="Normal 19 5 3 9 3 2 3" xfId="42496"/>
    <cellStyle name="Normal 19 5 3 9 3 3" xfId="21435"/>
    <cellStyle name="Normal 19 5 3 9 3 3 2" xfId="34096"/>
    <cellStyle name="Normal 19 5 3 9 3 3 3" xfId="46696"/>
    <cellStyle name="Normal 19 5 3 9 3 4" xfId="25695"/>
    <cellStyle name="Normal 19 5 3 9 3 5" xfId="38296"/>
    <cellStyle name="Normal 19 5 3 9 4" xfId="14366"/>
    <cellStyle name="Normal 19 5 3 9 4 2" xfId="27095"/>
    <cellStyle name="Normal 19 5 3 9 4 3" xfId="39696"/>
    <cellStyle name="Normal 19 5 3 9 5" xfId="18635"/>
    <cellStyle name="Normal 19 5 3 9 5 2" xfId="31296"/>
    <cellStyle name="Normal 19 5 3 9 5 3" xfId="43896"/>
    <cellStyle name="Normal 19 5 3 9 6" xfId="22895"/>
    <cellStyle name="Normal 19 5 3 9 7" xfId="35496"/>
    <cellStyle name="Normal 19 5 4" xfId="7068"/>
    <cellStyle name="Normal 19 5 4 10" xfId="10311"/>
    <cellStyle name="Normal 19 5 4 10 2" xfId="11726"/>
    <cellStyle name="Normal 19 5 4 10 2 2" xfId="15926"/>
    <cellStyle name="Normal 19 5 4 10 2 2 2" xfId="28655"/>
    <cellStyle name="Normal 19 5 4 10 2 2 3" xfId="41256"/>
    <cellStyle name="Normal 19 5 4 10 2 3" xfId="20195"/>
    <cellStyle name="Normal 19 5 4 10 2 3 2" xfId="32856"/>
    <cellStyle name="Normal 19 5 4 10 2 3 3" xfId="45456"/>
    <cellStyle name="Normal 19 5 4 10 2 4" xfId="24455"/>
    <cellStyle name="Normal 19 5 4 10 2 5" xfId="37056"/>
    <cellStyle name="Normal 19 5 4 10 3" xfId="13126"/>
    <cellStyle name="Normal 19 5 4 10 3 2" xfId="17326"/>
    <cellStyle name="Normal 19 5 4 10 3 2 2" xfId="30055"/>
    <cellStyle name="Normal 19 5 4 10 3 2 3" xfId="42656"/>
    <cellStyle name="Normal 19 5 4 10 3 3" xfId="21595"/>
    <cellStyle name="Normal 19 5 4 10 3 3 2" xfId="34256"/>
    <cellStyle name="Normal 19 5 4 10 3 3 3" xfId="46856"/>
    <cellStyle name="Normal 19 5 4 10 3 4" xfId="25855"/>
    <cellStyle name="Normal 19 5 4 10 3 5" xfId="38456"/>
    <cellStyle name="Normal 19 5 4 10 4" xfId="14526"/>
    <cellStyle name="Normal 19 5 4 10 4 2" xfId="27255"/>
    <cellStyle name="Normal 19 5 4 10 4 3" xfId="39856"/>
    <cellStyle name="Normal 19 5 4 10 5" xfId="18795"/>
    <cellStyle name="Normal 19 5 4 10 5 2" xfId="31456"/>
    <cellStyle name="Normal 19 5 4 10 5 3" xfId="44056"/>
    <cellStyle name="Normal 19 5 4 10 6" xfId="23055"/>
    <cellStyle name="Normal 19 5 4 10 7" xfId="35656"/>
    <cellStyle name="Normal 19 5 4 11" xfId="10452"/>
    <cellStyle name="Normal 19 5 4 11 2" xfId="14666"/>
    <cellStyle name="Normal 19 5 4 11 2 2" xfId="27395"/>
    <cellStyle name="Normal 19 5 4 11 2 3" xfId="39996"/>
    <cellStyle name="Normal 19 5 4 11 3" xfId="18935"/>
    <cellStyle name="Normal 19 5 4 11 3 2" xfId="31596"/>
    <cellStyle name="Normal 19 5 4 11 3 3" xfId="44196"/>
    <cellStyle name="Normal 19 5 4 11 4" xfId="23195"/>
    <cellStyle name="Normal 19 5 4 11 5" xfId="35796"/>
    <cellStyle name="Normal 19 5 4 12" xfId="11866"/>
    <cellStyle name="Normal 19 5 4 12 2" xfId="16066"/>
    <cellStyle name="Normal 19 5 4 12 2 2" xfId="28795"/>
    <cellStyle name="Normal 19 5 4 12 2 3" xfId="41396"/>
    <cellStyle name="Normal 19 5 4 12 3" xfId="20335"/>
    <cellStyle name="Normal 19 5 4 12 3 2" xfId="32996"/>
    <cellStyle name="Normal 19 5 4 12 3 3" xfId="45596"/>
    <cellStyle name="Normal 19 5 4 12 4" xfId="24595"/>
    <cellStyle name="Normal 19 5 4 12 5" xfId="37196"/>
    <cellStyle name="Normal 19 5 4 13" xfId="13266"/>
    <cellStyle name="Normal 19 5 4 13 2" xfId="25995"/>
    <cellStyle name="Normal 19 5 4 13 3" xfId="38596"/>
    <cellStyle name="Normal 19 5 4 14" xfId="17535"/>
    <cellStyle name="Normal 19 5 4 14 2" xfId="30196"/>
    <cellStyle name="Normal 19 5 4 14 3" xfId="42796"/>
    <cellStyle name="Normal 19 5 4 15" xfId="21795"/>
    <cellStyle name="Normal 19 5 4 16" xfId="34396"/>
    <cellStyle name="Normal 19 5 4 2" xfId="7208"/>
    <cellStyle name="Normal 19 5 4 2 2" xfId="10592"/>
    <cellStyle name="Normal 19 5 4 2 2 2" xfId="14806"/>
    <cellStyle name="Normal 19 5 4 2 2 2 2" xfId="27535"/>
    <cellStyle name="Normal 19 5 4 2 2 2 3" xfId="40136"/>
    <cellStyle name="Normal 19 5 4 2 2 3" xfId="19075"/>
    <cellStyle name="Normal 19 5 4 2 2 3 2" xfId="31736"/>
    <cellStyle name="Normal 19 5 4 2 2 3 3" xfId="44336"/>
    <cellStyle name="Normal 19 5 4 2 2 4" xfId="23335"/>
    <cellStyle name="Normal 19 5 4 2 2 5" xfId="35936"/>
    <cellStyle name="Normal 19 5 4 2 3" xfId="12006"/>
    <cellStyle name="Normal 19 5 4 2 3 2" xfId="16206"/>
    <cellStyle name="Normal 19 5 4 2 3 2 2" xfId="28935"/>
    <cellStyle name="Normal 19 5 4 2 3 2 3" xfId="41536"/>
    <cellStyle name="Normal 19 5 4 2 3 3" xfId="20475"/>
    <cellStyle name="Normal 19 5 4 2 3 3 2" xfId="33136"/>
    <cellStyle name="Normal 19 5 4 2 3 3 3" xfId="45736"/>
    <cellStyle name="Normal 19 5 4 2 3 4" xfId="24735"/>
    <cellStyle name="Normal 19 5 4 2 3 5" xfId="37336"/>
    <cellStyle name="Normal 19 5 4 2 4" xfId="13406"/>
    <cellStyle name="Normal 19 5 4 2 4 2" xfId="26135"/>
    <cellStyle name="Normal 19 5 4 2 4 3" xfId="38736"/>
    <cellStyle name="Normal 19 5 4 2 5" xfId="17675"/>
    <cellStyle name="Normal 19 5 4 2 5 2" xfId="30336"/>
    <cellStyle name="Normal 19 5 4 2 5 3" xfId="42936"/>
    <cellStyle name="Normal 19 5 4 2 6" xfId="21935"/>
    <cellStyle name="Normal 19 5 4 2 7" xfId="34536"/>
    <cellStyle name="Normal 19 5 4 3" xfId="7348"/>
    <cellStyle name="Normal 19 5 4 3 2" xfId="10732"/>
    <cellStyle name="Normal 19 5 4 3 2 2" xfId="14946"/>
    <cellStyle name="Normal 19 5 4 3 2 2 2" xfId="27675"/>
    <cellStyle name="Normal 19 5 4 3 2 2 3" xfId="40276"/>
    <cellStyle name="Normal 19 5 4 3 2 3" xfId="19215"/>
    <cellStyle name="Normal 19 5 4 3 2 3 2" xfId="31876"/>
    <cellStyle name="Normal 19 5 4 3 2 3 3" xfId="44476"/>
    <cellStyle name="Normal 19 5 4 3 2 4" xfId="23475"/>
    <cellStyle name="Normal 19 5 4 3 2 5" xfId="36076"/>
    <cellStyle name="Normal 19 5 4 3 3" xfId="12146"/>
    <cellStyle name="Normal 19 5 4 3 3 2" xfId="16346"/>
    <cellStyle name="Normal 19 5 4 3 3 2 2" xfId="29075"/>
    <cellStyle name="Normal 19 5 4 3 3 2 3" xfId="41676"/>
    <cellStyle name="Normal 19 5 4 3 3 3" xfId="20615"/>
    <cellStyle name="Normal 19 5 4 3 3 3 2" xfId="33276"/>
    <cellStyle name="Normal 19 5 4 3 3 3 3" xfId="45876"/>
    <cellStyle name="Normal 19 5 4 3 3 4" xfId="24875"/>
    <cellStyle name="Normal 19 5 4 3 3 5" xfId="37476"/>
    <cellStyle name="Normal 19 5 4 3 4" xfId="13546"/>
    <cellStyle name="Normal 19 5 4 3 4 2" xfId="26275"/>
    <cellStyle name="Normal 19 5 4 3 4 3" xfId="38876"/>
    <cellStyle name="Normal 19 5 4 3 5" xfId="17815"/>
    <cellStyle name="Normal 19 5 4 3 5 2" xfId="30476"/>
    <cellStyle name="Normal 19 5 4 3 5 3" xfId="43076"/>
    <cellStyle name="Normal 19 5 4 3 6" xfId="22075"/>
    <cellStyle name="Normal 19 5 4 3 7" xfId="34676"/>
    <cellStyle name="Normal 19 5 4 4" xfId="9361"/>
    <cellStyle name="Normal 19 5 4 4 2" xfId="10879"/>
    <cellStyle name="Normal 19 5 4 4 2 2" xfId="15086"/>
    <cellStyle name="Normal 19 5 4 4 2 2 2" xfId="27815"/>
    <cellStyle name="Normal 19 5 4 4 2 2 3" xfId="40416"/>
    <cellStyle name="Normal 19 5 4 4 2 3" xfId="19355"/>
    <cellStyle name="Normal 19 5 4 4 2 3 2" xfId="32016"/>
    <cellStyle name="Normal 19 5 4 4 2 3 3" xfId="44616"/>
    <cellStyle name="Normal 19 5 4 4 2 4" xfId="23615"/>
    <cellStyle name="Normal 19 5 4 4 2 5" xfId="36216"/>
    <cellStyle name="Normal 19 5 4 4 3" xfId="12286"/>
    <cellStyle name="Normal 19 5 4 4 3 2" xfId="16486"/>
    <cellStyle name="Normal 19 5 4 4 3 2 2" xfId="29215"/>
    <cellStyle name="Normal 19 5 4 4 3 2 3" xfId="41816"/>
    <cellStyle name="Normal 19 5 4 4 3 3" xfId="20755"/>
    <cellStyle name="Normal 19 5 4 4 3 3 2" xfId="33416"/>
    <cellStyle name="Normal 19 5 4 4 3 3 3" xfId="46016"/>
    <cellStyle name="Normal 19 5 4 4 3 4" xfId="25015"/>
    <cellStyle name="Normal 19 5 4 4 3 5" xfId="37616"/>
    <cellStyle name="Normal 19 5 4 4 4" xfId="13686"/>
    <cellStyle name="Normal 19 5 4 4 4 2" xfId="26415"/>
    <cellStyle name="Normal 19 5 4 4 4 3" xfId="39016"/>
    <cellStyle name="Normal 19 5 4 4 5" xfId="17955"/>
    <cellStyle name="Normal 19 5 4 4 5 2" xfId="30616"/>
    <cellStyle name="Normal 19 5 4 4 5 3" xfId="43216"/>
    <cellStyle name="Normal 19 5 4 4 6" xfId="22215"/>
    <cellStyle name="Normal 19 5 4 4 7" xfId="34816"/>
    <cellStyle name="Normal 19 5 4 5" xfId="9557"/>
    <cellStyle name="Normal 19 5 4 5 2" xfId="11023"/>
    <cellStyle name="Normal 19 5 4 5 2 2" xfId="15226"/>
    <cellStyle name="Normal 19 5 4 5 2 2 2" xfId="27955"/>
    <cellStyle name="Normal 19 5 4 5 2 2 3" xfId="40556"/>
    <cellStyle name="Normal 19 5 4 5 2 3" xfId="19495"/>
    <cellStyle name="Normal 19 5 4 5 2 3 2" xfId="32156"/>
    <cellStyle name="Normal 19 5 4 5 2 3 3" xfId="44756"/>
    <cellStyle name="Normal 19 5 4 5 2 4" xfId="23755"/>
    <cellStyle name="Normal 19 5 4 5 2 5" xfId="36356"/>
    <cellStyle name="Normal 19 5 4 5 3" xfId="12426"/>
    <cellStyle name="Normal 19 5 4 5 3 2" xfId="16626"/>
    <cellStyle name="Normal 19 5 4 5 3 2 2" xfId="29355"/>
    <cellStyle name="Normal 19 5 4 5 3 2 3" xfId="41956"/>
    <cellStyle name="Normal 19 5 4 5 3 3" xfId="20895"/>
    <cellStyle name="Normal 19 5 4 5 3 3 2" xfId="33556"/>
    <cellStyle name="Normal 19 5 4 5 3 3 3" xfId="46156"/>
    <cellStyle name="Normal 19 5 4 5 3 4" xfId="25155"/>
    <cellStyle name="Normal 19 5 4 5 3 5" xfId="37756"/>
    <cellStyle name="Normal 19 5 4 5 4" xfId="13826"/>
    <cellStyle name="Normal 19 5 4 5 4 2" xfId="26555"/>
    <cellStyle name="Normal 19 5 4 5 4 3" xfId="39156"/>
    <cellStyle name="Normal 19 5 4 5 5" xfId="18095"/>
    <cellStyle name="Normal 19 5 4 5 5 2" xfId="30756"/>
    <cellStyle name="Normal 19 5 4 5 5 3" xfId="43356"/>
    <cellStyle name="Normal 19 5 4 5 6" xfId="22355"/>
    <cellStyle name="Normal 19 5 4 5 7" xfId="34956"/>
    <cellStyle name="Normal 19 5 4 6" xfId="9697"/>
    <cellStyle name="Normal 19 5 4 6 2" xfId="11163"/>
    <cellStyle name="Normal 19 5 4 6 2 2" xfId="15366"/>
    <cellStyle name="Normal 19 5 4 6 2 2 2" xfId="28095"/>
    <cellStyle name="Normal 19 5 4 6 2 2 3" xfId="40696"/>
    <cellStyle name="Normal 19 5 4 6 2 3" xfId="19635"/>
    <cellStyle name="Normal 19 5 4 6 2 3 2" xfId="32296"/>
    <cellStyle name="Normal 19 5 4 6 2 3 3" xfId="44896"/>
    <cellStyle name="Normal 19 5 4 6 2 4" xfId="23895"/>
    <cellStyle name="Normal 19 5 4 6 2 5" xfId="36496"/>
    <cellStyle name="Normal 19 5 4 6 3" xfId="12566"/>
    <cellStyle name="Normal 19 5 4 6 3 2" xfId="16766"/>
    <cellStyle name="Normal 19 5 4 6 3 2 2" xfId="29495"/>
    <cellStyle name="Normal 19 5 4 6 3 2 3" xfId="42096"/>
    <cellStyle name="Normal 19 5 4 6 3 3" xfId="21035"/>
    <cellStyle name="Normal 19 5 4 6 3 3 2" xfId="33696"/>
    <cellStyle name="Normal 19 5 4 6 3 3 3" xfId="46296"/>
    <cellStyle name="Normal 19 5 4 6 3 4" xfId="25295"/>
    <cellStyle name="Normal 19 5 4 6 3 5" xfId="37896"/>
    <cellStyle name="Normal 19 5 4 6 4" xfId="13966"/>
    <cellStyle name="Normal 19 5 4 6 4 2" xfId="26695"/>
    <cellStyle name="Normal 19 5 4 6 4 3" xfId="39296"/>
    <cellStyle name="Normal 19 5 4 6 5" xfId="18235"/>
    <cellStyle name="Normal 19 5 4 6 5 2" xfId="30896"/>
    <cellStyle name="Normal 19 5 4 6 5 3" xfId="43496"/>
    <cellStyle name="Normal 19 5 4 6 6" xfId="22495"/>
    <cellStyle name="Normal 19 5 4 6 7" xfId="35096"/>
    <cellStyle name="Normal 19 5 4 7" xfId="9837"/>
    <cellStyle name="Normal 19 5 4 7 2" xfId="11303"/>
    <cellStyle name="Normal 19 5 4 7 2 2" xfId="15506"/>
    <cellStyle name="Normal 19 5 4 7 2 2 2" xfId="28235"/>
    <cellStyle name="Normal 19 5 4 7 2 2 3" xfId="40836"/>
    <cellStyle name="Normal 19 5 4 7 2 3" xfId="19775"/>
    <cellStyle name="Normal 19 5 4 7 2 3 2" xfId="32436"/>
    <cellStyle name="Normal 19 5 4 7 2 3 3" xfId="45036"/>
    <cellStyle name="Normal 19 5 4 7 2 4" xfId="24035"/>
    <cellStyle name="Normal 19 5 4 7 2 5" xfId="36636"/>
    <cellStyle name="Normal 19 5 4 7 3" xfId="12706"/>
    <cellStyle name="Normal 19 5 4 7 3 2" xfId="16906"/>
    <cellStyle name="Normal 19 5 4 7 3 2 2" xfId="29635"/>
    <cellStyle name="Normal 19 5 4 7 3 2 3" xfId="42236"/>
    <cellStyle name="Normal 19 5 4 7 3 3" xfId="21175"/>
    <cellStyle name="Normal 19 5 4 7 3 3 2" xfId="33836"/>
    <cellStyle name="Normal 19 5 4 7 3 3 3" xfId="46436"/>
    <cellStyle name="Normal 19 5 4 7 3 4" xfId="25435"/>
    <cellStyle name="Normal 19 5 4 7 3 5" xfId="38036"/>
    <cellStyle name="Normal 19 5 4 7 4" xfId="14106"/>
    <cellStyle name="Normal 19 5 4 7 4 2" xfId="26835"/>
    <cellStyle name="Normal 19 5 4 7 4 3" xfId="39436"/>
    <cellStyle name="Normal 19 5 4 7 5" xfId="18375"/>
    <cellStyle name="Normal 19 5 4 7 5 2" xfId="31036"/>
    <cellStyle name="Normal 19 5 4 7 5 3" xfId="43636"/>
    <cellStyle name="Normal 19 5 4 7 6" xfId="22635"/>
    <cellStyle name="Normal 19 5 4 7 7" xfId="35236"/>
    <cellStyle name="Normal 19 5 4 8" xfId="9977"/>
    <cellStyle name="Normal 19 5 4 8 2" xfId="11443"/>
    <cellStyle name="Normal 19 5 4 8 2 2" xfId="15646"/>
    <cellStyle name="Normal 19 5 4 8 2 2 2" xfId="28375"/>
    <cellStyle name="Normal 19 5 4 8 2 2 3" xfId="40976"/>
    <cellStyle name="Normal 19 5 4 8 2 3" xfId="19915"/>
    <cellStyle name="Normal 19 5 4 8 2 3 2" xfId="32576"/>
    <cellStyle name="Normal 19 5 4 8 2 3 3" xfId="45176"/>
    <cellStyle name="Normal 19 5 4 8 2 4" xfId="24175"/>
    <cellStyle name="Normal 19 5 4 8 2 5" xfId="36776"/>
    <cellStyle name="Normal 19 5 4 8 3" xfId="12846"/>
    <cellStyle name="Normal 19 5 4 8 3 2" xfId="17046"/>
    <cellStyle name="Normal 19 5 4 8 3 2 2" xfId="29775"/>
    <cellStyle name="Normal 19 5 4 8 3 2 3" xfId="42376"/>
    <cellStyle name="Normal 19 5 4 8 3 3" xfId="21315"/>
    <cellStyle name="Normal 19 5 4 8 3 3 2" xfId="33976"/>
    <cellStyle name="Normal 19 5 4 8 3 3 3" xfId="46576"/>
    <cellStyle name="Normal 19 5 4 8 3 4" xfId="25575"/>
    <cellStyle name="Normal 19 5 4 8 3 5" xfId="38176"/>
    <cellStyle name="Normal 19 5 4 8 4" xfId="14246"/>
    <cellStyle name="Normal 19 5 4 8 4 2" xfId="26975"/>
    <cellStyle name="Normal 19 5 4 8 4 3" xfId="39576"/>
    <cellStyle name="Normal 19 5 4 8 5" xfId="18515"/>
    <cellStyle name="Normal 19 5 4 8 5 2" xfId="31176"/>
    <cellStyle name="Normal 19 5 4 8 5 3" xfId="43776"/>
    <cellStyle name="Normal 19 5 4 8 6" xfId="22775"/>
    <cellStyle name="Normal 19 5 4 8 7" xfId="35376"/>
    <cellStyle name="Normal 19 5 4 9" xfId="10171"/>
    <cellStyle name="Normal 19 5 4 9 2" xfId="11586"/>
    <cellStyle name="Normal 19 5 4 9 2 2" xfId="15786"/>
    <cellStyle name="Normal 19 5 4 9 2 2 2" xfId="28515"/>
    <cellStyle name="Normal 19 5 4 9 2 2 3" xfId="41116"/>
    <cellStyle name="Normal 19 5 4 9 2 3" xfId="20055"/>
    <cellStyle name="Normal 19 5 4 9 2 3 2" xfId="32716"/>
    <cellStyle name="Normal 19 5 4 9 2 3 3" xfId="45316"/>
    <cellStyle name="Normal 19 5 4 9 2 4" xfId="24315"/>
    <cellStyle name="Normal 19 5 4 9 2 5" xfId="36916"/>
    <cellStyle name="Normal 19 5 4 9 3" xfId="12986"/>
    <cellStyle name="Normal 19 5 4 9 3 2" xfId="17186"/>
    <cellStyle name="Normal 19 5 4 9 3 2 2" xfId="29915"/>
    <cellStyle name="Normal 19 5 4 9 3 2 3" xfId="42516"/>
    <cellStyle name="Normal 19 5 4 9 3 3" xfId="21455"/>
    <cellStyle name="Normal 19 5 4 9 3 3 2" xfId="34116"/>
    <cellStyle name="Normal 19 5 4 9 3 3 3" xfId="46716"/>
    <cellStyle name="Normal 19 5 4 9 3 4" xfId="25715"/>
    <cellStyle name="Normal 19 5 4 9 3 5" xfId="38316"/>
    <cellStyle name="Normal 19 5 4 9 4" xfId="14386"/>
    <cellStyle name="Normal 19 5 4 9 4 2" xfId="27115"/>
    <cellStyle name="Normal 19 5 4 9 4 3" xfId="39716"/>
    <cellStyle name="Normal 19 5 4 9 5" xfId="18655"/>
    <cellStyle name="Normal 19 5 4 9 5 2" xfId="31316"/>
    <cellStyle name="Normal 19 5 4 9 5 3" xfId="43916"/>
    <cellStyle name="Normal 19 5 4 9 6" xfId="22915"/>
    <cellStyle name="Normal 19 5 4 9 7" xfId="35516"/>
    <cellStyle name="Normal 19 5 5" xfId="7088"/>
    <cellStyle name="Normal 19 5 5 10" xfId="10331"/>
    <cellStyle name="Normal 19 5 5 10 2" xfId="11746"/>
    <cellStyle name="Normal 19 5 5 10 2 2" xfId="15946"/>
    <cellStyle name="Normal 19 5 5 10 2 2 2" xfId="28675"/>
    <cellStyle name="Normal 19 5 5 10 2 2 3" xfId="41276"/>
    <cellStyle name="Normal 19 5 5 10 2 3" xfId="20215"/>
    <cellStyle name="Normal 19 5 5 10 2 3 2" xfId="32876"/>
    <cellStyle name="Normal 19 5 5 10 2 3 3" xfId="45476"/>
    <cellStyle name="Normal 19 5 5 10 2 4" xfId="24475"/>
    <cellStyle name="Normal 19 5 5 10 2 5" xfId="37076"/>
    <cellStyle name="Normal 19 5 5 10 3" xfId="13146"/>
    <cellStyle name="Normal 19 5 5 10 3 2" xfId="17346"/>
    <cellStyle name="Normal 19 5 5 10 3 2 2" xfId="30075"/>
    <cellStyle name="Normal 19 5 5 10 3 2 3" xfId="42676"/>
    <cellStyle name="Normal 19 5 5 10 3 3" xfId="21615"/>
    <cellStyle name="Normal 19 5 5 10 3 3 2" xfId="34276"/>
    <cellStyle name="Normal 19 5 5 10 3 3 3" xfId="46876"/>
    <cellStyle name="Normal 19 5 5 10 3 4" xfId="25875"/>
    <cellStyle name="Normal 19 5 5 10 3 5" xfId="38476"/>
    <cellStyle name="Normal 19 5 5 10 4" xfId="14546"/>
    <cellStyle name="Normal 19 5 5 10 4 2" xfId="27275"/>
    <cellStyle name="Normal 19 5 5 10 4 3" xfId="39876"/>
    <cellStyle name="Normal 19 5 5 10 5" xfId="18815"/>
    <cellStyle name="Normal 19 5 5 10 5 2" xfId="31476"/>
    <cellStyle name="Normal 19 5 5 10 5 3" xfId="44076"/>
    <cellStyle name="Normal 19 5 5 10 6" xfId="23075"/>
    <cellStyle name="Normal 19 5 5 10 7" xfId="35676"/>
    <cellStyle name="Normal 19 5 5 11" xfId="10472"/>
    <cellStyle name="Normal 19 5 5 11 2" xfId="14686"/>
    <cellStyle name="Normal 19 5 5 11 2 2" xfId="27415"/>
    <cellStyle name="Normal 19 5 5 11 2 3" xfId="40016"/>
    <cellStyle name="Normal 19 5 5 11 3" xfId="18955"/>
    <cellStyle name="Normal 19 5 5 11 3 2" xfId="31616"/>
    <cellStyle name="Normal 19 5 5 11 3 3" xfId="44216"/>
    <cellStyle name="Normal 19 5 5 11 4" xfId="23215"/>
    <cellStyle name="Normal 19 5 5 11 5" xfId="35816"/>
    <cellStyle name="Normal 19 5 5 12" xfId="11886"/>
    <cellStyle name="Normal 19 5 5 12 2" xfId="16086"/>
    <cellStyle name="Normal 19 5 5 12 2 2" xfId="28815"/>
    <cellStyle name="Normal 19 5 5 12 2 3" xfId="41416"/>
    <cellStyle name="Normal 19 5 5 12 3" xfId="20355"/>
    <cellStyle name="Normal 19 5 5 12 3 2" xfId="33016"/>
    <cellStyle name="Normal 19 5 5 12 3 3" xfId="45616"/>
    <cellStyle name="Normal 19 5 5 12 4" xfId="24615"/>
    <cellStyle name="Normal 19 5 5 12 5" xfId="37216"/>
    <cellStyle name="Normal 19 5 5 13" xfId="13286"/>
    <cellStyle name="Normal 19 5 5 13 2" xfId="26015"/>
    <cellStyle name="Normal 19 5 5 13 3" xfId="38616"/>
    <cellStyle name="Normal 19 5 5 14" xfId="17555"/>
    <cellStyle name="Normal 19 5 5 14 2" xfId="30216"/>
    <cellStyle name="Normal 19 5 5 14 3" xfId="42816"/>
    <cellStyle name="Normal 19 5 5 15" xfId="21815"/>
    <cellStyle name="Normal 19 5 5 16" xfId="34416"/>
    <cellStyle name="Normal 19 5 5 2" xfId="7228"/>
    <cellStyle name="Normal 19 5 5 2 2" xfId="10612"/>
    <cellStyle name="Normal 19 5 5 2 2 2" xfId="14826"/>
    <cellStyle name="Normal 19 5 5 2 2 2 2" xfId="27555"/>
    <cellStyle name="Normal 19 5 5 2 2 2 3" xfId="40156"/>
    <cellStyle name="Normal 19 5 5 2 2 3" xfId="19095"/>
    <cellStyle name="Normal 19 5 5 2 2 3 2" xfId="31756"/>
    <cellStyle name="Normal 19 5 5 2 2 3 3" xfId="44356"/>
    <cellStyle name="Normal 19 5 5 2 2 4" xfId="23355"/>
    <cellStyle name="Normal 19 5 5 2 2 5" xfId="35956"/>
    <cellStyle name="Normal 19 5 5 2 3" xfId="12026"/>
    <cellStyle name="Normal 19 5 5 2 3 2" xfId="16226"/>
    <cellStyle name="Normal 19 5 5 2 3 2 2" xfId="28955"/>
    <cellStyle name="Normal 19 5 5 2 3 2 3" xfId="41556"/>
    <cellStyle name="Normal 19 5 5 2 3 3" xfId="20495"/>
    <cellStyle name="Normal 19 5 5 2 3 3 2" xfId="33156"/>
    <cellStyle name="Normal 19 5 5 2 3 3 3" xfId="45756"/>
    <cellStyle name="Normal 19 5 5 2 3 4" xfId="24755"/>
    <cellStyle name="Normal 19 5 5 2 3 5" xfId="37356"/>
    <cellStyle name="Normal 19 5 5 2 4" xfId="13426"/>
    <cellStyle name="Normal 19 5 5 2 4 2" xfId="26155"/>
    <cellStyle name="Normal 19 5 5 2 4 3" xfId="38756"/>
    <cellStyle name="Normal 19 5 5 2 5" xfId="17695"/>
    <cellStyle name="Normal 19 5 5 2 5 2" xfId="30356"/>
    <cellStyle name="Normal 19 5 5 2 5 3" xfId="42956"/>
    <cellStyle name="Normal 19 5 5 2 6" xfId="21955"/>
    <cellStyle name="Normal 19 5 5 2 7" xfId="34556"/>
    <cellStyle name="Normal 19 5 5 3" xfId="7368"/>
    <cellStyle name="Normal 19 5 5 3 2" xfId="10752"/>
    <cellStyle name="Normal 19 5 5 3 2 2" xfId="14966"/>
    <cellStyle name="Normal 19 5 5 3 2 2 2" xfId="27695"/>
    <cellStyle name="Normal 19 5 5 3 2 2 3" xfId="40296"/>
    <cellStyle name="Normal 19 5 5 3 2 3" xfId="19235"/>
    <cellStyle name="Normal 19 5 5 3 2 3 2" xfId="31896"/>
    <cellStyle name="Normal 19 5 5 3 2 3 3" xfId="44496"/>
    <cellStyle name="Normal 19 5 5 3 2 4" xfId="23495"/>
    <cellStyle name="Normal 19 5 5 3 2 5" xfId="36096"/>
    <cellStyle name="Normal 19 5 5 3 3" xfId="12166"/>
    <cellStyle name="Normal 19 5 5 3 3 2" xfId="16366"/>
    <cellStyle name="Normal 19 5 5 3 3 2 2" xfId="29095"/>
    <cellStyle name="Normal 19 5 5 3 3 2 3" xfId="41696"/>
    <cellStyle name="Normal 19 5 5 3 3 3" xfId="20635"/>
    <cellStyle name="Normal 19 5 5 3 3 3 2" xfId="33296"/>
    <cellStyle name="Normal 19 5 5 3 3 3 3" xfId="45896"/>
    <cellStyle name="Normal 19 5 5 3 3 4" xfId="24895"/>
    <cellStyle name="Normal 19 5 5 3 3 5" xfId="37496"/>
    <cellStyle name="Normal 19 5 5 3 4" xfId="13566"/>
    <cellStyle name="Normal 19 5 5 3 4 2" xfId="26295"/>
    <cellStyle name="Normal 19 5 5 3 4 3" xfId="38896"/>
    <cellStyle name="Normal 19 5 5 3 5" xfId="17835"/>
    <cellStyle name="Normal 19 5 5 3 5 2" xfId="30496"/>
    <cellStyle name="Normal 19 5 5 3 5 3" xfId="43096"/>
    <cellStyle name="Normal 19 5 5 3 6" xfId="22095"/>
    <cellStyle name="Normal 19 5 5 3 7" xfId="34696"/>
    <cellStyle name="Normal 19 5 5 4" xfId="9381"/>
    <cellStyle name="Normal 19 5 5 4 2" xfId="10899"/>
    <cellStyle name="Normal 19 5 5 4 2 2" xfId="15106"/>
    <cellStyle name="Normal 19 5 5 4 2 2 2" xfId="27835"/>
    <cellStyle name="Normal 19 5 5 4 2 2 3" xfId="40436"/>
    <cellStyle name="Normal 19 5 5 4 2 3" xfId="19375"/>
    <cellStyle name="Normal 19 5 5 4 2 3 2" xfId="32036"/>
    <cellStyle name="Normal 19 5 5 4 2 3 3" xfId="44636"/>
    <cellStyle name="Normal 19 5 5 4 2 4" xfId="23635"/>
    <cellStyle name="Normal 19 5 5 4 2 5" xfId="36236"/>
    <cellStyle name="Normal 19 5 5 4 3" xfId="12306"/>
    <cellStyle name="Normal 19 5 5 4 3 2" xfId="16506"/>
    <cellStyle name="Normal 19 5 5 4 3 2 2" xfId="29235"/>
    <cellStyle name="Normal 19 5 5 4 3 2 3" xfId="41836"/>
    <cellStyle name="Normal 19 5 5 4 3 3" xfId="20775"/>
    <cellStyle name="Normal 19 5 5 4 3 3 2" xfId="33436"/>
    <cellStyle name="Normal 19 5 5 4 3 3 3" xfId="46036"/>
    <cellStyle name="Normal 19 5 5 4 3 4" xfId="25035"/>
    <cellStyle name="Normal 19 5 5 4 3 5" xfId="37636"/>
    <cellStyle name="Normal 19 5 5 4 4" xfId="13706"/>
    <cellStyle name="Normal 19 5 5 4 4 2" xfId="26435"/>
    <cellStyle name="Normal 19 5 5 4 4 3" xfId="39036"/>
    <cellStyle name="Normal 19 5 5 4 5" xfId="17975"/>
    <cellStyle name="Normal 19 5 5 4 5 2" xfId="30636"/>
    <cellStyle name="Normal 19 5 5 4 5 3" xfId="43236"/>
    <cellStyle name="Normal 19 5 5 4 6" xfId="22235"/>
    <cellStyle name="Normal 19 5 5 4 7" xfId="34836"/>
    <cellStyle name="Normal 19 5 5 5" xfId="9577"/>
    <cellStyle name="Normal 19 5 5 5 2" xfId="11043"/>
    <cellStyle name="Normal 19 5 5 5 2 2" xfId="15246"/>
    <cellStyle name="Normal 19 5 5 5 2 2 2" xfId="27975"/>
    <cellStyle name="Normal 19 5 5 5 2 2 3" xfId="40576"/>
    <cellStyle name="Normal 19 5 5 5 2 3" xfId="19515"/>
    <cellStyle name="Normal 19 5 5 5 2 3 2" xfId="32176"/>
    <cellStyle name="Normal 19 5 5 5 2 3 3" xfId="44776"/>
    <cellStyle name="Normal 19 5 5 5 2 4" xfId="23775"/>
    <cellStyle name="Normal 19 5 5 5 2 5" xfId="36376"/>
    <cellStyle name="Normal 19 5 5 5 3" xfId="12446"/>
    <cellStyle name="Normal 19 5 5 5 3 2" xfId="16646"/>
    <cellStyle name="Normal 19 5 5 5 3 2 2" xfId="29375"/>
    <cellStyle name="Normal 19 5 5 5 3 2 3" xfId="41976"/>
    <cellStyle name="Normal 19 5 5 5 3 3" xfId="20915"/>
    <cellStyle name="Normal 19 5 5 5 3 3 2" xfId="33576"/>
    <cellStyle name="Normal 19 5 5 5 3 3 3" xfId="46176"/>
    <cellStyle name="Normal 19 5 5 5 3 4" xfId="25175"/>
    <cellStyle name="Normal 19 5 5 5 3 5" xfId="37776"/>
    <cellStyle name="Normal 19 5 5 5 4" xfId="13846"/>
    <cellStyle name="Normal 19 5 5 5 4 2" xfId="26575"/>
    <cellStyle name="Normal 19 5 5 5 4 3" xfId="39176"/>
    <cellStyle name="Normal 19 5 5 5 5" xfId="18115"/>
    <cellStyle name="Normal 19 5 5 5 5 2" xfId="30776"/>
    <cellStyle name="Normal 19 5 5 5 5 3" xfId="43376"/>
    <cellStyle name="Normal 19 5 5 5 6" xfId="22375"/>
    <cellStyle name="Normal 19 5 5 5 7" xfId="34976"/>
    <cellStyle name="Normal 19 5 5 6" xfId="9717"/>
    <cellStyle name="Normal 19 5 5 6 2" xfId="11183"/>
    <cellStyle name="Normal 19 5 5 6 2 2" xfId="15386"/>
    <cellStyle name="Normal 19 5 5 6 2 2 2" xfId="28115"/>
    <cellStyle name="Normal 19 5 5 6 2 2 3" xfId="40716"/>
    <cellStyle name="Normal 19 5 5 6 2 3" xfId="19655"/>
    <cellStyle name="Normal 19 5 5 6 2 3 2" xfId="32316"/>
    <cellStyle name="Normal 19 5 5 6 2 3 3" xfId="44916"/>
    <cellStyle name="Normal 19 5 5 6 2 4" xfId="23915"/>
    <cellStyle name="Normal 19 5 5 6 2 5" xfId="36516"/>
    <cellStyle name="Normal 19 5 5 6 3" xfId="12586"/>
    <cellStyle name="Normal 19 5 5 6 3 2" xfId="16786"/>
    <cellStyle name="Normal 19 5 5 6 3 2 2" xfId="29515"/>
    <cellStyle name="Normal 19 5 5 6 3 2 3" xfId="42116"/>
    <cellStyle name="Normal 19 5 5 6 3 3" xfId="21055"/>
    <cellStyle name="Normal 19 5 5 6 3 3 2" xfId="33716"/>
    <cellStyle name="Normal 19 5 5 6 3 3 3" xfId="46316"/>
    <cellStyle name="Normal 19 5 5 6 3 4" xfId="25315"/>
    <cellStyle name="Normal 19 5 5 6 3 5" xfId="37916"/>
    <cellStyle name="Normal 19 5 5 6 4" xfId="13986"/>
    <cellStyle name="Normal 19 5 5 6 4 2" xfId="26715"/>
    <cellStyle name="Normal 19 5 5 6 4 3" xfId="39316"/>
    <cellStyle name="Normal 19 5 5 6 5" xfId="18255"/>
    <cellStyle name="Normal 19 5 5 6 5 2" xfId="30916"/>
    <cellStyle name="Normal 19 5 5 6 5 3" xfId="43516"/>
    <cellStyle name="Normal 19 5 5 6 6" xfId="22515"/>
    <cellStyle name="Normal 19 5 5 6 7" xfId="35116"/>
    <cellStyle name="Normal 19 5 5 7" xfId="9857"/>
    <cellStyle name="Normal 19 5 5 7 2" xfId="11323"/>
    <cellStyle name="Normal 19 5 5 7 2 2" xfId="15526"/>
    <cellStyle name="Normal 19 5 5 7 2 2 2" xfId="28255"/>
    <cellStyle name="Normal 19 5 5 7 2 2 3" xfId="40856"/>
    <cellStyle name="Normal 19 5 5 7 2 3" xfId="19795"/>
    <cellStyle name="Normal 19 5 5 7 2 3 2" xfId="32456"/>
    <cellStyle name="Normal 19 5 5 7 2 3 3" xfId="45056"/>
    <cellStyle name="Normal 19 5 5 7 2 4" xfId="24055"/>
    <cellStyle name="Normal 19 5 5 7 2 5" xfId="36656"/>
    <cellStyle name="Normal 19 5 5 7 3" xfId="12726"/>
    <cellStyle name="Normal 19 5 5 7 3 2" xfId="16926"/>
    <cellStyle name="Normal 19 5 5 7 3 2 2" xfId="29655"/>
    <cellStyle name="Normal 19 5 5 7 3 2 3" xfId="42256"/>
    <cellStyle name="Normal 19 5 5 7 3 3" xfId="21195"/>
    <cellStyle name="Normal 19 5 5 7 3 3 2" xfId="33856"/>
    <cellStyle name="Normal 19 5 5 7 3 3 3" xfId="46456"/>
    <cellStyle name="Normal 19 5 5 7 3 4" xfId="25455"/>
    <cellStyle name="Normal 19 5 5 7 3 5" xfId="38056"/>
    <cellStyle name="Normal 19 5 5 7 4" xfId="14126"/>
    <cellStyle name="Normal 19 5 5 7 4 2" xfId="26855"/>
    <cellStyle name="Normal 19 5 5 7 4 3" xfId="39456"/>
    <cellStyle name="Normal 19 5 5 7 5" xfId="18395"/>
    <cellStyle name="Normal 19 5 5 7 5 2" xfId="31056"/>
    <cellStyle name="Normal 19 5 5 7 5 3" xfId="43656"/>
    <cellStyle name="Normal 19 5 5 7 6" xfId="22655"/>
    <cellStyle name="Normal 19 5 5 7 7" xfId="35256"/>
    <cellStyle name="Normal 19 5 5 8" xfId="9997"/>
    <cellStyle name="Normal 19 5 5 8 2" xfId="11463"/>
    <cellStyle name="Normal 19 5 5 8 2 2" xfId="15666"/>
    <cellStyle name="Normal 19 5 5 8 2 2 2" xfId="28395"/>
    <cellStyle name="Normal 19 5 5 8 2 2 3" xfId="40996"/>
    <cellStyle name="Normal 19 5 5 8 2 3" xfId="19935"/>
    <cellStyle name="Normal 19 5 5 8 2 3 2" xfId="32596"/>
    <cellStyle name="Normal 19 5 5 8 2 3 3" xfId="45196"/>
    <cellStyle name="Normal 19 5 5 8 2 4" xfId="24195"/>
    <cellStyle name="Normal 19 5 5 8 2 5" xfId="36796"/>
    <cellStyle name="Normal 19 5 5 8 3" xfId="12866"/>
    <cellStyle name="Normal 19 5 5 8 3 2" xfId="17066"/>
    <cellStyle name="Normal 19 5 5 8 3 2 2" xfId="29795"/>
    <cellStyle name="Normal 19 5 5 8 3 2 3" xfId="42396"/>
    <cellStyle name="Normal 19 5 5 8 3 3" xfId="21335"/>
    <cellStyle name="Normal 19 5 5 8 3 3 2" xfId="33996"/>
    <cellStyle name="Normal 19 5 5 8 3 3 3" xfId="46596"/>
    <cellStyle name="Normal 19 5 5 8 3 4" xfId="25595"/>
    <cellStyle name="Normal 19 5 5 8 3 5" xfId="38196"/>
    <cellStyle name="Normal 19 5 5 8 4" xfId="14266"/>
    <cellStyle name="Normal 19 5 5 8 4 2" xfId="26995"/>
    <cellStyle name="Normal 19 5 5 8 4 3" xfId="39596"/>
    <cellStyle name="Normal 19 5 5 8 5" xfId="18535"/>
    <cellStyle name="Normal 19 5 5 8 5 2" xfId="31196"/>
    <cellStyle name="Normal 19 5 5 8 5 3" xfId="43796"/>
    <cellStyle name="Normal 19 5 5 8 6" xfId="22795"/>
    <cellStyle name="Normal 19 5 5 8 7" xfId="35396"/>
    <cellStyle name="Normal 19 5 5 9" xfId="10191"/>
    <cellStyle name="Normal 19 5 5 9 2" xfId="11606"/>
    <cellStyle name="Normal 19 5 5 9 2 2" xfId="15806"/>
    <cellStyle name="Normal 19 5 5 9 2 2 2" xfId="28535"/>
    <cellStyle name="Normal 19 5 5 9 2 2 3" xfId="41136"/>
    <cellStyle name="Normal 19 5 5 9 2 3" xfId="20075"/>
    <cellStyle name="Normal 19 5 5 9 2 3 2" xfId="32736"/>
    <cellStyle name="Normal 19 5 5 9 2 3 3" xfId="45336"/>
    <cellStyle name="Normal 19 5 5 9 2 4" xfId="24335"/>
    <cellStyle name="Normal 19 5 5 9 2 5" xfId="36936"/>
    <cellStyle name="Normal 19 5 5 9 3" xfId="13006"/>
    <cellStyle name="Normal 19 5 5 9 3 2" xfId="17206"/>
    <cellStyle name="Normal 19 5 5 9 3 2 2" xfId="29935"/>
    <cellStyle name="Normal 19 5 5 9 3 2 3" xfId="42536"/>
    <cellStyle name="Normal 19 5 5 9 3 3" xfId="21475"/>
    <cellStyle name="Normal 19 5 5 9 3 3 2" xfId="34136"/>
    <cellStyle name="Normal 19 5 5 9 3 3 3" xfId="46736"/>
    <cellStyle name="Normal 19 5 5 9 3 4" xfId="25735"/>
    <cellStyle name="Normal 19 5 5 9 3 5" xfId="38336"/>
    <cellStyle name="Normal 19 5 5 9 4" xfId="14406"/>
    <cellStyle name="Normal 19 5 5 9 4 2" xfId="27135"/>
    <cellStyle name="Normal 19 5 5 9 4 3" xfId="39736"/>
    <cellStyle name="Normal 19 5 5 9 5" xfId="18675"/>
    <cellStyle name="Normal 19 5 5 9 5 2" xfId="31336"/>
    <cellStyle name="Normal 19 5 5 9 5 3" xfId="43936"/>
    <cellStyle name="Normal 19 5 5 9 6" xfId="22935"/>
    <cellStyle name="Normal 19 5 5 9 7" xfId="35536"/>
    <cellStyle name="Normal 19 5 6" xfId="7108"/>
    <cellStyle name="Normal 19 5 6 10" xfId="10351"/>
    <cellStyle name="Normal 19 5 6 10 2" xfId="11766"/>
    <cellStyle name="Normal 19 5 6 10 2 2" xfId="15966"/>
    <cellStyle name="Normal 19 5 6 10 2 2 2" xfId="28695"/>
    <cellStyle name="Normal 19 5 6 10 2 2 3" xfId="41296"/>
    <cellStyle name="Normal 19 5 6 10 2 3" xfId="20235"/>
    <cellStyle name="Normal 19 5 6 10 2 3 2" xfId="32896"/>
    <cellStyle name="Normal 19 5 6 10 2 3 3" xfId="45496"/>
    <cellStyle name="Normal 19 5 6 10 2 4" xfId="24495"/>
    <cellStyle name="Normal 19 5 6 10 2 5" xfId="37096"/>
    <cellStyle name="Normal 19 5 6 10 3" xfId="13166"/>
    <cellStyle name="Normal 19 5 6 10 3 2" xfId="17366"/>
    <cellStyle name="Normal 19 5 6 10 3 2 2" xfId="30095"/>
    <cellStyle name="Normal 19 5 6 10 3 2 3" xfId="42696"/>
    <cellStyle name="Normal 19 5 6 10 3 3" xfId="21635"/>
    <cellStyle name="Normal 19 5 6 10 3 3 2" xfId="34296"/>
    <cellStyle name="Normal 19 5 6 10 3 3 3" xfId="46896"/>
    <cellStyle name="Normal 19 5 6 10 3 4" xfId="25895"/>
    <cellStyle name="Normal 19 5 6 10 3 5" xfId="38496"/>
    <cellStyle name="Normal 19 5 6 10 4" xfId="14566"/>
    <cellStyle name="Normal 19 5 6 10 4 2" xfId="27295"/>
    <cellStyle name="Normal 19 5 6 10 4 3" xfId="39896"/>
    <cellStyle name="Normal 19 5 6 10 5" xfId="18835"/>
    <cellStyle name="Normal 19 5 6 10 5 2" xfId="31496"/>
    <cellStyle name="Normal 19 5 6 10 5 3" xfId="44096"/>
    <cellStyle name="Normal 19 5 6 10 6" xfId="23095"/>
    <cellStyle name="Normal 19 5 6 10 7" xfId="35696"/>
    <cellStyle name="Normal 19 5 6 11" xfId="10492"/>
    <cellStyle name="Normal 19 5 6 11 2" xfId="14706"/>
    <cellStyle name="Normal 19 5 6 11 2 2" xfId="27435"/>
    <cellStyle name="Normal 19 5 6 11 2 3" xfId="40036"/>
    <cellStyle name="Normal 19 5 6 11 3" xfId="18975"/>
    <cellStyle name="Normal 19 5 6 11 3 2" xfId="31636"/>
    <cellStyle name="Normal 19 5 6 11 3 3" xfId="44236"/>
    <cellStyle name="Normal 19 5 6 11 4" xfId="23235"/>
    <cellStyle name="Normal 19 5 6 11 5" xfId="35836"/>
    <cellStyle name="Normal 19 5 6 12" xfId="11906"/>
    <cellStyle name="Normal 19 5 6 12 2" xfId="16106"/>
    <cellStyle name="Normal 19 5 6 12 2 2" xfId="28835"/>
    <cellStyle name="Normal 19 5 6 12 2 3" xfId="41436"/>
    <cellStyle name="Normal 19 5 6 12 3" xfId="20375"/>
    <cellStyle name="Normal 19 5 6 12 3 2" xfId="33036"/>
    <cellStyle name="Normal 19 5 6 12 3 3" xfId="45636"/>
    <cellStyle name="Normal 19 5 6 12 4" xfId="24635"/>
    <cellStyle name="Normal 19 5 6 12 5" xfId="37236"/>
    <cellStyle name="Normal 19 5 6 13" xfId="13306"/>
    <cellStyle name="Normal 19 5 6 13 2" xfId="26035"/>
    <cellStyle name="Normal 19 5 6 13 3" xfId="38636"/>
    <cellStyle name="Normal 19 5 6 14" xfId="17575"/>
    <cellStyle name="Normal 19 5 6 14 2" xfId="30236"/>
    <cellStyle name="Normal 19 5 6 14 3" xfId="42836"/>
    <cellStyle name="Normal 19 5 6 15" xfId="21835"/>
    <cellStyle name="Normal 19 5 6 16" xfId="34436"/>
    <cellStyle name="Normal 19 5 6 2" xfId="7248"/>
    <cellStyle name="Normal 19 5 6 2 2" xfId="10632"/>
    <cellStyle name="Normal 19 5 6 2 2 2" xfId="14846"/>
    <cellStyle name="Normal 19 5 6 2 2 2 2" xfId="27575"/>
    <cellStyle name="Normal 19 5 6 2 2 2 3" xfId="40176"/>
    <cellStyle name="Normal 19 5 6 2 2 3" xfId="19115"/>
    <cellStyle name="Normal 19 5 6 2 2 3 2" xfId="31776"/>
    <cellStyle name="Normal 19 5 6 2 2 3 3" xfId="44376"/>
    <cellStyle name="Normal 19 5 6 2 2 4" xfId="23375"/>
    <cellStyle name="Normal 19 5 6 2 2 5" xfId="35976"/>
    <cellStyle name="Normal 19 5 6 2 3" xfId="12046"/>
    <cellStyle name="Normal 19 5 6 2 3 2" xfId="16246"/>
    <cellStyle name="Normal 19 5 6 2 3 2 2" xfId="28975"/>
    <cellStyle name="Normal 19 5 6 2 3 2 3" xfId="41576"/>
    <cellStyle name="Normal 19 5 6 2 3 3" xfId="20515"/>
    <cellStyle name="Normal 19 5 6 2 3 3 2" xfId="33176"/>
    <cellStyle name="Normal 19 5 6 2 3 3 3" xfId="45776"/>
    <cellStyle name="Normal 19 5 6 2 3 4" xfId="24775"/>
    <cellStyle name="Normal 19 5 6 2 3 5" xfId="37376"/>
    <cellStyle name="Normal 19 5 6 2 4" xfId="13446"/>
    <cellStyle name="Normal 19 5 6 2 4 2" xfId="26175"/>
    <cellStyle name="Normal 19 5 6 2 4 3" xfId="38776"/>
    <cellStyle name="Normal 19 5 6 2 5" xfId="17715"/>
    <cellStyle name="Normal 19 5 6 2 5 2" xfId="30376"/>
    <cellStyle name="Normal 19 5 6 2 5 3" xfId="42976"/>
    <cellStyle name="Normal 19 5 6 2 6" xfId="21975"/>
    <cellStyle name="Normal 19 5 6 2 7" xfId="34576"/>
    <cellStyle name="Normal 19 5 6 3" xfId="7388"/>
    <cellStyle name="Normal 19 5 6 3 2" xfId="10772"/>
    <cellStyle name="Normal 19 5 6 3 2 2" xfId="14986"/>
    <cellStyle name="Normal 19 5 6 3 2 2 2" xfId="27715"/>
    <cellStyle name="Normal 19 5 6 3 2 2 3" xfId="40316"/>
    <cellStyle name="Normal 19 5 6 3 2 3" xfId="19255"/>
    <cellStyle name="Normal 19 5 6 3 2 3 2" xfId="31916"/>
    <cellStyle name="Normal 19 5 6 3 2 3 3" xfId="44516"/>
    <cellStyle name="Normal 19 5 6 3 2 4" xfId="23515"/>
    <cellStyle name="Normal 19 5 6 3 2 5" xfId="36116"/>
    <cellStyle name="Normal 19 5 6 3 3" xfId="12186"/>
    <cellStyle name="Normal 19 5 6 3 3 2" xfId="16386"/>
    <cellStyle name="Normal 19 5 6 3 3 2 2" xfId="29115"/>
    <cellStyle name="Normal 19 5 6 3 3 2 3" xfId="41716"/>
    <cellStyle name="Normal 19 5 6 3 3 3" xfId="20655"/>
    <cellStyle name="Normal 19 5 6 3 3 3 2" xfId="33316"/>
    <cellStyle name="Normal 19 5 6 3 3 3 3" xfId="45916"/>
    <cellStyle name="Normal 19 5 6 3 3 4" xfId="24915"/>
    <cellStyle name="Normal 19 5 6 3 3 5" xfId="37516"/>
    <cellStyle name="Normal 19 5 6 3 4" xfId="13586"/>
    <cellStyle name="Normal 19 5 6 3 4 2" xfId="26315"/>
    <cellStyle name="Normal 19 5 6 3 4 3" xfId="38916"/>
    <cellStyle name="Normal 19 5 6 3 5" xfId="17855"/>
    <cellStyle name="Normal 19 5 6 3 5 2" xfId="30516"/>
    <cellStyle name="Normal 19 5 6 3 5 3" xfId="43116"/>
    <cellStyle name="Normal 19 5 6 3 6" xfId="22115"/>
    <cellStyle name="Normal 19 5 6 3 7" xfId="34716"/>
    <cellStyle name="Normal 19 5 6 4" xfId="9401"/>
    <cellStyle name="Normal 19 5 6 4 2" xfId="10919"/>
    <cellStyle name="Normal 19 5 6 4 2 2" xfId="15126"/>
    <cellStyle name="Normal 19 5 6 4 2 2 2" xfId="27855"/>
    <cellStyle name="Normal 19 5 6 4 2 2 3" xfId="40456"/>
    <cellStyle name="Normal 19 5 6 4 2 3" xfId="19395"/>
    <cellStyle name="Normal 19 5 6 4 2 3 2" xfId="32056"/>
    <cellStyle name="Normal 19 5 6 4 2 3 3" xfId="44656"/>
    <cellStyle name="Normal 19 5 6 4 2 4" xfId="23655"/>
    <cellStyle name="Normal 19 5 6 4 2 5" xfId="36256"/>
    <cellStyle name="Normal 19 5 6 4 3" xfId="12326"/>
    <cellStyle name="Normal 19 5 6 4 3 2" xfId="16526"/>
    <cellStyle name="Normal 19 5 6 4 3 2 2" xfId="29255"/>
    <cellStyle name="Normal 19 5 6 4 3 2 3" xfId="41856"/>
    <cellStyle name="Normal 19 5 6 4 3 3" xfId="20795"/>
    <cellStyle name="Normal 19 5 6 4 3 3 2" xfId="33456"/>
    <cellStyle name="Normal 19 5 6 4 3 3 3" xfId="46056"/>
    <cellStyle name="Normal 19 5 6 4 3 4" xfId="25055"/>
    <cellStyle name="Normal 19 5 6 4 3 5" xfId="37656"/>
    <cellStyle name="Normal 19 5 6 4 4" xfId="13726"/>
    <cellStyle name="Normal 19 5 6 4 4 2" xfId="26455"/>
    <cellStyle name="Normal 19 5 6 4 4 3" xfId="39056"/>
    <cellStyle name="Normal 19 5 6 4 5" xfId="17995"/>
    <cellStyle name="Normal 19 5 6 4 5 2" xfId="30656"/>
    <cellStyle name="Normal 19 5 6 4 5 3" xfId="43256"/>
    <cellStyle name="Normal 19 5 6 4 6" xfId="22255"/>
    <cellStyle name="Normal 19 5 6 4 7" xfId="34856"/>
    <cellStyle name="Normal 19 5 6 5" xfId="9597"/>
    <cellStyle name="Normal 19 5 6 5 2" xfId="11063"/>
    <cellStyle name="Normal 19 5 6 5 2 2" xfId="15266"/>
    <cellStyle name="Normal 19 5 6 5 2 2 2" xfId="27995"/>
    <cellStyle name="Normal 19 5 6 5 2 2 3" xfId="40596"/>
    <cellStyle name="Normal 19 5 6 5 2 3" xfId="19535"/>
    <cellStyle name="Normal 19 5 6 5 2 3 2" xfId="32196"/>
    <cellStyle name="Normal 19 5 6 5 2 3 3" xfId="44796"/>
    <cellStyle name="Normal 19 5 6 5 2 4" xfId="23795"/>
    <cellStyle name="Normal 19 5 6 5 2 5" xfId="36396"/>
    <cellStyle name="Normal 19 5 6 5 3" xfId="12466"/>
    <cellStyle name="Normal 19 5 6 5 3 2" xfId="16666"/>
    <cellStyle name="Normal 19 5 6 5 3 2 2" xfId="29395"/>
    <cellStyle name="Normal 19 5 6 5 3 2 3" xfId="41996"/>
    <cellStyle name="Normal 19 5 6 5 3 3" xfId="20935"/>
    <cellStyle name="Normal 19 5 6 5 3 3 2" xfId="33596"/>
    <cellStyle name="Normal 19 5 6 5 3 3 3" xfId="46196"/>
    <cellStyle name="Normal 19 5 6 5 3 4" xfId="25195"/>
    <cellStyle name="Normal 19 5 6 5 3 5" xfId="37796"/>
    <cellStyle name="Normal 19 5 6 5 4" xfId="13866"/>
    <cellStyle name="Normal 19 5 6 5 4 2" xfId="26595"/>
    <cellStyle name="Normal 19 5 6 5 4 3" xfId="39196"/>
    <cellStyle name="Normal 19 5 6 5 5" xfId="18135"/>
    <cellStyle name="Normal 19 5 6 5 5 2" xfId="30796"/>
    <cellStyle name="Normal 19 5 6 5 5 3" xfId="43396"/>
    <cellStyle name="Normal 19 5 6 5 6" xfId="22395"/>
    <cellStyle name="Normal 19 5 6 5 7" xfId="34996"/>
    <cellStyle name="Normal 19 5 6 6" xfId="9737"/>
    <cellStyle name="Normal 19 5 6 6 2" xfId="11203"/>
    <cellStyle name="Normal 19 5 6 6 2 2" xfId="15406"/>
    <cellStyle name="Normal 19 5 6 6 2 2 2" xfId="28135"/>
    <cellStyle name="Normal 19 5 6 6 2 2 3" xfId="40736"/>
    <cellStyle name="Normal 19 5 6 6 2 3" xfId="19675"/>
    <cellStyle name="Normal 19 5 6 6 2 3 2" xfId="32336"/>
    <cellStyle name="Normal 19 5 6 6 2 3 3" xfId="44936"/>
    <cellStyle name="Normal 19 5 6 6 2 4" xfId="23935"/>
    <cellStyle name="Normal 19 5 6 6 2 5" xfId="36536"/>
    <cellStyle name="Normal 19 5 6 6 3" xfId="12606"/>
    <cellStyle name="Normal 19 5 6 6 3 2" xfId="16806"/>
    <cellStyle name="Normal 19 5 6 6 3 2 2" xfId="29535"/>
    <cellStyle name="Normal 19 5 6 6 3 2 3" xfId="42136"/>
    <cellStyle name="Normal 19 5 6 6 3 3" xfId="21075"/>
    <cellStyle name="Normal 19 5 6 6 3 3 2" xfId="33736"/>
    <cellStyle name="Normal 19 5 6 6 3 3 3" xfId="46336"/>
    <cellStyle name="Normal 19 5 6 6 3 4" xfId="25335"/>
    <cellStyle name="Normal 19 5 6 6 3 5" xfId="37936"/>
    <cellStyle name="Normal 19 5 6 6 4" xfId="14006"/>
    <cellStyle name="Normal 19 5 6 6 4 2" xfId="26735"/>
    <cellStyle name="Normal 19 5 6 6 4 3" xfId="39336"/>
    <cellStyle name="Normal 19 5 6 6 5" xfId="18275"/>
    <cellStyle name="Normal 19 5 6 6 5 2" xfId="30936"/>
    <cellStyle name="Normal 19 5 6 6 5 3" xfId="43536"/>
    <cellStyle name="Normal 19 5 6 6 6" xfId="22535"/>
    <cellStyle name="Normal 19 5 6 6 7" xfId="35136"/>
    <cellStyle name="Normal 19 5 6 7" xfId="9877"/>
    <cellStyle name="Normal 19 5 6 7 2" xfId="11343"/>
    <cellStyle name="Normal 19 5 6 7 2 2" xfId="15546"/>
    <cellStyle name="Normal 19 5 6 7 2 2 2" xfId="28275"/>
    <cellStyle name="Normal 19 5 6 7 2 2 3" xfId="40876"/>
    <cellStyle name="Normal 19 5 6 7 2 3" xfId="19815"/>
    <cellStyle name="Normal 19 5 6 7 2 3 2" xfId="32476"/>
    <cellStyle name="Normal 19 5 6 7 2 3 3" xfId="45076"/>
    <cellStyle name="Normal 19 5 6 7 2 4" xfId="24075"/>
    <cellStyle name="Normal 19 5 6 7 2 5" xfId="36676"/>
    <cellStyle name="Normal 19 5 6 7 3" xfId="12746"/>
    <cellStyle name="Normal 19 5 6 7 3 2" xfId="16946"/>
    <cellStyle name="Normal 19 5 6 7 3 2 2" xfId="29675"/>
    <cellStyle name="Normal 19 5 6 7 3 2 3" xfId="42276"/>
    <cellStyle name="Normal 19 5 6 7 3 3" xfId="21215"/>
    <cellStyle name="Normal 19 5 6 7 3 3 2" xfId="33876"/>
    <cellStyle name="Normal 19 5 6 7 3 3 3" xfId="46476"/>
    <cellStyle name="Normal 19 5 6 7 3 4" xfId="25475"/>
    <cellStyle name="Normal 19 5 6 7 3 5" xfId="38076"/>
    <cellStyle name="Normal 19 5 6 7 4" xfId="14146"/>
    <cellStyle name="Normal 19 5 6 7 4 2" xfId="26875"/>
    <cellStyle name="Normal 19 5 6 7 4 3" xfId="39476"/>
    <cellStyle name="Normal 19 5 6 7 5" xfId="18415"/>
    <cellStyle name="Normal 19 5 6 7 5 2" xfId="31076"/>
    <cellStyle name="Normal 19 5 6 7 5 3" xfId="43676"/>
    <cellStyle name="Normal 19 5 6 7 6" xfId="22675"/>
    <cellStyle name="Normal 19 5 6 7 7" xfId="35276"/>
    <cellStyle name="Normal 19 5 6 8" xfId="10017"/>
    <cellStyle name="Normal 19 5 6 8 2" xfId="11483"/>
    <cellStyle name="Normal 19 5 6 8 2 2" xfId="15686"/>
    <cellStyle name="Normal 19 5 6 8 2 2 2" xfId="28415"/>
    <cellStyle name="Normal 19 5 6 8 2 2 3" xfId="41016"/>
    <cellStyle name="Normal 19 5 6 8 2 3" xfId="19955"/>
    <cellStyle name="Normal 19 5 6 8 2 3 2" xfId="32616"/>
    <cellStyle name="Normal 19 5 6 8 2 3 3" xfId="45216"/>
    <cellStyle name="Normal 19 5 6 8 2 4" xfId="24215"/>
    <cellStyle name="Normal 19 5 6 8 2 5" xfId="36816"/>
    <cellStyle name="Normal 19 5 6 8 3" xfId="12886"/>
    <cellStyle name="Normal 19 5 6 8 3 2" xfId="17086"/>
    <cellStyle name="Normal 19 5 6 8 3 2 2" xfId="29815"/>
    <cellStyle name="Normal 19 5 6 8 3 2 3" xfId="42416"/>
    <cellStyle name="Normal 19 5 6 8 3 3" xfId="21355"/>
    <cellStyle name="Normal 19 5 6 8 3 3 2" xfId="34016"/>
    <cellStyle name="Normal 19 5 6 8 3 3 3" xfId="46616"/>
    <cellStyle name="Normal 19 5 6 8 3 4" xfId="25615"/>
    <cellStyle name="Normal 19 5 6 8 3 5" xfId="38216"/>
    <cellStyle name="Normal 19 5 6 8 4" xfId="14286"/>
    <cellStyle name="Normal 19 5 6 8 4 2" xfId="27015"/>
    <cellStyle name="Normal 19 5 6 8 4 3" xfId="39616"/>
    <cellStyle name="Normal 19 5 6 8 5" xfId="18555"/>
    <cellStyle name="Normal 19 5 6 8 5 2" xfId="31216"/>
    <cellStyle name="Normal 19 5 6 8 5 3" xfId="43816"/>
    <cellStyle name="Normal 19 5 6 8 6" xfId="22815"/>
    <cellStyle name="Normal 19 5 6 8 7" xfId="35416"/>
    <cellStyle name="Normal 19 5 6 9" xfId="10211"/>
    <cellStyle name="Normal 19 5 6 9 2" xfId="11626"/>
    <cellStyle name="Normal 19 5 6 9 2 2" xfId="15826"/>
    <cellStyle name="Normal 19 5 6 9 2 2 2" xfId="28555"/>
    <cellStyle name="Normal 19 5 6 9 2 2 3" xfId="41156"/>
    <cellStyle name="Normal 19 5 6 9 2 3" xfId="20095"/>
    <cellStyle name="Normal 19 5 6 9 2 3 2" xfId="32756"/>
    <cellStyle name="Normal 19 5 6 9 2 3 3" xfId="45356"/>
    <cellStyle name="Normal 19 5 6 9 2 4" xfId="24355"/>
    <cellStyle name="Normal 19 5 6 9 2 5" xfId="36956"/>
    <cellStyle name="Normal 19 5 6 9 3" xfId="13026"/>
    <cellStyle name="Normal 19 5 6 9 3 2" xfId="17226"/>
    <cellStyle name="Normal 19 5 6 9 3 2 2" xfId="29955"/>
    <cellStyle name="Normal 19 5 6 9 3 2 3" xfId="42556"/>
    <cellStyle name="Normal 19 5 6 9 3 3" xfId="21495"/>
    <cellStyle name="Normal 19 5 6 9 3 3 2" xfId="34156"/>
    <cellStyle name="Normal 19 5 6 9 3 3 3" xfId="46756"/>
    <cellStyle name="Normal 19 5 6 9 3 4" xfId="25755"/>
    <cellStyle name="Normal 19 5 6 9 3 5" xfId="38356"/>
    <cellStyle name="Normal 19 5 6 9 4" xfId="14426"/>
    <cellStyle name="Normal 19 5 6 9 4 2" xfId="27155"/>
    <cellStyle name="Normal 19 5 6 9 4 3" xfId="39756"/>
    <cellStyle name="Normal 19 5 6 9 5" xfId="18695"/>
    <cellStyle name="Normal 19 5 6 9 5 2" xfId="31356"/>
    <cellStyle name="Normal 19 5 6 9 5 3" xfId="43956"/>
    <cellStyle name="Normal 19 5 6 9 6" xfId="22955"/>
    <cellStyle name="Normal 19 5 6 9 7" xfId="35556"/>
    <cellStyle name="Normal 19 5 7" xfId="7128"/>
    <cellStyle name="Normal 19 5 7 10" xfId="10371"/>
    <cellStyle name="Normal 19 5 7 10 2" xfId="11786"/>
    <cellStyle name="Normal 19 5 7 10 2 2" xfId="15986"/>
    <cellStyle name="Normal 19 5 7 10 2 2 2" xfId="28715"/>
    <cellStyle name="Normal 19 5 7 10 2 2 3" xfId="41316"/>
    <cellStyle name="Normal 19 5 7 10 2 3" xfId="20255"/>
    <cellStyle name="Normal 19 5 7 10 2 3 2" xfId="32916"/>
    <cellStyle name="Normal 19 5 7 10 2 3 3" xfId="45516"/>
    <cellStyle name="Normal 19 5 7 10 2 4" xfId="24515"/>
    <cellStyle name="Normal 19 5 7 10 2 5" xfId="37116"/>
    <cellStyle name="Normal 19 5 7 10 3" xfId="13186"/>
    <cellStyle name="Normal 19 5 7 10 3 2" xfId="17386"/>
    <cellStyle name="Normal 19 5 7 10 3 2 2" xfId="30115"/>
    <cellStyle name="Normal 19 5 7 10 3 2 3" xfId="42716"/>
    <cellStyle name="Normal 19 5 7 10 3 3" xfId="21655"/>
    <cellStyle name="Normal 19 5 7 10 3 3 2" xfId="34316"/>
    <cellStyle name="Normal 19 5 7 10 3 3 3" xfId="46916"/>
    <cellStyle name="Normal 19 5 7 10 3 4" xfId="25915"/>
    <cellStyle name="Normal 19 5 7 10 3 5" xfId="38516"/>
    <cellStyle name="Normal 19 5 7 10 4" xfId="14586"/>
    <cellStyle name="Normal 19 5 7 10 4 2" xfId="27315"/>
    <cellStyle name="Normal 19 5 7 10 4 3" xfId="39916"/>
    <cellStyle name="Normal 19 5 7 10 5" xfId="18855"/>
    <cellStyle name="Normal 19 5 7 10 5 2" xfId="31516"/>
    <cellStyle name="Normal 19 5 7 10 5 3" xfId="44116"/>
    <cellStyle name="Normal 19 5 7 10 6" xfId="23115"/>
    <cellStyle name="Normal 19 5 7 10 7" xfId="35716"/>
    <cellStyle name="Normal 19 5 7 11" xfId="10512"/>
    <cellStyle name="Normal 19 5 7 11 2" xfId="14726"/>
    <cellStyle name="Normal 19 5 7 11 2 2" xfId="27455"/>
    <cellStyle name="Normal 19 5 7 11 2 3" xfId="40056"/>
    <cellStyle name="Normal 19 5 7 11 3" xfId="18995"/>
    <cellStyle name="Normal 19 5 7 11 3 2" xfId="31656"/>
    <cellStyle name="Normal 19 5 7 11 3 3" xfId="44256"/>
    <cellStyle name="Normal 19 5 7 11 4" xfId="23255"/>
    <cellStyle name="Normal 19 5 7 11 5" xfId="35856"/>
    <cellStyle name="Normal 19 5 7 12" xfId="11926"/>
    <cellStyle name="Normal 19 5 7 12 2" xfId="16126"/>
    <cellStyle name="Normal 19 5 7 12 2 2" xfId="28855"/>
    <cellStyle name="Normal 19 5 7 12 2 3" xfId="41456"/>
    <cellStyle name="Normal 19 5 7 12 3" xfId="20395"/>
    <cellStyle name="Normal 19 5 7 12 3 2" xfId="33056"/>
    <cellStyle name="Normal 19 5 7 12 3 3" xfId="45656"/>
    <cellStyle name="Normal 19 5 7 12 4" xfId="24655"/>
    <cellStyle name="Normal 19 5 7 12 5" xfId="37256"/>
    <cellStyle name="Normal 19 5 7 13" xfId="13326"/>
    <cellStyle name="Normal 19 5 7 13 2" xfId="26055"/>
    <cellStyle name="Normal 19 5 7 13 3" xfId="38656"/>
    <cellStyle name="Normal 19 5 7 14" xfId="17595"/>
    <cellStyle name="Normal 19 5 7 14 2" xfId="30256"/>
    <cellStyle name="Normal 19 5 7 14 3" xfId="42856"/>
    <cellStyle name="Normal 19 5 7 15" xfId="21855"/>
    <cellStyle name="Normal 19 5 7 16" xfId="34456"/>
    <cellStyle name="Normal 19 5 7 2" xfId="7268"/>
    <cellStyle name="Normal 19 5 7 2 2" xfId="10652"/>
    <cellStyle name="Normal 19 5 7 2 2 2" xfId="14866"/>
    <cellStyle name="Normal 19 5 7 2 2 2 2" xfId="27595"/>
    <cellStyle name="Normal 19 5 7 2 2 2 3" xfId="40196"/>
    <cellStyle name="Normal 19 5 7 2 2 3" xfId="19135"/>
    <cellStyle name="Normal 19 5 7 2 2 3 2" xfId="31796"/>
    <cellStyle name="Normal 19 5 7 2 2 3 3" xfId="44396"/>
    <cellStyle name="Normal 19 5 7 2 2 4" xfId="23395"/>
    <cellStyle name="Normal 19 5 7 2 2 5" xfId="35996"/>
    <cellStyle name="Normal 19 5 7 2 3" xfId="12066"/>
    <cellStyle name="Normal 19 5 7 2 3 2" xfId="16266"/>
    <cellStyle name="Normal 19 5 7 2 3 2 2" xfId="28995"/>
    <cellStyle name="Normal 19 5 7 2 3 2 3" xfId="41596"/>
    <cellStyle name="Normal 19 5 7 2 3 3" xfId="20535"/>
    <cellStyle name="Normal 19 5 7 2 3 3 2" xfId="33196"/>
    <cellStyle name="Normal 19 5 7 2 3 3 3" xfId="45796"/>
    <cellStyle name="Normal 19 5 7 2 3 4" xfId="24795"/>
    <cellStyle name="Normal 19 5 7 2 3 5" xfId="37396"/>
    <cellStyle name="Normal 19 5 7 2 4" xfId="13466"/>
    <cellStyle name="Normal 19 5 7 2 4 2" xfId="26195"/>
    <cellStyle name="Normal 19 5 7 2 4 3" xfId="38796"/>
    <cellStyle name="Normal 19 5 7 2 5" xfId="17735"/>
    <cellStyle name="Normal 19 5 7 2 5 2" xfId="30396"/>
    <cellStyle name="Normal 19 5 7 2 5 3" xfId="42996"/>
    <cellStyle name="Normal 19 5 7 2 6" xfId="21995"/>
    <cellStyle name="Normal 19 5 7 2 7" xfId="34596"/>
    <cellStyle name="Normal 19 5 7 3" xfId="7408"/>
    <cellStyle name="Normal 19 5 7 3 2" xfId="10792"/>
    <cellStyle name="Normal 19 5 7 3 2 2" xfId="15006"/>
    <cellStyle name="Normal 19 5 7 3 2 2 2" xfId="27735"/>
    <cellStyle name="Normal 19 5 7 3 2 2 3" xfId="40336"/>
    <cellStyle name="Normal 19 5 7 3 2 3" xfId="19275"/>
    <cellStyle name="Normal 19 5 7 3 2 3 2" xfId="31936"/>
    <cellStyle name="Normal 19 5 7 3 2 3 3" xfId="44536"/>
    <cellStyle name="Normal 19 5 7 3 2 4" xfId="23535"/>
    <cellStyle name="Normal 19 5 7 3 2 5" xfId="36136"/>
    <cellStyle name="Normal 19 5 7 3 3" xfId="12206"/>
    <cellStyle name="Normal 19 5 7 3 3 2" xfId="16406"/>
    <cellStyle name="Normal 19 5 7 3 3 2 2" xfId="29135"/>
    <cellStyle name="Normal 19 5 7 3 3 2 3" xfId="41736"/>
    <cellStyle name="Normal 19 5 7 3 3 3" xfId="20675"/>
    <cellStyle name="Normal 19 5 7 3 3 3 2" xfId="33336"/>
    <cellStyle name="Normal 19 5 7 3 3 3 3" xfId="45936"/>
    <cellStyle name="Normal 19 5 7 3 3 4" xfId="24935"/>
    <cellStyle name="Normal 19 5 7 3 3 5" xfId="37536"/>
    <cellStyle name="Normal 19 5 7 3 4" xfId="13606"/>
    <cellStyle name="Normal 19 5 7 3 4 2" xfId="26335"/>
    <cellStyle name="Normal 19 5 7 3 4 3" xfId="38936"/>
    <cellStyle name="Normal 19 5 7 3 5" xfId="17875"/>
    <cellStyle name="Normal 19 5 7 3 5 2" xfId="30536"/>
    <cellStyle name="Normal 19 5 7 3 5 3" xfId="43136"/>
    <cellStyle name="Normal 19 5 7 3 6" xfId="22135"/>
    <cellStyle name="Normal 19 5 7 3 7" xfId="34736"/>
    <cellStyle name="Normal 19 5 7 4" xfId="9421"/>
    <cellStyle name="Normal 19 5 7 4 2" xfId="10939"/>
    <cellStyle name="Normal 19 5 7 4 2 2" xfId="15146"/>
    <cellStyle name="Normal 19 5 7 4 2 2 2" xfId="27875"/>
    <cellStyle name="Normal 19 5 7 4 2 2 3" xfId="40476"/>
    <cellStyle name="Normal 19 5 7 4 2 3" xfId="19415"/>
    <cellStyle name="Normal 19 5 7 4 2 3 2" xfId="32076"/>
    <cellStyle name="Normal 19 5 7 4 2 3 3" xfId="44676"/>
    <cellStyle name="Normal 19 5 7 4 2 4" xfId="23675"/>
    <cellStyle name="Normal 19 5 7 4 2 5" xfId="36276"/>
    <cellStyle name="Normal 19 5 7 4 3" xfId="12346"/>
    <cellStyle name="Normal 19 5 7 4 3 2" xfId="16546"/>
    <cellStyle name="Normal 19 5 7 4 3 2 2" xfId="29275"/>
    <cellStyle name="Normal 19 5 7 4 3 2 3" xfId="41876"/>
    <cellStyle name="Normal 19 5 7 4 3 3" xfId="20815"/>
    <cellStyle name="Normal 19 5 7 4 3 3 2" xfId="33476"/>
    <cellStyle name="Normal 19 5 7 4 3 3 3" xfId="46076"/>
    <cellStyle name="Normal 19 5 7 4 3 4" xfId="25075"/>
    <cellStyle name="Normal 19 5 7 4 3 5" xfId="37676"/>
    <cellStyle name="Normal 19 5 7 4 4" xfId="13746"/>
    <cellStyle name="Normal 19 5 7 4 4 2" xfId="26475"/>
    <cellStyle name="Normal 19 5 7 4 4 3" xfId="39076"/>
    <cellStyle name="Normal 19 5 7 4 5" xfId="18015"/>
    <cellStyle name="Normal 19 5 7 4 5 2" xfId="30676"/>
    <cellStyle name="Normal 19 5 7 4 5 3" xfId="43276"/>
    <cellStyle name="Normal 19 5 7 4 6" xfId="22275"/>
    <cellStyle name="Normal 19 5 7 4 7" xfId="34876"/>
    <cellStyle name="Normal 19 5 7 5" xfId="9617"/>
    <cellStyle name="Normal 19 5 7 5 2" xfId="11083"/>
    <cellStyle name="Normal 19 5 7 5 2 2" xfId="15286"/>
    <cellStyle name="Normal 19 5 7 5 2 2 2" xfId="28015"/>
    <cellStyle name="Normal 19 5 7 5 2 2 3" xfId="40616"/>
    <cellStyle name="Normal 19 5 7 5 2 3" xfId="19555"/>
    <cellStyle name="Normal 19 5 7 5 2 3 2" xfId="32216"/>
    <cellStyle name="Normal 19 5 7 5 2 3 3" xfId="44816"/>
    <cellStyle name="Normal 19 5 7 5 2 4" xfId="23815"/>
    <cellStyle name="Normal 19 5 7 5 2 5" xfId="36416"/>
    <cellStyle name="Normal 19 5 7 5 3" xfId="12486"/>
    <cellStyle name="Normal 19 5 7 5 3 2" xfId="16686"/>
    <cellStyle name="Normal 19 5 7 5 3 2 2" xfId="29415"/>
    <cellStyle name="Normal 19 5 7 5 3 2 3" xfId="42016"/>
    <cellStyle name="Normal 19 5 7 5 3 3" xfId="20955"/>
    <cellStyle name="Normal 19 5 7 5 3 3 2" xfId="33616"/>
    <cellStyle name="Normal 19 5 7 5 3 3 3" xfId="46216"/>
    <cellStyle name="Normal 19 5 7 5 3 4" xfId="25215"/>
    <cellStyle name="Normal 19 5 7 5 3 5" xfId="37816"/>
    <cellStyle name="Normal 19 5 7 5 4" xfId="13886"/>
    <cellStyle name="Normal 19 5 7 5 4 2" xfId="26615"/>
    <cellStyle name="Normal 19 5 7 5 4 3" xfId="39216"/>
    <cellStyle name="Normal 19 5 7 5 5" xfId="18155"/>
    <cellStyle name="Normal 19 5 7 5 5 2" xfId="30816"/>
    <cellStyle name="Normal 19 5 7 5 5 3" xfId="43416"/>
    <cellStyle name="Normal 19 5 7 5 6" xfId="22415"/>
    <cellStyle name="Normal 19 5 7 5 7" xfId="35016"/>
    <cellStyle name="Normal 19 5 7 6" xfId="9757"/>
    <cellStyle name="Normal 19 5 7 6 2" xfId="11223"/>
    <cellStyle name="Normal 19 5 7 6 2 2" xfId="15426"/>
    <cellStyle name="Normal 19 5 7 6 2 2 2" xfId="28155"/>
    <cellStyle name="Normal 19 5 7 6 2 2 3" xfId="40756"/>
    <cellStyle name="Normal 19 5 7 6 2 3" xfId="19695"/>
    <cellStyle name="Normal 19 5 7 6 2 3 2" xfId="32356"/>
    <cellStyle name="Normal 19 5 7 6 2 3 3" xfId="44956"/>
    <cellStyle name="Normal 19 5 7 6 2 4" xfId="23955"/>
    <cellStyle name="Normal 19 5 7 6 2 5" xfId="36556"/>
    <cellStyle name="Normal 19 5 7 6 3" xfId="12626"/>
    <cellStyle name="Normal 19 5 7 6 3 2" xfId="16826"/>
    <cellStyle name="Normal 19 5 7 6 3 2 2" xfId="29555"/>
    <cellStyle name="Normal 19 5 7 6 3 2 3" xfId="42156"/>
    <cellStyle name="Normal 19 5 7 6 3 3" xfId="21095"/>
    <cellStyle name="Normal 19 5 7 6 3 3 2" xfId="33756"/>
    <cellStyle name="Normal 19 5 7 6 3 3 3" xfId="46356"/>
    <cellStyle name="Normal 19 5 7 6 3 4" xfId="25355"/>
    <cellStyle name="Normal 19 5 7 6 3 5" xfId="37956"/>
    <cellStyle name="Normal 19 5 7 6 4" xfId="14026"/>
    <cellStyle name="Normal 19 5 7 6 4 2" xfId="26755"/>
    <cellStyle name="Normal 19 5 7 6 4 3" xfId="39356"/>
    <cellStyle name="Normal 19 5 7 6 5" xfId="18295"/>
    <cellStyle name="Normal 19 5 7 6 5 2" xfId="30956"/>
    <cellStyle name="Normal 19 5 7 6 5 3" xfId="43556"/>
    <cellStyle name="Normal 19 5 7 6 6" xfId="22555"/>
    <cellStyle name="Normal 19 5 7 6 7" xfId="35156"/>
    <cellStyle name="Normal 19 5 7 7" xfId="9897"/>
    <cellStyle name="Normal 19 5 7 7 2" xfId="11363"/>
    <cellStyle name="Normal 19 5 7 7 2 2" xfId="15566"/>
    <cellStyle name="Normal 19 5 7 7 2 2 2" xfId="28295"/>
    <cellStyle name="Normal 19 5 7 7 2 2 3" xfId="40896"/>
    <cellStyle name="Normal 19 5 7 7 2 3" xfId="19835"/>
    <cellStyle name="Normal 19 5 7 7 2 3 2" xfId="32496"/>
    <cellStyle name="Normal 19 5 7 7 2 3 3" xfId="45096"/>
    <cellStyle name="Normal 19 5 7 7 2 4" xfId="24095"/>
    <cellStyle name="Normal 19 5 7 7 2 5" xfId="36696"/>
    <cellStyle name="Normal 19 5 7 7 3" xfId="12766"/>
    <cellStyle name="Normal 19 5 7 7 3 2" xfId="16966"/>
    <cellStyle name="Normal 19 5 7 7 3 2 2" xfId="29695"/>
    <cellStyle name="Normal 19 5 7 7 3 2 3" xfId="42296"/>
    <cellStyle name="Normal 19 5 7 7 3 3" xfId="21235"/>
    <cellStyle name="Normal 19 5 7 7 3 3 2" xfId="33896"/>
    <cellStyle name="Normal 19 5 7 7 3 3 3" xfId="46496"/>
    <cellStyle name="Normal 19 5 7 7 3 4" xfId="25495"/>
    <cellStyle name="Normal 19 5 7 7 3 5" xfId="38096"/>
    <cellStyle name="Normal 19 5 7 7 4" xfId="14166"/>
    <cellStyle name="Normal 19 5 7 7 4 2" xfId="26895"/>
    <cellStyle name="Normal 19 5 7 7 4 3" xfId="39496"/>
    <cellStyle name="Normal 19 5 7 7 5" xfId="18435"/>
    <cellStyle name="Normal 19 5 7 7 5 2" xfId="31096"/>
    <cellStyle name="Normal 19 5 7 7 5 3" xfId="43696"/>
    <cellStyle name="Normal 19 5 7 7 6" xfId="22695"/>
    <cellStyle name="Normal 19 5 7 7 7" xfId="35296"/>
    <cellStyle name="Normal 19 5 7 8" xfId="10037"/>
    <cellStyle name="Normal 19 5 7 8 2" xfId="11503"/>
    <cellStyle name="Normal 19 5 7 8 2 2" xfId="15706"/>
    <cellStyle name="Normal 19 5 7 8 2 2 2" xfId="28435"/>
    <cellStyle name="Normal 19 5 7 8 2 2 3" xfId="41036"/>
    <cellStyle name="Normal 19 5 7 8 2 3" xfId="19975"/>
    <cellStyle name="Normal 19 5 7 8 2 3 2" xfId="32636"/>
    <cellStyle name="Normal 19 5 7 8 2 3 3" xfId="45236"/>
    <cellStyle name="Normal 19 5 7 8 2 4" xfId="24235"/>
    <cellStyle name="Normal 19 5 7 8 2 5" xfId="36836"/>
    <cellStyle name="Normal 19 5 7 8 3" xfId="12906"/>
    <cellStyle name="Normal 19 5 7 8 3 2" xfId="17106"/>
    <cellStyle name="Normal 19 5 7 8 3 2 2" xfId="29835"/>
    <cellStyle name="Normal 19 5 7 8 3 2 3" xfId="42436"/>
    <cellStyle name="Normal 19 5 7 8 3 3" xfId="21375"/>
    <cellStyle name="Normal 19 5 7 8 3 3 2" xfId="34036"/>
    <cellStyle name="Normal 19 5 7 8 3 3 3" xfId="46636"/>
    <cellStyle name="Normal 19 5 7 8 3 4" xfId="25635"/>
    <cellStyle name="Normal 19 5 7 8 3 5" xfId="38236"/>
    <cellStyle name="Normal 19 5 7 8 4" xfId="14306"/>
    <cellStyle name="Normal 19 5 7 8 4 2" xfId="27035"/>
    <cellStyle name="Normal 19 5 7 8 4 3" xfId="39636"/>
    <cellStyle name="Normal 19 5 7 8 5" xfId="18575"/>
    <cellStyle name="Normal 19 5 7 8 5 2" xfId="31236"/>
    <cellStyle name="Normal 19 5 7 8 5 3" xfId="43836"/>
    <cellStyle name="Normal 19 5 7 8 6" xfId="22835"/>
    <cellStyle name="Normal 19 5 7 8 7" xfId="35436"/>
    <cellStyle name="Normal 19 5 7 9" xfId="10231"/>
    <cellStyle name="Normal 19 5 7 9 2" xfId="11646"/>
    <cellStyle name="Normal 19 5 7 9 2 2" xfId="15846"/>
    <cellStyle name="Normal 19 5 7 9 2 2 2" xfId="28575"/>
    <cellStyle name="Normal 19 5 7 9 2 2 3" xfId="41176"/>
    <cellStyle name="Normal 19 5 7 9 2 3" xfId="20115"/>
    <cellStyle name="Normal 19 5 7 9 2 3 2" xfId="32776"/>
    <cellStyle name="Normal 19 5 7 9 2 3 3" xfId="45376"/>
    <cellStyle name="Normal 19 5 7 9 2 4" xfId="24375"/>
    <cellStyle name="Normal 19 5 7 9 2 5" xfId="36976"/>
    <cellStyle name="Normal 19 5 7 9 3" xfId="13046"/>
    <cellStyle name="Normal 19 5 7 9 3 2" xfId="17246"/>
    <cellStyle name="Normal 19 5 7 9 3 2 2" xfId="29975"/>
    <cellStyle name="Normal 19 5 7 9 3 2 3" xfId="42576"/>
    <cellStyle name="Normal 19 5 7 9 3 3" xfId="21515"/>
    <cellStyle name="Normal 19 5 7 9 3 3 2" xfId="34176"/>
    <cellStyle name="Normal 19 5 7 9 3 3 3" xfId="46776"/>
    <cellStyle name="Normal 19 5 7 9 3 4" xfId="25775"/>
    <cellStyle name="Normal 19 5 7 9 3 5" xfId="38376"/>
    <cellStyle name="Normal 19 5 7 9 4" xfId="14446"/>
    <cellStyle name="Normal 19 5 7 9 4 2" xfId="27175"/>
    <cellStyle name="Normal 19 5 7 9 4 3" xfId="39776"/>
    <cellStyle name="Normal 19 5 7 9 5" xfId="18715"/>
    <cellStyle name="Normal 19 5 7 9 5 2" xfId="31376"/>
    <cellStyle name="Normal 19 5 7 9 5 3" xfId="43976"/>
    <cellStyle name="Normal 19 5 7 9 6" xfId="22975"/>
    <cellStyle name="Normal 19 5 7 9 7" xfId="35576"/>
    <cellStyle name="Normal 19 5 8" xfId="7148"/>
    <cellStyle name="Normal 19 5 8 2" xfId="10532"/>
    <cellStyle name="Normal 19 5 8 2 2" xfId="14746"/>
    <cellStyle name="Normal 19 5 8 2 2 2" xfId="27475"/>
    <cellStyle name="Normal 19 5 8 2 2 3" xfId="40076"/>
    <cellStyle name="Normal 19 5 8 2 3" xfId="19015"/>
    <cellStyle name="Normal 19 5 8 2 3 2" xfId="31676"/>
    <cellStyle name="Normal 19 5 8 2 3 3" xfId="44276"/>
    <cellStyle name="Normal 19 5 8 2 4" xfId="23275"/>
    <cellStyle name="Normal 19 5 8 2 5" xfId="35876"/>
    <cellStyle name="Normal 19 5 8 3" xfId="11946"/>
    <cellStyle name="Normal 19 5 8 3 2" xfId="16146"/>
    <cellStyle name="Normal 19 5 8 3 2 2" xfId="28875"/>
    <cellStyle name="Normal 19 5 8 3 2 3" xfId="41476"/>
    <cellStyle name="Normal 19 5 8 3 3" xfId="20415"/>
    <cellStyle name="Normal 19 5 8 3 3 2" xfId="33076"/>
    <cellStyle name="Normal 19 5 8 3 3 3" xfId="45676"/>
    <cellStyle name="Normal 19 5 8 3 4" xfId="24675"/>
    <cellStyle name="Normal 19 5 8 3 5" xfId="37276"/>
    <cellStyle name="Normal 19 5 8 4" xfId="13346"/>
    <cellStyle name="Normal 19 5 8 4 2" xfId="26075"/>
    <cellStyle name="Normal 19 5 8 4 3" xfId="38676"/>
    <cellStyle name="Normal 19 5 8 5" xfId="17615"/>
    <cellStyle name="Normal 19 5 8 5 2" xfId="30276"/>
    <cellStyle name="Normal 19 5 8 5 3" xfId="42876"/>
    <cellStyle name="Normal 19 5 8 6" xfId="21875"/>
    <cellStyle name="Normal 19 5 8 7" xfId="34476"/>
    <cellStyle name="Normal 19 5 9" xfId="7288"/>
    <cellStyle name="Normal 19 5 9 2" xfId="10672"/>
    <cellStyle name="Normal 19 5 9 2 2" xfId="14886"/>
    <cellStyle name="Normal 19 5 9 2 2 2" xfId="27615"/>
    <cellStyle name="Normal 19 5 9 2 2 3" xfId="40216"/>
    <cellStyle name="Normal 19 5 9 2 3" xfId="19155"/>
    <cellStyle name="Normal 19 5 9 2 3 2" xfId="31816"/>
    <cellStyle name="Normal 19 5 9 2 3 3" xfId="44416"/>
    <cellStyle name="Normal 19 5 9 2 4" xfId="23415"/>
    <cellStyle name="Normal 19 5 9 2 5" xfId="36016"/>
    <cellStyle name="Normal 19 5 9 3" xfId="12086"/>
    <cellStyle name="Normal 19 5 9 3 2" xfId="16286"/>
    <cellStyle name="Normal 19 5 9 3 2 2" xfId="29015"/>
    <cellStyle name="Normal 19 5 9 3 2 3" xfId="41616"/>
    <cellStyle name="Normal 19 5 9 3 3" xfId="20555"/>
    <cellStyle name="Normal 19 5 9 3 3 2" xfId="33216"/>
    <cellStyle name="Normal 19 5 9 3 3 3" xfId="45816"/>
    <cellStyle name="Normal 19 5 9 3 4" xfId="24815"/>
    <cellStyle name="Normal 19 5 9 3 5" xfId="37416"/>
    <cellStyle name="Normal 19 5 9 4" xfId="13486"/>
    <cellStyle name="Normal 19 5 9 4 2" xfId="26215"/>
    <cellStyle name="Normal 19 5 9 4 3" xfId="38816"/>
    <cellStyle name="Normal 19 5 9 5" xfId="17755"/>
    <cellStyle name="Normal 19 5 9 5 2" xfId="30416"/>
    <cellStyle name="Normal 19 5 9 5 3" xfId="43016"/>
    <cellStyle name="Normal 19 5 9 6" xfId="22015"/>
    <cellStyle name="Normal 19 5 9 7" xfId="34616"/>
    <cellStyle name="Normal 19 6" xfId="7012"/>
    <cellStyle name="Normal 19 6 10" xfId="9305"/>
    <cellStyle name="Normal 19 6 10 2" xfId="10823"/>
    <cellStyle name="Normal 19 6 10 2 2" xfId="15030"/>
    <cellStyle name="Normal 19 6 10 2 2 2" xfId="27759"/>
    <cellStyle name="Normal 19 6 10 2 2 3" xfId="40360"/>
    <cellStyle name="Normal 19 6 10 2 3" xfId="19299"/>
    <cellStyle name="Normal 19 6 10 2 3 2" xfId="31960"/>
    <cellStyle name="Normal 19 6 10 2 3 3" xfId="44560"/>
    <cellStyle name="Normal 19 6 10 2 4" xfId="23559"/>
    <cellStyle name="Normal 19 6 10 2 5" xfId="36160"/>
    <cellStyle name="Normal 19 6 10 3" xfId="12230"/>
    <cellStyle name="Normal 19 6 10 3 2" xfId="16430"/>
    <cellStyle name="Normal 19 6 10 3 2 2" xfId="29159"/>
    <cellStyle name="Normal 19 6 10 3 2 3" xfId="41760"/>
    <cellStyle name="Normal 19 6 10 3 3" xfId="20699"/>
    <cellStyle name="Normal 19 6 10 3 3 2" xfId="33360"/>
    <cellStyle name="Normal 19 6 10 3 3 3" xfId="45960"/>
    <cellStyle name="Normal 19 6 10 3 4" xfId="24959"/>
    <cellStyle name="Normal 19 6 10 3 5" xfId="37560"/>
    <cellStyle name="Normal 19 6 10 4" xfId="13630"/>
    <cellStyle name="Normal 19 6 10 4 2" xfId="26359"/>
    <cellStyle name="Normal 19 6 10 4 3" xfId="38960"/>
    <cellStyle name="Normal 19 6 10 5" xfId="17899"/>
    <cellStyle name="Normal 19 6 10 5 2" xfId="30560"/>
    <cellStyle name="Normal 19 6 10 5 3" xfId="43160"/>
    <cellStyle name="Normal 19 6 10 6" xfId="22159"/>
    <cellStyle name="Normal 19 6 10 7" xfId="34760"/>
    <cellStyle name="Normal 19 6 11" xfId="9501"/>
    <cellStyle name="Normal 19 6 11 2" xfId="10967"/>
    <cellStyle name="Normal 19 6 11 2 2" xfId="15170"/>
    <cellStyle name="Normal 19 6 11 2 2 2" xfId="27899"/>
    <cellStyle name="Normal 19 6 11 2 2 3" xfId="40500"/>
    <cellStyle name="Normal 19 6 11 2 3" xfId="19439"/>
    <cellStyle name="Normal 19 6 11 2 3 2" xfId="32100"/>
    <cellStyle name="Normal 19 6 11 2 3 3" xfId="44700"/>
    <cellStyle name="Normal 19 6 11 2 4" xfId="23699"/>
    <cellStyle name="Normal 19 6 11 2 5" xfId="36300"/>
    <cellStyle name="Normal 19 6 11 3" xfId="12370"/>
    <cellStyle name="Normal 19 6 11 3 2" xfId="16570"/>
    <cellStyle name="Normal 19 6 11 3 2 2" xfId="29299"/>
    <cellStyle name="Normal 19 6 11 3 2 3" xfId="41900"/>
    <cellStyle name="Normal 19 6 11 3 3" xfId="20839"/>
    <cellStyle name="Normal 19 6 11 3 3 2" xfId="33500"/>
    <cellStyle name="Normal 19 6 11 3 3 3" xfId="46100"/>
    <cellStyle name="Normal 19 6 11 3 4" xfId="25099"/>
    <cellStyle name="Normal 19 6 11 3 5" xfId="37700"/>
    <cellStyle name="Normal 19 6 11 4" xfId="13770"/>
    <cellStyle name="Normal 19 6 11 4 2" xfId="26499"/>
    <cellStyle name="Normal 19 6 11 4 3" xfId="39100"/>
    <cellStyle name="Normal 19 6 11 5" xfId="18039"/>
    <cellStyle name="Normal 19 6 11 5 2" xfId="30700"/>
    <cellStyle name="Normal 19 6 11 5 3" xfId="43300"/>
    <cellStyle name="Normal 19 6 11 6" xfId="22299"/>
    <cellStyle name="Normal 19 6 11 7" xfId="34900"/>
    <cellStyle name="Normal 19 6 12" xfId="9641"/>
    <cellStyle name="Normal 19 6 12 2" xfId="11107"/>
    <cellStyle name="Normal 19 6 12 2 2" xfId="15310"/>
    <cellStyle name="Normal 19 6 12 2 2 2" xfId="28039"/>
    <cellStyle name="Normal 19 6 12 2 2 3" xfId="40640"/>
    <cellStyle name="Normal 19 6 12 2 3" xfId="19579"/>
    <cellStyle name="Normal 19 6 12 2 3 2" xfId="32240"/>
    <cellStyle name="Normal 19 6 12 2 3 3" xfId="44840"/>
    <cellStyle name="Normal 19 6 12 2 4" xfId="23839"/>
    <cellStyle name="Normal 19 6 12 2 5" xfId="36440"/>
    <cellStyle name="Normal 19 6 12 3" xfId="12510"/>
    <cellStyle name="Normal 19 6 12 3 2" xfId="16710"/>
    <cellStyle name="Normal 19 6 12 3 2 2" xfId="29439"/>
    <cellStyle name="Normal 19 6 12 3 2 3" xfId="42040"/>
    <cellStyle name="Normal 19 6 12 3 3" xfId="20979"/>
    <cellStyle name="Normal 19 6 12 3 3 2" xfId="33640"/>
    <cellStyle name="Normal 19 6 12 3 3 3" xfId="46240"/>
    <cellStyle name="Normal 19 6 12 3 4" xfId="25239"/>
    <cellStyle name="Normal 19 6 12 3 5" xfId="37840"/>
    <cellStyle name="Normal 19 6 12 4" xfId="13910"/>
    <cellStyle name="Normal 19 6 12 4 2" xfId="26639"/>
    <cellStyle name="Normal 19 6 12 4 3" xfId="39240"/>
    <cellStyle name="Normal 19 6 12 5" xfId="18179"/>
    <cellStyle name="Normal 19 6 12 5 2" xfId="30840"/>
    <cellStyle name="Normal 19 6 12 5 3" xfId="43440"/>
    <cellStyle name="Normal 19 6 12 6" xfId="22439"/>
    <cellStyle name="Normal 19 6 12 7" xfId="35040"/>
    <cellStyle name="Normal 19 6 13" xfId="9781"/>
    <cellStyle name="Normal 19 6 13 2" xfId="11247"/>
    <cellStyle name="Normal 19 6 13 2 2" xfId="15450"/>
    <cellStyle name="Normal 19 6 13 2 2 2" xfId="28179"/>
    <cellStyle name="Normal 19 6 13 2 2 3" xfId="40780"/>
    <cellStyle name="Normal 19 6 13 2 3" xfId="19719"/>
    <cellStyle name="Normal 19 6 13 2 3 2" xfId="32380"/>
    <cellStyle name="Normal 19 6 13 2 3 3" xfId="44980"/>
    <cellStyle name="Normal 19 6 13 2 4" xfId="23979"/>
    <cellStyle name="Normal 19 6 13 2 5" xfId="36580"/>
    <cellStyle name="Normal 19 6 13 3" xfId="12650"/>
    <cellStyle name="Normal 19 6 13 3 2" xfId="16850"/>
    <cellStyle name="Normal 19 6 13 3 2 2" xfId="29579"/>
    <cellStyle name="Normal 19 6 13 3 2 3" xfId="42180"/>
    <cellStyle name="Normal 19 6 13 3 3" xfId="21119"/>
    <cellStyle name="Normal 19 6 13 3 3 2" xfId="33780"/>
    <cellStyle name="Normal 19 6 13 3 3 3" xfId="46380"/>
    <cellStyle name="Normal 19 6 13 3 4" xfId="25379"/>
    <cellStyle name="Normal 19 6 13 3 5" xfId="37980"/>
    <cellStyle name="Normal 19 6 13 4" xfId="14050"/>
    <cellStyle name="Normal 19 6 13 4 2" xfId="26779"/>
    <cellStyle name="Normal 19 6 13 4 3" xfId="39380"/>
    <cellStyle name="Normal 19 6 13 5" xfId="18319"/>
    <cellStyle name="Normal 19 6 13 5 2" xfId="30980"/>
    <cellStyle name="Normal 19 6 13 5 3" xfId="43580"/>
    <cellStyle name="Normal 19 6 13 6" xfId="22579"/>
    <cellStyle name="Normal 19 6 13 7" xfId="35180"/>
    <cellStyle name="Normal 19 6 14" xfId="9921"/>
    <cellStyle name="Normal 19 6 14 2" xfId="11387"/>
    <cellStyle name="Normal 19 6 14 2 2" xfId="15590"/>
    <cellStyle name="Normal 19 6 14 2 2 2" xfId="28319"/>
    <cellStyle name="Normal 19 6 14 2 2 3" xfId="40920"/>
    <cellStyle name="Normal 19 6 14 2 3" xfId="19859"/>
    <cellStyle name="Normal 19 6 14 2 3 2" xfId="32520"/>
    <cellStyle name="Normal 19 6 14 2 3 3" xfId="45120"/>
    <cellStyle name="Normal 19 6 14 2 4" xfId="24119"/>
    <cellStyle name="Normal 19 6 14 2 5" xfId="36720"/>
    <cellStyle name="Normal 19 6 14 3" xfId="12790"/>
    <cellStyle name="Normal 19 6 14 3 2" xfId="16990"/>
    <cellStyle name="Normal 19 6 14 3 2 2" xfId="29719"/>
    <cellStyle name="Normal 19 6 14 3 2 3" xfId="42320"/>
    <cellStyle name="Normal 19 6 14 3 3" xfId="21259"/>
    <cellStyle name="Normal 19 6 14 3 3 2" xfId="33920"/>
    <cellStyle name="Normal 19 6 14 3 3 3" xfId="46520"/>
    <cellStyle name="Normal 19 6 14 3 4" xfId="25519"/>
    <cellStyle name="Normal 19 6 14 3 5" xfId="38120"/>
    <cellStyle name="Normal 19 6 14 4" xfId="14190"/>
    <cellStyle name="Normal 19 6 14 4 2" xfId="26919"/>
    <cellStyle name="Normal 19 6 14 4 3" xfId="39520"/>
    <cellStyle name="Normal 19 6 14 5" xfId="18459"/>
    <cellStyle name="Normal 19 6 14 5 2" xfId="31120"/>
    <cellStyle name="Normal 19 6 14 5 3" xfId="43720"/>
    <cellStyle name="Normal 19 6 14 6" xfId="22719"/>
    <cellStyle name="Normal 19 6 14 7" xfId="35320"/>
    <cellStyle name="Normal 19 6 15" xfId="10115"/>
    <cellStyle name="Normal 19 6 15 2" xfId="11530"/>
    <cellStyle name="Normal 19 6 15 2 2" xfId="15730"/>
    <cellStyle name="Normal 19 6 15 2 2 2" xfId="28459"/>
    <cellStyle name="Normal 19 6 15 2 2 3" xfId="41060"/>
    <cellStyle name="Normal 19 6 15 2 3" xfId="19999"/>
    <cellStyle name="Normal 19 6 15 2 3 2" xfId="32660"/>
    <cellStyle name="Normal 19 6 15 2 3 3" xfId="45260"/>
    <cellStyle name="Normal 19 6 15 2 4" xfId="24259"/>
    <cellStyle name="Normal 19 6 15 2 5" xfId="36860"/>
    <cellStyle name="Normal 19 6 15 3" xfId="12930"/>
    <cellStyle name="Normal 19 6 15 3 2" xfId="17130"/>
    <cellStyle name="Normal 19 6 15 3 2 2" xfId="29859"/>
    <cellStyle name="Normal 19 6 15 3 2 3" xfId="42460"/>
    <cellStyle name="Normal 19 6 15 3 3" xfId="21399"/>
    <cellStyle name="Normal 19 6 15 3 3 2" xfId="34060"/>
    <cellStyle name="Normal 19 6 15 3 3 3" xfId="46660"/>
    <cellStyle name="Normal 19 6 15 3 4" xfId="25659"/>
    <cellStyle name="Normal 19 6 15 3 5" xfId="38260"/>
    <cellStyle name="Normal 19 6 15 4" xfId="14330"/>
    <cellStyle name="Normal 19 6 15 4 2" xfId="27059"/>
    <cellStyle name="Normal 19 6 15 4 3" xfId="39660"/>
    <cellStyle name="Normal 19 6 15 5" xfId="18599"/>
    <cellStyle name="Normal 19 6 15 5 2" xfId="31260"/>
    <cellStyle name="Normal 19 6 15 5 3" xfId="43860"/>
    <cellStyle name="Normal 19 6 15 6" xfId="22859"/>
    <cellStyle name="Normal 19 6 15 7" xfId="35460"/>
    <cellStyle name="Normal 19 6 16" xfId="10255"/>
    <cellStyle name="Normal 19 6 16 2" xfId="11670"/>
    <cellStyle name="Normal 19 6 16 2 2" xfId="15870"/>
    <cellStyle name="Normal 19 6 16 2 2 2" xfId="28599"/>
    <cellStyle name="Normal 19 6 16 2 2 3" xfId="41200"/>
    <cellStyle name="Normal 19 6 16 2 3" xfId="20139"/>
    <cellStyle name="Normal 19 6 16 2 3 2" xfId="32800"/>
    <cellStyle name="Normal 19 6 16 2 3 3" xfId="45400"/>
    <cellStyle name="Normal 19 6 16 2 4" xfId="24399"/>
    <cellStyle name="Normal 19 6 16 2 5" xfId="37000"/>
    <cellStyle name="Normal 19 6 16 3" xfId="13070"/>
    <cellStyle name="Normal 19 6 16 3 2" xfId="17270"/>
    <cellStyle name="Normal 19 6 16 3 2 2" xfId="29999"/>
    <cellStyle name="Normal 19 6 16 3 2 3" xfId="42600"/>
    <cellStyle name="Normal 19 6 16 3 3" xfId="21539"/>
    <cellStyle name="Normal 19 6 16 3 3 2" xfId="34200"/>
    <cellStyle name="Normal 19 6 16 3 3 3" xfId="46800"/>
    <cellStyle name="Normal 19 6 16 3 4" xfId="25799"/>
    <cellStyle name="Normal 19 6 16 3 5" xfId="38400"/>
    <cellStyle name="Normal 19 6 16 4" xfId="14470"/>
    <cellStyle name="Normal 19 6 16 4 2" xfId="27199"/>
    <cellStyle name="Normal 19 6 16 4 3" xfId="39800"/>
    <cellStyle name="Normal 19 6 16 5" xfId="18739"/>
    <cellStyle name="Normal 19 6 16 5 2" xfId="31400"/>
    <cellStyle name="Normal 19 6 16 5 3" xfId="44000"/>
    <cellStyle name="Normal 19 6 16 6" xfId="22999"/>
    <cellStyle name="Normal 19 6 16 7" xfId="35600"/>
    <cellStyle name="Normal 19 6 17" xfId="10396"/>
    <cellStyle name="Normal 19 6 17 2" xfId="14610"/>
    <cellStyle name="Normal 19 6 17 2 2" xfId="27339"/>
    <cellStyle name="Normal 19 6 17 2 3" xfId="39940"/>
    <cellStyle name="Normal 19 6 17 3" xfId="18879"/>
    <cellStyle name="Normal 19 6 17 3 2" xfId="31540"/>
    <cellStyle name="Normal 19 6 17 3 3" xfId="44140"/>
    <cellStyle name="Normal 19 6 17 4" xfId="23139"/>
    <cellStyle name="Normal 19 6 17 5" xfId="35740"/>
    <cellStyle name="Normal 19 6 18" xfId="11810"/>
    <cellStyle name="Normal 19 6 18 2" xfId="16010"/>
    <cellStyle name="Normal 19 6 18 2 2" xfId="28739"/>
    <cellStyle name="Normal 19 6 18 2 3" xfId="41340"/>
    <cellStyle name="Normal 19 6 18 3" xfId="20279"/>
    <cellStyle name="Normal 19 6 18 3 2" xfId="32940"/>
    <cellStyle name="Normal 19 6 18 3 3" xfId="45540"/>
    <cellStyle name="Normal 19 6 18 4" xfId="24539"/>
    <cellStyle name="Normal 19 6 18 5" xfId="37140"/>
    <cellStyle name="Normal 19 6 19" xfId="13210"/>
    <cellStyle name="Normal 19 6 19 2" xfId="25939"/>
    <cellStyle name="Normal 19 6 19 3" xfId="38540"/>
    <cellStyle name="Normal 19 6 2" xfId="7032"/>
    <cellStyle name="Normal 19 6 2 10" xfId="10275"/>
    <cellStyle name="Normal 19 6 2 10 2" xfId="11690"/>
    <cellStyle name="Normal 19 6 2 10 2 2" xfId="15890"/>
    <cellStyle name="Normal 19 6 2 10 2 2 2" xfId="28619"/>
    <cellStyle name="Normal 19 6 2 10 2 2 3" xfId="41220"/>
    <cellStyle name="Normal 19 6 2 10 2 3" xfId="20159"/>
    <cellStyle name="Normal 19 6 2 10 2 3 2" xfId="32820"/>
    <cellStyle name="Normal 19 6 2 10 2 3 3" xfId="45420"/>
    <cellStyle name="Normal 19 6 2 10 2 4" xfId="24419"/>
    <cellStyle name="Normal 19 6 2 10 2 5" xfId="37020"/>
    <cellStyle name="Normal 19 6 2 10 3" xfId="13090"/>
    <cellStyle name="Normal 19 6 2 10 3 2" xfId="17290"/>
    <cellStyle name="Normal 19 6 2 10 3 2 2" xfId="30019"/>
    <cellStyle name="Normal 19 6 2 10 3 2 3" xfId="42620"/>
    <cellStyle name="Normal 19 6 2 10 3 3" xfId="21559"/>
    <cellStyle name="Normal 19 6 2 10 3 3 2" xfId="34220"/>
    <cellStyle name="Normal 19 6 2 10 3 3 3" xfId="46820"/>
    <cellStyle name="Normal 19 6 2 10 3 4" xfId="25819"/>
    <cellStyle name="Normal 19 6 2 10 3 5" xfId="38420"/>
    <cellStyle name="Normal 19 6 2 10 4" xfId="14490"/>
    <cellStyle name="Normal 19 6 2 10 4 2" xfId="27219"/>
    <cellStyle name="Normal 19 6 2 10 4 3" xfId="39820"/>
    <cellStyle name="Normal 19 6 2 10 5" xfId="18759"/>
    <cellStyle name="Normal 19 6 2 10 5 2" xfId="31420"/>
    <cellStyle name="Normal 19 6 2 10 5 3" xfId="44020"/>
    <cellStyle name="Normal 19 6 2 10 6" xfId="23019"/>
    <cellStyle name="Normal 19 6 2 10 7" xfId="35620"/>
    <cellStyle name="Normal 19 6 2 11" xfId="10416"/>
    <cellStyle name="Normal 19 6 2 11 2" xfId="14630"/>
    <cellStyle name="Normal 19 6 2 11 2 2" xfId="27359"/>
    <cellStyle name="Normal 19 6 2 11 2 3" xfId="39960"/>
    <cellStyle name="Normal 19 6 2 11 3" xfId="18899"/>
    <cellStyle name="Normal 19 6 2 11 3 2" xfId="31560"/>
    <cellStyle name="Normal 19 6 2 11 3 3" xfId="44160"/>
    <cellStyle name="Normal 19 6 2 11 4" xfId="23159"/>
    <cellStyle name="Normal 19 6 2 11 5" xfId="35760"/>
    <cellStyle name="Normal 19 6 2 12" xfId="11830"/>
    <cellStyle name="Normal 19 6 2 12 2" xfId="16030"/>
    <cellStyle name="Normal 19 6 2 12 2 2" xfId="28759"/>
    <cellStyle name="Normal 19 6 2 12 2 3" xfId="41360"/>
    <cellStyle name="Normal 19 6 2 12 3" xfId="20299"/>
    <cellStyle name="Normal 19 6 2 12 3 2" xfId="32960"/>
    <cellStyle name="Normal 19 6 2 12 3 3" xfId="45560"/>
    <cellStyle name="Normal 19 6 2 12 4" xfId="24559"/>
    <cellStyle name="Normal 19 6 2 12 5" xfId="37160"/>
    <cellStyle name="Normal 19 6 2 13" xfId="13230"/>
    <cellStyle name="Normal 19 6 2 13 2" xfId="25959"/>
    <cellStyle name="Normal 19 6 2 13 3" xfId="38560"/>
    <cellStyle name="Normal 19 6 2 14" xfId="17499"/>
    <cellStyle name="Normal 19 6 2 14 2" xfId="30160"/>
    <cellStyle name="Normal 19 6 2 14 3" xfId="42760"/>
    <cellStyle name="Normal 19 6 2 15" xfId="21759"/>
    <cellStyle name="Normal 19 6 2 16" xfId="34360"/>
    <cellStyle name="Normal 19 6 2 2" xfId="7172"/>
    <cellStyle name="Normal 19 6 2 2 2" xfId="10556"/>
    <cellStyle name="Normal 19 6 2 2 2 2" xfId="14770"/>
    <cellStyle name="Normal 19 6 2 2 2 2 2" xfId="27499"/>
    <cellStyle name="Normal 19 6 2 2 2 2 3" xfId="40100"/>
    <cellStyle name="Normal 19 6 2 2 2 3" xfId="19039"/>
    <cellStyle name="Normal 19 6 2 2 2 3 2" xfId="31700"/>
    <cellStyle name="Normal 19 6 2 2 2 3 3" xfId="44300"/>
    <cellStyle name="Normal 19 6 2 2 2 4" xfId="23299"/>
    <cellStyle name="Normal 19 6 2 2 2 5" xfId="35900"/>
    <cellStyle name="Normal 19 6 2 2 3" xfId="11970"/>
    <cellStyle name="Normal 19 6 2 2 3 2" xfId="16170"/>
    <cellStyle name="Normal 19 6 2 2 3 2 2" xfId="28899"/>
    <cellStyle name="Normal 19 6 2 2 3 2 3" xfId="41500"/>
    <cellStyle name="Normal 19 6 2 2 3 3" xfId="20439"/>
    <cellStyle name="Normal 19 6 2 2 3 3 2" xfId="33100"/>
    <cellStyle name="Normal 19 6 2 2 3 3 3" xfId="45700"/>
    <cellStyle name="Normal 19 6 2 2 3 4" xfId="24699"/>
    <cellStyle name="Normal 19 6 2 2 3 5" xfId="37300"/>
    <cellStyle name="Normal 19 6 2 2 4" xfId="13370"/>
    <cellStyle name="Normal 19 6 2 2 4 2" xfId="26099"/>
    <cellStyle name="Normal 19 6 2 2 4 3" xfId="38700"/>
    <cellStyle name="Normal 19 6 2 2 5" xfId="17639"/>
    <cellStyle name="Normal 19 6 2 2 5 2" xfId="30300"/>
    <cellStyle name="Normal 19 6 2 2 5 3" xfId="42900"/>
    <cellStyle name="Normal 19 6 2 2 6" xfId="21899"/>
    <cellStyle name="Normal 19 6 2 2 7" xfId="34500"/>
    <cellStyle name="Normal 19 6 2 3" xfId="7312"/>
    <cellStyle name="Normal 19 6 2 3 2" xfId="10696"/>
    <cellStyle name="Normal 19 6 2 3 2 2" xfId="14910"/>
    <cellStyle name="Normal 19 6 2 3 2 2 2" xfId="27639"/>
    <cellStyle name="Normal 19 6 2 3 2 2 3" xfId="40240"/>
    <cellStyle name="Normal 19 6 2 3 2 3" xfId="19179"/>
    <cellStyle name="Normal 19 6 2 3 2 3 2" xfId="31840"/>
    <cellStyle name="Normal 19 6 2 3 2 3 3" xfId="44440"/>
    <cellStyle name="Normal 19 6 2 3 2 4" xfId="23439"/>
    <cellStyle name="Normal 19 6 2 3 2 5" xfId="36040"/>
    <cellStyle name="Normal 19 6 2 3 3" xfId="12110"/>
    <cellStyle name="Normal 19 6 2 3 3 2" xfId="16310"/>
    <cellStyle name="Normal 19 6 2 3 3 2 2" xfId="29039"/>
    <cellStyle name="Normal 19 6 2 3 3 2 3" xfId="41640"/>
    <cellStyle name="Normal 19 6 2 3 3 3" xfId="20579"/>
    <cellStyle name="Normal 19 6 2 3 3 3 2" xfId="33240"/>
    <cellStyle name="Normal 19 6 2 3 3 3 3" xfId="45840"/>
    <cellStyle name="Normal 19 6 2 3 3 4" xfId="24839"/>
    <cellStyle name="Normal 19 6 2 3 3 5" xfId="37440"/>
    <cellStyle name="Normal 19 6 2 3 4" xfId="13510"/>
    <cellStyle name="Normal 19 6 2 3 4 2" xfId="26239"/>
    <cellStyle name="Normal 19 6 2 3 4 3" xfId="38840"/>
    <cellStyle name="Normal 19 6 2 3 5" xfId="17779"/>
    <cellStyle name="Normal 19 6 2 3 5 2" xfId="30440"/>
    <cellStyle name="Normal 19 6 2 3 5 3" xfId="43040"/>
    <cellStyle name="Normal 19 6 2 3 6" xfId="22039"/>
    <cellStyle name="Normal 19 6 2 3 7" xfId="34640"/>
    <cellStyle name="Normal 19 6 2 4" xfId="9325"/>
    <cellStyle name="Normal 19 6 2 4 2" xfId="10843"/>
    <cellStyle name="Normal 19 6 2 4 2 2" xfId="15050"/>
    <cellStyle name="Normal 19 6 2 4 2 2 2" xfId="27779"/>
    <cellStyle name="Normal 19 6 2 4 2 2 3" xfId="40380"/>
    <cellStyle name="Normal 19 6 2 4 2 3" xfId="19319"/>
    <cellStyle name="Normal 19 6 2 4 2 3 2" xfId="31980"/>
    <cellStyle name="Normal 19 6 2 4 2 3 3" xfId="44580"/>
    <cellStyle name="Normal 19 6 2 4 2 4" xfId="23579"/>
    <cellStyle name="Normal 19 6 2 4 2 5" xfId="36180"/>
    <cellStyle name="Normal 19 6 2 4 3" xfId="12250"/>
    <cellStyle name="Normal 19 6 2 4 3 2" xfId="16450"/>
    <cellStyle name="Normal 19 6 2 4 3 2 2" xfId="29179"/>
    <cellStyle name="Normal 19 6 2 4 3 2 3" xfId="41780"/>
    <cellStyle name="Normal 19 6 2 4 3 3" xfId="20719"/>
    <cellStyle name="Normal 19 6 2 4 3 3 2" xfId="33380"/>
    <cellStyle name="Normal 19 6 2 4 3 3 3" xfId="45980"/>
    <cellStyle name="Normal 19 6 2 4 3 4" xfId="24979"/>
    <cellStyle name="Normal 19 6 2 4 3 5" xfId="37580"/>
    <cellStyle name="Normal 19 6 2 4 4" xfId="13650"/>
    <cellStyle name="Normal 19 6 2 4 4 2" xfId="26379"/>
    <cellStyle name="Normal 19 6 2 4 4 3" xfId="38980"/>
    <cellStyle name="Normal 19 6 2 4 5" xfId="17919"/>
    <cellStyle name="Normal 19 6 2 4 5 2" xfId="30580"/>
    <cellStyle name="Normal 19 6 2 4 5 3" xfId="43180"/>
    <cellStyle name="Normal 19 6 2 4 6" xfId="22179"/>
    <cellStyle name="Normal 19 6 2 4 7" xfId="34780"/>
    <cellStyle name="Normal 19 6 2 5" xfId="9521"/>
    <cellStyle name="Normal 19 6 2 5 2" xfId="10987"/>
    <cellStyle name="Normal 19 6 2 5 2 2" xfId="15190"/>
    <cellStyle name="Normal 19 6 2 5 2 2 2" xfId="27919"/>
    <cellStyle name="Normal 19 6 2 5 2 2 3" xfId="40520"/>
    <cellStyle name="Normal 19 6 2 5 2 3" xfId="19459"/>
    <cellStyle name="Normal 19 6 2 5 2 3 2" xfId="32120"/>
    <cellStyle name="Normal 19 6 2 5 2 3 3" xfId="44720"/>
    <cellStyle name="Normal 19 6 2 5 2 4" xfId="23719"/>
    <cellStyle name="Normal 19 6 2 5 2 5" xfId="36320"/>
    <cellStyle name="Normal 19 6 2 5 3" xfId="12390"/>
    <cellStyle name="Normal 19 6 2 5 3 2" xfId="16590"/>
    <cellStyle name="Normal 19 6 2 5 3 2 2" xfId="29319"/>
    <cellStyle name="Normal 19 6 2 5 3 2 3" xfId="41920"/>
    <cellStyle name="Normal 19 6 2 5 3 3" xfId="20859"/>
    <cellStyle name="Normal 19 6 2 5 3 3 2" xfId="33520"/>
    <cellStyle name="Normal 19 6 2 5 3 3 3" xfId="46120"/>
    <cellStyle name="Normal 19 6 2 5 3 4" xfId="25119"/>
    <cellStyle name="Normal 19 6 2 5 3 5" xfId="37720"/>
    <cellStyle name="Normal 19 6 2 5 4" xfId="13790"/>
    <cellStyle name="Normal 19 6 2 5 4 2" xfId="26519"/>
    <cellStyle name="Normal 19 6 2 5 4 3" xfId="39120"/>
    <cellStyle name="Normal 19 6 2 5 5" xfId="18059"/>
    <cellStyle name="Normal 19 6 2 5 5 2" xfId="30720"/>
    <cellStyle name="Normal 19 6 2 5 5 3" xfId="43320"/>
    <cellStyle name="Normal 19 6 2 5 6" xfId="22319"/>
    <cellStyle name="Normal 19 6 2 5 7" xfId="34920"/>
    <cellStyle name="Normal 19 6 2 6" xfId="9661"/>
    <cellStyle name="Normal 19 6 2 6 2" xfId="11127"/>
    <cellStyle name="Normal 19 6 2 6 2 2" xfId="15330"/>
    <cellStyle name="Normal 19 6 2 6 2 2 2" xfId="28059"/>
    <cellStyle name="Normal 19 6 2 6 2 2 3" xfId="40660"/>
    <cellStyle name="Normal 19 6 2 6 2 3" xfId="19599"/>
    <cellStyle name="Normal 19 6 2 6 2 3 2" xfId="32260"/>
    <cellStyle name="Normal 19 6 2 6 2 3 3" xfId="44860"/>
    <cellStyle name="Normal 19 6 2 6 2 4" xfId="23859"/>
    <cellStyle name="Normal 19 6 2 6 2 5" xfId="36460"/>
    <cellStyle name="Normal 19 6 2 6 3" xfId="12530"/>
    <cellStyle name="Normal 19 6 2 6 3 2" xfId="16730"/>
    <cellStyle name="Normal 19 6 2 6 3 2 2" xfId="29459"/>
    <cellStyle name="Normal 19 6 2 6 3 2 3" xfId="42060"/>
    <cellStyle name="Normal 19 6 2 6 3 3" xfId="20999"/>
    <cellStyle name="Normal 19 6 2 6 3 3 2" xfId="33660"/>
    <cellStyle name="Normal 19 6 2 6 3 3 3" xfId="46260"/>
    <cellStyle name="Normal 19 6 2 6 3 4" xfId="25259"/>
    <cellStyle name="Normal 19 6 2 6 3 5" xfId="37860"/>
    <cellStyle name="Normal 19 6 2 6 4" xfId="13930"/>
    <cellStyle name="Normal 19 6 2 6 4 2" xfId="26659"/>
    <cellStyle name="Normal 19 6 2 6 4 3" xfId="39260"/>
    <cellStyle name="Normal 19 6 2 6 5" xfId="18199"/>
    <cellStyle name="Normal 19 6 2 6 5 2" xfId="30860"/>
    <cellStyle name="Normal 19 6 2 6 5 3" xfId="43460"/>
    <cellStyle name="Normal 19 6 2 6 6" xfId="22459"/>
    <cellStyle name="Normal 19 6 2 6 7" xfId="35060"/>
    <cellStyle name="Normal 19 6 2 7" xfId="9801"/>
    <cellStyle name="Normal 19 6 2 7 2" xfId="11267"/>
    <cellStyle name="Normal 19 6 2 7 2 2" xfId="15470"/>
    <cellStyle name="Normal 19 6 2 7 2 2 2" xfId="28199"/>
    <cellStyle name="Normal 19 6 2 7 2 2 3" xfId="40800"/>
    <cellStyle name="Normal 19 6 2 7 2 3" xfId="19739"/>
    <cellStyle name="Normal 19 6 2 7 2 3 2" xfId="32400"/>
    <cellStyle name="Normal 19 6 2 7 2 3 3" xfId="45000"/>
    <cellStyle name="Normal 19 6 2 7 2 4" xfId="23999"/>
    <cellStyle name="Normal 19 6 2 7 2 5" xfId="36600"/>
    <cellStyle name="Normal 19 6 2 7 3" xfId="12670"/>
    <cellStyle name="Normal 19 6 2 7 3 2" xfId="16870"/>
    <cellStyle name="Normal 19 6 2 7 3 2 2" xfId="29599"/>
    <cellStyle name="Normal 19 6 2 7 3 2 3" xfId="42200"/>
    <cellStyle name="Normal 19 6 2 7 3 3" xfId="21139"/>
    <cellStyle name="Normal 19 6 2 7 3 3 2" xfId="33800"/>
    <cellStyle name="Normal 19 6 2 7 3 3 3" xfId="46400"/>
    <cellStyle name="Normal 19 6 2 7 3 4" xfId="25399"/>
    <cellStyle name="Normal 19 6 2 7 3 5" xfId="38000"/>
    <cellStyle name="Normal 19 6 2 7 4" xfId="14070"/>
    <cellStyle name="Normal 19 6 2 7 4 2" xfId="26799"/>
    <cellStyle name="Normal 19 6 2 7 4 3" xfId="39400"/>
    <cellStyle name="Normal 19 6 2 7 5" xfId="18339"/>
    <cellStyle name="Normal 19 6 2 7 5 2" xfId="31000"/>
    <cellStyle name="Normal 19 6 2 7 5 3" xfId="43600"/>
    <cellStyle name="Normal 19 6 2 7 6" xfId="22599"/>
    <cellStyle name="Normal 19 6 2 7 7" xfId="35200"/>
    <cellStyle name="Normal 19 6 2 8" xfId="9941"/>
    <cellStyle name="Normal 19 6 2 8 2" xfId="11407"/>
    <cellStyle name="Normal 19 6 2 8 2 2" xfId="15610"/>
    <cellStyle name="Normal 19 6 2 8 2 2 2" xfId="28339"/>
    <cellStyle name="Normal 19 6 2 8 2 2 3" xfId="40940"/>
    <cellStyle name="Normal 19 6 2 8 2 3" xfId="19879"/>
    <cellStyle name="Normal 19 6 2 8 2 3 2" xfId="32540"/>
    <cellStyle name="Normal 19 6 2 8 2 3 3" xfId="45140"/>
    <cellStyle name="Normal 19 6 2 8 2 4" xfId="24139"/>
    <cellStyle name="Normal 19 6 2 8 2 5" xfId="36740"/>
    <cellStyle name="Normal 19 6 2 8 3" xfId="12810"/>
    <cellStyle name="Normal 19 6 2 8 3 2" xfId="17010"/>
    <cellStyle name="Normal 19 6 2 8 3 2 2" xfId="29739"/>
    <cellStyle name="Normal 19 6 2 8 3 2 3" xfId="42340"/>
    <cellStyle name="Normal 19 6 2 8 3 3" xfId="21279"/>
    <cellStyle name="Normal 19 6 2 8 3 3 2" xfId="33940"/>
    <cellStyle name="Normal 19 6 2 8 3 3 3" xfId="46540"/>
    <cellStyle name="Normal 19 6 2 8 3 4" xfId="25539"/>
    <cellStyle name="Normal 19 6 2 8 3 5" xfId="38140"/>
    <cellStyle name="Normal 19 6 2 8 4" xfId="14210"/>
    <cellStyle name="Normal 19 6 2 8 4 2" xfId="26939"/>
    <cellStyle name="Normal 19 6 2 8 4 3" xfId="39540"/>
    <cellStyle name="Normal 19 6 2 8 5" xfId="18479"/>
    <cellStyle name="Normal 19 6 2 8 5 2" xfId="31140"/>
    <cellStyle name="Normal 19 6 2 8 5 3" xfId="43740"/>
    <cellStyle name="Normal 19 6 2 8 6" xfId="22739"/>
    <cellStyle name="Normal 19 6 2 8 7" xfId="35340"/>
    <cellStyle name="Normal 19 6 2 9" xfId="10135"/>
    <cellStyle name="Normal 19 6 2 9 2" xfId="11550"/>
    <cellStyle name="Normal 19 6 2 9 2 2" xfId="15750"/>
    <cellStyle name="Normal 19 6 2 9 2 2 2" xfId="28479"/>
    <cellStyle name="Normal 19 6 2 9 2 2 3" xfId="41080"/>
    <cellStyle name="Normal 19 6 2 9 2 3" xfId="20019"/>
    <cellStyle name="Normal 19 6 2 9 2 3 2" xfId="32680"/>
    <cellStyle name="Normal 19 6 2 9 2 3 3" xfId="45280"/>
    <cellStyle name="Normal 19 6 2 9 2 4" xfId="24279"/>
    <cellStyle name="Normal 19 6 2 9 2 5" xfId="36880"/>
    <cellStyle name="Normal 19 6 2 9 3" xfId="12950"/>
    <cellStyle name="Normal 19 6 2 9 3 2" xfId="17150"/>
    <cellStyle name="Normal 19 6 2 9 3 2 2" xfId="29879"/>
    <cellStyle name="Normal 19 6 2 9 3 2 3" xfId="42480"/>
    <cellStyle name="Normal 19 6 2 9 3 3" xfId="21419"/>
    <cellStyle name="Normal 19 6 2 9 3 3 2" xfId="34080"/>
    <cellStyle name="Normal 19 6 2 9 3 3 3" xfId="46680"/>
    <cellStyle name="Normal 19 6 2 9 3 4" xfId="25679"/>
    <cellStyle name="Normal 19 6 2 9 3 5" xfId="38280"/>
    <cellStyle name="Normal 19 6 2 9 4" xfId="14350"/>
    <cellStyle name="Normal 19 6 2 9 4 2" xfId="27079"/>
    <cellStyle name="Normal 19 6 2 9 4 3" xfId="39680"/>
    <cellStyle name="Normal 19 6 2 9 5" xfId="18619"/>
    <cellStyle name="Normal 19 6 2 9 5 2" xfId="31280"/>
    <cellStyle name="Normal 19 6 2 9 5 3" xfId="43880"/>
    <cellStyle name="Normal 19 6 2 9 6" xfId="22879"/>
    <cellStyle name="Normal 19 6 2 9 7" xfId="35480"/>
    <cellStyle name="Normal 19 6 20" xfId="17479"/>
    <cellStyle name="Normal 19 6 20 2" xfId="30140"/>
    <cellStyle name="Normal 19 6 20 3" xfId="42740"/>
    <cellStyle name="Normal 19 6 21" xfId="21739"/>
    <cellStyle name="Normal 19 6 22" xfId="34340"/>
    <cellStyle name="Normal 19 6 3" xfId="7052"/>
    <cellStyle name="Normal 19 6 3 10" xfId="10295"/>
    <cellStyle name="Normal 19 6 3 10 2" xfId="11710"/>
    <cellStyle name="Normal 19 6 3 10 2 2" xfId="15910"/>
    <cellStyle name="Normal 19 6 3 10 2 2 2" xfId="28639"/>
    <cellStyle name="Normal 19 6 3 10 2 2 3" xfId="41240"/>
    <cellStyle name="Normal 19 6 3 10 2 3" xfId="20179"/>
    <cellStyle name="Normal 19 6 3 10 2 3 2" xfId="32840"/>
    <cellStyle name="Normal 19 6 3 10 2 3 3" xfId="45440"/>
    <cellStyle name="Normal 19 6 3 10 2 4" xfId="24439"/>
    <cellStyle name="Normal 19 6 3 10 2 5" xfId="37040"/>
    <cellStyle name="Normal 19 6 3 10 3" xfId="13110"/>
    <cellStyle name="Normal 19 6 3 10 3 2" xfId="17310"/>
    <cellStyle name="Normal 19 6 3 10 3 2 2" xfId="30039"/>
    <cellStyle name="Normal 19 6 3 10 3 2 3" xfId="42640"/>
    <cellStyle name="Normal 19 6 3 10 3 3" xfId="21579"/>
    <cellStyle name="Normal 19 6 3 10 3 3 2" xfId="34240"/>
    <cellStyle name="Normal 19 6 3 10 3 3 3" xfId="46840"/>
    <cellStyle name="Normal 19 6 3 10 3 4" xfId="25839"/>
    <cellStyle name="Normal 19 6 3 10 3 5" xfId="38440"/>
    <cellStyle name="Normal 19 6 3 10 4" xfId="14510"/>
    <cellStyle name="Normal 19 6 3 10 4 2" xfId="27239"/>
    <cellStyle name="Normal 19 6 3 10 4 3" xfId="39840"/>
    <cellStyle name="Normal 19 6 3 10 5" xfId="18779"/>
    <cellStyle name="Normal 19 6 3 10 5 2" xfId="31440"/>
    <cellStyle name="Normal 19 6 3 10 5 3" xfId="44040"/>
    <cellStyle name="Normal 19 6 3 10 6" xfId="23039"/>
    <cellStyle name="Normal 19 6 3 10 7" xfId="35640"/>
    <cellStyle name="Normal 19 6 3 11" xfId="10436"/>
    <cellStyle name="Normal 19 6 3 11 2" xfId="14650"/>
    <cellStyle name="Normal 19 6 3 11 2 2" xfId="27379"/>
    <cellStyle name="Normal 19 6 3 11 2 3" xfId="39980"/>
    <cellStyle name="Normal 19 6 3 11 3" xfId="18919"/>
    <cellStyle name="Normal 19 6 3 11 3 2" xfId="31580"/>
    <cellStyle name="Normal 19 6 3 11 3 3" xfId="44180"/>
    <cellStyle name="Normal 19 6 3 11 4" xfId="23179"/>
    <cellStyle name="Normal 19 6 3 11 5" xfId="35780"/>
    <cellStyle name="Normal 19 6 3 12" xfId="11850"/>
    <cellStyle name="Normal 19 6 3 12 2" xfId="16050"/>
    <cellStyle name="Normal 19 6 3 12 2 2" xfId="28779"/>
    <cellStyle name="Normal 19 6 3 12 2 3" xfId="41380"/>
    <cellStyle name="Normal 19 6 3 12 3" xfId="20319"/>
    <cellStyle name="Normal 19 6 3 12 3 2" xfId="32980"/>
    <cellStyle name="Normal 19 6 3 12 3 3" xfId="45580"/>
    <cellStyle name="Normal 19 6 3 12 4" xfId="24579"/>
    <cellStyle name="Normal 19 6 3 12 5" xfId="37180"/>
    <cellStyle name="Normal 19 6 3 13" xfId="13250"/>
    <cellStyle name="Normal 19 6 3 13 2" xfId="25979"/>
    <cellStyle name="Normal 19 6 3 13 3" xfId="38580"/>
    <cellStyle name="Normal 19 6 3 14" xfId="17519"/>
    <cellStyle name="Normal 19 6 3 14 2" xfId="30180"/>
    <cellStyle name="Normal 19 6 3 14 3" xfId="42780"/>
    <cellStyle name="Normal 19 6 3 15" xfId="21779"/>
    <cellStyle name="Normal 19 6 3 16" xfId="34380"/>
    <cellStyle name="Normal 19 6 3 2" xfId="7192"/>
    <cellStyle name="Normal 19 6 3 2 2" xfId="10576"/>
    <cellStyle name="Normal 19 6 3 2 2 2" xfId="14790"/>
    <cellStyle name="Normal 19 6 3 2 2 2 2" xfId="27519"/>
    <cellStyle name="Normal 19 6 3 2 2 2 3" xfId="40120"/>
    <cellStyle name="Normal 19 6 3 2 2 3" xfId="19059"/>
    <cellStyle name="Normal 19 6 3 2 2 3 2" xfId="31720"/>
    <cellStyle name="Normal 19 6 3 2 2 3 3" xfId="44320"/>
    <cellStyle name="Normal 19 6 3 2 2 4" xfId="23319"/>
    <cellStyle name="Normal 19 6 3 2 2 5" xfId="35920"/>
    <cellStyle name="Normal 19 6 3 2 3" xfId="11990"/>
    <cellStyle name="Normal 19 6 3 2 3 2" xfId="16190"/>
    <cellStyle name="Normal 19 6 3 2 3 2 2" xfId="28919"/>
    <cellStyle name="Normal 19 6 3 2 3 2 3" xfId="41520"/>
    <cellStyle name="Normal 19 6 3 2 3 3" xfId="20459"/>
    <cellStyle name="Normal 19 6 3 2 3 3 2" xfId="33120"/>
    <cellStyle name="Normal 19 6 3 2 3 3 3" xfId="45720"/>
    <cellStyle name="Normal 19 6 3 2 3 4" xfId="24719"/>
    <cellStyle name="Normal 19 6 3 2 3 5" xfId="37320"/>
    <cellStyle name="Normal 19 6 3 2 4" xfId="13390"/>
    <cellStyle name="Normal 19 6 3 2 4 2" xfId="26119"/>
    <cellStyle name="Normal 19 6 3 2 4 3" xfId="38720"/>
    <cellStyle name="Normal 19 6 3 2 5" xfId="17659"/>
    <cellStyle name="Normal 19 6 3 2 5 2" xfId="30320"/>
    <cellStyle name="Normal 19 6 3 2 5 3" xfId="42920"/>
    <cellStyle name="Normal 19 6 3 2 6" xfId="21919"/>
    <cellStyle name="Normal 19 6 3 2 7" xfId="34520"/>
    <cellStyle name="Normal 19 6 3 3" xfId="7332"/>
    <cellStyle name="Normal 19 6 3 3 2" xfId="10716"/>
    <cellStyle name="Normal 19 6 3 3 2 2" xfId="14930"/>
    <cellStyle name="Normal 19 6 3 3 2 2 2" xfId="27659"/>
    <cellStyle name="Normal 19 6 3 3 2 2 3" xfId="40260"/>
    <cellStyle name="Normal 19 6 3 3 2 3" xfId="19199"/>
    <cellStyle name="Normal 19 6 3 3 2 3 2" xfId="31860"/>
    <cellStyle name="Normal 19 6 3 3 2 3 3" xfId="44460"/>
    <cellStyle name="Normal 19 6 3 3 2 4" xfId="23459"/>
    <cellStyle name="Normal 19 6 3 3 2 5" xfId="36060"/>
    <cellStyle name="Normal 19 6 3 3 3" xfId="12130"/>
    <cellStyle name="Normal 19 6 3 3 3 2" xfId="16330"/>
    <cellStyle name="Normal 19 6 3 3 3 2 2" xfId="29059"/>
    <cellStyle name="Normal 19 6 3 3 3 2 3" xfId="41660"/>
    <cellStyle name="Normal 19 6 3 3 3 3" xfId="20599"/>
    <cellStyle name="Normal 19 6 3 3 3 3 2" xfId="33260"/>
    <cellStyle name="Normal 19 6 3 3 3 3 3" xfId="45860"/>
    <cellStyle name="Normal 19 6 3 3 3 4" xfId="24859"/>
    <cellStyle name="Normal 19 6 3 3 3 5" xfId="37460"/>
    <cellStyle name="Normal 19 6 3 3 4" xfId="13530"/>
    <cellStyle name="Normal 19 6 3 3 4 2" xfId="26259"/>
    <cellStyle name="Normal 19 6 3 3 4 3" xfId="38860"/>
    <cellStyle name="Normal 19 6 3 3 5" xfId="17799"/>
    <cellStyle name="Normal 19 6 3 3 5 2" xfId="30460"/>
    <cellStyle name="Normal 19 6 3 3 5 3" xfId="43060"/>
    <cellStyle name="Normal 19 6 3 3 6" xfId="22059"/>
    <cellStyle name="Normal 19 6 3 3 7" xfId="34660"/>
    <cellStyle name="Normal 19 6 3 4" xfId="9345"/>
    <cellStyle name="Normal 19 6 3 4 2" xfId="10863"/>
    <cellStyle name="Normal 19 6 3 4 2 2" xfId="15070"/>
    <cellStyle name="Normal 19 6 3 4 2 2 2" xfId="27799"/>
    <cellStyle name="Normal 19 6 3 4 2 2 3" xfId="40400"/>
    <cellStyle name="Normal 19 6 3 4 2 3" xfId="19339"/>
    <cellStyle name="Normal 19 6 3 4 2 3 2" xfId="32000"/>
    <cellStyle name="Normal 19 6 3 4 2 3 3" xfId="44600"/>
    <cellStyle name="Normal 19 6 3 4 2 4" xfId="23599"/>
    <cellStyle name="Normal 19 6 3 4 2 5" xfId="36200"/>
    <cellStyle name="Normal 19 6 3 4 3" xfId="12270"/>
    <cellStyle name="Normal 19 6 3 4 3 2" xfId="16470"/>
    <cellStyle name="Normal 19 6 3 4 3 2 2" xfId="29199"/>
    <cellStyle name="Normal 19 6 3 4 3 2 3" xfId="41800"/>
    <cellStyle name="Normal 19 6 3 4 3 3" xfId="20739"/>
    <cellStyle name="Normal 19 6 3 4 3 3 2" xfId="33400"/>
    <cellStyle name="Normal 19 6 3 4 3 3 3" xfId="46000"/>
    <cellStyle name="Normal 19 6 3 4 3 4" xfId="24999"/>
    <cellStyle name="Normal 19 6 3 4 3 5" xfId="37600"/>
    <cellStyle name="Normal 19 6 3 4 4" xfId="13670"/>
    <cellStyle name="Normal 19 6 3 4 4 2" xfId="26399"/>
    <cellStyle name="Normal 19 6 3 4 4 3" xfId="39000"/>
    <cellStyle name="Normal 19 6 3 4 5" xfId="17939"/>
    <cellStyle name="Normal 19 6 3 4 5 2" xfId="30600"/>
    <cellStyle name="Normal 19 6 3 4 5 3" xfId="43200"/>
    <cellStyle name="Normal 19 6 3 4 6" xfId="22199"/>
    <cellStyle name="Normal 19 6 3 4 7" xfId="34800"/>
    <cellStyle name="Normal 19 6 3 5" xfId="9541"/>
    <cellStyle name="Normal 19 6 3 5 2" xfId="11007"/>
    <cellStyle name="Normal 19 6 3 5 2 2" xfId="15210"/>
    <cellStyle name="Normal 19 6 3 5 2 2 2" xfId="27939"/>
    <cellStyle name="Normal 19 6 3 5 2 2 3" xfId="40540"/>
    <cellStyle name="Normal 19 6 3 5 2 3" xfId="19479"/>
    <cellStyle name="Normal 19 6 3 5 2 3 2" xfId="32140"/>
    <cellStyle name="Normal 19 6 3 5 2 3 3" xfId="44740"/>
    <cellStyle name="Normal 19 6 3 5 2 4" xfId="23739"/>
    <cellStyle name="Normal 19 6 3 5 2 5" xfId="36340"/>
    <cellStyle name="Normal 19 6 3 5 3" xfId="12410"/>
    <cellStyle name="Normal 19 6 3 5 3 2" xfId="16610"/>
    <cellStyle name="Normal 19 6 3 5 3 2 2" xfId="29339"/>
    <cellStyle name="Normal 19 6 3 5 3 2 3" xfId="41940"/>
    <cellStyle name="Normal 19 6 3 5 3 3" xfId="20879"/>
    <cellStyle name="Normal 19 6 3 5 3 3 2" xfId="33540"/>
    <cellStyle name="Normal 19 6 3 5 3 3 3" xfId="46140"/>
    <cellStyle name="Normal 19 6 3 5 3 4" xfId="25139"/>
    <cellStyle name="Normal 19 6 3 5 3 5" xfId="37740"/>
    <cellStyle name="Normal 19 6 3 5 4" xfId="13810"/>
    <cellStyle name="Normal 19 6 3 5 4 2" xfId="26539"/>
    <cellStyle name="Normal 19 6 3 5 4 3" xfId="39140"/>
    <cellStyle name="Normal 19 6 3 5 5" xfId="18079"/>
    <cellStyle name="Normal 19 6 3 5 5 2" xfId="30740"/>
    <cellStyle name="Normal 19 6 3 5 5 3" xfId="43340"/>
    <cellStyle name="Normal 19 6 3 5 6" xfId="22339"/>
    <cellStyle name="Normal 19 6 3 5 7" xfId="34940"/>
    <cellStyle name="Normal 19 6 3 6" xfId="9681"/>
    <cellStyle name="Normal 19 6 3 6 2" xfId="11147"/>
    <cellStyle name="Normal 19 6 3 6 2 2" xfId="15350"/>
    <cellStyle name="Normal 19 6 3 6 2 2 2" xfId="28079"/>
    <cellStyle name="Normal 19 6 3 6 2 2 3" xfId="40680"/>
    <cellStyle name="Normal 19 6 3 6 2 3" xfId="19619"/>
    <cellStyle name="Normal 19 6 3 6 2 3 2" xfId="32280"/>
    <cellStyle name="Normal 19 6 3 6 2 3 3" xfId="44880"/>
    <cellStyle name="Normal 19 6 3 6 2 4" xfId="23879"/>
    <cellStyle name="Normal 19 6 3 6 2 5" xfId="36480"/>
    <cellStyle name="Normal 19 6 3 6 3" xfId="12550"/>
    <cellStyle name="Normal 19 6 3 6 3 2" xfId="16750"/>
    <cellStyle name="Normal 19 6 3 6 3 2 2" xfId="29479"/>
    <cellStyle name="Normal 19 6 3 6 3 2 3" xfId="42080"/>
    <cellStyle name="Normal 19 6 3 6 3 3" xfId="21019"/>
    <cellStyle name="Normal 19 6 3 6 3 3 2" xfId="33680"/>
    <cellStyle name="Normal 19 6 3 6 3 3 3" xfId="46280"/>
    <cellStyle name="Normal 19 6 3 6 3 4" xfId="25279"/>
    <cellStyle name="Normal 19 6 3 6 3 5" xfId="37880"/>
    <cellStyle name="Normal 19 6 3 6 4" xfId="13950"/>
    <cellStyle name="Normal 19 6 3 6 4 2" xfId="26679"/>
    <cellStyle name="Normal 19 6 3 6 4 3" xfId="39280"/>
    <cellStyle name="Normal 19 6 3 6 5" xfId="18219"/>
    <cellStyle name="Normal 19 6 3 6 5 2" xfId="30880"/>
    <cellStyle name="Normal 19 6 3 6 5 3" xfId="43480"/>
    <cellStyle name="Normal 19 6 3 6 6" xfId="22479"/>
    <cellStyle name="Normal 19 6 3 6 7" xfId="35080"/>
    <cellStyle name="Normal 19 6 3 7" xfId="9821"/>
    <cellStyle name="Normal 19 6 3 7 2" xfId="11287"/>
    <cellStyle name="Normal 19 6 3 7 2 2" xfId="15490"/>
    <cellStyle name="Normal 19 6 3 7 2 2 2" xfId="28219"/>
    <cellStyle name="Normal 19 6 3 7 2 2 3" xfId="40820"/>
    <cellStyle name="Normal 19 6 3 7 2 3" xfId="19759"/>
    <cellStyle name="Normal 19 6 3 7 2 3 2" xfId="32420"/>
    <cellStyle name="Normal 19 6 3 7 2 3 3" xfId="45020"/>
    <cellStyle name="Normal 19 6 3 7 2 4" xfId="24019"/>
    <cellStyle name="Normal 19 6 3 7 2 5" xfId="36620"/>
    <cellStyle name="Normal 19 6 3 7 3" xfId="12690"/>
    <cellStyle name="Normal 19 6 3 7 3 2" xfId="16890"/>
    <cellStyle name="Normal 19 6 3 7 3 2 2" xfId="29619"/>
    <cellStyle name="Normal 19 6 3 7 3 2 3" xfId="42220"/>
    <cellStyle name="Normal 19 6 3 7 3 3" xfId="21159"/>
    <cellStyle name="Normal 19 6 3 7 3 3 2" xfId="33820"/>
    <cellStyle name="Normal 19 6 3 7 3 3 3" xfId="46420"/>
    <cellStyle name="Normal 19 6 3 7 3 4" xfId="25419"/>
    <cellStyle name="Normal 19 6 3 7 3 5" xfId="38020"/>
    <cellStyle name="Normal 19 6 3 7 4" xfId="14090"/>
    <cellStyle name="Normal 19 6 3 7 4 2" xfId="26819"/>
    <cellStyle name="Normal 19 6 3 7 4 3" xfId="39420"/>
    <cellStyle name="Normal 19 6 3 7 5" xfId="18359"/>
    <cellStyle name="Normal 19 6 3 7 5 2" xfId="31020"/>
    <cellStyle name="Normal 19 6 3 7 5 3" xfId="43620"/>
    <cellStyle name="Normal 19 6 3 7 6" xfId="22619"/>
    <cellStyle name="Normal 19 6 3 7 7" xfId="35220"/>
    <cellStyle name="Normal 19 6 3 8" xfId="9961"/>
    <cellStyle name="Normal 19 6 3 8 2" xfId="11427"/>
    <cellStyle name="Normal 19 6 3 8 2 2" xfId="15630"/>
    <cellStyle name="Normal 19 6 3 8 2 2 2" xfId="28359"/>
    <cellStyle name="Normal 19 6 3 8 2 2 3" xfId="40960"/>
    <cellStyle name="Normal 19 6 3 8 2 3" xfId="19899"/>
    <cellStyle name="Normal 19 6 3 8 2 3 2" xfId="32560"/>
    <cellStyle name="Normal 19 6 3 8 2 3 3" xfId="45160"/>
    <cellStyle name="Normal 19 6 3 8 2 4" xfId="24159"/>
    <cellStyle name="Normal 19 6 3 8 2 5" xfId="36760"/>
    <cellStyle name="Normal 19 6 3 8 3" xfId="12830"/>
    <cellStyle name="Normal 19 6 3 8 3 2" xfId="17030"/>
    <cellStyle name="Normal 19 6 3 8 3 2 2" xfId="29759"/>
    <cellStyle name="Normal 19 6 3 8 3 2 3" xfId="42360"/>
    <cellStyle name="Normal 19 6 3 8 3 3" xfId="21299"/>
    <cellStyle name="Normal 19 6 3 8 3 3 2" xfId="33960"/>
    <cellStyle name="Normal 19 6 3 8 3 3 3" xfId="46560"/>
    <cellStyle name="Normal 19 6 3 8 3 4" xfId="25559"/>
    <cellStyle name="Normal 19 6 3 8 3 5" xfId="38160"/>
    <cellStyle name="Normal 19 6 3 8 4" xfId="14230"/>
    <cellStyle name="Normal 19 6 3 8 4 2" xfId="26959"/>
    <cellStyle name="Normal 19 6 3 8 4 3" xfId="39560"/>
    <cellStyle name="Normal 19 6 3 8 5" xfId="18499"/>
    <cellStyle name="Normal 19 6 3 8 5 2" xfId="31160"/>
    <cellStyle name="Normal 19 6 3 8 5 3" xfId="43760"/>
    <cellStyle name="Normal 19 6 3 8 6" xfId="22759"/>
    <cellStyle name="Normal 19 6 3 8 7" xfId="35360"/>
    <cellStyle name="Normal 19 6 3 9" xfId="10155"/>
    <cellStyle name="Normal 19 6 3 9 2" xfId="11570"/>
    <cellStyle name="Normal 19 6 3 9 2 2" xfId="15770"/>
    <cellStyle name="Normal 19 6 3 9 2 2 2" xfId="28499"/>
    <cellStyle name="Normal 19 6 3 9 2 2 3" xfId="41100"/>
    <cellStyle name="Normal 19 6 3 9 2 3" xfId="20039"/>
    <cellStyle name="Normal 19 6 3 9 2 3 2" xfId="32700"/>
    <cellStyle name="Normal 19 6 3 9 2 3 3" xfId="45300"/>
    <cellStyle name="Normal 19 6 3 9 2 4" xfId="24299"/>
    <cellStyle name="Normal 19 6 3 9 2 5" xfId="36900"/>
    <cellStyle name="Normal 19 6 3 9 3" xfId="12970"/>
    <cellStyle name="Normal 19 6 3 9 3 2" xfId="17170"/>
    <cellStyle name="Normal 19 6 3 9 3 2 2" xfId="29899"/>
    <cellStyle name="Normal 19 6 3 9 3 2 3" xfId="42500"/>
    <cellStyle name="Normal 19 6 3 9 3 3" xfId="21439"/>
    <cellStyle name="Normal 19 6 3 9 3 3 2" xfId="34100"/>
    <cellStyle name="Normal 19 6 3 9 3 3 3" xfId="46700"/>
    <cellStyle name="Normal 19 6 3 9 3 4" xfId="25699"/>
    <cellStyle name="Normal 19 6 3 9 3 5" xfId="38300"/>
    <cellStyle name="Normal 19 6 3 9 4" xfId="14370"/>
    <cellStyle name="Normal 19 6 3 9 4 2" xfId="27099"/>
    <cellStyle name="Normal 19 6 3 9 4 3" xfId="39700"/>
    <cellStyle name="Normal 19 6 3 9 5" xfId="18639"/>
    <cellStyle name="Normal 19 6 3 9 5 2" xfId="31300"/>
    <cellStyle name="Normal 19 6 3 9 5 3" xfId="43900"/>
    <cellStyle name="Normal 19 6 3 9 6" xfId="22899"/>
    <cellStyle name="Normal 19 6 3 9 7" xfId="35500"/>
    <cellStyle name="Normal 19 6 4" xfId="7072"/>
    <cellStyle name="Normal 19 6 4 10" xfId="10315"/>
    <cellStyle name="Normal 19 6 4 10 2" xfId="11730"/>
    <cellStyle name="Normal 19 6 4 10 2 2" xfId="15930"/>
    <cellStyle name="Normal 19 6 4 10 2 2 2" xfId="28659"/>
    <cellStyle name="Normal 19 6 4 10 2 2 3" xfId="41260"/>
    <cellStyle name="Normal 19 6 4 10 2 3" xfId="20199"/>
    <cellStyle name="Normal 19 6 4 10 2 3 2" xfId="32860"/>
    <cellStyle name="Normal 19 6 4 10 2 3 3" xfId="45460"/>
    <cellStyle name="Normal 19 6 4 10 2 4" xfId="24459"/>
    <cellStyle name="Normal 19 6 4 10 2 5" xfId="37060"/>
    <cellStyle name="Normal 19 6 4 10 3" xfId="13130"/>
    <cellStyle name="Normal 19 6 4 10 3 2" xfId="17330"/>
    <cellStyle name="Normal 19 6 4 10 3 2 2" xfId="30059"/>
    <cellStyle name="Normal 19 6 4 10 3 2 3" xfId="42660"/>
    <cellStyle name="Normal 19 6 4 10 3 3" xfId="21599"/>
    <cellStyle name="Normal 19 6 4 10 3 3 2" xfId="34260"/>
    <cellStyle name="Normal 19 6 4 10 3 3 3" xfId="46860"/>
    <cellStyle name="Normal 19 6 4 10 3 4" xfId="25859"/>
    <cellStyle name="Normal 19 6 4 10 3 5" xfId="38460"/>
    <cellStyle name="Normal 19 6 4 10 4" xfId="14530"/>
    <cellStyle name="Normal 19 6 4 10 4 2" xfId="27259"/>
    <cellStyle name="Normal 19 6 4 10 4 3" xfId="39860"/>
    <cellStyle name="Normal 19 6 4 10 5" xfId="18799"/>
    <cellStyle name="Normal 19 6 4 10 5 2" xfId="31460"/>
    <cellStyle name="Normal 19 6 4 10 5 3" xfId="44060"/>
    <cellStyle name="Normal 19 6 4 10 6" xfId="23059"/>
    <cellStyle name="Normal 19 6 4 10 7" xfId="35660"/>
    <cellStyle name="Normal 19 6 4 11" xfId="10456"/>
    <cellStyle name="Normal 19 6 4 11 2" xfId="14670"/>
    <cellStyle name="Normal 19 6 4 11 2 2" xfId="27399"/>
    <cellStyle name="Normal 19 6 4 11 2 3" xfId="40000"/>
    <cellStyle name="Normal 19 6 4 11 3" xfId="18939"/>
    <cellStyle name="Normal 19 6 4 11 3 2" xfId="31600"/>
    <cellStyle name="Normal 19 6 4 11 3 3" xfId="44200"/>
    <cellStyle name="Normal 19 6 4 11 4" xfId="23199"/>
    <cellStyle name="Normal 19 6 4 11 5" xfId="35800"/>
    <cellStyle name="Normal 19 6 4 12" xfId="11870"/>
    <cellStyle name="Normal 19 6 4 12 2" xfId="16070"/>
    <cellStyle name="Normal 19 6 4 12 2 2" xfId="28799"/>
    <cellStyle name="Normal 19 6 4 12 2 3" xfId="41400"/>
    <cellStyle name="Normal 19 6 4 12 3" xfId="20339"/>
    <cellStyle name="Normal 19 6 4 12 3 2" xfId="33000"/>
    <cellStyle name="Normal 19 6 4 12 3 3" xfId="45600"/>
    <cellStyle name="Normal 19 6 4 12 4" xfId="24599"/>
    <cellStyle name="Normal 19 6 4 12 5" xfId="37200"/>
    <cellStyle name="Normal 19 6 4 13" xfId="13270"/>
    <cellStyle name="Normal 19 6 4 13 2" xfId="25999"/>
    <cellStyle name="Normal 19 6 4 13 3" xfId="38600"/>
    <cellStyle name="Normal 19 6 4 14" xfId="17539"/>
    <cellStyle name="Normal 19 6 4 14 2" xfId="30200"/>
    <cellStyle name="Normal 19 6 4 14 3" xfId="42800"/>
    <cellStyle name="Normal 19 6 4 15" xfId="21799"/>
    <cellStyle name="Normal 19 6 4 16" xfId="34400"/>
    <cellStyle name="Normal 19 6 4 2" xfId="7212"/>
    <cellStyle name="Normal 19 6 4 2 2" xfId="10596"/>
    <cellStyle name="Normal 19 6 4 2 2 2" xfId="14810"/>
    <cellStyle name="Normal 19 6 4 2 2 2 2" xfId="27539"/>
    <cellStyle name="Normal 19 6 4 2 2 2 3" xfId="40140"/>
    <cellStyle name="Normal 19 6 4 2 2 3" xfId="19079"/>
    <cellStyle name="Normal 19 6 4 2 2 3 2" xfId="31740"/>
    <cellStyle name="Normal 19 6 4 2 2 3 3" xfId="44340"/>
    <cellStyle name="Normal 19 6 4 2 2 4" xfId="23339"/>
    <cellStyle name="Normal 19 6 4 2 2 5" xfId="35940"/>
    <cellStyle name="Normal 19 6 4 2 3" xfId="12010"/>
    <cellStyle name="Normal 19 6 4 2 3 2" xfId="16210"/>
    <cellStyle name="Normal 19 6 4 2 3 2 2" xfId="28939"/>
    <cellStyle name="Normal 19 6 4 2 3 2 3" xfId="41540"/>
    <cellStyle name="Normal 19 6 4 2 3 3" xfId="20479"/>
    <cellStyle name="Normal 19 6 4 2 3 3 2" xfId="33140"/>
    <cellStyle name="Normal 19 6 4 2 3 3 3" xfId="45740"/>
    <cellStyle name="Normal 19 6 4 2 3 4" xfId="24739"/>
    <cellStyle name="Normal 19 6 4 2 3 5" xfId="37340"/>
    <cellStyle name="Normal 19 6 4 2 4" xfId="13410"/>
    <cellStyle name="Normal 19 6 4 2 4 2" xfId="26139"/>
    <cellStyle name="Normal 19 6 4 2 4 3" xfId="38740"/>
    <cellStyle name="Normal 19 6 4 2 5" xfId="17679"/>
    <cellStyle name="Normal 19 6 4 2 5 2" xfId="30340"/>
    <cellStyle name="Normal 19 6 4 2 5 3" xfId="42940"/>
    <cellStyle name="Normal 19 6 4 2 6" xfId="21939"/>
    <cellStyle name="Normal 19 6 4 2 7" xfId="34540"/>
    <cellStyle name="Normal 19 6 4 3" xfId="7352"/>
    <cellStyle name="Normal 19 6 4 3 2" xfId="10736"/>
    <cellStyle name="Normal 19 6 4 3 2 2" xfId="14950"/>
    <cellStyle name="Normal 19 6 4 3 2 2 2" xfId="27679"/>
    <cellStyle name="Normal 19 6 4 3 2 2 3" xfId="40280"/>
    <cellStyle name="Normal 19 6 4 3 2 3" xfId="19219"/>
    <cellStyle name="Normal 19 6 4 3 2 3 2" xfId="31880"/>
    <cellStyle name="Normal 19 6 4 3 2 3 3" xfId="44480"/>
    <cellStyle name="Normal 19 6 4 3 2 4" xfId="23479"/>
    <cellStyle name="Normal 19 6 4 3 2 5" xfId="36080"/>
    <cellStyle name="Normal 19 6 4 3 3" xfId="12150"/>
    <cellStyle name="Normal 19 6 4 3 3 2" xfId="16350"/>
    <cellStyle name="Normal 19 6 4 3 3 2 2" xfId="29079"/>
    <cellStyle name="Normal 19 6 4 3 3 2 3" xfId="41680"/>
    <cellStyle name="Normal 19 6 4 3 3 3" xfId="20619"/>
    <cellStyle name="Normal 19 6 4 3 3 3 2" xfId="33280"/>
    <cellStyle name="Normal 19 6 4 3 3 3 3" xfId="45880"/>
    <cellStyle name="Normal 19 6 4 3 3 4" xfId="24879"/>
    <cellStyle name="Normal 19 6 4 3 3 5" xfId="37480"/>
    <cellStyle name="Normal 19 6 4 3 4" xfId="13550"/>
    <cellStyle name="Normal 19 6 4 3 4 2" xfId="26279"/>
    <cellStyle name="Normal 19 6 4 3 4 3" xfId="38880"/>
    <cellStyle name="Normal 19 6 4 3 5" xfId="17819"/>
    <cellStyle name="Normal 19 6 4 3 5 2" xfId="30480"/>
    <cellStyle name="Normal 19 6 4 3 5 3" xfId="43080"/>
    <cellStyle name="Normal 19 6 4 3 6" xfId="22079"/>
    <cellStyle name="Normal 19 6 4 3 7" xfId="34680"/>
    <cellStyle name="Normal 19 6 4 4" xfId="9365"/>
    <cellStyle name="Normal 19 6 4 4 2" xfId="10883"/>
    <cellStyle name="Normal 19 6 4 4 2 2" xfId="15090"/>
    <cellStyle name="Normal 19 6 4 4 2 2 2" xfId="27819"/>
    <cellStyle name="Normal 19 6 4 4 2 2 3" xfId="40420"/>
    <cellStyle name="Normal 19 6 4 4 2 3" xfId="19359"/>
    <cellStyle name="Normal 19 6 4 4 2 3 2" xfId="32020"/>
    <cellStyle name="Normal 19 6 4 4 2 3 3" xfId="44620"/>
    <cellStyle name="Normal 19 6 4 4 2 4" xfId="23619"/>
    <cellStyle name="Normal 19 6 4 4 2 5" xfId="36220"/>
    <cellStyle name="Normal 19 6 4 4 3" xfId="12290"/>
    <cellStyle name="Normal 19 6 4 4 3 2" xfId="16490"/>
    <cellStyle name="Normal 19 6 4 4 3 2 2" xfId="29219"/>
    <cellStyle name="Normal 19 6 4 4 3 2 3" xfId="41820"/>
    <cellStyle name="Normal 19 6 4 4 3 3" xfId="20759"/>
    <cellStyle name="Normal 19 6 4 4 3 3 2" xfId="33420"/>
    <cellStyle name="Normal 19 6 4 4 3 3 3" xfId="46020"/>
    <cellStyle name="Normal 19 6 4 4 3 4" xfId="25019"/>
    <cellStyle name="Normal 19 6 4 4 3 5" xfId="37620"/>
    <cellStyle name="Normal 19 6 4 4 4" xfId="13690"/>
    <cellStyle name="Normal 19 6 4 4 4 2" xfId="26419"/>
    <cellStyle name="Normal 19 6 4 4 4 3" xfId="39020"/>
    <cellStyle name="Normal 19 6 4 4 5" xfId="17959"/>
    <cellStyle name="Normal 19 6 4 4 5 2" xfId="30620"/>
    <cellStyle name="Normal 19 6 4 4 5 3" xfId="43220"/>
    <cellStyle name="Normal 19 6 4 4 6" xfId="22219"/>
    <cellStyle name="Normal 19 6 4 4 7" xfId="34820"/>
    <cellStyle name="Normal 19 6 4 5" xfId="9561"/>
    <cellStyle name="Normal 19 6 4 5 2" xfId="11027"/>
    <cellStyle name="Normal 19 6 4 5 2 2" xfId="15230"/>
    <cellStyle name="Normal 19 6 4 5 2 2 2" xfId="27959"/>
    <cellStyle name="Normal 19 6 4 5 2 2 3" xfId="40560"/>
    <cellStyle name="Normal 19 6 4 5 2 3" xfId="19499"/>
    <cellStyle name="Normal 19 6 4 5 2 3 2" xfId="32160"/>
    <cellStyle name="Normal 19 6 4 5 2 3 3" xfId="44760"/>
    <cellStyle name="Normal 19 6 4 5 2 4" xfId="23759"/>
    <cellStyle name="Normal 19 6 4 5 2 5" xfId="36360"/>
    <cellStyle name="Normal 19 6 4 5 3" xfId="12430"/>
    <cellStyle name="Normal 19 6 4 5 3 2" xfId="16630"/>
    <cellStyle name="Normal 19 6 4 5 3 2 2" xfId="29359"/>
    <cellStyle name="Normal 19 6 4 5 3 2 3" xfId="41960"/>
    <cellStyle name="Normal 19 6 4 5 3 3" xfId="20899"/>
    <cellStyle name="Normal 19 6 4 5 3 3 2" xfId="33560"/>
    <cellStyle name="Normal 19 6 4 5 3 3 3" xfId="46160"/>
    <cellStyle name="Normal 19 6 4 5 3 4" xfId="25159"/>
    <cellStyle name="Normal 19 6 4 5 3 5" xfId="37760"/>
    <cellStyle name="Normal 19 6 4 5 4" xfId="13830"/>
    <cellStyle name="Normal 19 6 4 5 4 2" xfId="26559"/>
    <cellStyle name="Normal 19 6 4 5 4 3" xfId="39160"/>
    <cellStyle name="Normal 19 6 4 5 5" xfId="18099"/>
    <cellStyle name="Normal 19 6 4 5 5 2" xfId="30760"/>
    <cellStyle name="Normal 19 6 4 5 5 3" xfId="43360"/>
    <cellStyle name="Normal 19 6 4 5 6" xfId="22359"/>
    <cellStyle name="Normal 19 6 4 5 7" xfId="34960"/>
    <cellStyle name="Normal 19 6 4 6" xfId="9701"/>
    <cellStyle name="Normal 19 6 4 6 2" xfId="11167"/>
    <cellStyle name="Normal 19 6 4 6 2 2" xfId="15370"/>
    <cellStyle name="Normal 19 6 4 6 2 2 2" xfId="28099"/>
    <cellStyle name="Normal 19 6 4 6 2 2 3" xfId="40700"/>
    <cellStyle name="Normal 19 6 4 6 2 3" xfId="19639"/>
    <cellStyle name="Normal 19 6 4 6 2 3 2" xfId="32300"/>
    <cellStyle name="Normal 19 6 4 6 2 3 3" xfId="44900"/>
    <cellStyle name="Normal 19 6 4 6 2 4" xfId="23899"/>
    <cellStyle name="Normal 19 6 4 6 2 5" xfId="36500"/>
    <cellStyle name="Normal 19 6 4 6 3" xfId="12570"/>
    <cellStyle name="Normal 19 6 4 6 3 2" xfId="16770"/>
    <cellStyle name="Normal 19 6 4 6 3 2 2" xfId="29499"/>
    <cellStyle name="Normal 19 6 4 6 3 2 3" xfId="42100"/>
    <cellStyle name="Normal 19 6 4 6 3 3" xfId="21039"/>
    <cellStyle name="Normal 19 6 4 6 3 3 2" xfId="33700"/>
    <cellStyle name="Normal 19 6 4 6 3 3 3" xfId="46300"/>
    <cellStyle name="Normal 19 6 4 6 3 4" xfId="25299"/>
    <cellStyle name="Normal 19 6 4 6 3 5" xfId="37900"/>
    <cellStyle name="Normal 19 6 4 6 4" xfId="13970"/>
    <cellStyle name="Normal 19 6 4 6 4 2" xfId="26699"/>
    <cellStyle name="Normal 19 6 4 6 4 3" xfId="39300"/>
    <cellStyle name="Normal 19 6 4 6 5" xfId="18239"/>
    <cellStyle name="Normal 19 6 4 6 5 2" xfId="30900"/>
    <cellStyle name="Normal 19 6 4 6 5 3" xfId="43500"/>
    <cellStyle name="Normal 19 6 4 6 6" xfId="22499"/>
    <cellStyle name="Normal 19 6 4 6 7" xfId="35100"/>
    <cellStyle name="Normal 19 6 4 7" xfId="9841"/>
    <cellStyle name="Normal 19 6 4 7 2" xfId="11307"/>
    <cellStyle name="Normal 19 6 4 7 2 2" xfId="15510"/>
    <cellStyle name="Normal 19 6 4 7 2 2 2" xfId="28239"/>
    <cellStyle name="Normal 19 6 4 7 2 2 3" xfId="40840"/>
    <cellStyle name="Normal 19 6 4 7 2 3" xfId="19779"/>
    <cellStyle name="Normal 19 6 4 7 2 3 2" xfId="32440"/>
    <cellStyle name="Normal 19 6 4 7 2 3 3" xfId="45040"/>
    <cellStyle name="Normal 19 6 4 7 2 4" xfId="24039"/>
    <cellStyle name="Normal 19 6 4 7 2 5" xfId="36640"/>
    <cellStyle name="Normal 19 6 4 7 3" xfId="12710"/>
    <cellStyle name="Normal 19 6 4 7 3 2" xfId="16910"/>
    <cellStyle name="Normal 19 6 4 7 3 2 2" xfId="29639"/>
    <cellStyle name="Normal 19 6 4 7 3 2 3" xfId="42240"/>
    <cellStyle name="Normal 19 6 4 7 3 3" xfId="21179"/>
    <cellStyle name="Normal 19 6 4 7 3 3 2" xfId="33840"/>
    <cellStyle name="Normal 19 6 4 7 3 3 3" xfId="46440"/>
    <cellStyle name="Normal 19 6 4 7 3 4" xfId="25439"/>
    <cellStyle name="Normal 19 6 4 7 3 5" xfId="38040"/>
    <cellStyle name="Normal 19 6 4 7 4" xfId="14110"/>
    <cellStyle name="Normal 19 6 4 7 4 2" xfId="26839"/>
    <cellStyle name="Normal 19 6 4 7 4 3" xfId="39440"/>
    <cellStyle name="Normal 19 6 4 7 5" xfId="18379"/>
    <cellStyle name="Normal 19 6 4 7 5 2" xfId="31040"/>
    <cellStyle name="Normal 19 6 4 7 5 3" xfId="43640"/>
    <cellStyle name="Normal 19 6 4 7 6" xfId="22639"/>
    <cellStyle name="Normal 19 6 4 7 7" xfId="35240"/>
    <cellStyle name="Normal 19 6 4 8" xfId="9981"/>
    <cellStyle name="Normal 19 6 4 8 2" xfId="11447"/>
    <cellStyle name="Normal 19 6 4 8 2 2" xfId="15650"/>
    <cellStyle name="Normal 19 6 4 8 2 2 2" xfId="28379"/>
    <cellStyle name="Normal 19 6 4 8 2 2 3" xfId="40980"/>
    <cellStyle name="Normal 19 6 4 8 2 3" xfId="19919"/>
    <cellStyle name="Normal 19 6 4 8 2 3 2" xfId="32580"/>
    <cellStyle name="Normal 19 6 4 8 2 3 3" xfId="45180"/>
    <cellStyle name="Normal 19 6 4 8 2 4" xfId="24179"/>
    <cellStyle name="Normal 19 6 4 8 2 5" xfId="36780"/>
    <cellStyle name="Normal 19 6 4 8 3" xfId="12850"/>
    <cellStyle name="Normal 19 6 4 8 3 2" xfId="17050"/>
    <cellStyle name="Normal 19 6 4 8 3 2 2" xfId="29779"/>
    <cellStyle name="Normal 19 6 4 8 3 2 3" xfId="42380"/>
    <cellStyle name="Normal 19 6 4 8 3 3" xfId="21319"/>
    <cellStyle name="Normal 19 6 4 8 3 3 2" xfId="33980"/>
    <cellStyle name="Normal 19 6 4 8 3 3 3" xfId="46580"/>
    <cellStyle name="Normal 19 6 4 8 3 4" xfId="25579"/>
    <cellStyle name="Normal 19 6 4 8 3 5" xfId="38180"/>
    <cellStyle name="Normal 19 6 4 8 4" xfId="14250"/>
    <cellStyle name="Normal 19 6 4 8 4 2" xfId="26979"/>
    <cellStyle name="Normal 19 6 4 8 4 3" xfId="39580"/>
    <cellStyle name="Normal 19 6 4 8 5" xfId="18519"/>
    <cellStyle name="Normal 19 6 4 8 5 2" xfId="31180"/>
    <cellStyle name="Normal 19 6 4 8 5 3" xfId="43780"/>
    <cellStyle name="Normal 19 6 4 8 6" xfId="22779"/>
    <cellStyle name="Normal 19 6 4 8 7" xfId="35380"/>
    <cellStyle name="Normal 19 6 4 9" xfId="10175"/>
    <cellStyle name="Normal 19 6 4 9 2" xfId="11590"/>
    <cellStyle name="Normal 19 6 4 9 2 2" xfId="15790"/>
    <cellStyle name="Normal 19 6 4 9 2 2 2" xfId="28519"/>
    <cellStyle name="Normal 19 6 4 9 2 2 3" xfId="41120"/>
    <cellStyle name="Normal 19 6 4 9 2 3" xfId="20059"/>
    <cellStyle name="Normal 19 6 4 9 2 3 2" xfId="32720"/>
    <cellStyle name="Normal 19 6 4 9 2 3 3" xfId="45320"/>
    <cellStyle name="Normal 19 6 4 9 2 4" xfId="24319"/>
    <cellStyle name="Normal 19 6 4 9 2 5" xfId="36920"/>
    <cellStyle name="Normal 19 6 4 9 3" xfId="12990"/>
    <cellStyle name="Normal 19 6 4 9 3 2" xfId="17190"/>
    <cellStyle name="Normal 19 6 4 9 3 2 2" xfId="29919"/>
    <cellStyle name="Normal 19 6 4 9 3 2 3" xfId="42520"/>
    <cellStyle name="Normal 19 6 4 9 3 3" xfId="21459"/>
    <cellStyle name="Normal 19 6 4 9 3 3 2" xfId="34120"/>
    <cellStyle name="Normal 19 6 4 9 3 3 3" xfId="46720"/>
    <cellStyle name="Normal 19 6 4 9 3 4" xfId="25719"/>
    <cellStyle name="Normal 19 6 4 9 3 5" xfId="38320"/>
    <cellStyle name="Normal 19 6 4 9 4" xfId="14390"/>
    <cellStyle name="Normal 19 6 4 9 4 2" xfId="27119"/>
    <cellStyle name="Normal 19 6 4 9 4 3" xfId="39720"/>
    <cellStyle name="Normal 19 6 4 9 5" xfId="18659"/>
    <cellStyle name="Normal 19 6 4 9 5 2" xfId="31320"/>
    <cellStyle name="Normal 19 6 4 9 5 3" xfId="43920"/>
    <cellStyle name="Normal 19 6 4 9 6" xfId="22919"/>
    <cellStyle name="Normal 19 6 4 9 7" xfId="35520"/>
    <cellStyle name="Normal 19 6 5" xfId="7092"/>
    <cellStyle name="Normal 19 6 5 10" xfId="10335"/>
    <cellStyle name="Normal 19 6 5 10 2" xfId="11750"/>
    <cellStyle name="Normal 19 6 5 10 2 2" xfId="15950"/>
    <cellStyle name="Normal 19 6 5 10 2 2 2" xfId="28679"/>
    <cellStyle name="Normal 19 6 5 10 2 2 3" xfId="41280"/>
    <cellStyle name="Normal 19 6 5 10 2 3" xfId="20219"/>
    <cellStyle name="Normal 19 6 5 10 2 3 2" xfId="32880"/>
    <cellStyle name="Normal 19 6 5 10 2 3 3" xfId="45480"/>
    <cellStyle name="Normal 19 6 5 10 2 4" xfId="24479"/>
    <cellStyle name="Normal 19 6 5 10 2 5" xfId="37080"/>
    <cellStyle name="Normal 19 6 5 10 3" xfId="13150"/>
    <cellStyle name="Normal 19 6 5 10 3 2" xfId="17350"/>
    <cellStyle name="Normal 19 6 5 10 3 2 2" xfId="30079"/>
    <cellStyle name="Normal 19 6 5 10 3 2 3" xfId="42680"/>
    <cellStyle name="Normal 19 6 5 10 3 3" xfId="21619"/>
    <cellStyle name="Normal 19 6 5 10 3 3 2" xfId="34280"/>
    <cellStyle name="Normal 19 6 5 10 3 3 3" xfId="46880"/>
    <cellStyle name="Normal 19 6 5 10 3 4" xfId="25879"/>
    <cellStyle name="Normal 19 6 5 10 3 5" xfId="38480"/>
    <cellStyle name="Normal 19 6 5 10 4" xfId="14550"/>
    <cellStyle name="Normal 19 6 5 10 4 2" xfId="27279"/>
    <cellStyle name="Normal 19 6 5 10 4 3" xfId="39880"/>
    <cellStyle name="Normal 19 6 5 10 5" xfId="18819"/>
    <cellStyle name="Normal 19 6 5 10 5 2" xfId="31480"/>
    <cellStyle name="Normal 19 6 5 10 5 3" xfId="44080"/>
    <cellStyle name="Normal 19 6 5 10 6" xfId="23079"/>
    <cellStyle name="Normal 19 6 5 10 7" xfId="35680"/>
    <cellStyle name="Normal 19 6 5 11" xfId="10476"/>
    <cellStyle name="Normal 19 6 5 11 2" xfId="14690"/>
    <cellStyle name="Normal 19 6 5 11 2 2" xfId="27419"/>
    <cellStyle name="Normal 19 6 5 11 2 3" xfId="40020"/>
    <cellStyle name="Normal 19 6 5 11 3" xfId="18959"/>
    <cellStyle name="Normal 19 6 5 11 3 2" xfId="31620"/>
    <cellStyle name="Normal 19 6 5 11 3 3" xfId="44220"/>
    <cellStyle name="Normal 19 6 5 11 4" xfId="23219"/>
    <cellStyle name="Normal 19 6 5 11 5" xfId="35820"/>
    <cellStyle name="Normal 19 6 5 12" xfId="11890"/>
    <cellStyle name="Normal 19 6 5 12 2" xfId="16090"/>
    <cellStyle name="Normal 19 6 5 12 2 2" xfId="28819"/>
    <cellStyle name="Normal 19 6 5 12 2 3" xfId="41420"/>
    <cellStyle name="Normal 19 6 5 12 3" xfId="20359"/>
    <cellStyle name="Normal 19 6 5 12 3 2" xfId="33020"/>
    <cellStyle name="Normal 19 6 5 12 3 3" xfId="45620"/>
    <cellStyle name="Normal 19 6 5 12 4" xfId="24619"/>
    <cellStyle name="Normal 19 6 5 12 5" xfId="37220"/>
    <cellStyle name="Normal 19 6 5 13" xfId="13290"/>
    <cellStyle name="Normal 19 6 5 13 2" xfId="26019"/>
    <cellStyle name="Normal 19 6 5 13 3" xfId="38620"/>
    <cellStyle name="Normal 19 6 5 14" xfId="17559"/>
    <cellStyle name="Normal 19 6 5 14 2" xfId="30220"/>
    <cellStyle name="Normal 19 6 5 14 3" xfId="42820"/>
    <cellStyle name="Normal 19 6 5 15" xfId="21819"/>
    <cellStyle name="Normal 19 6 5 16" xfId="34420"/>
    <cellStyle name="Normal 19 6 5 2" xfId="7232"/>
    <cellStyle name="Normal 19 6 5 2 2" xfId="10616"/>
    <cellStyle name="Normal 19 6 5 2 2 2" xfId="14830"/>
    <cellStyle name="Normal 19 6 5 2 2 2 2" xfId="27559"/>
    <cellStyle name="Normal 19 6 5 2 2 2 3" xfId="40160"/>
    <cellStyle name="Normal 19 6 5 2 2 3" xfId="19099"/>
    <cellStyle name="Normal 19 6 5 2 2 3 2" xfId="31760"/>
    <cellStyle name="Normal 19 6 5 2 2 3 3" xfId="44360"/>
    <cellStyle name="Normal 19 6 5 2 2 4" xfId="23359"/>
    <cellStyle name="Normal 19 6 5 2 2 5" xfId="35960"/>
    <cellStyle name="Normal 19 6 5 2 3" xfId="12030"/>
    <cellStyle name="Normal 19 6 5 2 3 2" xfId="16230"/>
    <cellStyle name="Normal 19 6 5 2 3 2 2" xfId="28959"/>
    <cellStyle name="Normal 19 6 5 2 3 2 3" xfId="41560"/>
    <cellStyle name="Normal 19 6 5 2 3 3" xfId="20499"/>
    <cellStyle name="Normal 19 6 5 2 3 3 2" xfId="33160"/>
    <cellStyle name="Normal 19 6 5 2 3 3 3" xfId="45760"/>
    <cellStyle name="Normal 19 6 5 2 3 4" xfId="24759"/>
    <cellStyle name="Normal 19 6 5 2 3 5" xfId="37360"/>
    <cellStyle name="Normal 19 6 5 2 4" xfId="13430"/>
    <cellStyle name="Normal 19 6 5 2 4 2" xfId="26159"/>
    <cellStyle name="Normal 19 6 5 2 4 3" xfId="38760"/>
    <cellStyle name="Normal 19 6 5 2 5" xfId="17699"/>
    <cellStyle name="Normal 19 6 5 2 5 2" xfId="30360"/>
    <cellStyle name="Normal 19 6 5 2 5 3" xfId="42960"/>
    <cellStyle name="Normal 19 6 5 2 6" xfId="21959"/>
    <cellStyle name="Normal 19 6 5 2 7" xfId="34560"/>
    <cellStyle name="Normal 19 6 5 3" xfId="7372"/>
    <cellStyle name="Normal 19 6 5 3 2" xfId="10756"/>
    <cellStyle name="Normal 19 6 5 3 2 2" xfId="14970"/>
    <cellStyle name="Normal 19 6 5 3 2 2 2" xfId="27699"/>
    <cellStyle name="Normal 19 6 5 3 2 2 3" xfId="40300"/>
    <cellStyle name="Normal 19 6 5 3 2 3" xfId="19239"/>
    <cellStyle name="Normal 19 6 5 3 2 3 2" xfId="31900"/>
    <cellStyle name="Normal 19 6 5 3 2 3 3" xfId="44500"/>
    <cellStyle name="Normal 19 6 5 3 2 4" xfId="23499"/>
    <cellStyle name="Normal 19 6 5 3 2 5" xfId="36100"/>
    <cellStyle name="Normal 19 6 5 3 3" xfId="12170"/>
    <cellStyle name="Normal 19 6 5 3 3 2" xfId="16370"/>
    <cellStyle name="Normal 19 6 5 3 3 2 2" xfId="29099"/>
    <cellStyle name="Normal 19 6 5 3 3 2 3" xfId="41700"/>
    <cellStyle name="Normal 19 6 5 3 3 3" xfId="20639"/>
    <cellStyle name="Normal 19 6 5 3 3 3 2" xfId="33300"/>
    <cellStyle name="Normal 19 6 5 3 3 3 3" xfId="45900"/>
    <cellStyle name="Normal 19 6 5 3 3 4" xfId="24899"/>
    <cellStyle name="Normal 19 6 5 3 3 5" xfId="37500"/>
    <cellStyle name="Normal 19 6 5 3 4" xfId="13570"/>
    <cellStyle name="Normal 19 6 5 3 4 2" xfId="26299"/>
    <cellStyle name="Normal 19 6 5 3 4 3" xfId="38900"/>
    <cellStyle name="Normal 19 6 5 3 5" xfId="17839"/>
    <cellStyle name="Normal 19 6 5 3 5 2" xfId="30500"/>
    <cellStyle name="Normal 19 6 5 3 5 3" xfId="43100"/>
    <cellStyle name="Normal 19 6 5 3 6" xfId="22099"/>
    <cellStyle name="Normal 19 6 5 3 7" xfId="34700"/>
    <cellStyle name="Normal 19 6 5 4" xfId="9385"/>
    <cellStyle name="Normal 19 6 5 4 2" xfId="10903"/>
    <cellStyle name="Normal 19 6 5 4 2 2" xfId="15110"/>
    <cellStyle name="Normal 19 6 5 4 2 2 2" xfId="27839"/>
    <cellStyle name="Normal 19 6 5 4 2 2 3" xfId="40440"/>
    <cellStyle name="Normal 19 6 5 4 2 3" xfId="19379"/>
    <cellStyle name="Normal 19 6 5 4 2 3 2" xfId="32040"/>
    <cellStyle name="Normal 19 6 5 4 2 3 3" xfId="44640"/>
    <cellStyle name="Normal 19 6 5 4 2 4" xfId="23639"/>
    <cellStyle name="Normal 19 6 5 4 2 5" xfId="36240"/>
    <cellStyle name="Normal 19 6 5 4 3" xfId="12310"/>
    <cellStyle name="Normal 19 6 5 4 3 2" xfId="16510"/>
    <cellStyle name="Normal 19 6 5 4 3 2 2" xfId="29239"/>
    <cellStyle name="Normal 19 6 5 4 3 2 3" xfId="41840"/>
    <cellStyle name="Normal 19 6 5 4 3 3" xfId="20779"/>
    <cellStyle name="Normal 19 6 5 4 3 3 2" xfId="33440"/>
    <cellStyle name="Normal 19 6 5 4 3 3 3" xfId="46040"/>
    <cellStyle name="Normal 19 6 5 4 3 4" xfId="25039"/>
    <cellStyle name="Normal 19 6 5 4 3 5" xfId="37640"/>
    <cellStyle name="Normal 19 6 5 4 4" xfId="13710"/>
    <cellStyle name="Normal 19 6 5 4 4 2" xfId="26439"/>
    <cellStyle name="Normal 19 6 5 4 4 3" xfId="39040"/>
    <cellStyle name="Normal 19 6 5 4 5" xfId="17979"/>
    <cellStyle name="Normal 19 6 5 4 5 2" xfId="30640"/>
    <cellStyle name="Normal 19 6 5 4 5 3" xfId="43240"/>
    <cellStyle name="Normal 19 6 5 4 6" xfId="22239"/>
    <cellStyle name="Normal 19 6 5 4 7" xfId="34840"/>
    <cellStyle name="Normal 19 6 5 5" xfId="9581"/>
    <cellStyle name="Normal 19 6 5 5 2" xfId="11047"/>
    <cellStyle name="Normal 19 6 5 5 2 2" xfId="15250"/>
    <cellStyle name="Normal 19 6 5 5 2 2 2" xfId="27979"/>
    <cellStyle name="Normal 19 6 5 5 2 2 3" xfId="40580"/>
    <cellStyle name="Normal 19 6 5 5 2 3" xfId="19519"/>
    <cellStyle name="Normal 19 6 5 5 2 3 2" xfId="32180"/>
    <cellStyle name="Normal 19 6 5 5 2 3 3" xfId="44780"/>
    <cellStyle name="Normal 19 6 5 5 2 4" xfId="23779"/>
    <cellStyle name="Normal 19 6 5 5 2 5" xfId="36380"/>
    <cellStyle name="Normal 19 6 5 5 3" xfId="12450"/>
    <cellStyle name="Normal 19 6 5 5 3 2" xfId="16650"/>
    <cellStyle name="Normal 19 6 5 5 3 2 2" xfId="29379"/>
    <cellStyle name="Normal 19 6 5 5 3 2 3" xfId="41980"/>
    <cellStyle name="Normal 19 6 5 5 3 3" xfId="20919"/>
    <cellStyle name="Normal 19 6 5 5 3 3 2" xfId="33580"/>
    <cellStyle name="Normal 19 6 5 5 3 3 3" xfId="46180"/>
    <cellStyle name="Normal 19 6 5 5 3 4" xfId="25179"/>
    <cellStyle name="Normal 19 6 5 5 3 5" xfId="37780"/>
    <cellStyle name="Normal 19 6 5 5 4" xfId="13850"/>
    <cellStyle name="Normal 19 6 5 5 4 2" xfId="26579"/>
    <cellStyle name="Normal 19 6 5 5 4 3" xfId="39180"/>
    <cellStyle name="Normal 19 6 5 5 5" xfId="18119"/>
    <cellStyle name="Normal 19 6 5 5 5 2" xfId="30780"/>
    <cellStyle name="Normal 19 6 5 5 5 3" xfId="43380"/>
    <cellStyle name="Normal 19 6 5 5 6" xfId="22379"/>
    <cellStyle name="Normal 19 6 5 5 7" xfId="34980"/>
    <cellStyle name="Normal 19 6 5 6" xfId="9721"/>
    <cellStyle name="Normal 19 6 5 6 2" xfId="11187"/>
    <cellStyle name="Normal 19 6 5 6 2 2" xfId="15390"/>
    <cellStyle name="Normal 19 6 5 6 2 2 2" xfId="28119"/>
    <cellStyle name="Normal 19 6 5 6 2 2 3" xfId="40720"/>
    <cellStyle name="Normal 19 6 5 6 2 3" xfId="19659"/>
    <cellStyle name="Normal 19 6 5 6 2 3 2" xfId="32320"/>
    <cellStyle name="Normal 19 6 5 6 2 3 3" xfId="44920"/>
    <cellStyle name="Normal 19 6 5 6 2 4" xfId="23919"/>
    <cellStyle name="Normal 19 6 5 6 2 5" xfId="36520"/>
    <cellStyle name="Normal 19 6 5 6 3" xfId="12590"/>
    <cellStyle name="Normal 19 6 5 6 3 2" xfId="16790"/>
    <cellStyle name="Normal 19 6 5 6 3 2 2" xfId="29519"/>
    <cellStyle name="Normal 19 6 5 6 3 2 3" xfId="42120"/>
    <cellStyle name="Normal 19 6 5 6 3 3" xfId="21059"/>
    <cellStyle name="Normal 19 6 5 6 3 3 2" xfId="33720"/>
    <cellStyle name="Normal 19 6 5 6 3 3 3" xfId="46320"/>
    <cellStyle name="Normal 19 6 5 6 3 4" xfId="25319"/>
    <cellStyle name="Normal 19 6 5 6 3 5" xfId="37920"/>
    <cellStyle name="Normal 19 6 5 6 4" xfId="13990"/>
    <cellStyle name="Normal 19 6 5 6 4 2" xfId="26719"/>
    <cellStyle name="Normal 19 6 5 6 4 3" xfId="39320"/>
    <cellStyle name="Normal 19 6 5 6 5" xfId="18259"/>
    <cellStyle name="Normal 19 6 5 6 5 2" xfId="30920"/>
    <cellStyle name="Normal 19 6 5 6 5 3" xfId="43520"/>
    <cellStyle name="Normal 19 6 5 6 6" xfId="22519"/>
    <cellStyle name="Normal 19 6 5 6 7" xfId="35120"/>
    <cellStyle name="Normal 19 6 5 7" xfId="9861"/>
    <cellStyle name="Normal 19 6 5 7 2" xfId="11327"/>
    <cellStyle name="Normal 19 6 5 7 2 2" xfId="15530"/>
    <cellStyle name="Normal 19 6 5 7 2 2 2" xfId="28259"/>
    <cellStyle name="Normal 19 6 5 7 2 2 3" xfId="40860"/>
    <cellStyle name="Normal 19 6 5 7 2 3" xfId="19799"/>
    <cellStyle name="Normal 19 6 5 7 2 3 2" xfId="32460"/>
    <cellStyle name="Normal 19 6 5 7 2 3 3" xfId="45060"/>
    <cellStyle name="Normal 19 6 5 7 2 4" xfId="24059"/>
    <cellStyle name="Normal 19 6 5 7 2 5" xfId="36660"/>
    <cellStyle name="Normal 19 6 5 7 3" xfId="12730"/>
    <cellStyle name="Normal 19 6 5 7 3 2" xfId="16930"/>
    <cellStyle name="Normal 19 6 5 7 3 2 2" xfId="29659"/>
    <cellStyle name="Normal 19 6 5 7 3 2 3" xfId="42260"/>
    <cellStyle name="Normal 19 6 5 7 3 3" xfId="21199"/>
    <cellStyle name="Normal 19 6 5 7 3 3 2" xfId="33860"/>
    <cellStyle name="Normal 19 6 5 7 3 3 3" xfId="46460"/>
    <cellStyle name="Normal 19 6 5 7 3 4" xfId="25459"/>
    <cellStyle name="Normal 19 6 5 7 3 5" xfId="38060"/>
    <cellStyle name="Normal 19 6 5 7 4" xfId="14130"/>
    <cellStyle name="Normal 19 6 5 7 4 2" xfId="26859"/>
    <cellStyle name="Normal 19 6 5 7 4 3" xfId="39460"/>
    <cellStyle name="Normal 19 6 5 7 5" xfId="18399"/>
    <cellStyle name="Normal 19 6 5 7 5 2" xfId="31060"/>
    <cellStyle name="Normal 19 6 5 7 5 3" xfId="43660"/>
    <cellStyle name="Normal 19 6 5 7 6" xfId="22659"/>
    <cellStyle name="Normal 19 6 5 7 7" xfId="35260"/>
    <cellStyle name="Normal 19 6 5 8" xfId="10001"/>
    <cellStyle name="Normal 19 6 5 8 2" xfId="11467"/>
    <cellStyle name="Normal 19 6 5 8 2 2" xfId="15670"/>
    <cellStyle name="Normal 19 6 5 8 2 2 2" xfId="28399"/>
    <cellStyle name="Normal 19 6 5 8 2 2 3" xfId="41000"/>
    <cellStyle name="Normal 19 6 5 8 2 3" xfId="19939"/>
    <cellStyle name="Normal 19 6 5 8 2 3 2" xfId="32600"/>
    <cellStyle name="Normal 19 6 5 8 2 3 3" xfId="45200"/>
    <cellStyle name="Normal 19 6 5 8 2 4" xfId="24199"/>
    <cellStyle name="Normal 19 6 5 8 2 5" xfId="36800"/>
    <cellStyle name="Normal 19 6 5 8 3" xfId="12870"/>
    <cellStyle name="Normal 19 6 5 8 3 2" xfId="17070"/>
    <cellStyle name="Normal 19 6 5 8 3 2 2" xfId="29799"/>
    <cellStyle name="Normal 19 6 5 8 3 2 3" xfId="42400"/>
    <cellStyle name="Normal 19 6 5 8 3 3" xfId="21339"/>
    <cellStyle name="Normal 19 6 5 8 3 3 2" xfId="34000"/>
    <cellStyle name="Normal 19 6 5 8 3 3 3" xfId="46600"/>
    <cellStyle name="Normal 19 6 5 8 3 4" xfId="25599"/>
    <cellStyle name="Normal 19 6 5 8 3 5" xfId="38200"/>
    <cellStyle name="Normal 19 6 5 8 4" xfId="14270"/>
    <cellStyle name="Normal 19 6 5 8 4 2" xfId="26999"/>
    <cellStyle name="Normal 19 6 5 8 4 3" xfId="39600"/>
    <cellStyle name="Normal 19 6 5 8 5" xfId="18539"/>
    <cellStyle name="Normal 19 6 5 8 5 2" xfId="31200"/>
    <cellStyle name="Normal 19 6 5 8 5 3" xfId="43800"/>
    <cellStyle name="Normal 19 6 5 8 6" xfId="22799"/>
    <cellStyle name="Normal 19 6 5 8 7" xfId="35400"/>
    <cellStyle name="Normal 19 6 5 9" xfId="10195"/>
    <cellStyle name="Normal 19 6 5 9 2" xfId="11610"/>
    <cellStyle name="Normal 19 6 5 9 2 2" xfId="15810"/>
    <cellStyle name="Normal 19 6 5 9 2 2 2" xfId="28539"/>
    <cellStyle name="Normal 19 6 5 9 2 2 3" xfId="41140"/>
    <cellStyle name="Normal 19 6 5 9 2 3" xfId="20079"/>
    <cellStyle name="Normal 19 6 5 9 2 3 2" xfId="32740"/>
    <cellStyle name="Normal 19 6 5 9 2 3 3" xfId="45340"/>
    <cellStyle name="Normal 19 6 5 9 2 4" xfId="24339"/>
    <cellStyle name="Normal 19 6 5 9 2 5" xfId="36940"/>
    <cellStyle name="Normal 19 6 5 9 3" xfId="13010"/>
    <cellStyle name="Normal 19 6 5 9 3 2" xfId="17210"/>
    <cellStyle name="Normal 19 6 5 9 3 2 2" xfId="29939"/>
    <cellStyle name="Normal 19 6 5 9 3 2 3" xfId="42540"/>
    <cellStyle name="Normal 19 6 5 9 3 3" xfId="21479"/>
    <cellStyle name="Normal 19 6 5 9 3 3 2" xfId="34140"/>
    <cellStyle name="Normal 19 6 5 9 3 3 3" xfId="46740"/>
    <cellStyle name="Normal 19 6 5 9 3 4" xfId="25739"/>
    <cellStyle name="Normal 19 6 5 9 3 5" xfId="38340"/>
    <cellStyle name="Normal 19 6 5 9 4" xfId="14410"/>
    <cellStyle name="Normal 19 6 5 9 4 2" xfId="27139"/>
    <cellStyle name="Normal 19 6 5 9 4 3" xfId="39740"/>
    <cellStyle name="Normal 19 6 5 9 5" xfId="18679"/>
    <cellStyle name="Normal 19 6 5 9 5 2" xfId="31340"/>
    <cellStyle name="Normal 19 6 5 9 5 3" xfId="43940"/>
    <cellStyle name="Normal 19 6 5 9 6" xfId="22939"/>
    <cellStyle name="Normal 19 6 5 9 7" xfId="35540"/>
    <cellStyle name="Normal 19 6 6" xfId="7112"/>
    <cellStyle name="Normal 19 6 6 10" xfId="10355"/>
    <cellStyle name="Normal 19 6 6 10 2" xfId="11770"/>
    <cellStyle name="Normal 19 6 6 10 2 2" xfId="15970"/>
    <cellStyle name="Normal 19 6 6 10 2 2 2" xfId="28699"/>
    <cellStyle name="Normal 19 6 6 10 2 2 3" xfId="41300"/>
    <cellStyle name="Normal 19 6 6 10 2 3" xfId="20239"/>
    <cellStyle name="Normal 19 6 6 10 2 3 2" xfId="32900"/>
    <cellStyle name="Normal 19 6 6 10 2 3 3" xfId="45500"/>
    <cellStyle name="Normal 19 6 6 10 2 4" xfId="24499"/>
    <cellStyle name="Normal 19 6 6 10 2 5" xfId="37100"/>
    <cellStyle name="Normal 19 6 6 10 3" xfId="13170"/>
    <cellStyle name="Normal 19 6 6 10 3 2" xfId="17370"/>
    <cellStyle name="Normal 19 6 6 10 3 2 2" xfId="30099"/>
    <cellStyle name="Normal 19 6 6 10 3 2 3" xfId="42700"/>
    <cellStyle name="Normal 19 6 6 10 3 3" xfId="21639"/>
    <cellStyle name="Normal 19 6 6 10 3 3 2" xfId="34300"/>
    <cellStyle name="Normal 19 6 6 10 3 3 3" xfId="46900"/>
    <cellStyle name="Normal 19 6 6 10 3 4" xfId="25899"/>
    <cellStyle name="Normal 19 6 6 10 3 5" xfId="38500"/>
    <cellStyle name="Normal 19 6 6 10 4" xfId="14570"/>
    <cellStyle name="Normal 19 6 6 10 4 2" xfId="27299"/>
    <cellStyle name="Normal 19 6 6 10 4 3" xfId="39900"/>
    <cellStyle name="Normal 19 6 6 10 5" xfId="18839"/>
    <cellStyle name="Normal 19 6 6 10 5 2" xfId="31500"/>
    <cellStyle name="Normal 19 6 6 10 5 3" xfId="44100"/>
    <cellStyle name="Normal 19 6 6 10 6" xfId="23099"/>
    <cellStyle name="Normal 19 6 6 10 7" xfId="35700"/>
    <cellStyle name="Normal 19 6 6 11" xfId="10496"/>
    <cellStyle name="Normal 19 6 6 11 2" xfId="14710"/>
    <cellStyle name="Normal 19 6 6 11 2 2" xfId="27439"/>
    <cellStyle name="Normal 19 6 6 11 2 3" xfId="40040"/>
    <cellStyle name="Normal 19 6 6 11 3" xfId="18979"/>
    <cellStyle name="Normal 19 6 6 11 3 2" xfId="31640"/>
    <cellStyle name="Normal 19 6 6 11 3 3" xfId="44240"/>
    <cellStyle name="Normal 19 6 6 11 4" xfId="23239"/>
    <cellStyle name="Normal 19 6 6 11 5" xfId="35840"/>
    <cellStyle name="Normal 19 6 6 12" xfId="11910"/>
    <cellStyle name="Normal 19 6 6 12 2" xfId="16110"/>
    <cellStyle name="Normal 19 6 6 12 2 2" xfId="28839"/>
    <cellStyle name="Normal 19 6 6 12 2 3" xfId="41440"/>
    <cellStyle name="Normal 19 6 6 12 3" xfId="20379"/>
    <cellStyle name="Normal 19 6 6 12 3 2" xfId="33040"/>
    <cellStyle name="Normal 19 6 6 12 3 3" xfId="45640"/>
    <cellStyle name="Normal 19 6 6 12 4" xfId="24639"/>
    <cellStyle name="Normal 19 6 6 12 5" xfId="37240"/>
    <cellStyle name="Normal 19 6 6 13" xfId="13310"/>
    <cellStyle name="Normal 19 6 6 13 2" xfId="26039"/>
    <cellStyle name="Normal 19 6 6 13 3" xfId="38640"/>
    <cellStyle name="Normal 19 6 6 14" xfId="17579"/>
    <cellStyle name="Normal 19 6 6 14 2" xfId="30240"/>
    <cellStyle name="Normal 19 6 6 14 3" xfId="42840"/>
    <cellStyle name="Normal 19 6 6 15" xfId="21839"/>
    <cellStyle name="Normal 19 6 6 16" xfId="34440"/>
    <cellStyle name="Normal 19 6 6 2" xfId="7252"/>
    <cellStyle name="Normal 19 6 6 2 2" xfId="10636"/>
    <cellStyle name="Normal 19 6 6 2 2 2" xfId="14850"/>
    <cellStyle name="Normal 19 6 6 2 2 2 2" xfId="27579"/>
    <cellStyle name="Normal 19 6 6 2 2 2 3" xfId="40180"/>
    <cellStyle name="Normal 19 6 6 2 2 3" xfId="19119"/>
    <cellStyle name="Normal 19 6 6 2 2 3 2" xfId="31780"/>
    <cellStyle name="Normal 19 6 6 2 2 3 3" xfId="44380"/>
    <cellStyle name="Normal 19 6 6 2 2 4" xfId="23379"/>
    <cellStyle name="Normal 19 6 6 2 2 5" xfId="35980"/>
    <cellStyle name="Normal 19 6 6 2 3" xfId="12050"/>
    <cellStyle name="Normal 19 6 6 2 3 2" xfId="16250"/>
    <cellStyle name="Normal 19 6 6 2 3 2 2" xfId="28979"/>
    <cellStyle name="Normal 19 6 6 2 3 2 3" xfId="41580"/>
    <cellStyle name="Normal 19 6 6 2 3 3" xfId="20519"/>
    <cellStyle name="Normal 19 6 6 2 3 3 2" xfId="33180"/>
    <cellStyle name="Normal 19 6 6 2 3 3 3" xfId="45780"/>
    <cellStyle name="Normal 19 6 6 2 3 4" xfId="24779"/>
    <cellStyle name="Normal 19 6 6 2 3 5" xfId="37380"/>
    <cellStyle name="Normal 19 6 6 2 4" xfId="13450"/>
    <cellStyle name="Normal 19 6 6 2 4 2" xfId="26179"/>
    <cellStyle name="Normal 19 6 6 2 4 3" xfId="38780"/>
    <cellStyle name="Normal 19 6 6 2 5" xfId="17719"/>
    <cellStyle name="Normal 19 6 6 2 5 2" xfId="30380"/>
    <cellStyle name="Normal 19 6 6 2 5 3" xfId="42980"/>
    <cellStyle name="Normal 19 6 6 2 6" xfId="21979"/>
    <cellStyle name="Normal 19 6 6 2 7" xfId="34580"/>
    <cellStyle name="Normal 19 6 6 3" xfId="7392"/>
    <cellStyle name="Normal 19 6 6 3 2" xfId="10776"/>
    <cellStyle name="Normal 19 6 6 3 2 2" xfId="14990"/>
    <cellStyle name="Normal 19 6 6 3 2 2 2" xfId="27719"/>
    <cellStyle name="Normal 19 6 6 3 2 2 3" xfId="40320"/>
    <cellStyle name="Normal 19 6 6 3 2 3" xfId="19259"/>
    <cellStyle name="Normal 19 6 6 3 2 3 2" xfId="31920"/>
    <cellStyle name="Normal 19 6 6 3 2 3 3" xfId="44520"/>
    <cellStyle name="Normal 19 6 6 3 2 4" xfId="23519"/>
    <cellStyle name="Normal 19 6 6 3 2 5" xfId="36120"/>
    <cellStyle name="Normal 19 6 6 3 3" xfId="12190"/>
    <cellStyle name="Normal 19 6 6 3 3 2" xfId="16390"/>
    <cellStyle name="Normal 19 6 6 3 3 2 2" xfId="29119"/>
    <cellStyle name="Normal 19 6 6 3 3 2 3" xfId="41720"/>
    <cellStyle name="Normal 19 6 6 3 3 3" xfId="20659"/>
    <cellStyle name="Normal 19 6 6 3 3 3 2" xfId="33320"/>
    <cellStyle name="Normal 19 6 6 3 3 3 3" xfId="45920"/>
    <cellStyle name="Normal 19 6 6 3 3 4" xfId="24919"/>
    <cellStyle name="Normal 19 6 6 3 3 5" xfId="37520"/>
    <cellStyle name="Normal 19 6 6 3 4" xfId="13590"/>
    <cellStyle name="Normal 19 6 6 3 4 2" xfId="26319"/>
    <cellStyle name="Normal 19 6 6 3 4 3" xfId="38920"/>
    <cellStyle name="Normal 19 6 6 3 5" xfId="17859"/>
    <cellStyle name="Normal 19 6 6 3 5 2" xfId="30520"/>
    <cellStyle name="Normal 19 6 6 3 5 3" xfId="43120"/>
    <cellStyle name="Normal 19 6 6 3 6" xfId="22119"/>
    <cellStyle name="Normal 19 6 6 3 7" xfId="34720"/>
    <cellStyle name="Normal 19 6 6 4" xfId="9405"/>
    <cellStyle name="Normal 19 6 6 4 2" xfId="10923"/>
    <cellStyle name="Normal 19 6 6 4 2 2" xfId="15130"/>
    <cellStyle name="Normal 19 6 6 4 2 2 2" xfId="27859"/>
    <cellStyle name="Normal 19 6 6 4 2 2 3" xfId="40460"/>
    <cellStyle name="Normal 19 6 6 4 2 3" xfId="19399"/>
    <cellStyle name="Normal 19 6 6 4 2 3 2" xfId="32060"/>
    <cellStyle name="Normal 19 6 6 4 2 3 3" xfId="44660"/>
    <cellStyle name="Normal 19 6 6 4 2 4" xfId="23659"/>
    <cellStyle name="Normal 19 6 6 4 2 5" xfId="36260"/>
    <cellStyle name="Normal 19 6 6 4 3" xfId="12330"/>
    <cellStyle name="Normal 19 6 6 4 3 2" xfId="16530"/>
    <cellStyle name="Normal 19 6 6 4 3 2 2" xfId="29259"/>
    <cellStyle name="Normal 19 6 6 4 3 2 3" xfId="41860"/>
    <cellStyle name="Normal 19 6 6 4 3 3" xfId="20799"/>
    <cellStyle name="Normal 19 6 6 4 3 3 2" xfId="33460"/>
    <cellStyle name="Normal 19 6 6 4 3 3 3" xfId="46060"/>
    <cellStyle name="Normal 19 6 6 4 3 4" xfId="25059"/>
    <cellStyle name="Normal 19 6 6 4 3 5" xfId="37660"/>
    <cellStyle name="Normal 19 6 6 4 4" xfId="13730"/>
    <cellStyle name="Normal 19 6 6 4 4 2" xfId="26459"/>
    <cellStyle name="Normal 19 6 6 4 4 3" xfId="39060"/>
    <cellStyle name="Normal 19 6 6 4 5" xfId="17999"/>
    <cellStyle name="Normal 19 6 6 4 5 2" xfId="30660"/>
    <cellStyle name="Normal 19 6 6 4 5 3" xfId="43260"/>
    <cellStyle name="Normal 19 6 6 4 6" xfId="22259"/>
    <cellStyle name="Normal 19 6 6 4 7" xfId="34860"/>
    <cellStyle name="Normal 19 6 6 5" xfId="9601"/>
    <cellStyle name="Normal 19 6 6 5 2" xfId="11067"/>
    <cellStyle name="Normal 19 6 6 5 2 2" xfId="15270"/>
    <cellStyle name="Normal 19 6 6 5 2 2 2" xfId="27999"/>
    <cellStyle name="Normal 19 6 6 5 2 2 3" xfId="40600"/>
    <cellStyle name="Normal 19 6 6 5 2 3" xfId="19539"/>
    <cellStyle name="Normal 19 6 6 5 2 3 2" xfId="32200"/>
    <cellStyle name="Normal 19 6 6 5 2 3 3" xfId="44800"/>
    <cellStyle name="Normal 19 6 6 5 2 4" xfId="23799"/>
    <cellStyle name="Normal 19 6 6 5 2 5" xfId="36400"/>
    <cellStyle name="Normal 19 6 6 5 3" xfId="12470"/>
    <cellStyle name="Normal 19 6 6 5 3 2" xfId="16670"/>
    <cellStyle name="Normal 19 6 6 5 3 2 2" xfId="29399"/>
    <cellStyle name="Normal 19 6 6 5 3 2 3" xfId="42000"/>
    <cellStyle name="Normal 19 6 6 5 3 3" xfId="20939"/>
    <cellStyle name="Normal 19 6 6 5 3 3 2" xfId="33600"/>
    <cellStyle name="Normal 19 6 6 5 3 3 3" xfId="46200"/>
    <cellStyle name="Normal 19 6 6 5 3 4" xfId="25199"/>
    <cellStyle name="Normal 19 6 6 5 3 5" xfId="37800"/>
    <cellStyle name="Normal 19 6 6 5 4" xfId="13870"/>
    <cellStyle name="Normal 19 6 6 5 4 2" xfId="26599"/>
    <cellStyle name="Normal 19 6 6 5 4 3" xfId="39200"/>
    <cellStyle name="Normal 19 6 6 5 5" xfId="18139"/>
    <cellStyle name="Normal 19 6 6 5 5 2" xfId="30800"/>
    <cellStyle name="Normal 19 6 6 5 5 3" xfId="43400"/>
    <cellStyle name="Normal 19 6 6 5 6" xfId="22399"/>
    <cellStyle name="Normal 19 6 6 5 7" xfId="35000"/>
    <cellStyle name="Normal 19 6 6 6" xfId="9741"/>
    <cellStyle name="Normal 19 6 6 6 2" xfId="11207"/>
    <cellStyle name="Normal 19 6 6 6 2 2" xfId="15410"/>
    <cellStyle name="Normal 19 6 6 6 2 2 2" xfId="28139"/>
    <cellStyle name="Normal 19 6 6 6 2 2 3" xfId="40740"/>
    <cellStyle name="Normal 19 6 6 6 2 3" xfId="19679"/>
    <cellStyle name="Normal 19 6 6 6 2 3 2" xfId="32340"/>
    <cellStyle name="Normal 19 6 6 6 2 3 3" xfId="44940"/>
    <cellStyle name="Normal 19 6 6 6 2 4" xfId="23939"/>
    <cellStyle name="Normal 19 6 6 6 2 5" xfId="36540"/>
    <cellStyle name="Normal 19 6 6 6 3" xfId="12610"/>
    <cellStyle name="Normal 19 6 6 6 3 2" xfId="16810"/>
    <cellStyle name="Normal 19 6 6 6 3 2 2" xfId="29539"/>
    <cellStyle name="Normal 19 6 6 6 3 2 3" xfId="42140"/>
    <cellStyle name="Normal 19 6 6 6 3 3" xfId="21079"/>
    <cellStyle name="Normal 19 6 6 6 3 3 2" xfId="33740"/>
    <cellStyle name="Normal 19 6 6 6 3 3 3" xfId="46340"/>
    <cellStyle name="Normal 19 6 6 6 3 4" xfId="25339"/>
    <cellStyle name="Normal 19 6 6 6 3 5" xfId="37940"/>
    <cellStyle name="Normal 19 6 6 6 4" xfId="14010"/>
    <cellStyle name="Normal 19 6 6 6 4 2" xfId="26739"/>
    <cellStyle name="Normal 19 6 6 6 4 3" xfId="39340"/>
    <cellStyle name="Normal 19 6 6 6 5" xfId="18279"/>
    <cellStyle name="Normal 19 6 6 6 5 2" xfId="30940"/>
    <cellStyle name="Normal 19 6 6 6 5 3" xfId="43540"/>
    <cellStyle name="Normal 19 6 6 6 6" xfId="22539"/>
    <cellStyle name="Normal 19 6 6 6 7" xfId="35140"/>
    <cellStyle name="Normal 19 6 6 7" xfId="9881"/>
    <cellStyle name="Normal 19 6 6 7 2" xfId="11347"/>
    <cellStyle name="Normal 19 6 6 7 2 2" xfId="15550"/>
    <cellStyle name="Normal 19 6 6 7 2 2 2" xfId="28279"/>
    <cellStyle name="Normal 19 6 6 7 2 2 3" xfId="40880"/>
    <cellStyle name="Normal 19 6 6 7 2 3" xfId="19819"/>
    <cellStyle name="Normal 19 6 6 7 2 3 2" xfId="32480"/>
    <cellStyle name="Normal 19 6 6 7 2 3 3" xfId="45080"/>
    <cellStyle name="Normal 19 6 6 7 2 4" xfId="24079"/>
    <cellStyle name="Normal 19 6 6 7 2 5" xfId="36680"/>
    <cellStyle name="Normal 19 6 6 7 3" xfId="12750"/>
    <cellStyle name="Normal 19 6 6 7 3 2" xfId="16950"/>
    <cellStyle name="Normal 19 6 6 7 3 2 2" xfId="29679"/>
    <cellStyle name="Normal 19 6 6 7 3 2 3" xfId="42280"/>
    <cellStyle name="Normal 19 6 6 7 3 3" xfId="21219"/>
    <cellStyle name="Normal 19 6 6 7 3 3 2" xfId="33880"/>
    <cellStyle name="Normal 19 6 6 7 3 3 3" xfId="46480"/>
    <cellStyle name="Normal 19 6 6 7 3 4" xfId="25479"/>
    <cellStyle name="Normal 19 6 6 7 3 5" xfId="38080"/>
    <cellStyle name="Normal 19 6 6 7 4" xfId="14150"/>
    <cellStyle name="Normal 19 6 6 7 4 2" xfId="26879"/>
    <cellStyle name="Normal 19 6 6 7 4 3" xfId="39480"/>
    <cellStyle name="Normal 19 6 6 7 5" xfId="18419"/>
    <cellStyle name="Normal 19 6 6 7 5 2" xfId="31080"/>
    <cellStyle name="Normal 19 6 6 7 5 3" xfId="43680"/>
    <cellStyle name="Normal 19 6 6 7 6" xfId="22679"/>
    <cellStyle name="Normal 19 6 6 7 7" xfId="35280"/>
    <cellStyle name="Normal 19 6 6 8" xfId="10021"/>
    <cellStyle name="Normal 19 6 6 8 2" xfId="11487"/>
    <cellStyle name="Normal 19 6 6 8 2 2" xfId="15690"/>
    <cellStyle name="Normal 19 6 6 8 2 2 2" xfId="28419"/>
    <cellStyle name="Normal 19 6 6 8 2 2 3" xfId="41020"/>
    <cellStyle name="Normal 19 6 6 8 2 3" xfId="19959"/>
    <cellStyle name="Normal 19 6 6 8 2 3 2" xfId="32620"/>
    <cellStyle name="Normal 19 6 6 8 2 3 3" xfId="45220"/>
    <cellStyle name="Normal 19 6 6 8 2 4" xfId="24219"/>
    <cellStyle name="Normal 19 6 6 8 2 5" xfId="36820"/>
    <cellStyle name="Normal 19 6 6 8 3" xfId="12890"/>
    <cellStyle name="Normal 19 6 6 8 3 2" xfId="17090"/>
    <cellStyle name="Normal 19 6 6 8 3 2 2" xfId="29819"/>
    <cellStyle name="Normal 19 6 6 8 3 2 3" xfId="42420"/>
    <cellStyle name="Normal 19 6 6 8 3 3" xfId="21359"/>
    <cellStyle name="Normal 19 6 6 8 3 3 2" xfId="34020"/>
    <cellStyle name="Normal 19 6 6 8 3 3 3" xfId="46620"/>
    <cellStyle name="Normal 19 6 6 8 3 4" xfId="25619"/>
    <cellStyle name="Normal 19 6 6 8 3 5" xfId="38220"/>
    <cellStyle name="Normal 19 6 6 8 4" xfId="14290"/>
    <cellStyle name="Normal 19 6 6 8 4 2" xfId="27019"/>
    <cellStyle name="Normal 19 6 6 8 4 3" xfId="39620"/>
    <cellStyle name="Normal 19 6 6 8 5" xfId="18559"/>
    <cellStyle name="Normal 19 6 6 8 5 2" xfId="31220"/>
    <cellStyle name="Normal 19 6 6 8 5 3" xfId="43820"/>
    <cellStyle name="Normal 19 6 6 8 6" xfId="22819"/>
    <cellStyle name="Normal 19 6 6 8 7" xfId="35420"/>
    <cellStyle name="Normal 19 6 6 9" xfId="10215"/>
    <cellStyle name="Normal 19 6 6 9 2" xfId="11630"/>
    <cellStyle name="Normal 19 6 6 9 2 2" xfId="15830"/>
    <cellStyle name="Normal 19 6 6 9 2 2 2" xfId="28559"/>
    <cellStyle name="Normal 19 6 6 9 2 2 3" xfId="41160"/>
    <cellStyle name="Normal 19 6 6 9 2 3" xfId="20099"/>
    <cellStyle name="Normal 19 6 6 9 2 3 2" xfId="32760"/>
    <cellStyle name="Normal 19 6 6 9 2 3 3" xfId="45360"/>
    <cellStyle name="Normal 19 6 6 9 2 4" xfId="24359"/>
    <cellStyle name="Normal 19 6 6 9 2 5" xfId="36960"/>
    <cellStyle name="Normal 19 6 6 9 3" xfId="13030"/>
    <cellStyle name="Normal 19 6 6 9 3 2" xfId="17230"/>
    <cellStyle name="Normal 19 6 6 9 3 2 2" xfId="29959"/>
    <cellStyle name="Normal 19 6 6 9 3 2 3" xfId="42560"/>
    <cellStyle name="Normal 19 6 6 9 3 3" xfId="21499"/>
    <cellStyle name="Normal 19 6 6 9 3 3 2" xfId="34160"/>
    <cellStyle name="Normal 19 6 6 9 3 3 3" xfId="46760"/>
    <cellStyle name="Normal 19 6 6 9 3 4" xfId="25759"/>
    <cellStyle name="Normal 19 6 6 9 3 5" xfId="38360"/>
    <cellStyle name="Normal 19 6 6 9 4" xfId="14430"/>
    <cellStyle name="Normal 19 6 6 9 4 2" xfId="27159"/>
    <cellStyle name="Normal 19 6 6 9 4 3" xfId="39760"/>
    <cellStyle name="Normal 19 6 6 9 5" xfId="18699"/>
    <cellStyle name="Normal 19 6 6 9 5 2" xfId="31360"/>
    <cellStyle name="Normal 19 6 6 9 5 3" xfId="43960"/>
    <cellStyle name="Normal 19 6 6 9 6" xfId="22959"/>
    <cellStyle name="Normal 19 6 6 9 7" xfId="35560"/>
    <cellStyle name="Normal 19 6 7" xfId="7132"/>
    <cellStyle name="Normal 19 6 7 10" xfId="10375"/>
    <cellStyle name="Normal 19 6 7 10 2" xfId="11790"/>
    <cellStyle name="Normal 19 6 7 10 2 2" xfId="15990"/>
    <cellStyle name="Normal 19 6 7 10 2 2 2" xfId="28719"/>
    <cellStyle name="Normal 19 6 7 10 2 2 3" xfId="41320"/>
    <cellStyle name="Normal 19 6 7 10 2 3" xfId="20259"/>
    <cellStyle name="Normal 19 6 7 10 2 3 2" xfId="32920"/>
    <cellStyle name="Normal 19 6 7 10 2 3 3" xfId="45520"/>
    <cellStyle name="Normal 19 6 7 10 2 4" xfId="24519"/>
    <cellStyle name="Normal 19 6 7 10 2 5" xfId="37120"/>
    <cellStyle name="Normal 19 6 7 10 3" xfId="13190"/>
    <cellStyle name="Normal 19 6 7 10 3 2" xfId="17390"/>
    <cellStyle name="Normal 19 6 7 10 3 2 2" xfId="30119"/>
    <cellStyle name="Normal 19 6 7 10 3 2 3" xfId="42720"/>
    <cellStyle name="Normal 19 6 7 10 3 3" xfId="21659"/>
    <cellStyle name="Normal 19 6 7 10 3 3 2" xfId="34320"/>
    <cellStyle name="Normal 19 6 7 10 3 3 3" xfId="46920"/>
    <cellStyle name="Normal 19 6 7 10 3 4" xfId="25919"/>
    <cellStyle name="Normal 19 6 7 10 3 5" xfId="38520"/>
    <cellStyle name="Normal 19 6 7 10 4" xfId="14590"/>
    <cellStyle name="Normal 19 6 7 10 4 2" xfId="27319"/>
    <cellStyle name="Normal 19 6 7 10 4 3" xfId="39920"/>
    <cellStyle name="Normal 19 6 7 10 5" xfId="18859"/>
    <cellStyle name="Normal 19 6 7 10 5 2" xfId="31520"/>
    <cellStyle name="Normal 19 6 7 10 5 3" xfId="44120"/>
    <cellStyle name="Normal 19 6 7 10 6" xfId="23119"/>
    <cellStyle name="Normal 19 6 7 10 7" xfId="35720"/>
    <cellStyle name="Normal 19 6 7 11" xfId="10516"/>
    <cellStyle name="Normal 19 6 7 11 2" xfId="14730"/>
    <cellStyle name="Normal 19 6 7 11 2 2" xfId="27459"/>
    <cellStyle name="Normal 19 6 7 11 2 3" xfId="40060"/>
    <cellStyle name="Normal 19 6 7 11 3" xfId="18999"/>
    <cellStyle name="Normal 19 6 7 11 3 2" xfId="31660"/>
    <cellStyle name="Normal 19 6 7 11 3 3" xfId="44260"/>
    <cellStyle name="Normal 19 6 7 11 4" xfId="23259"/>
    <cellStyle name="Normal 19 6 7 11 5" xfId="35860"/>
    <cellStyle name="Normal 19 6 7 12" xfId="11930"/>
    <cellStyle name="Normal 19 6 7 12 2" xfId="16130"/>
    <cellStyle name="Normal 19 6 7 12 2 2" xfId="28859"/>
    <cellStyle name="Normal 19 6 7 12 2 3" xfId="41460"/>
    <cellStyle name="Normal 19 6 7 12 3" xfId="20399"/>
    <cellStyle name="Normal 19 6 7 12 3 2" xfId="33060"/>
    <cellStyle name="Normal 19 6 7 12 3 3" xfId="45660"/>
    <cellStyle name="Normal 19 6 7 12 4" xfId="24659"/>
    <cellStyle name="Normal 19 6 7 12 5" xfId="37260"/>
    <cellStyle name="Normal 19 6 7 13" xfId="13330"/>
    <cellStyle name="Normal 19 6 7 13 2" xfId="26059"/>
    <cellStyle name="Normal 19 6 7 13 3" xfId="38660"/>
    <cellStyle name="Normal 19 6 7 14" xfId="17599"/>
    <cellStyle name="Normal 19 6 7 14 2" xfId="30260"/>
    <cellStyle name="Normal 19 6 7 14 3" xfId="42860"/>
    <cellStyle name="Normal 19 6 7 15" xfId="21859"/>
    <cellStyle name="Normal 19 6 7 16" xfId="34460"/>
    <cellStyle name="Normal 19 6 7 2" xfId="7272"/>
    <cellStyle name="Normal 19 6 7 2 2" xfId="10656"/>
    <cellStyle name="Normal 19 6 7 2 2 2" xfId="14870"/>
    <cellStyle name="Normal 19 6 7 2 2 2 2" xfId="27599"/>
    <cellStyle name="Normal 19 6 7 2 2 2 3" xfId="40200"/>
    <cellStyle name="Normal 19 6 7 2 2 3" xfId="19139"/>
    <cellStyle name="Normal 19 6 7 2 2 3 2" xfId="31800"/>
    <cellStyle name="Normal 19 6 7 2 2 3 3" xfId="44400"/>
    <cellStyle name="Normal 19 6 7 2 2 4" xfId="23399"/>
    <cellStyle name="Normal 19 6 7 2 2 5" xfId="36000"/>
    <cellStyle name="Normal 19 6 7 2 3" xfId="12070"/>
    <cellStyle name="Normal 19 6 7 2 3 2" xfId="16270"/>
    <cellStyle name="Normal 19 6 7 2 3 2 2" xfId="28999"/>
    <cellStyle name="Normal 19 6 7 2 3 2 3" xfId="41600"/>
    <cellStyle name="Normal 19 6 7 2 3 3" xfId="20539"/>
    <cellStyle name="Normal 19 6 7 2 3 3 2" xfId="33200"/>
    <cellStyle name="Normal 19 6 7 2 3 3 3" xfId="45800"/>
    <cellStyle name="Normal 19 6 7 2 3 4" xfId="24799"/>
    <cellStyle name="Normal 19 6 7 2 3 5" xfId="37400"/>
    <cellStyle name="Normal 19 6 7 2 4" xfId="13470"/>
    <cellStyle name="Normal 19 6 7 2 4 2" xfId="26199"/>
    <cellStyle name="Normal 19 6 7 2 4 3" xfId="38800"/>
    <cellStyle name="Normal 19 6 7 2 5" xfId="17739"/>
    <cellStyle name="Normal 19 6 7 2 5 2" xfId="30400"/>
    <cellStyle name="Normal 19 6 7 2 5 3" xfId="43000"/>
    <cellStyle name="Normal 19 6 7 2 6" xfId="21999"/>
    <cellStyle name="Normal 19 6 7 2 7" xfId="34600"/>
    <cellStyle name="Normal 19 6 7 3" xfId="7412"/>
    <cellStyle name="Normal 19 6 7 3 2" xfId="10796"/>
    <cellStyle name="Normal 19 6 7 3 2 2" xfId="15010"/>
    <cellStyle name="Normal 19 6 7 3 2 2 2" xfId="27739"/>
    <cellStyle name="Normal 19 6 7 3 2 2 3" xfId="40340"/>
    <cellStyle name="Normal 19 6 7 3 2 3" xfId="19279"/>
    <cellStyle name="Normal 19 6 7 3 2 3 2" xfId="31940"/>
    <cellStyle name="Normal 19 6 7 3 2 3 3" xfId="44540"/>
    <cellStyle name="Normal 19 6 7 3 2 4" xfId="23539"/>
    <cellStyle name="Normal 19 6 7 3 2 5" xfId="36140"/>
    <cellStyle name="Normal 19 6 7 3 3" xfId="12210"/>
    <cellStyle name="Normal 19 6 7 3 3 2" xfId="16410"/>
    <cellStyle name="Normal 19 6 7 3 3 2 2" xfId="29139"/>
    <cellStyle name="Normal 19 6 7 3 3 2 3" xfId="41740"/>
    <cellStyle name="Normal 19 6 7 3 3 3" xfId="20679"/>
    <cellStyle name="Normal 19 6 7 3 3 3 2" xfId="33340"/>
    <cellStyle name="Normal 19 6 7 3 3 3 3" xfId="45940"/>
    <cellStyle name="Normal 19 6 7 3 3 4" xfId="24939"/>
    <cellStyle name="Normal 19 6 7 3 3 5" xfId="37540"/>
    <cellStyle name="Normal 19 6 7 3 4" xfId="13610"/>
    <cellStyle name="Normal 19 6 7 3 4 2" xfId="26339"/>
    <cellStyle name="Normal 19 6 7 3 4 3" xfId="38940"/>
    <cellStyle name="Normal 19 6 7 3 5" xfId="17879"/>
    <cellStyle name="Normal 19 6 7 3 5 2" xfId="30540"/>
    <cellStyle name="Normal 19 6 7 3 5 3" xfId="43140"/>
    <cellStyle name="Normal 19 6 7 3 6" xfId="22139"/>
    <cellStyle name="Normal 19 6 7 3 7" xfId="34740"/>
    <cellStyle name="Normal 19 6 7 4" xfId="9425"/>
    <cellStyle name="Normal 19 6 7 4 2" xfId="10943"/>
    <cellStyle name="Normal 19 6 7 4 2 2" xfId="15150"/>
    <cellStyle name="Normal 19 6 7 4 2 2 2" xfId="27879"/>
    <cellStyle name="Normal 19 6 7 4 2 2 3" xfId="40480"/>
    <cellStyle name="Normal 19 6 7 4 2 3" xfId="19419"/>
    <cellStyle name="Normal 19 6 7 4 2 3 2" xfId="32080"/>
    <cellStyle name="Normal 19 6 7 4 2 3 3" xfId="44680"/>
    <cellStyle name="Normal 19 6 7 4 2 4" xfId="23679"/>
    <cellStyle name="Normal 19 6 7 4 2 5" xfId="36280"/>
    <cellStyle name="Normal 19 6 7 4 3" xfId="12350"/>
    <cellStyle name="Normal 19 6 7 4 3 2" xfId="16550"/>
    <cellStyle name="Normal 19 6 7 4 3 2 2" xfId="29279"/>
    <cellStyle name="Normal 19 6 7 4 3 2 3" xfId="41880"/>
    <cellStyle name="Normal 19 6 7 4 3 3" xfId="20819"/>
    <cellStyle name="Normal 19 6 7 4 3 3 2" xfId="33480"/>
    <cellStyle name="Normal 19 6 7 4 3 3 3" xfId="46080"/>
    <cellStyle name="Normal 19 6 7 4 3 4" xfId="25079"/>
    <cellStyle name="Normal 19 6 7 4 3 5" xfId="37680"/>
    <cellStyle name="Normal 19 6 7 4 4" xfId="13750"/>
    <cellStyle name="Normal 19 6 7 4 4 2" xfId="26479"/>
    <cellStyle name="Normal 19 6 7 4 4 3" xfId="39080"/>
    <cellStyle name="Normal 19 6 7 4 5" xfId="18019"/>
    <cellStyle name="Normal 19 6 7 4 5 2" xfId="30680"/>
    <cellStyle name="Normal 19 6 7 4 5 3" xfId="43280"/>
    <cellStyle name="Normal 19 6 7 4 6" xfId="22279"/>
    <cellStyle name="Normal 19 6 7 4 7" xfId="34880"/>
    <cellStyle name="Normal 19 6 7 5" xfId="9621"/>
    <cellStyle name="Normal 19 6 7 5 2" xfId="11087"/>
    <cellStyle name="Normal 19 6 7 5 2 2" xfId="15290"/>
    <cellStyle name="Normal 19 6 7 5 2 2 2" xfId="28019"/>
    <cellStyle name="Normal 19 6 7 5 2 2 3" xfId="40620"/>
    <cellStyle name="Normal 19 6 7 5 2 3" xfId="19559"/>
    <cellStyle name="Normal 19 6 7 5 2 3 2" xfId="32220"/>
    <cellStyle name="Normal 19 6 7 5 2 3 3" xfId="44820"/>
    <cellStyle name="Normal 19 6 7 5 2 4" xfId="23819"/>
    <cellStyle name="Normal 19 6 7 5 2 5" xfId="36420"/>
    <cellStyle name="Normal 19 6 7 5 3" xfId="12490"/>
    <cellStyle name="Normal 19 6 7 5 3 2" xfId="16690"/>
    <cellStyle name="Normal 19 6 7 5 3 2 2" xfId="29419"/>
    <cellStyle name="Normal 19 6 7 5 3 2 3" xfId="42020"/>
    <cellStyle name="Normal 19 6 7 5 3 3" xfId="20959"/>
    <cellStyle name="Normal 19 6 7 5 3 3 2" xfId="33620"/>
    <cellStyle name="Normal 19 6 7 5 3 3 3" xfId="46220"/>
    <cellStyle name="Normal 19 6 7 5 3 4" xfId="25219"/>
    <cellStyle name="Normal 19 6 7 5 3 5" xfId="37820"/>
    <cellStyle name="Normal 19 6 7 5 4" xfId="13890"/>
    <cellStyle name="Normal 19 6 7 5 4 2" xfId="26619"/>
    <cellStyle name="Normal 19 6 7 5 4 3" xfId="39220"/>
    <cellStyle name="Normal 19 6 7 5 5" xfId="18159"/>
    <cellStyle name="Normal 19 6 7 5 5 2" xfId="30820"/>
    <cellStyle name="Normal 19 6 7 5 5 3" xfId="43420"/>
    <cellStyle name="Normal 19 6 7 5 6" xfId="22419"/>
    <cellStyle name="Normal 19 6 7 5 7" xfId="35020"/>
    <cellStyle name="Normal 19 6 7 6" xfId="9761"/>
    <cellStyle name="Normal 19 6 7 6 2" xfId="11227"/>
    <cellStyle name="Normal 19 6 7 6 2 2" xfId="15430"/>
    <cellStyle name="Normal 19 6 7 6 2 2 2" xfId="28159"/>
    <cellStyle name="Normal 19 6 7 6 2 2 3" xfId="40760"/>
    <cellStyle name="Normal 19 6 7 6 2 3" xfId="19699"/>
    <cellStyle name="Normal 19 6 7 6 2 3 2" xfId="32360"/>
    <cellStyle name="Normal 19 6 7 6 2 3 3" xfId="44960"/>
    <cellStyle name="Normal 19 6 7 6 2 4" xfId="23959"/>
    <cellStyle name="Normal 19 6 7 6 2 5" xfId="36560"/>
    <cellStyle name="Normal 19 6 7 6 3" xfId="12630"/>
    <cellStyle name="Normal 19 6 7 6 3 2" xfId="16830"/>
    <cellStyle name="Normal 19 6 7 6 3 2 2" xfId="29559"/>
    <cellStyle name="Normal 19 6 7 6 3 2 3" xfId="42160"/>
    <cellStyle name="Normal 19 6 7 6 3 3" xfId="21099"/>
    <cellStyle name="Normal 19 6 7 6 3 3 2" xfId="33760"/>
    <cellStyle name="Normal 19 6 7 6 3 3 3" xfId="46360"/>
    <cellStyle name="Normal 19 6 7 6 3 4" xfId="25359"/>
    <cellStyle name="Normal 19 6 7 6 3 5" xfId="37960"/>
    <cellStyle name="Normal 19 6 7 6 4" xfId="14030"/>
    <cellStyle name="Normal 19 6 7 6 4 2" xfId="26759"/>
    <cellStyle name="Normal 19 6 7 6 4 3" xfId="39360"/>
    <cellStyle name="Normal 19 6 7 6 5" xfId="18299"/>
    <cellStyle name="Normal 19 6 7 6 5 2" xfId="30960"/>
    <cellStyle name="Normal 19 6 7 6 5 3" xfId="43560"/>
    <cellStyle name="Normal 19 6 7 6 6" xfId="22559"/>
    <cellStyle name="Normal 19 6 7 6 7" xfId="35160"/>
    <cellStyle name="Normal 19 6 7 7" xfId="9901"/>
    <cellStyle name="Normal 19 6 7 7 2" xfId="11367"/>
    <cellStyle name="Normal 19 6 7 7 2 2" xfId="15570"/>
    <cellStyle name="Normal 19 6 7 7 2 2 2" xfId="28299"/>
    <cellStyle name="Normal 19 6 7 7 2 2 3" xfId="40900"/>
    <cellStyle name="Normal 19 6 7 7 2 3" xfId="19839"/>
    <cellStyle name="Normal 19 6 7 7 2 3 2" xfId="32500"/>
    <cellStyle name="Normal 19 6 7 7 2 3 3" xfId="45100"/>
    <cellStyle name="Normal 19 6 7 7 2 4" xfId="24099"/>
    <cellStyle name="Normal 19 6 7 7 2 5" xfId="36700"/>
    <cellStyle name="Normal 19 6 7 7 3" xfId="12770"/>
    <cellStyle name="Normal 19 6 7 7 3 2" xfId="16970"/>
    <cellStyle name="Normal 19 6 7 7 3 2 2" xfId="29699"/>
    <cellStyle name="Normal 19 6 7 7 3 2 3" xfId="42300"/>
    <cellStyle name="Normal 19 6 7 7 3 3" xfId="21239"/>
    <cellStyle name="Normal 19 6 7 7 3 3 2" xfId="33900"/>
    <cellStyle name="Normal 19 6 7 7 3 3 3" xfId="46500"/>
    <cellStyle name="Normal 19 6 7 7 3 4" xfId="25499"/>
    <cellStyle name="Normal 19 6 7 7 3 5" xfId="38100"/>
    <cellStyle name="Normal 19 6 7 7 4" xfId="14170"/>
    <cellStyle name="Normal 19 6 7 7 4 2" xfId="26899"/>
    <cellStyle name="Normal 19 6 7 7 4 3" xfId="39500"/>
    <cellStyle name="Normal 19 6 7 7 5" xfId="18439"/>
    <cellStyle name="Normal 19 6 7 7 5 2" xfId="31100"/>
    <cellStyle name="Normal 19 6 7 7 5 3" xfId="43700"/>
    <cellStyle name="Normal 19 6 7 7 6" xfId="22699"/>
    <cellStyle name="Normal 19 6 7 7 7" xfId="35300"/>
    <cellStyle name="Normal 19 6 7 8" xfId="10041"/>
    <cellStyle name="Normal 19 6 7 8 2" xfId="11507"/>
    <cellStyle name="Normal 19 6 7 8 2 2" xfId="15710"/>
    <cellStyle name="Normal 19 6 7 8 2 2 2" xfId="28439"/>
    <cellStyle name="Normal 19 6 7 8 2 2 3" xfId="41040"/>
    <cellStyle name="Normal 19 6 7 8 2 3" xfId="19979"/>
    <cellStyle name="Normal 19 6 7 8 2 3 2" xfId="32640"/>
    <cellStyle name="Normal 19 6 7 8 2 3 3" xfId="45240"/>
    <cellStyle name="Normal 19 6 7 8 2 4" xfId="24239"/>
    <cellStyle name="Normal 19 6 7 8 2 5" xfId="36840"/>
    <cellStyle name="Normal 19 6 7 8 3" xfId="12910"/>
    <cellStyle name="Normal 19 6 7 8 3 2" xfId="17110"/>
    <cellStyle name="Normal 19 6 7 8 3 2 2" xfId="29839"/>
    <cellStyle name="Normal 19 6 7 8 3 2 3" xfId="42440"/>
    <cellStyle name="Normal 19 6 7 8 3 3" xfId="21379"/>
    <cellStyle name="Normal 19 6 7 8 3 3 2" xfId="34040"/>
    <cellStyle name="Normal 19 6 7 8 3 3 3" xfId="46640"/>
    <cellStyle name="Normal 19 6 7 8 3 4" xfId="25639"/>
    <cellStyle name="Normal 19 6 7 8 3 5" xfId="38240"/>
    <cellStyle name="Normal 19 6 7 8 4" xfId="14310"/>
    <cellStyle name="Normal 19 6 7 8 4 2" xfId="27039"/>
    <cellStyle name="Normal 19 6 7 8 4 3" xfId="39640"/>
    <cellStyle name="Normal 19 6 7 8 5" xfId="18579"/>
    <cellStyle name="Normal 19 6 7 8 5 2" xfId="31240"/>
    <cellStyle name="Normal 19 6 7 8 5 3" xfId="43840"/>
    <cellStyle name="Normal 19 6 7 8 6" xfId="22839"/>
    <cellStyle name="Normal 19 6 7 8 7" xfId="35440"/>
    <cellStyle name="Normal 19 6 7 9" xfId="10235"/>
    <cellStyle name="Normal 19 6 7 9 2" xfId="11650"/>
    <cellStyle name="Normal 19 6 7 9 2 2" xfId="15850"/>
    <cellStyle name="Normal 19 6 7 9 2 2 2" xfId="28579"/>
    <cellStyle name="Normal 19 6 7 9 2 2 3" xfId="41180"/>
    <cellStyle name="Normal 19 6 7 9 2 3" xfId="20119"/>
    <cellStyle name="Normal 19 6 7 9 2 3 2" xfId="32780"/>
    <cellStyle name="Normal 19 6 7 9 2 3 3" xfId="45380"/>
    <cellStyle name="Normal 19 6 7 9 2 4" xfId="24379"/>
    <cellStyle name="Normal 19 6 7 9 2 5" xfId="36980"/>
    <cellStyle name="Normal 19 6 7 9 3" xfId="13050"/>
    <cellStyle name="Normal 19 6 7 9 3 2" xfId="17250"/>
    <cellStyle name="Normal 19 6 7 9 3 2 2" xfId="29979"/>
    <cellStyle name="Normal 19 6 7 9 3 2 3" xfId="42580"/>
    <cellStyle name="Normal 19 6 7 9 3 3" xfId="21519"/>
    <cellStyle name="Normal 19 6 7 9 3 3 2" xfId="34180"/>
    <cellStyle name="Normal 19 6 7 9 3 3 3" xfId="46780"/>
    <cellStyle name="Normal 19 6 7 9 3 4" xfId="25779"/>
    <cellStyle name="Normal 19 6 7 9 3 5" xfId="38380"/>
    <cellStyle name="Normal 19 6 7 9 4" xfId="14450"/>
    <cellStyle name="Normal 19 6 7 9 4 2" xfId="27179"/>
    <cellStyle name="Normal 19 6 7 9 4 3" xfId="39780"/>
    <cellStyle name="Normal 19 6 7 9 5" xfId="18719"/>
    <cellStyle name="Normal 19 6 7 9 5 2" xfId="31380"/>
    <cellStyle name="Normal 19 6 7 9 5 3" xfId="43980"/>
    <cellStyle name="Normal 19 6 7 9 6" xfId="22979"/>
    <cellStyle name="Normal 19 6 7 9 7" xfId="35580"/>
    <cellStyle name="Normal 19 6 8" xfId="7152"/>
    <cellStyle name="Normal 19 6 8 2" xfId="10536"/>
    <cellStyle name="Normal 19 6 8 2 2" xfId="14750"/>
    <cellStyle name="Normal 19 6 8 2 2 2" xfId="27479"/>
    <cellStyle name="Normal 19 6 8 2 2 3" xfId="40080"/>
    <cellStyle name="Normal 19 6 8 2 3" xfId="19019"/>
    <cellStyle name="Normal 19 6 8 2 3 2" xfId="31680"/>
    <cellStyle name="Normal 19 6 8 2 3 3" xfId="44280"/>
    <cellStyle name="Normal 19 6 8 2 4" xfId="23279"/>
    <cellStyle name="Normal 19 6 8 2 5" xfId="35880"/>
    <cellStyle name="Normal 19 6 8 3" xfId="11950"/>
    <cellStyle name="Normal 19 6 8 3 2" xfId="16150"/>
    <cellStyle name="Normal 19 6 8 3 2 2" xfId="28879"/>
    <cellStyle name="Normal 19 6 8 3 2 3" xfId="41480"/>
    <cellStyle name="Normal 19 6 8 3 3" xfId="20419"/>
    <cellStyle name="Normal 19 6 8 3 3 2" xfId="33080"/>
    <cellStyle name="Normal 19 6 8 3 3 3" xfId="45680"/>
    <cellStyle name="Normal 19 6 8 3 4" xfId="24679"/>
    <cellStyle name="Normal 19 6 8 3 5" xfId="37280"/>
    <cellStyle name="Normal 19 6 8 4" xfId="13350"/>
    <cellStyle name="Normal 19 6 8 4 2" xfId="26079"/>
    <cellStyle name="Normal 19 6 8 4 3" xfId="38680"/>
    <cellStyle name="Normal 19 6 8 5" xfId="17619"/>
    <cellStyle name="Normal 19 6 8 5 2" xfId="30280"/>
    <cellStyle name="Normal 19 6 8 5 3" xfId="42880"/>
    <cellStyle name="Normal 19 6 8 6" xfId="21879"/>
    <cellStyle name="Normal 19 6 8 7" xfId="34480"/>
    <cellStyle name="Normal 19 6 9" xfId="7292"/>
    <cellStyle name="Normal 19 6 9 2" xfId="10676"/>
    <cellStyle name="Normal 19 6 9 2 2" xfId="14890"/>
    <cellStyle name="Normal 19 6 9 2 2 2" xfId="27619"/>
    <cellStyle name="Normal 19 6 9 2 2 3" xfId="40220"/>
    <cellStyle name="Normal 19 6 9 2 3" xfId="19159"/>
    <cellStyle name="Normal 19 6 9 2 3 2" xfId="31820"/>
    <cellStyle name="Normal 19 6 9 2 3 3" xfId="44420"/>
    <cellStyle name="Normal 19 6 9 2 4" xfId="23419"/>
    <cellStyle name="Normal 19 6 9 2 5" xfId="36020"/>
    <cellStyle name="Normal 19 6 9 3" xfId="12090"/>
    <cellStyle name="Normal 19 6 9 3 2" xfId="16290"/>
    <cellStyle name="Normal 19 6 9 3 2 2" xfId="29019"/>
    <cellStyle name="Normal 19 6 9 3 2 3" xfId="41620"/>
    <cellStyle name="Normal 19 6 9 3 3" xfId="20559"/>
    <cellStyle name="Normal 19 6 9 3 3 2" xfId="33220"/>
    <cellStyle name="Normal 19 6 9 3 3 3" xfId="45820"/>
    <cellStyle name="Normal 19 6 9 3 4" xfId="24819"/>
    <cellStyle name="Normal 19 6 9 3 5" xfId="37420"/>
    <cellStyle name="Normal 19 6 9 4" xfId="13490"/>
    <cellStyle name="Normal 19 6 9 4 2" xfId="26219"/>
    <cellStyle name="Normal 19 6 9 4 3" xfId="38820"/>
    <cellStyle name="Normal 19 6 9 5" xfId="17759"/>
    <cellStyle name="Normal 19 6 9 5 2" xfId="30420"/>
    <cellStyle name="Normal 19 6 9 5 3" xfId="43020"/>
    <cellStyle name="Normal 19 6 9 6" xfId="22019"/>
    <cellStyle name="Normal 19 6 9 7" xfId="34620"/>
    <cellStyle name="Normal 19 7" xfId="7016"/>
    <cellStyle name="Normal 19 7 10" xfId="10259"/>
    <cellStyle name="Normal 19 7 10 2" xfId="11674"/>
    <cellStyle name="Normal 19 7 10 2 2" xfId="15874"/>
    <cellStyle name="Normal 19 7 10 2 2 2" xfId="28603"/>
    <cellStyle name="Normal 19 7 10 2 2 3" xfId="41204"/>
    <cellStyle name="Normal 19 7 10 2 3" xfId="20143"/>
    <cellStyle name="Normal 19 7 10 2 3 2" xfId="32804"/>
    <cellStyle name="Normal 19 7 10 2 3 3" xfId="45404"/>
    <cellStyle name="Normal 19 7 10 2 4" xfId="24403"/>
    <cellStyle name="Normal 19 7 10 2 5" xfId="37004"/>
    <cellStyle name="Normal 19 7 10 3" xfId="13074"/>
    <cellStyle name="Normal 19 7 10 3 2" xfId="17274"/>
    <cellStyle name="Normal 19 7 10 3 2 2" xfId="30003"/>
    <cellStyle name="Normal 19 7 10 3 2 3" xfId="42604"/>
    <cellStyle name="Normal 19 7 10 3 3" xfId="21543"/>
    <cellStyle name="Normal 19 7 10 3 3 2" xfId="34204"/>
    <cellStyle name="Normal 19 7 10 3 3 3" xfId="46804"/>
    <cellStyle name="Normal 19 7 10 3 4" xfId="25803"/>
    <cellStyle name="Normal 19 7 10 3 5" xfId="38404"/>
    <cellStyle name="Normal 19 7 10 4" xfId="14474"/>
    <cellStyle name="Normal 19 7 10 4 2" xfId="27203"/>
    <cellStyle name="Normal 19 7 10 4 3" xfId="39804"/>
    <cellStyle name="Normal 19 7 10 5" xfId="18743"/>
    <cellStyle name="Normal 19 7 10 5 2" xfId="31404"/>
    <cellStyle name="Normal 19 7 10 5 3" xfId="44004"/>
    <cellStyle name="Normal 19 7 10 6" xfId="23003"/>
    <cellStyle name="Normal 19 7 10 7" xfId="35604"/>
    <cellStyle name="Normal 19 7 11" xfId="10400"/>
    <cellStyle name="Normal 19 7 11 2" xfId="14614"/>
    <cellStyle name="Normal 19 7 11 2 2" xfId="27343"/>
    <cellStyle name="Normal 19 7 11 2 3" xfId="39944"/>
    <cellStyle name="Normal 19 7 11 3" xfId="18883"/>
    <cellStyle name="Normal 19 7 11 3 2" xfId="31544"/>
    <cellStyle name="Normal 19 7 11 3 3" xfId="44144"/>
    <cellStyle name="Normal 19 7 11 4" xfId="23143"/>
    <cellStyle name="Normal 19 7 11 5" xfId="35744"/>
    <cellStyle name="Normal 19 7 12" xfId="11814"/>
    <cellStyle name="Normal 19 7 12 2" xfId="16014"/>
    <cellStyle name="Normal 19 7 12 2 2" xfId="28743"/>
    <cellStyle name="Normal 19 7 12 2 3" xfId="41344"/>
    <cellStyle name="Normal 19 7 12 3" xfId="20283"/>
    <cellStyle name="Normal 19 7 12 3 2" xfId="32944"/>
    <cellStyle name="Normal 19 7 12 3 3" xfId="45544"/>
    <cellStyle name="Normal 19 7 12 4" xfId="24543"/>
    <cellStyle name="Normal 19 7 12 5" xfId="37144"/>
    <cellStyle name="Normal 19 7 13" xfId="13214"/>
    <cellStyle name="Normal 19 7 13 2" xfId="25943"/>
    <cellStyle name="Normal 19 7 13 3" xfId="38544"/>
    <cellStyle name="Normal 19 7 14" xfId="17483"/>
    <cellStyle name="Normal 19 7 14 2" xfId="30144"/>
    <cellStyle name="Normal 19 7 14 3" xfId="42744"/>
    <cellStyle name="Normal 19 7 15" xfId="21743"/>
    <cellStyle name="Normal 19 7 16" xfId="34344"/>
    <cellStyle name="Normal 19 7 2" xfId="7156"/>
    <cellStyle name="Normal 19 7 2 2" xfId="10540"/>
    <cellStyle name="Normal 19 7 2 2 2" xfId="14754"/>
    <cellStyle name="Normal 19 7 2 2 2 2" xfId="27483"/>
    <cellStyle name="Normal 19 7 2 2 2 3" xfId="40084"/>
    <cellStyle name="Normal 19 7 2 2 3" xfId="19023"/>
    <cellStyle name="Normal 19 7 2 2 3 2" xfId="31684"/>
    <cellStyle name="Normal 19 7 2 2 3 3" xfId="44284"/>
    <cellStyle name="Normal 19 7 2 2 4" xfId="23283"/>
    <cellStyle name="Normal 19 7 2 2 5" xfId="35884"/>
    <cellStyle name="Normal 19 7 2 3" xfId="11954"/>
    <cellStyle name="Normal 19 7 2 3 2" xfId="16154"/>
    <cellStyle name="Normal 19 7 2 3 2 2" xfId="28883"/>
    <cellStyle name="Normal 19 7 2 3 2 3" xfId="41484"/>
    <cellStyle name="Normal 19 7 2 3 3" xfId="20423"/>
    <cellStyle name="Normal 19 7 2 3 3 2" xfId="33084"/>
    <cellStyle name="Normal 19 7 2 3 3 3" xfId="45684"/>
    <cellStyle name="Normal 19 7 2 3 4" xfId="24683"/>
    <cellStyle name="Normal 19 7 2 3 5" xfId="37284"/>
    <cellStyle name="Normal 19 7 2 4" xfId="13354"/>
    <cellStyle name="Normal 19 7 2 4 2" xfId="26083"/>
    <cellStyle name="Normal 19 7 2 4 3" xfId="38684"/>
    <cellStyle name="Normal 19 7 2 5" xfId="17623"/>
    <cellStyle name="Normal 19 7 2 5 2" xfId="30284"/>
    <cellStyle name="Normal 19 7 2 5 3" xfId="42884"/>
    <cellStyle name="Normal 19 7 2 6" xfId="21883"/>
    <cellStyle name="Normal 19 7 2 7" xfId="34484"/>
    <cellStyle name="Normal 19 7 3" xfId="7296"/>
    <cellStyle name="Normal 19 7 3 2" xfId="10680"/>
    <cellStyle name="Normal 19 7 3 2 2" xfId="14894"/>
    <cellStyle name="Normal 19 7 3 2 2 2" xfId="27623"/>
    <cellStyle name="Normal 19 7 3 2 2 3" xfId="40224"/>
    <cellStyle name="Normal 19 7 3 2 3" xfId="19163"/>
    <cellStyle name="Normal 19 7 3 2 3 2" xfId="31824"/>
    <cellStyle name="Normal 19 7 3 2 3 3" xfId="44424"/>
    <cellStyle name="Normal 19 7 3 2 4" xfId="23423"/>
    <cellStyle name="Normal 19 7 3 2 5" xfId="36024"/>
    <cellStyle name="Normal 19 7 3 3" xfId="12094"/>
    <cellStyle name="Normal 19 7 3 3 2" xfId="16294"/>
    <cellStyle name="Normal 19 7 3 3 2 2" xfId="29023"/>
    <cellStyle name="Normal 19 7 3 3 2 3" xfId="41624"/>
    <cellStyle name="Normal 19 7 3 3 3" xfId="20563"/>
    <cellStyle name="Normal 19 7 3 3 3 2" xfId="33224"/>
    <cellStyle name="Normal 19 7 3 3 3 3" xfId="45824"/>
    <cellStyle name="Normal 19 7 3 3 4" xfId="24823"/>
    <cellStyle name="Normal 19 7 3 3 5" xfId="37424"/>
    <cellStyle name="Normal 19 7 3 4" xfId="13494"/>
    <cellStyle name="Normal 19 7 3 4 2" xfId="26223"/>
    <cellStyle name="Normal 19 7 3 4 3" xfId="38824"/>
    <cellStyle name="Normal 19 7 3 5" xfId="17763"/>
    <cellStyle name="Normal 19 7 3 5 2" xfId="30424"/>
    <cellStyle name="Normal 19 7 3 5 3" xfId="43024"/>
    <cellStyle name="Normal 19 7 3 6" xfId="22023"/>
    <cellStyle name="Normal 19 7 3 7" xfId="34624"/>
    <cellStyle name="Normal 19 7 4" xfId="9309"/>
    <cellStyle name="Normal 19 7 4 2" xfId="10827"/>
    <cellStyle name="Normal 19 7 4 2 2" xfId="15034"/>
    <cellStyle name="Normal 19 7 4 2 2 2" xfId="27763"/>
    <cellStyle name="Normal 19 7 4 2 2 3" xfId="40364"/>
    <cellStyle name="Normal 19 7 4 2 3" xfId="19303"/>
    <cellStyle name="Normal 19 7 4 2 3 2" xfId="31964"/>
    <cellStyle name="Normal 19 7 4 2 3 3" xfId="44564"/>
    <cellStyle name="Normal 19 7 4 2 4" xfId="23563"/>
    <cellStyle name="Normal 19 7 4 2 5" xfId="36164"/>
    <cellStyle name="Normal 19 7 4 3" xfId="12234"/>
    <cellStyle name="Normal 19 7 4 3 2" xfId="16434"/>
    <cellStyle name="Normal 19 7 4 3 2 2" xfId="29163"/>
    <cellStyle name="Normal 19 7 4 3 2 3" xfId="41764"/>
    <cellStyle name="Normal 19 7 4 3 3" xfId="20703"/>
    <cellStyle name="Normal 19 7 4 3 3 2" xfId="33364"/>
    <cellStyle name="Normal 19 7 4 3 3 3" xfId="45964"/>
    <cellStyle name="Normal 19 7 4 3 4" xfId="24963"/>
    <cellStyle name="Normal 19 7 4 3 5" xfId="37564"/>
    <cellStyle name="Normal 19 7 4 4" xfId="13634"/>
    <cellStyle name="Normal 19 7 4 4 2" xfId="26363"/>
    <cellStyle name="Normal 19 7 4 4 3" xfId="38964"/>
    <cellStyle name="Normal 19 7 4 5" xfId="17903"/>
    <cellStyle name="Normal 19 7 4 5 2" xfId="30564"/>
    <cellStyle name="Normal 19 7 4 5 3" xfId="43164"/>
    <cellStyle name="Normal 19 7 4 6" xfId="22163"/>
    <cellStyle name="Normal 19 7 4 7" xfId="34764"/>
    <cellStyle name="Normal 19 7 5" xfId="9505"/>
    <cellStyle name="Normal 19 7 5 2" xfId="10971"/>
    <cellStyle name="Normal 19 7 5 2 2" xfId="15174"/>
    <cellStyle name="Normal 19 7 5 2 2 2" xfId="27903"/>
    <cellStyle name="Normal 19 7 5 2 2 3" xfId="40504"/>
    <cellStyle name="Normal 19 7 5 2 3" xfId="19443"/>
    <cellStyle name="Normal 19 7 5 2 3 2" xfId="32104"/>
    <cellStyle name="Normal 19 7 5 2 3 3" xfId="44704"/>
    <cellStyle name="Normal 19 7 5 2 4" xfId="23703"/>
    <cellStyle name="Normal 19 7 5 2 5" xfId="36304"/>
    <cellStyle name="Normal 19 7 5 3" xfId="12374"/>
    <cellStyle name="Normal 19 7 5 3 2" xfId="16574"/>
    <cellStyle name="Normal 19 7 5 3 2 2" xfId="29303"/>
    <cellStyle name="Normal 19 7 5 3 2 3" xfId="41904"/>
    <cellStyle name="Normal 19 7 5 3 3" xfId="20843"/>
    <cellStyle name="Normal 19 7 5 3 3 2" xfId="33504"/>
    <cellStyle name="Normal 19 7 5 3 3 3" xfId="46104"/>
    <cellStyle name="Normal 19 7 5 3 4" xfId="25103"/>
    <cellStyle name="Normal 19 7 5 3 5" xfId="37704"/>
    <cellStyle name="Normal 19 7 5 4" xfId="13774"/>
    <cellStyle name="Normal 19 7 5 4 2" xfId="26503"/>
    <cellStyle name="Normal 19 7 5 4 3" xfId="39104"/>
    <cellStyle name="Normal 19 7 5 5" xfId="18043"/>
    <cellStyle name="Normal 19 7 5 5 2" xfId="30704"/>
    <cellStyle name="Normal 19 7 5 5 3" xfId="43304"/>
    <cellStyle name="Normal 19 7 5 6" xfId="22303"/>
    <cellStyle name="Normal 19 7 5 7" xfId="34904"/>
    <cellStyle name="Normal 19 7 6" xfId="9645"/>
    <cellStyle name="Normal 19 7 6 2" xfId="11111"/>
    <cellStyle name="Normal 19 7 6 2 2" xfId="15314"/>
    <cellStyle name="Normal 19 7 6 2 2 2" xfId="28043"/>
    <cellStyle name="Normal 19 7 6 2 2 3" xfId="40644"/>
    <cellStyle name="Normal 19 7 6 2 3" xfId="19583"/>
    <cellStyle name="Normal 19 7 6 2 3 2" xfId="32244"/>
    <cellStyle name="Normal 19 7 6 2 3 3" xfId="44844"/>
    <cellStyle name="Normal 19 7 6 2 4" xfId="23843"/>
    <cellStyle name="Normal 19 7 6 2 5" xfId="36444"/>
    <cellStyle name="Normal 19 7 6 3" xfId="12514"/>
    <cellStyle name="Normal 19 7 6 3 2" xfId="16714"/>
    <cellStyle name="Normal 19 7 6 3 2 2" xfId="29443"/>
    <cellStyle name="Normal 19 7 6 3 2 3" xfId="42044"/>
    <cellStyle name="Normal 19 7 6 3 3" xfId="20983"/>
    <cellStyle name="Normal 19 7 6 3 3 2" xfId="33644"/>
    <cellStyle name="Normal 19 7 6 3 3 3" xfId="46244"/>
    <cellStyle name="Normal 19 7 6 3 4" xfId="25243"/>
    <cellStyle name="Normal 19 7 6 3 5" xfId="37844"/>
    <cellStyle name="Normal 19 7 6 4" xfId="13914"/>
    <cellStyle name="Normal 19 7 6 4 2" xfId="26643"/>
    <cellStyle name="Normal 19 7 6 4 3" xfId="39244"/>
    <cellStyle name="Normal 19 7 6 5" xfId="18183"/>
    <cellStyle name="Normal 19 7 6 5 2" xfId="30844"/>
    <cellStyle name="Normal 19 7 6 5 3" xfId="43444"/>
    <cellStyle name="Normal 19 7 6 6" xfId="22443"/>
    <cellStyle name="Normal 19 7 6 7" xfId="35044"/>
    <cellStyle name="Normal 19 7 7" xfId="9785"/>
    <cellStyle name="Normal 19 7 7 2" xfId="11251"/>
    <cellStyle name="Normal 19 7 7 2 2" xfId="15454"/>
    <cellStyle name="Normal 19 7 7 2 2 2" xfId="28183"/>
    <cellStyle name="Normal 19 7 7 2 2 3" xfId="40784"/>
    <cellStyle name="Normal 19 7 7 2 3" xfId="19723"/>
    <cellStyle name="Normal 19 7 7 2 3 2" xfId="32384"/>
    <cellStyle name="Normal 19 7 7 2 3 3" xfId="44984"/>
    <cellStyle name="Normal 19 7 7 2 4" xfId="23983"/>
    <cellStyle name="Normal 19 7 7 2 5" xfId="36584"/>
    <cellStyle name="Normal 19 7 7 3" xfId="12654"/>
    <cellStyle name="Normal 19 7 7 3 2" xfId="16854"/>
    <cellStyle name="Normal 19 7 7 3 2 2" xfId="29583"/>
    <cellStyle name="Normal 19 7 7 3 2 3" xfId="42184"/>
    <cellStyle name="Normal 19 7 7 3 3" xfId="21123"/>
    <cellStyle name="Normal 19 7 7 3 3 2" xfId="33784"/>
    <cellStyle name="Normal 19 7 7 3 3 3" xfId="46384"/>
    <cellStyle name="Normal 19 7 7 3 4" xfId="25383"/>
    <cellStyle name="Normal 19 7 7 3 5" xfId="37984"/>
    <cellStyle name="Normal 19 7 7 4" xfId="14054"/>
    <cellStyle name="Normal 19 7 7 4 2" xfId="26783"/>
    <cellStyle name="Normal 19 7 7 4 3" xfId="39384"/>
    <cellStyle name="Normal 19 7 7 5" xfId="18323"/>
    <cellStyle name="Normal 19 7 7 5 2" xfId="30984"/>
    <cellStyle name="Normal 19 7 7 5 3" xfId="43584"/>
    <cellStyle name="Normal 19 7 7 6" xfId="22583"/>
    <cellStyle name="Normal 19 7 7 7" xfId="35184"/>
    <cellStyle name="Normal 19 7 8" xfId="9925"/>
    <cellStyle name="Normal 19 7 8 2" xfId="11391"/>
    <cellStyle name="Normal 19 7 8 2 2" xfId="15594"/>
    <cellStyle name="Normal 19 7 8 2 2 2" xfId="28323"/>
    <cellStyle name="Normal 19 7 8 2 2 3" xfId="40924"/>
    <cellStyle name="Normal 19 7 8 2 3" xfId="19863"/>
    <cellStyle name="Normal 19 7 8 2 3 2" xfId="32524"/>
    <cellStyle name="Normal 19 7 8 2 3 3" xfId="45124"/>
    <cellStyle name="Normal 19 7 8 2 4" xfId="24123"/>
    <cellStyle name="Normal 19 7 8 2 5" xfId="36724"/>
    <cellStyle name="Normal 19 7 8 3" xfId="12794"/>
    <cellStyle name="Normal 19 7 8 3 2" xfId="16994"/>
    <cellStyle name="Normal 19 7 8 3 2 2" xfId="29723"/>
    <cellStyle name="Normal 19 7 8 3 2 3" xfId="42324"/>
    <cellStyle name="Normal 19 7 8 3 3" xfId="21263"/>
    <cellStyle name="Normal 19 7 8 3 3 2" xfId="33924"/>
    <cellStyle name="Normal 19 7 8 3 3 3" xfId="46524"/>
    <cellStyle name="Normal 19 7 8 3 4" xfId="25523"/>
    <cellStyle name="Normal 19 7 8 3 5" xfId="38124"/>
    <cellStyle name="Normal 19 7 8 4" xfId="14194"/>
    <cellStyle name="Normal 19 7 8 4 2" xfId="26923"/>
    <cellStyle name="Normal 19 7 8 4 3" xfId="39524"/>
    <cellStyle name="Normal 19 7 8 5" xfId="18463"/>
    <cellStyle name="Normal 19 7 8 5 2" xfId="31124"/>
    <cellStyle name="Normal 19 7 8 5 3" xfId="43724"/>
    <cellStyle name="Normal 19 7 8 6" xfId="22723"/>
    <cellStyle name="Normal 19 7 8 7" xfId="35324"/>
    <cellStyle name="Normal 19 7 9" xfId="10119"/>
    <cellStyle name="Normal 19 7 9 2" xfId="11534"/>
    <cellStyle name="Normal 19 7 9 2 2" xfId="15734"/>
    <cellStyle name="Normal 19 7 9 2 2 2" xfId="28463"/>
    <cellStyle name="Normal 19 7 9 2 2 3" xfId="41064"/>
    <cellStyle name="Normal 19 7 9 2 3" xfId="20003"/>
    <cellStyle name="Normal 19 7 9 2 3 2" xfId="32664"/>
    <cellStyle name="Normal 19 7 9 2 3 3" xfId="45264"/>
    <cellStyle name="Normal 19 7 9 2 4" xfId="24263"/>
    <cellStyle name="Normal 19 7 9 2 5" xfId="36864"/>
    <cellStyle name="Normal 19 7 9 3" xfId="12934"/>
    <cellStyle name="Normal 19 7 9 3 2" xfId="17134"/>
    <cellStyle name="Normal 19 7 9 3 2 2" xfId="29863"/>
    <cellStyle name="Normal 19 7 9 3 2 3" xfId="42464"/>
    <cellStyle name="Normal 19 7 9 3 3" xfId="21403"/>
    <cellStyle name="Normal 19 7 9 3 3 2" xfId="34064"/>
    <cellStyle name="Normal 19 7 9 3 3 3" xfId="46664"/>
    <cellStyle name="Normal 19 7 9 3 4" xfId="25663"/>
    <cellStyle name="Normal 19 7 9 3 5" xfId="38264"/>
    <cellStyle name="Normal 19 7 9 4" xfId="14334"/>
    <cellStyle name="Normal 19 7 9 4 2" xfId="27063"/>
    <cellStyle name="Normal 19 7 9 4 3" xfId="39664"/>
    <cellStyle name="Normal 19 7 9 5" xfId="18603"/>
    <cellStyle name="Normal 19 7 9 5 2" xfId="31264"/>
    <cellStyle name="Normal 19 7 9 5 3" xfId="43864"/>
    <cellStyle name="Normal 19 7 9 6" xfId="22863"/>
    <cellStyle name="Normal 19 7 9 7" xfId="35464"/>
    <cellStyle name="Normal 19 8" xfId="7036"/>
    <cellStyle name="Normal 19 8 10" xfId="10279"/>
    <cellStyle name="Normal 19 8 10 2" xfId="11694"/>
    <cellStyle name="Normal 19 8 10 2 2" xfId="15894"/>
    <cellStyle name="Normal 19 8 10 2 2 2" xfId="28623"/>
    <cellStyle name="Normal 19 8 10 2 2 3" xfId="41224"/>
    <cellStyle name="Normal 19 8 10 2 3" xfId="20163"/>
    <cellStyle name="Normal 19 8 10 2 3 2" xfId="32824"/>
    <cellStyle name="Normal 19 8 10 2 3 3" xfId="45424"/>
    <cellStyle name="Normal 19 8 10 2 4" xfId="24423"/>
    <cellStyle name="Normal 19 8 10 2 5" xfId="37024"/>
    <cellStyle name="Normal 19 8 10 3" xfId="13094"/>
    <cellStyle name="Normal 19 8 10 3 2" xfId="17294"/>
    <cellStyle name="Normal 19 8 10 3 2 2" xfId="30023"/>
    <cellStyle name="Normal 19 8 10 3 2 3" xfId="42624"/>
    <cellStyle name="Normal 19 8 10 3 3" xfId="21563"/>
    <cellStyle name="Normal 19 8 10 3 3 2" xfId="34224"/>
    <cellStyle name="Normal 19 8 10 3 3 3" xfId="46824"/>
    <cellStyle name="Normal 19 8 10 3 4" xfId="25823"/>
    <cellStyle name="Normal 19 8 10 3 5" xfId="38424"/>
    <cellStyle name="Normal 19 8 10 4" xfId="14494"/>
    <cellStyle name="Normal 19 8 10 4 2" xfId="27223"/>
    <cellStyle name="Normal 19 8 10 4 3" xfId="39824"/>
    <cellStyle name="Normal 19 8 10 5" xfId="18763"/>
    <cellStyle name="Normal 19 8 10 5 2" xfId="31424"/>
    <cellStyle name="Normal 19 8 10 5 3" xfId="44024"/>
    <cellStyle name="Normal 19 8 10 6" xfId="23023"/>
    <cellStyle name="Normal 19 8 10 7" xfId="35624"/>
    <cellStyle name="Normal 19 8 11" xfId="10420"/>
    <cellStyle name="Normal 19 8 11 2" xfId="14634"/>
    <cellStyle name="Normal 19 8 11 2 2" xfId="27363"/>
    <cellStyle name="Normal 19 8 11 2 3" xfId="39964"/>
    <cellStyle name="Normal 19 8 11 3" xfId="18903"/>
    <cellStyle name="Normal 19 8 11 3 2" xfId="31564"/>
    <cellStyle name="Normal 19 8 11 3 3" xfId="44164"/>
    <cellStyle name="Normal 19 8 11 4" xfId="23163"/>
    <cellStyle name="Normal 19 8 11 5" xfId="35764"/>
    <cellStyle name="Normal 19 8 12" xfId="11834"/>
    <cellStyle name="Normal 19 8 12 2" xfId="16034"/>
    <cellStyle name="Normal 19 8 12 2 2" xfId="28763"/>
    <cellStyle name="Normal 19 8 12 2 3" xfId="41364"/>
    <cellStyle name="Normal 19 8 12 3" xfId="20303"/>
    <cellStyle name="Normal 19 8 12 3 2" xfId="32964"/>
    <cellStyle name="Normal 19 8 12 3 3" xfId="45564"/>
    <cellStyle name="Normal 19 8 12 4" xfId="24563"/>
    <cellStyle name="Normal 19 8 12 5" xfId="37164"/>
    <cellStyle name="Normal 19 8 13" xfId="13234"/>
    <cellStyle name="Normal 19 8 13 2" xfId="25963"/>
    <cellStyle name="Normal 19 8 13 3" xfId="38564"/>
    <cellStyle name="Normal 19 8 14" xfId="17503"/>
    <cellStyle name="Normal 19 8 14 2" xfId="30164"/>
    <cellStyle name="Normal 19 8 14 3" xfId="42764"/>
    <cellStyle name="Normal 19 8 15" xfId="21763"/>
    <cellStyle name="Normal 19 8 16" xfId="34364"/>
    <cellStyle name="Normal 19 8 2" xfId="7176"/>
    <cellStyle name="Normal 19 8 2 2" xfId="10560"/>
    <cellStyle name="Normal 19 8 2 2 2" xfId="14774"/>
    <cellStyle name="Normal 19 8 2 2 2 2" xfId="27503"/>
    <cellStyle name="Normal 19 8 2 2 2 3" xfId="40104"/>
    <cellStyle name="Normal 19 8 2 2 3" xfId="19043"/>
    <cellStyle name="Normal 19 8 2 2 3 2" xfId="31704"/>
    <cellStyle name="Normal 19 8 2 2 3 3" xfId="44304"/>
    <cellStyle name="Normal 19 8 2 2 4" xfId="23303"/>
    <cellStyle name="Normal 19 8 2 2 5" xfId="35904"/>
    <cellStyle name="Normal 19 8 2 3" xfId="11974"/>
    <cellStyle name="Normal 19 8 2 3 2" xfId="16174"/>
    <cellStyle name="Normal 19 8 2 3 2 2" xfId="28903"/>
    <cellStyle name="Normal 19 8 2 3 2 3" xfId="41504"/>
    <cellStyle name="Normal 19 8 2 3 3" xfId="20443"/>
    <cellStyle name="Normal 19 8 2 3 3 2" xfId="33104"/>
    <cellStyle name="Normal 19 8 2 3 3 3" xfId="45704"/>
    <cellStyle name="Normal 19 8 2 3 4" xfId="24703"/>
    <cellStyle name="Normal 19 8 2 3 5" xfId="37304"/>
    <cellStyle name="Normal 19 8 2 4" xfId="13374"/>
    <cellStyle name="Normal 19 8 2 4 2" xfId="26103"/>
    <cellStyle name="Normal 19 8 2 4 3" xfId="38704"/>
    <cellStyle name="Normal 19 8 2 5" xfId="17643"/>
    <cellStyle name="Normal 19 8 2 5 2" xfId="30304"/>
    <cellStyle name="Normal 19 8 2 5 3" xfId="42904"/>
    <cellStyle name="Normal 19 8 2 6" xfId="21903"/>
    <cellStyle name="Normal 19 8 2 7" xfId="34504"/>
    <cellStyle name="Normal 19 8 3" xfId="7316"/>
    <cellStyle name="Normal 19 8 3 2" xfId="10700"/>
    <cellStyle name="Normal 19 8 3 2 2" xfId="14914"/>
    <cellStyle name="Normal 19 8 3 2 2 2" xfId="27643"/>
    <cellStyle name="Normal 19 8 3 2 2 3" xfId="40244"/>
    <cellStyle name="Normal 19 8 3 2 3" xfId="19183"/>
    <cellStyle name="Normal 19 8 3 2 3 2" xfId="31844"/>
    <cellStyle name="Normal 19 8 3 2 3 3" xfId="44444"/>
    <cellStyle name="Normal 19 8 3 2 4" xfId="23443"/>
    <cellStyle name="Normal 19 8 3 2 5" xfId="36044"/>
    <cellStyle name="Normal 19 8 3 3" xfId="12114"/>
    <cellStyle name="Normal 19 8 3 3 2" xfId="16314"/>
    <cellStyle name="Normal 19 8 3 3 2 2" xfId="29043"/>
    <cellStyle name="Normal 19 8 3 3 2 3" xfId="41644"/>
    <cellStyle name="Normal 19 8 3 3 3" xfId="20583"/>
    <cellStyle name="Normal 19 8 3 3 3 2" xfId="33244"/>
    <cellStyle name="Normal 19 8 3 3 3 3" xfId="45844"/>
    <cellStyle name="Normal 19 8 3 3 4" xfId="24843"/>
    <cellStyle name="Normal 19 8 3 3 5" xfId="37444"/>
    <cellStyle name="Normal 19 8 3 4" xfId="13514"/>
    <cellStyle name="Normal 19 8 3 4 2" xfId="26243"/>
    <cellStyle name="Normal 19 8 3 4 3" xfId="38844"/>
    <cellStyle name="Normal 19 8 3 5" xfId="17783"/>
    <cellStyle name="Normal 19 8 3 5 2" xfId="30444"/>
    <cellStyle name="Normal 19 8 3 5 3" xfId="43044"/>
    <cellStyle name="Normal 19 8 3 6" xfId="22043"/>
    <cellStyle name="Normal 19 8 3 7" xfId="34644"/>
    <cellStyle name="Normal 19 8 4" xfId="9329"/>
    <cellStyle name="Normal 19 8 4 2" xfId="10847"/>
    <cellStyle name="Normal 19 8 4 2 2" xfId="15054"/>
    <cellStyle name="Normal 19 8 4 2 2 2" xfId="27783"/>
    <cellStyle name="Normal 19 8 4 2 2 3" xfId="40384"/>
    <cellStyle name="Normal 19 8 4 2 3" xfId="19323"/>
    <cellStyle name="Normal 19 8 4 2 3 2" xfId="31984"/>
    <cellStyle name="Normal 19 8 4 2 3 3" xfId="44584"/>
    <cellStyle name="Normal 19 8 4 2 4" xfId="23583"/>
    <cellStyle name="Normal 19 8 4 2 5" xfId="36184"/>
    <cellStyle name="Normal 19 8 4 3" xfId="12254"/>
    <cellStyle name="Normal 19 8 4 3 2" xfId="16454"/>
    <cellStyle name="Normal 19 8 4 3 2 2" xfId="29183"/>
    <cellStyle name="Normal 19 8 4 3 2 3" xfId="41784"/>
    <cellStyle name="Normal 19 8 4 3 3" xfId="20723"/>
    <cellStyle name="Normal 19 8 4 3 3 2" xfId="33384"/>
    <cellStyle name="Normal 19 8 4 3 3 3" xfId="45984"/>
    <cellStyle name="Normal 19 8 4 3 4" xfId="24983"/>
    <cellStyle name="Normal 19 8 4 3 5" xfId="37584"/>
    <cellStyle name="Normal 19 8 4 4" xfId="13654"/>
    <cellStyle name="Normal 19 8 4 4 2" xfId="26383"/>
    <cellStyle name="Normal 19 8 4 4 3" xfId="38984"/>
    <cellStyle name="Normal 19 8 4 5" xfId="17923"/>
    <cellStyle name="Normal 19 8 4 5 2" xfId="30584"/>
    <cellStyle name="Normal 19 8 4 5 3" xfId="43184"/>
    <cellStyle name="Normal 19 8 4 6" xfId="22183"/>
    <cellStyle name="Normal 19 8 4 7" xfId="34784"/>
    <cellStyle name="Normal 19 8 5" xfId="9525"/>
    <cellStyle name="Normal 19 8 5 2" xfId="10991"/>
    <cellStyle name="Normal 19 8 5 2 2" xfId="15194"/>
    <cellStyle name="Normal 19 8 5 2 2 2" xfId="27923"/>
    <cellStyle name="Normal 19 8 5 2 2 3" xfId="40524"/>
    <cellStyle name="Normal 19 8 5 2 3" xfId="19463"/>
    <cellStyle name="Normal 19 8 5 2 3 2" xfId="32124"/>
    <cellStyle name="Normal 19 8 5 2 3 3" xfId="44724"/>
    <cellStyle name="Normal 19 8 5 2 4" xfId="23723"/>
    <cellStyle name="Normal 19 8 5 2 5" xfId="36324"/>
    <cellStyle name="Normal 19 8 5 3" xfId="12394"/>
    <cellStyle name="Normal 19 8 5 3 2" xfId="16594"/>
    <cellStyle name="Normal 19 8 5 3 2 2" xfId="29323"/>
    <cellStyle name="Normal 19 8 5 3 2 3" xfId="41924"/>
    <cellStyle name="Normal 19 8 5 3 3" xfId="20863"/>
    <cellStyle name="Normal 19 8 5 3 3 2" xfId="33524"/>
    <cellStyle name="Normal 19 8 5 3 3 3" xfId="46124"/>
    <cellStyle name="Normal 19 8 5 3 4" xfId="25123"/>
    <cellStyle name="Normal 19 8 5 3 5" xfId="37724"/>
    <cellStyle name="Normal 19 8 5 4" xfId="13794"/>
    <cellStyle name="Normal 19 8 5 4 2" xfId="26523"/>
    <cellStyle name="Normal 19 8 5 4 3" xfId="39124"/>
    <cellStyle name="Normal 19 8 5 5" xfId="18063"/>
    <cellStyle name="Normal 19 8 5 5 2" xfId="30724"/>
    <cellStyle name="Normal 19 8 5 5 3" xfId="43324"/>
    <cellStyle name="Normal 19 8 5 6" xfId="22323"/>
    <cellStyle name="Normal 19 8 5 7" xfId="34924"/>
    <cellStyle name="Normal 19 8 6" xfId="9665"/>
    <cellStyle name="Normal 19 8 6 2" xfId="11131"/>
    <cellStyle name="Normal 19 8 6 2 2" xfId="15334"/>
    <cellStyle name="Normal 19 8 6 2 2 2" xfId="28063"/>
    <cellStyle name="Normal 19 8 6 2 2 3" xfId="40664"/>
    <cellStyle name="Normal 19 8 6 2 3" xfId="19603"/>
    <cellStyle name="Normal 19 8 6 2 3 2" xfId="32264"/>
    <cellStyle name="Normal 19 8 6 2 3 3" xfId="44864"/>
    <cellStyle name="Normal 19 8 6 2 4" xfId="23863"/>
    <cellStyle name="Normal 19 8 6 2 5" xfId="36464"/>
    <cellStyle name="Normal 19 8 6 3" xfId="12534"/>
    <cellStyle name="Normal 19 8 6 3 2" xfId="16734"/>
    <cellStyle name="Normal 19 8 6 3 2 2" xfId="29463"/>
    <cellStyle name="Normal 19 8 6 3 2 3" xfId="42064"/>
    <cellStyle name="Normal 19 8 6 3 3" xfId="21003"/>
    <cellStyle name="Normal 19 8 6 3 3 2" xfId="33664"/>
    <cellStyle name="Normal 19 8 6 3 3 3" xfId="46264"/>
    <cellStyle name="Normal 19 8 6 3 4" xfId="25263"/>
    <cellStyle name="Normal 19 8 6 3 5" xfId="37864"/>
    <cellStyle name="Normal 19 8 6 4" xfId="13934"/>
    <cellStyle name="Normal 19 8 6 4 2" xfId="26663"/>
    <cellStyle name="Normal 19 8 6 4 3" xfId="39264"/>
    <cellStyle name="Normal 19 8 6 5" xfId="18203"/>
    <cellStyle name="Normal 19 8 6 5 2" xfId="30864"/>
    <cellStyle name="Normal 19 8 6 5 3" xfId="43464"/>
    <cellStyle name="Normal 19 8 6 6" xfId="22463"/>
    <cellStyle name="Normal 19 8 6 7" xfId="35064"/>
    <cellStyle name="Normal 19 8 7" xfId="9805"/>
    <cellStyle name="Normal 19 8 7 2" xfId="11271"/>
    <cellStyle name="Normal 19 8 7 2 2" xfId="15474"/>
    <cellStyle name="Normal 19 8 7 2 2 2" xfId="28203"/>
    <cellStyle name="Normal 19 8 7 2 2 3" xfId="40804"/>
    <cellStyle name="Normal 19 8 7 2 3" xfId="19743"/>
    <cellStyle name="Normal 19 8 7 2 3 2" xfId="32404"/>
    <cellStyle name="Normal 19 8 7 2 3 3" xfId="45004"/>
    <cellStyle name="Normal 19 8 7 2 4" xfId="24003"/>
    <cellStyle name="Normal 19 8 7 2 5" xfId="36604"/>
    <cellStyle name="Normal 19 8 7 3" xfId="12674"/>
    <cellStyle name="Normal 19 8 7 3 2" xfId="16874"/>
    <cellStyle name="Normal 19 8 7 3 2 2" xfId="29603"/>
    <cellStyle name="Normal 19 8 7 3 2 3" xfId="42204"/>
    <cellStyle name="Normal 19 8 7 3 3" xfId="21143"/>
    <cellStyle name="Normal 19 8 7 3 3 2" xfId="33804"/>
    <cellStyle name="Normal 19 8 7 3 3 3" xfId="46404"/>
    <cellStyle name="Normal 19 8 7 3 4" xfId="25403"/>
    <cellStyle name="Normal 19 8 7 3 5" xfId="38004"/>
    <cellStyle name="Normal 19 8 7 4" xfId="14074"/>
    <cellStyle name="Normal 19 8 7 4 2" xfId="26803"/>
    <cellStyle name="Normal 19 8 7 4 3" xfId="39404"/>
    <cellStyle name="Normal 19 8 7 5" xfId="18343"/>
    <cellStyle name="Normal 19 8 7 5 2" xfId="31004"/>
    <cellStyle name="Normal 19 8 7 5 3" xfId="43604"/>
    <cellStyle name="Normal 19 8 7 6" xfId="22603"/>
    <cellStyle name="Normal 19 8 7 7" xfId="35204"/>
    <cellStyle name="Normal 19 8 8" xfId="9945"/>
    <cellStyle name="Normal 19 8 8 2" xfId="11411"/>
    <cellStyle name="Normal 19 8 8 2 2" xfId="15614"/>
    <cellStyle name="Normal 19 8 8 2 2 2" xfId="28343"/>
    <cellStyle name="Normal 19 8 8 2 2 3" xfId="40944"/>
    <cellStyle name="Normal 19 8 8 2 3" xfId="19883"/>
    <cellStyle name="Normal 19 8 8 2 3 2" xfId="32544"/>
    <cellStyle name="Normal 19 8 8 2 3 3" xfId="45144"/>
    <cellStyle name="Normal 19 8 8 2 4" xfId="24143"/>
    <cellStyle name="Normal 19 8 8 2 5" xfId="36744"/>
    <cellStyle name="Normal 19 8 8 3" xfId="12814"/>
    <cellStyle name="Normal 19 8 8 3 2" xfId="17014"/>
    <cellStyle name="Normal 19 8 8 3 2 2" xfId="29743"/>
    <cellStyle name="Normal 19 8 8 3 2 3" xfId="42344"/>
    <cellStyle name="Normal 19 8 8 3 3" xfId="21283"/>
    <cellStyle name="Normal 19 8 8 3 3 2" xfId="33944"/>
    <cellStyle name="Normal 19 8 8 3 3 3" xfId="46544"/>
    <cellStyle name="Normal 19 8 8 3 4" xfId="25543"/>
    <cellStyle name="Normal 19 8 8 3 5" xfId="38144"/>
    <cellStyle name="Normal 19 8 8 4" xfId="14214"/>
    <cellStyle name="Normal 19 8 8 4 2" xfId="26943"/>
    <cellStyle name="Normal 19 8 8 4 3" xfId="39544"/>
    <cellStyle name="Normal 19 8 8 5" xfId="18483"/>
    <cellStyle name="Normal 19 8 8 5 2" xfId="31144"/>
    <cellStyle name="Normal 19 8 8 5 3" xfId="43744"/>
    <cellStyle name="Normal 19 8 8 6" xfId="22743"/>
    <cellStyle name="Normal 19 8 8 7" xfId="35344"/>
    <cellStyle name="Normal 19 8 9" xfId="10139"/>
    <cellStyle name="Normal 19 8 9 2" xfId="11554"/>
    <cellStyle name="Normal 19 8 9 2 2" xfId="15754"/>
    <cellStyle name="Normal 19 8 9 2 2 2" xfId="28483"/>
    <cellStyle name="Normal 19 8 9 2 2 3" xfId="41084"/>
    <cellStyle name="Normal 19 8 9 2 3" xfId="20023"/>
    <cellStyle name="Normal 19 8 9 2 3 2" xfId="32684"/>
    <cellStyle name="Normal 19 8 9 2 3 3" xfId="45284"/>
    <cellStyle name="Normal 19 8 9 2 4" xfId="24283"/>
    <cellStyle name="Normal 19 8 9 2 5" xfId="36884"/>
    <cellStyle name="Normal 19 8 9 3" xfId="12954"/>
    <cellStyle name="Normal 19 8 9 3 2" xfId="17154"/>
    <cellStyle name="Normal 19 8 9 3 2 2" xfId="29883"/>
    <cellStyle name="Normal 19 8 9 3 2 3" xfId="42484"/>
    <cellStyle name="Normal 19 8 9 3 3" xfId="21423"/>
    <cellStyle name="Normal 19 8 9 3 3 2" xfId="34084"/>
    <cellStyle name="Normal 19 8 9 3 3 3" xfId="46684"/>
    <cellStyle name="Normal 19 8 9 3 4" xfId="25683"/>
    <cellStyle name="Normal 19 8 9 3 5" xfId="38284"/>
    <cellStyle name="Normal 19 8 9 4" xfId="14354"/>
    <cellStyle name="Normal 19 8 9 4 2" xfId="27083"/>
    <cellStyle name="Normal 19 8 9 4 3" xfId="39684"/>
    <cellStyle name="Normal 19 8 9 5" xfId="18623"/>
    <cellStyle name="Normal 19 8 9 5 2" xfId="31284"/>
    <cellStyle name="Normal 19 8 9 5 3" xfId="43884"/>
    <cellStyle name="Normal 19 8 9 6" xfId="22883"/>
    <cellStyle name="Normal 19 8 9 7" xfId="35484"/>
    <cellStyle name="Normal 19 9" xfId="7056"/>
    <cellStyle name="Normal 19 9 10" xfId="10299"/>
    <cellStyle name="Normal 19 9 10 2" xfId="11714"/>
    <cellStyle name="Normal 19 9 10 2 2" xfId="15914"/>
    <cellStyle name="Normal 19 9 10 2 2 2" xfId="28643"/>
    <cellStyle name="Normal 19 9 10 2 2 3" xfId="41244"/>
    <cellStyle name="Normal 19 9 10 2 3" xfId="20183"/>
    <cellStyle name="Normal 19 9 10 2 3 2" xfId="32844"/>
    <cellStyle name="Normal 19 9 10 2 3 3" xfId="45444"/>
    <cellStyle name="Normal 19 9 10 2 4" xfId="24443"/>
    <cellStyle name="Normal 19 9 10 2 5" xfId="37044"/>
    <cellStyle name="Normal 19 9 10 3" xfId="13114"/>
    <cellStyle name="Normal 19 9 10 3 2" xfId="17314"/>
    <cellStyle name="Normal 19 9 10 3 2 2" xfId="30043"/>
    <cellStyle name="Normal 19 9 10 3 2 3" xfId="42644"/>
    <cellStyle name="Normal 19 9 10 3 3" xfId="21583"/>
    <cellStyle name="Normal 19 9 10 3 3 2" xfId="34244"/>
    <cellStyle name="Normal 19 9 10 3 3 3" xfId="46844"/>
    <cellStyle name="Normal 19 9 10 3 4" xfId="25843"/>
    <cellStyle name="Normal 19 9 10 3 5" xfId="38444"/>
    <cellStyle name="Normal 19 9 10 4" xfId="14514"/>
    <cellStyle name="Normal 19 9 10 4 2" xfId="27243"/>
    <cellStyle name="Normal 19 9 10 4 3" xfId="39844"/>
    <cellStyle name="Normal 19 9 10 5" xfId="18783"/>
    <cellStyle name="Normal 19 9 10 5 2" xfId="31444"/>
    <cellStyle name="Normal 19 9 10 5 3" xfId="44044"/>
    <cellStyle name="Normal 19 9 10 6" xfId="23043"/>
    <cellStyle name="Normal 19 9 10 7" xfId="35644"/>
    <cellStyle name="Normal 19 9 11" xfId="10440"/>
    <cellStyle name="Normal 19 9 11 2" xfId="14654"/>
    <cellStyle name="Normal 19 9 11 2 2" xfId="27383"/>
    <cellStyle name="Normal 19 9 11 2 3" xfId="39984"/>
    <cellStyle name="Normal 19 9 11 3" xfId="18923"/>
    <cellStyle name="Normal 19 9 11 3 2" xfId="31584"/>
    <cellStyle name="Normal 19 9 11 3 3" xfId="44184"/>
    <cellStyle name="Normal 19 9 11 4" xfId="23183"/>
    <cellStyle name="Normal 19 9 11 5" xfId="35784"/>
    <cellStyle name="Normal 19 9 12" xfId="11854"/>
    <cellStyle name="Normal 19 9 12 2" xfId="16054"/>
    <cellStyle name="Normal 19 9 12 2 2" xfId="28783"/>
    <cellStyle name="Normal 19 9 12 2 3" xfId="41384"/>
    <cellStyle name="Normal 19 9 12 3" xfId="20323"/>
    <cellStyle name="Normal 19 9 12 3 2" xfId="32984"/>
    <cellStyle name="Normal 19 9 12 3 3" xfId="45584"/>
    <cellStyle name="Normal 19 9 12 4" xfId="24583"/>
    <cellStyle name="Normal 19 9 12 5" xfId="37184"/>
    <cellStyle name="Normal 19 9 13" xfId="13254"/>
    <cellStyle name="Normal 19 9 13 2" xfId="25983"/>
    <cellStyle name="Normal 19 9 13 3" xfId="38584"/>
    <cellStyle name="Normal 19 9 14" xfId="17523"/>
    <cellStyle name="Normal 19 9 14 2" xfId="30184"/>
    <cellStyle name="Normal 19 9 14 3" xfId="42784"/>
    <cellStyle name="Normal 19 9 15" xfId="21783"/>
    <cellStyle name="Normal 19 9 16" xfId="34384"/>
    <cellStyle name="Normal 19 9 2" xfId="7196"/>
    <cellStyle name="Normal 19 9 2 2" xfId="10580"/>
    <cellStyle name="Normal 19 9 2 2 2" xfId="14794"/>
    <cellStyle name="Normal 19 9 2 2 2 2" xfId="27523"/>
    <cellStyle name="Normal 19 9 2 2 2 3" xfId="40124"/>
    <cellStyle name="Normal 19 9 2 2 3" xfId="19063"/>
    <cellStyle name="Normal 19 9 2 2 3 2" xfId="31724"/>
    <cellStyle name="Normal 19 9 2 2 3 3" xfId="44324"/>
    <cellStyle name="Normal 19 9 2 2 4" xfId="23323"/>
    <cellStyle name="Normal 19 9 2 2 5" xfId="35924"/>
    <cellStyle name="Normal 19 9 2 3" xfId="11994"/>
    <cellStyle name="Normal 19 9 2 3 2" xfId="16194"/>
    <cellStyle name="Normal 19 9 2 3 2 2" xfId="28923"/>
    <cellStyle name="Normal 19 9 2 3 2 3" xfId="41524"/>
    <cellStyle name="Normal 19 9 2 3 3" xfId="20463"/>
    <cellStyle name="Normal 19 9 2 3 3 2" xfId="33124"/>
    <cellStyle name="Normal 19 9 2 3 3 3" xfId="45724"/>
    <cellStyle name="Normal 19 9 2 3 4" xfId="24723"/>
    <cellStyle name="Normal 19 9 2 3 5" xfId="37324"/>
    <cellStyle name="Normal 19 9 2 4" xfId="13394"/>
    <cellStyle name="Normal 19 9 2 4 2" xfId="26123"/>
    <cellStyle name="Normal 19 9 2 4 3" xfId="38724"/>
    <cellStyle name="Normal 19 9 2 5" xfId="17663"/>
    <cellStyle name="Normal 19 9 2 5 2" xfId="30324"/>
    <cellStyle name="Normal 19 9 2 5 3" xfId="42924"/>
    <cellStyle name="Normal 19 9 2 6" xfId="21923"/>
    <cellStyle name="Normal 19 9 2 7" xfId="34524"/>
    <cellStyle name="Normal 19 9 3" xfId="7336"/>
    <cellStyle name="Normal 19 9 3 2" xfId="10720"/>
    <cellStyle name="Normal 19 9 3 2 2" xfId="14934"/>
    <cellStyle name="Normal 19 9 3 2 2 2" xfId="27663"/>
    <cellStyle name="Normal 19 9 3 2 2 3" xfId="40264"/>
    <cellStyle name="Normal 19 9 3 2 3" xfId="19203"/>
    <cellStyle name="Normal 19 9 3 2 3 2" xfId="31864"/>
    <cellStyle name="Normal 19 9 3 2 3 3" xfId="44464"/>
    <cellStyle name="Normal 19 9 3 2 4" xfId="23463"/>
    <cellStyle name="Normal 19 9 3 2 5" xfId="36064"/>
    <cellStyle name="Normal 19 9 3 3" xfId="12134"/>
    <cellStyle name="Normal 19 9 3 3 2" xfId="16334"/>
    <cellStyle name="Normal 19 9 3 3 2 2" xfId="29063"/>
    <cellStyle name="Normal 19 9 3 3 2 3" xfId="41664"/>
    <cellStyle name="Normal 19 9 3 3 3" xfId="20603"/>
    <cellStyle name="Normal 19 9 3 3 3 2" xfId="33264"/>
    <cellStyle name="Normal 19 9 3 3 3 3" xfId="45864"/>
    <cellStyle name="Normal 19 9 3 3 4" xfId="24863"/>
    <cellStyle name="Normal 19 9 3 3 5" xfId="37464"/>
    <cellStyle name="Normal 19 9 3 4" xfId="13534"/>
    <cellStyle name="Normal 19 9 3 4 2" xfId="26263"/>
    <cellStyle name="Normal 19 9 3 4 3" xfId="38864"/>
    <cellStyle name="Normal 19 9 3 5" xfId="17803"/>
    <cellStyle name="Normal 19 9 3 5 2" xfId="30464"/>
    <cellStyle name="Normal 19 9 3 5 3" xfId="43064"/>
    <cellStyle name="Normal 19 9 3 6" xfId="22063"/>
    <cellStyle name="Normal 19 9 3 7" xfId="34664"/>
    <cellStyle name="Normal 19 9 4" xfId="9349"/>
    <cellStyle name="Normal 19 9 4 2" xfId="10867"/>
    <cellStyle name="Normal 19 9 4 2 2" xfId="15074"/>
    <cellStyle name="Normal 19 9 4 2 2 2" xfId="27803"/>
    <cellStyle name="Normal 19 9 4 2 2 3" xfId="40404"/>
    <cellStyle name="Normal 19 9 4 2 3" xfId="19343"/>
    <cellStyle name="Normal 19 9 4 2 3 2" xfId="32004"/>
    <cellStyle name="Normal 19 9 4 2 3 3" xfId="44604"/>
    <cellStyle name="Normal 19 9 4 2 4" xfId="23603"/>
    <cellStyle name="Normal 19 9 4 2 5" xfId="36204"/>
    <cellStyle name="Normal 19 9 4 3" xfId="12274"/>
    <cellStyle name="Normal 19 9 4 3 2" xfId="16474"/>
    <cellStyle name="Normal 19 9 4 3 2 2" xfId="29203"/>
    <cellStyle name="Normal 19 9 4 3 2 3" xfId="41804"/>
    <cellStyle name="Normal 19 9 4 3 3" xfId="20743"/>
    <cellStyle name="Normal 19 9 4 3 3 2" xfId="33404"/>
    <cellStyle name="Normal 19 9 4 3 3 3" xfId="46004"/>
    <cellStyle name="Normal 19 9 4 3 4" xfId="25003"/>
    <cellStyle name="Normal 19 9 4 3 5" xfId="37604"/>
    <cellStyle name="Normal 19 9 4 4" xfId="13674"/>
    <cellStyle name="Normal 19 9 4 4 2" xfId="26403"/>
    <cellStyle name="Normal 19 9 4 4 3" xfId="39004"/>
    <cellStyle name="Normal 19 9 4 5" xfId="17943"/>
    <cellStyle name="Normal 19 9 4 5 2" xfId="30604"/>
    <cellStyle name="Normal 19 9 4 5 3" xfId="43204"/>
    <cellStyle name="Normal 19 9 4 6" xfId="22203"/>
    <cellStyle name="Normal 19 9 4 7" xfId="34804"/>
    <cellStyle name="Normal 19 9 5" xfId="9545"/>
    <cellStyle name="Normal 19 9 5 2" xfId="11011"/>
    <cellStyle name="Normal 19 9 5 2 2" xfId="15214"/>
    <cellStyle name="Normal 19 9 5 2 2 2" xfId="27943"/>
    <cellStyle name="Normal 19 9 5 2 2 3" xfId="40544"/>
    <cellStyle name="Normal 19 9 5 2 3" xfId="19483"/>
    <cellStyle name="Normal 19 9 5 2 3 2" xfId="32144"/>
    <cellStyle name="Normal 19 9 5 2 3 3" xfId="44744"/>
    <cellStyle name="Normal 19 9 5 2 4" xfId="23743"/>
    <cellStyle name="Normal 19 9 5 2 5" xfId="36344"/>
    <cellStyle name="Normal 19 9 5 3" xfId="12414"/>
    <cellStyle name="Normal 19 9 5 3 2" xfId="16614"/>
    <cellStyle name="Normal 19 9 5 3 2 2" xfId="29343"/>
    <cellStyle name="Normal 19 9 5 3 2 3" xfId="41944"/>
    <cellStyle name="Normal 19 9 5 3 3" xfId="20883"/>
    <cellStyle name="Normal 19 9 5 3 3 2" xfId="33544"/>
    <cellStyle name="Normal 19 9 5 3 3 3" xfId="46144"/>
    <cellStyle name="Normal 19 9 5 3 4" xfId="25143"/>
    <cellStyle name="Normal 19 9 5 3 5" xfId="37744"/>
    <cellStyle name="Normal 19 9 5 4" xfId="13814"/>
    <cellStyle name="Normal 19 9 5 4 2" xfId="26543"/>
    <cellStyle name="Normal 19 9 5 4 3" xfId="39144"/>
    <cellStyle name="Normal 19 9 5 5" xfId="18083"/>
    <cellStyle name="Normal 19 9 5 5 2" xfId="30744"/>
    <cellStyle name="Normal 19 9 5 5 3" xfId="43344"/>
    <cellStyle name="Normal 19 9 5 6" xfId="22343"/>
    <cellStyle name="Normal 19 9 5 7" xfId="34944"/>
    <cellStyle name="Normal 19 9 6" xfId="9685"/>
    <cellStyle name="Normal 19 9 6 2" xfId="11151"/>
    <cellStyle name="Normal 19 9 6 2 2" xfId="15354"/>
    <cellStyle name="Normal 19 9 6 2 2 2" xfId="28083"/>
    <cellStyle name="Normal 19 9 6 2 2 3" xfId="40684"/>
    <cellStyle name="Normal 19 9 6 2 3" xfId="19623"/>
    <cellStyle name="Normal 19 9 6 2 3 2" xfId="32284"/>
    <cellStyle name="Normal 19 9 6 2 3 3" xfId="44884"/>
    <cellStyle name="Normal 19 9 6 2 4" xfId="23883"/>
    <cellStyle name="Normal 19 9 6 2 5" xfId="36484"/>
    <cellStyle name="Normal 19 9 6 3" xfId="12554"/>
    <cellStyle name="Normal 19 9 6 3 2" xfId="16754"/>
    <cellStyle name="Normal 19 9 6 3 2 2" xfId="29483"/>
    <cellStyle name="Normal 19 9 6 3 2 3" xfId="42084"/>
    <cellStyle name="Normal 19 9 6 3 3" xfId="21023"/>
    <cellStyle name="Normal 19 9 6 3 3 2" xfId="33684"/>
    <cellStyle name="Normal 19 9 6 3 3 3" xfId="46284"/>
    <cellStyle name="Normal 19 9 6 3 4" xfId="25283"/>
    <cellStyle name="Normal 19 9 6 3 5" xfId="37884"/>
    <cellStyle name="Normal 19 9 6 4" xfId="13954"/>
    <cellStyle name="Normal 19 9 6 4 2" xfId="26683"/>
    <cellStyle name="Normal 19 9 6 4 3" xfId="39284"/>
    <cellStyle name="Normal 19 9 6 5" xfId="18223"/>
    <cellStyle name="Normal 19 9 6 5 2" xfId="30884"/>
    <cellStyle name="Normal 19 9 6 5 3" xfId="43484"/>
    <cellStyle name="Normal 19 9 6 6" xfId="22483"/>
    <cellStyle name="Normal 19 9 6 7" xfId="35084"/>
    <cellStyle name="Normal 19 9 7" xfId="9825"/>
    <cellStyle name="Normal 19 9 7 2" xfId="11291"/>
    <cellStyle name="Normal 19 9 7 2 2" xfId="15494"/>
    <cellStyle name="Normal 19 9 7 2 2 2" xfId="28223"/>
    <cellStyle name="Normal 19 9 7 2 2 3" xfId="40824"/>
    <cellStyle name="Normal 19 9 7 2 3" xfId="19763"/>
    <cellStyle name="Normal 19 9 7 2 3 2" xfId="32424"/>
    <cellStyle name="Normal 19 9 7 2 3 3" xfId="45024"/>
    <cellStyle name="Normal 19 9 7 2 4" xfId="24023"/>
    <cellStyle name="Normal 19 9 7 2 5" xfId="36624"/>
    <cellStyle name="Normal 19 9 7 3" xfId="12694"/>
    <cellStyle name="Normal 19 9 7 3 2" xfId="16894"/>
    <cellStyle name="Normal 19 9 7 3 2 2" xfId="29623"/>
    <cellStyle name="Normal 19 9 7 3 2 3" xfId="42224"/>
    <cellStyle name="Normal 19 9 7 3 3" xfId="21163"/>
    <cellStyle name="Normal 19 9 7 3 3 2" xfId="33824"/>
    <cellStyle name="Normal 19 9 7 3 3 3" xfId="46424"/>
    <cellStyle name="Normal 19 9 7 3 4" xfId="25423"/>
    <cellStyle name="Normal 19 9 7 3 5" xfId="38024"/>
    <cellStyle name="Normal 19 9 7 4" xfId="14094"/>
    <cellStyle name="Normal 19 9 7 4 2" xfId="26823"/>
    <cellStyle name="Normal 19 9 7 4 3" xfId="39424"/>
    <cellStyle name="Normal 19 9 7 5" xfId="18363"/>
    <cellStyle name="Normal 19 9 7 5 2" xfId="31024"/>
    <cellStyle name="Normal 19 9 7 5 3" xfId="43624"/>
    <cellStyle name="Normal 19 9 7 6" xfId="22623"/>
    <cellStyle name="Normal 19 9 7 7" xfId="35224"/>
    <cellStyle name="Normal 19 9 8" xfId="9965"/>
    <cellStyle name="Normal 19 9 8 2" xfId="11431"/>
    <cellStyle name="Normal 19 9 8 2 2" xfId="15634"/>
    <cellStyle name="Normal 19 9 8 2 2 2" xfId="28363"/>
    <cellStyle name="Normal 19 9 8 2 2 3" xfId="40964"/>
    <cellStyle name="Normal 19 9 8 2 3" xfId="19903"/>
    <cellStyle name="Normal 19 9 8 2 3 2" xfId="32564"/>
    <cellStyle name="Normal 19 9 8 2 3 3" xfId="45164"/>
    <cellStyle name="Normal 19 9 8 2 4" xfId="24163"/>
    <cellStyle name="Normal 19 9 8 2 5" xfId="36764"/>
    <cellStyle name="Normal 19 9 8 3" xfId="12834"/>
    <cellStyle name="Normal 19 9 8 3 2" xfId="17034"/>
    <cellStyle name="Normal 19 9 8 3 2 2" xfId="29763"/>
    <cellStyle name="Normal 19 9 8 3 2 3" xfId="42364"/>
    <cellStyle name="Normal 19 9 8 3 3" xfId="21303"/>
    <cellStyle name="Normal 19 9 8 3 3 2" xfId="33964"/>
    <cellStyle name="Normal 19 9 8 3 3 3" xfId="46564"/>
    <cellStyle name="Normal 19 9 8 3 4" xfId="25563"/>
    <cellStyle name="Normal 19 9 8 3 5" xfId="38164"/>
    <cellStyle name="Normal 19 9 8 4" xfId="14234"/>
    <cellStyle name="Normal 19 9 8 4 2" xfId="26963"/>
    <cellStyle name="Normal 19 9 8 4 3" xfId="39564"/>
    <cellStyle name="Normal 19 9 8 5" xfId="18503"/>
    <cellStyle name="Normal 19 9 8 5 2" xfId="31164"/>
    <cellStyle name="Normal 19 9 8 5 3" xfId="43764"/>
    <cellStyle name="Normal 19 9 8 6" xfId="22763"/>
    <cellStyle name="Normal 19 9 8 7" xfId="35364"/>
    <cellStyle name="Normal 19 9 9" xfId="10159"/>
    <cellStyle name="Normal 19 9 9 2" xfId="11574"/>
    <cellStyle name="Normal 19 9 9 2 2" xfId="15774"/>
    <cellStyle name="Normal 19 9 9 2 2 2" xfId="28503"/>
    <cellStyle name="Normal 19 9 9 2 2 3" xfId="41104"/>
    <cellStyle name="Normal 19 9 9 2 3" xfId="20043"/>
    <cellStyle name="Normal 19 9 9 2 3 2" xfId="32704"/>
    <cellStyle name="Normal 19 9 9 2 3 3" xfId="45304"/>
    <cellStyle name="Normal 19 9 9 2 4" xfId="24303"/>
    <cellStyle name="Normal 19 9 9 2 5" xfId="36904"/>
    <cellStyle name="Normal 19 9 9 3" xfId="12974"/>
    <cellStyle name="Normal 19 9 9 3 2" xfId="17174"/>
    <cellStyle name="Normal 19 9 9 3 2 2" xfId="29903"/>
    <cellStyle name="Normal 19 9 9 3 2 3" xfId="42504"/>
    <cellStyle name="Normal 19 9 9 3 3" xfId="21443"/>
    <cellStyle name="Normal 19 9 9 3 3 2" xfId="34104"/>
    <cellStyle name="Normal 19 9 9 3 3 3" xfId="46704"/>
    <cellStyle name="Normal 19 9 9 3 4" xfId="25703"/>
    <cellStyle name="Normal 19 9 9 3 5" xfId="38304"/>
    <cellStyle name="Normal 19 9 9 4" xfId="14374"/>
    <cellStyle name="Normal 19 9 9 4 2" xfId="27103"/>
    <cellStyle name="Normal 19 9 9 4 3" xfId="39704"/>
    <cellStyle name="Normal 19 9 9 5" xfId="18643"/>
    <cellStyle name="Normal 19 9 9 5 2" xfId="31304"/>
    <cellStyle name="Normal 19 9 9 5 3" xfId="43904"/>
    <cellStyle name="Normal 19 9 9 6" xfId="22903"/>
    <cellStyle name="Normal 19 9 9 7" xfId="35504"/>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3"/>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3"/>
    <cellStyle name="Number 38" xfId="21670"/>
    <cellStyle name="Number 39" xfId="21712"/>
    <cellStyle name="Number 4" xfId="6748"/>
    <cellStyle name="Number 4 2" xfId="9184"/>
    <cellStyle name="Number 4 3" xfId="8091"/>
    <cellStyle name="Number 40" xfId="21671"/>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0 2" xfId="46925"/>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5"/>
    <cellStyle name="Percentage 26" xfId="21669"/>
    <cellStyle name="Percentage 27" xfId="21714"/>
    <cellStyle name="Percentage 28" xfId="21722"/>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7"/>
    <cellStyle name="Reference 26" xfId="21667"/>
    <cellStyle name="Reference 27" xfId="21716"/>
    <cellStyle name="Reference 28" xfId="21668"/>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0"/>
    <cellStyle name="Sub-section heading 25" xfId="21721"/>
    <cellStyle name="Subsection Heading 26" xfId="21664"/>
    <cellStyle name="Sub-section heading 26" xfId="21663"/>
    <cellStyle name="Subsection Heading 27" xfId="21718"/>
    <cellStyle name="Sub-section heading 27" xfId="21719"/>
    <cellStyle name="Subsection Heading 28" xfId="21666"/>
    <cellStyle name="Sub-section heading 28" xfId="21665"/>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Group%20Financial%20Reporting\Actuals%20Consolidation\FY2018\12%20March\01%20Flash\07%20External\External%20excluding%20India%20-%20live%20Q4%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01 Quarterly revenue"/>
      <sheetName val="02 Regional results"/>
      <sheetName val="05 Half-year regional analysis"/>
      <sheetName val="Data Summary"/>
      <sheetName val="FY 2018"/>
      <sheetName val="FY 2017"/>
      <sheetName val="FY 2016"/>
      <sheetName val="FY 2018 Organics"/>
      <sheetName val="FY 2017 Organics"/>
      <sheetName val="Variables"/>
    </sheetNames>
    <sheetDataSet>
      <sheetData sheetId="0">
        <row r="6">
          <cell r="E6">
            <v>2018</v>
          </cell>
        </row>
      </sheetData>
      <sheetData sheetId="1"/>
      <sheetData sheetId="2"/>
      <sheetData sheetId="3"/>
      <sheetData sheetId="4"/>
      <sheetData sheetId="5"/>
      <sheetData sheetId="6"/>
      <sheetData sheetId="7"/>
      <sheetData sheetId="8">
        <row r="17">
          <cell r="L17">
            <v>5.8999999999999997E-2</v>
          </cell>
        </row>
      </sheetData>
      <sheetData sheetId="9"/>
      <sheetData sheetId="10">
        <row r="4">
          <cell r="C4" t="str">
            <v>Actual_Cons</v>
          </cell>
          <cell r="J4" t="str">
            <v>VFHFM4</v>
          </cell>
        </row>
        <row r="5">
          <cell r="C5" t="str">
            <v>Actual_Bud</v>
          </cell>
          <cell r="J5" t="str">
            <v>VFHFM2</v>
          </cell>
        </row>
        <row r="6">
          <cell r="C6" t="str">
            <v>FC57_Reduced_Cons</v>
          </cell>
          <cell r="J6" t="str">
            <v>VFHFM3</v>
          </cell>
        </row>
        <row r="7">
          <cell r="C7" t="str">
            <v>FC93_Cons</v>
          </cell>
          <cell r="J7" t="str">
            <v>UAT6b</v>
          </cell>
        </row>
        <row r="8">
          <cell r="C8" t="str">
            <v>Budget_Cons</v>
          </cell>
          <cell r="J8" t="str">
            <v>UAT8b</v>
          </cell>
        </row>
        <row r="12">
          <cell r="C12">
            <v>2010</v>
          </cell>
          <cell r="D12" t="str">
            <v>Apr</v>
          </cell>
          <cell r="F12" t="str">
            <v>YTD</v>
          </cell>
        </row>
        <row r="13">
          <cell r="C13">
            <v>2011</v>
          </cell>
          <cell r="D13" t="str">
            <v>May</v>
          </cell>
          <cell r="F13" t="str">
            <v>HYTD</v>
          </cell>
        </row>
        <row r="14">
          <cell r="C14">
            <v>2012</v>
          </cell>
          <cell r="D14" t="str">
            <v>Jun</v>
          </cell>
          <cell r="F14" t="str">
            <v>QTD</v>
          </cell>
        </row>
        <row r="15">
          <cell r="C15">
            <v>2013</v>
          </cell>
          <cell r="D15" t="str">
            <v>Jul</v>
          </cell>
        </row>
        <row r="16">
          <cell r="C16">
            <v>2014</v>
          </cell>
          <cell r="D16" t="str">
            <v>Aug</v>
          </cell>
        </row>
        <row r="17">
          <cell r="C17">
            <v>2015</v>
          </cell>
          <cell r="D17" t="str">
            <v>Sep</v>
          </cell>
        </row>
        <row r="18">
          <cell r="C18">
            <v>2016</v>
          </cell>
          <cell r="D18" t="str">
            <v>Oct</v>
          </cell>
        </row>
        <row r="19">
          <cell r="C19">
            <v>2017</v>
          </cell>
          <cell r="D19" t="str">
            <v>Nov</v>
          </cell>
        </row>
        <row r="20">
          <cell r="C20">
            <v>2018</v>
          </cell>
          <cell r="D20" t="str">
            <v>Dec</v>
          </cell>
        </row>
        <row r="21">
          <cell r="C21">
            <v>2019</v>
          </cell>
          <cell r="D21" t="str">
            <v>Jan</v>
          </cell>
        </row>
        <row r="22">
          <cell r="C22">
            <v>2020</v>
          </cell>
          <cell r="D22" t="str">
            <v>Feb</v>
          </cell>
        </row>
        <row r="23">
          <cell r="C23">
            <v>2021</v>
          </cell>
          <cell r="D23" t="str">
            <v>Mar</v>
          </cell>
        </row>
        <row r="24">
          <cell r="C24">
            <v>2022</v>
          </cell>
        </row>
        <row r="25">
          <cell r="C25">
            <v>2023</v>
          </cell>
        </row>
        <row r="26">
          <cell r="C26">
            <v>2024</v>
          </cell>
        </row>
        <row r="27">
          <cell r="C27">
            <v>2025</v>
          </cell>
        </row>
        <row r="28">
          <cell r="C28">
            <v>2026</v>
          </cell>
        </row>
        <row r="29">
          <cell r="C29">
            <v>2027</v>
          </cell>
        </row>
        <row r="30">
          <cell r="C30">
            <v>2028</v>
          </cell>
        </row>
        <row r="31">
          <cell r="C31">
            <v>2029</v>
          </cell>
        </row>
        <row r="32">
          <cell r="C32">
            <v>2030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9"/>
  <sheetViews>
    <sheetView showGridLines="0" tabSelected="1" topLeftCell="A13" zoomScaleNormal="100" zoomScaleSheetLayoutView="100" workbookViewId="0">
      <selection activeCell="S22" sqref="S22"/>
    </sheetView>
  </sheetViews>
  <sheetFormatPr defaultColWidth="9.140625" defaultRowHeight="12.75"/>
  <cols>
    <col min="1" max="1" width="3.5703125" style="126" customWidth="1"/>
    <col min="2" max="2" width="9.140625" style="127" customWidth="1"/>
    <col min="3" max="3" width="50.5703125" style="127" customWidth="1"/>
    <col min="4" max="8" width="1.5703125" style="127" customWidth="1"/>
    <col min="9" max="14" width="9.140625" style="127" customWidth="1"/>
    <col min="15" max="15" width="8.5703125" style="127" customWidth="1"/>
    <col min="16" max="16" width="6.5703125" style="126" customWidth="1"/>
    <col min="17" max="20" width="9.140625" style="127" customWidth="1"/>
    <col min="21" max="255" width="11.42578125" style="127" customWidth="1"/>
    <col min="256" max="16384" width="9.140625" style="127"/>
  </cols>
  <sheetData>
    <row r="1" spans="2:15" ht="22.5">
      <c r="B1" s="1" t="s">
        <v>0</v>
      </c>
      <c r="C1" s="126"/>
      <c r="D1" s="126"/>
      <c r="E1" s="126"/>
      <c r="F1" s="126"/>
      <c r="G1" s="126"/>
      <c r="H1" s="126"/>
      <c r="I1" s="126"/>
      <c r="J1" s="126"/>
      <c r="K1" s="126"/>
      <c r="L1" s="126"/>
      <c r="M1" s="126"/>
      <c r="N1" s="126"/>
      <c r="O1" s="126"/>
    </row>
    <row r="2" spans="2:15">
      <c r="B2" s="126"/>
      <c r="C2" s="126"/>
      <c r="D2" s="126"/>
      <c r="E2" s="126"/>
      <c r="F2" s="126"/>
      <c r="G2" s="126"/>
      <c r="H2" s="126"/>
      <c r="I2" s="126"/>
      <c r="J2" s="126"/>
      <c r="K2" s="126"/>
      <c r="L2" s="126"/>
      <c r="M2" s="126"/>
      <c r="N2" s="126"/>
      <c r="O2" s="126"/>
    </row>
    <row r="3" spans="2:15">
      <c r="B3" s="126"/>
      <c r="C3" s="126"/>
      <c r="D3" s="126"/>
      <c r="E3" s="126"/>
      <c r="F3" s="126"/>
      <c r="G3" s="126"/>
      <c r="H3" s="126"/>
      <c r="I3" s="126"/>
      <c r="J3" s="126"/>
      <c r="K3" s="126"/>
      <c r="L3" s="126"/>
      <c r="M3" s="126"/>
      <c r="N3" s="126"/>
      <c r="O3" s="126"/>
    </row>
    <row r="4" spans="2:15" ht="12.75" customHeight="1">
      <c r="B4" s="2"/>
      <c r="C4" s="126"/>
      <c r="D4" s="126"/>
      <c r="E4" s="126"/>
      <c r="F4" s="126"/>
      <c r="G4" s="126"/>
      <c r="H4" s="126"/>
      <c r="I4" s="128"/>
      <c r="J4" s="126"/>
      <c r="K4" s="126"/>
      <c r="L4" s="126"/>
      <c r="M4" s="126"/>
      <c r="N4" s="126"/>
      <c r="O4" s="126"/>
    </row>
    <row r="5" spans="2:15">
      <c r="B5" s="126"/>
      <c r="C5" s="3"/>
      <c r="D5" s="126"/>
      <c r="E5" s="126"/>
      <c r="F5" s="126"/>
      <c r="G5" s="126"/>
      <c r="H5" s="126"/>
      <c r="I5" s="126"/>
      <c r="J5" s="126"/>
      <c r="K5" s="126"/>
      <c r="L5" s="126"/>
      <c r="M5" s="126"/>
      <c r="N5" s="126"/>
      <c r="O5" s="126"/>
    </row>
    <row r="6" spans="2:15" ht="20.25">
      <c r="B6" s="126"/>
      <c r="C6" s="123" t="s">
        <v>1</v>
      </c>
      <c r="D6" s="126"/>
      <c r="E6" s="126"/>
      <c r="F6" s="126"/>
      <c r="G6" s="126"/>
      <c r="H6" s="126"/>
      <c r="I6" s="128"/>
      <c r="J6" s="126"/>
      <c r="K6" s="126"/>
      <c r="L6" s="126"/>
      <c r="M6" s="126"/>
      <c r="N6" s="126"/>
      <c r="O6" s="126"/>
    </row>
    <row r="7" spans="2:15" ht="20.25">
      <c r="B7" s="126"/>
      <c r="C7" s="123" t="s">
        <v>2</v>
      </c>
      <c r="D7" s="126"/>
      <c r="E7" s="126"/>
      <c r="F7" s="126"/>
      <c r="G7" s="126"/>
      <c r="H7" s="126"/>
      <c r="I7" s="128"/>
      <c r="J7" s="126"/>
      <c r="K7" s="126"/>
      <c r="L7" s="126"/>
      <c r="M7" s="126"/>
      <c r="N7" s="126"/>
      <c r="O7" s="126"/>
    </row>
    <row r="8" spans="2:15" ht="20.25">
      <c r="B8" s="126"/>
      <c r="C8" s="123" t="s">
        <v>3</v>
      </c>
      <c r="D8" s="126"/>
      <c r="E8" s="126"/>
      <c r="F8" s="126"/>
      <c r="G8" s="126"/>
      <c r="H8" s="126"/>
      <c r="I8" s="128"/>
      <c r="J8" s="126"/>
      <c r="K8" s="126"/>
      <c r="L8" s="126"/>
      <c r="M8" s="126"/>
      <c r="N8" s="126"/>
      <c r="O8" s="126"/>
    </row>
    <row r="9" spans="2:15" ht="20.25">
      <c r="B9" s="126"/>
      <c r="C9" s="123" t="s">
        <v>4</v>
      </c>
      <c r="D9" s="126"/>
      <c r="E9" s="126"/>
      <c r="F9" s="126"/>
      <c r="G9" s="126"/>
      <c r="H9" s="126"/>
      <c r="I9" s="128"/>
      <c r="J9" s="126"/>
      <c r="K9" s="126"/>
      <c r="L9" s="126"/>
      <c r="M9" s="126"/>
      <c r="N9" s="126"/>
      <c r="O9" s="126"/>
    </row>
    <row r="10" spans="2:15" ht="20.25">
      <c r="B10" s="4"/>
      <c r="C10" s="123" t="s">
        <v>5</v>
      </c>
      <c r="D10" s="126"/>
      <c r="E10" s="126"/>
      <c r="F10" s="126"/>
      <c r="G10" s="126"/>
      <c r="H10" s="126"/>
      <c r="I10" s="128"/>
      <c r="J10" s="126"/>
      <c r="K10" s="126"/>
      <c r="L10" s="126"/>
      <c r="M10" s="126"/>
      <c r="N10" s="126"/>
      <c r="O10" s="126"/>
    </row>
    <row r="11" spans="2:15" ht="20.25">
      <c r="B11" s="4"/>
      <c r="C11" s="123" t="s">
        <v>318</v>
      </c>
      <c r="D11" s="126"/>
      <c r="E11" s="126"/>
      <c r="F11" s="126"/>
      <c r="G11" s="126"/>
      <c r="H11" s="126"/>
      <c r="I11" s="128"/>
      <c r="J11" s="126"/>
      <c r="K11" s="126"/>
      <c r="L11" s="126"/>
      <c r="M11" s="126"/>
      <c r="N11" s="126"/>
      <c r="O11" s="126"/>
    </row>
    <row r="12" spans="2:15" ht="20.25">
      <c r="B12" s="4"/>
      <c r="C12" s="123" t="s">
        <v>319</v>
      </c>
      <c r="D12" s="126"/>
      <c r="E12" s="126"/>
      <c r="F12" s="126"/>
      <c r="G12" s="126"/>
      <c r="H12" s="126"/>
      <c r="I12" s="128"/>
      <c r="J12" s="126"/>
      <c r="K12" s="126"/>
      <c r="L12" s="126"/>
      <c r="M12" s="126"/>
      <c r="N12" s="126"/>
      <c r="O12" s="126"/>
    </row>
    <row r="13" spans="2:15" ht="20.25">
      <c r="B13" s="4"/>
      <c r="C13" s="123" t="s">
        <v>320</v>
      </c>
      <c r="D13" s="126"/>
      <c r="E13" s="126"/>
      <c r="F13" s="126"/>
      <c r="G13" s="126"/>
      <c r="H13" s="126"/>
      <c r="I13" s="128"/>
      <c r="J13" s="126"/>
      <c r="K13" s="126"/>
      <c r="L13" s="126"/>
      <c r="M13" s="126"/>
      <c r="N13" s="126"/>
      <c r="O13" s="126"/>
    </row>
    <row r="14" spans="2:15" ht="20.25">
      <c r="B14" s="4"/>
      <c r="C14" s="123" t="s">
        <v>321</v>
      </c>
      <c r="D14" s="126"/>
      <c r="E14" s="126"/>
      <c r="F14" s="126"/>
      <c r="G14" s="126"/>
      <c r="H14" s="126"/>
      <c r="I14" s="128"/>
      <c r="J14" s="126"/>
      <c r="K14" s="126"/>
      <c r="L14" s="126"/>
      <c r="M14" s="126"/>
      <c r="N14" s="126"/>
      <c r="O14" s="126"/>
    </row>
    <row r="15" spans="2:15" ht="20.25">
      <c r="B15" s="4"/>
      <c r="C15" s="123" t="s">
        <v>322</v>
      </c>
      <c r="D15" s="126"/>
      <c r="E15" s="126"/>
      <c r="F15" s="126"/>
      <c r="G15" s="126"/>
      <c r="H15" s="126"/>
      <c r="I15" s="128"/>
      <c r="J15" s="126"/>
      <c r="K15" s="126"/>
      <c r="L15" s="126"/>
      <c r="M15" s="126"/>
      <c r="N15" s="126"/>
      <c r="O15" s="126"/>
    </row>
    <row r="16" spans="2:15" ht="20.25">
      <c r="B16" s="4"/>
      <c r="C16" s="123" t="s">
        <v>323</v>
      </c>
      <c r="D16" s="126"/>
      <c r="E16" s="126"/>
      <c r="F16" s="126"/>
      <c r="G16" s="126"/>
      <c r="H16" s="126"/>
      <c r="I16" s="128"/>
      <c r="J16" s="126"/>
      <c r="K16" s="126"/>
      <c r="L16" s="126"/>
      <c r="M16" s="126"/>
      <c r="N16" s="126"/>
      <c r="O16" s="126"/>
    </row>
    <row r="17" spans="2:15" ht="20.25">
      <c r="B17" s="4"/>
      <c r="C17" s="123" t="s">
        <v>324</v>
      </c>
      <c r="D17" s="126"/>
      <c r="E17" s="126"/>
      <c r="F17" s="126"/>
      <c r="G17" s="126"/>
      <c r="H17" s="126"/>
      <c r="I17" s="128"/>
      <c r="J17" s="126"/>
      <c r="K17" s="126"/>
      <c r="L17" s="126"/>
      <c r="M17" s="126"/>
      <c r="N17" s="126"/>
      <c r="O17" s="126"/>
    </row>
    <row r="18" spans="2:15" ht="20.25">
      <c r="B18" s="4"/>
      <c r="C18" s="123" t="s">
        <v>325</v>
      </c>
      <c r="D18" s="126"/>
      <c r="E18" s="126"/>
      <c r="F18" s="126"/>
      <c r="G18" s="126"/>
      <c r="H18" s="126"/>
      <c r="I18" s="128"/>
      <c r="J18" s="126"/>
      <c r="K18" s="126"/>
      <c r="L18" s="126"/>
      <c r="M18" s="126"/>
      <c r="N18" s="126"/>
      <c r="O18" s="126"/>
    </row>
    <row r="19" spans="2:15" ht="20.25">
      <c r="B19" s="4"/>
      <c r="C19" s="123" t="s">
        <v>326</v>
      </c>
      <c r="D19" s="126"/>
      <c r="E19" s="126"/>
      <c r="F19" s="126"/>
      <c r="G19" s="126"/>
      <c r="H19" s="126"/>
      <c r="I19" s="128"/>
      <c r="J19" s="126"/>
      <c r="K19" s="126"/>
      <c r="L19" s="126"/>
      <c r="M19" s="126"/>
      <c r="N19" s="126"/>
      <c r="O19" s="126"/>
    </row>
    <row r="20" spans="2:15" ht="20.25">
      <c r="B20" s="4"/>
      <c r="C20" s="123" t="s">
        <v>327</v>
      </c>
      <c r="D20" s="126"/>
      <c r="E20" s="126"/>
      <c r="F20" s="126"/>
      <c r="G20" s="126"/>
      <c r="H20" s="126"/>
      <c r="I20" s="128"/>
      <c r="J20" s="126"/>
      <c r="K20" s="126"/>
      <c r="L20" s="126"/>
      <c r="M20" s="126"/>
      <c r="N20" s="126"/>
      <c r="O20" s="126"/>
    </row>
    <row r="21" spans="2:15" ht="20.25">
      <c r="B21" s="120"/>
      <c r="C21" s="123"/>
      <c r="D21" s="126"/>
      <c r="E21" s="126"/>
      <c r="F21" s="126"/>
      <c r="G21" s="126"/>
      <c r="H21" s="126"/>
      <c r="I21" s="128"/>
      <c r="J21" s="126"/>
      <c r="K21" s="126"/>
      <c r="L21" s="126"/>
      <c r="M21" s="126"/>
      <c r="N21" s="126"/>
      <c r="O21" s="126"/>
    </row>
    <row r="22" spans="2:15" ht="14.25">
      <c r="B22" s="5" t="s">
        <v>6</v>
      </c>
      <c r="C22" s="126"/>
      <c r="D22" s="126"/>
      <c r="E22" s="126"/>
      <c r="F22" s="126"/>
      <c r="G22" s="126"/>
      <c r="H22" s="126"/>
      <c r="I22" s="126"/>
      <c r="J22" s="126"/>
      <c r="K22" s="126"/>
      <c r="L22" s="126"/>
      <c r="M22" s="126"/>
      <c r="N22" s="126"/>
      <c r="O22" s="126"/>
    </row>
    <row r="23" spans="2:15" ht="12.75" customHeight="1">
      <c r="B23" s="492" t="s">
        <v>297</v>
      </c>
      <c r="C23" s="492"/>
      <c r="D23" s="492"/>
      <c r="E23" s="492"/>
      <c r="F23" s="492"/>
      <c r="G23" s="492"/>
      <c r="H23" s="492"/>
      <c r="I23" s="492"/>
      <c r="J23" s="492"/>
      <c r="K23" s="492"/>
      <c r="L23" s="492"/>
      <c r="M23" s="492"/>
      <c r="N23" s="492"/>
      <c r="O23" s="492"/>
    </row>
    <row r="24" spans="2:15">
      <c r="B24" s="492"/>
      <c r="C24" s="492"/>
      <c r="D24" s="492"/>
      <c r="E24" s="492"/>
      <c r="F24" s="492"/>
      <c r="G24" s="492"/>
      <c r="H24" s="492"/>
      <c r="I24" s="492"/>
      <c r="J24" s="492"/>
      <c r="K24" s="492"/>
      <c r="L24" s="492"/>
      <c r="M24" s="492"/>
      <c r="N24" s="492"/>
      <c r="O24" s="492"/>
    </row>
    <row r="25" spans="2:15">
      <c r="B25" s="492"/>
      <c r="C25" s="492"/>
      <c r="D25" s="492"/>
      <c r="E25" s="492"/>
      <c r="F25" s="492"/>
      <c r="G25" s="492"/>
      <c r="H25" s="492"/>
      <c r="I25" s="492"/>
      <c r="J25" s="492"/>
      <c r="K25" s="492"/>
      <c r="L25" s="492"/>
      <c r="M25" s="492"/>
      <c r="N25" s="492"/>
      <c r="O25" s="492"/>
    </row>
    <row r="26" spans="2:15">
      <c r="B26" s="492"/>
      <c r="C26" s="492"/>
      <c r="D26" s="492"/>
      <c r="E26" s="492"/>
      <c r="F26" s="492"/>
      <c r="G26" s="492"/>
      <c r="H26" s="492"/>
      <c r="I26" s="492"/>
      <c r="J26" s="492"/>
      <c r="K26" s="492"/>
      <c r="L26" s="492"/>
      <c r="M26" s="492"/>
      <c r="N26" s="492"/>
      <c r="O26" s="492"/>
    </row>
    <row r="27" spans="2:15">
      <c r="B27" s="492"/>
      <c r="C27" s="492"/>
      <c r="D27" s="492"/>
      <c r="E27" s="492"/>
      <c r="F27" s="492"/>
      <c r="G27" s="492"/>
      <c r="H27" s="492"/>
      <c r="I27" s="492"/>
      <c r="J27" s="492"/>
      <c r="K27" s="492"/>
      <c r="L27" s="492"/>
      <c r="M27" s="492"/>
      <c r="N27" s="492"/>
      <c r="O27" s="492"/>
    </row>
    <row r="28" spans="2:15" ht="125.25" customHeight="1">
      <c r="B28" s="492"/>
      <c r="C28" s="492"/>
      <c r="D28" s="492"/>
      <c r="E28" s="492"/>
      <c r="F28" s="492"/>
      <c r="G28" s="492"/>
      <c r="H28" s="492"/>
      <c r="I28" s="492"/>
      <c r="J28" s="492"/>
      <c r="K28" s="492"/>
      <c r="L28" s="492"/>
      <c r="M28" s="492"/>
      <c r="N28" s="492"/>
      <c r="O28" s="492"/>
    </row>
    <row r="29" spans="2:15">
      <c r="B29" s="363"/>
      <c r="C29" s="363"/>
      <c r="D29" s="363"/>
      <c r="E29" s="363"/>
      <c r="F29" s="363"/>
      <c r="G29" s="363"/>
      <c r="H29" s="363"/>
      <c r="I29" s="363"/>
      <c r="J29" s="363"/>
      <c r="K29" s="363"/>
      <c r="L29" s="363"/>
      <c r="M29" s="363"/>
      <c r="N29" s="363"/>
      <c r="O29" s="363"/>
    </row>
    <row r="30" spans="2:15">
      <c r="B30" s="363"/>
      <c r="C30" s="363"/>
      <c r="D30" s="363"/>
      <c r="E30" s="363"/>
      <c r="F30" s="363"/>
      <c r="G30" s="363"/>
      <c r="H30" s="363"/>
      <c r="I30" s="363"/>
      <c r="J30" s="363"/>
      <c r="K30" s="363"/>
      <c r="L30" s="363"/>
      <c r="M30" s="363"/>
      <c r="N30" s="363"/>
      <c r="O30" s="363"/>
    </row>
    <row r="31" spans="2:15">
      <c r="B31" s="363"/>
      <c r="C31" s="363"/>
      <c r="D31" s="363"/>
      <c r="E31" s="363"/>
      <c r="F31" s="363"/>
      <c r="G31" s="363"/>
      <c r="H31" s="363"/>
      <c r="I31" s="363"/>
      <c r="J31" s="363"/>
      <c r="K31" s="363"/>
      <c r="L31" s="363"/>
      <c r="M31" s="363"/>
      <c r="N31" s="363"/>
      <c r="O31" s="363"/>
    </row>
    <row r="32" spans="2:15">
      <c r="B32" s="363"/>
      <c r="C32" s="363"/>
      <c r="D32" s="363"/>
      <c r="E32" s="363"/>
      <c r="F32" s="363"/>
      <c r="G32" s="363"/>
      <c r="H32" s="363"/>
      <c r="I32" s="363"/>
      <c r="J32" s="363"/>
      <c r="K32" s="363"/>
      <c r="L32" s="363"/>
      <c r="M32" s="363"/>
      <c r="N32" s="363"/>
      <c r="O32" s="363"/>
    </row>
    <row r="33" spans="2:15">
      <c r="B33" s="363"/>
      <c r="C33" s="363"/>
      <c r="D33" s="363"/>
      <c r="E33" s="363"/>
      <c r="F33" s="363"/>
      <c r="G33" s="363"/>
      <c r="H33" s="363"/>
      <c r="I33" s="363"/>
      <c r="J33" s="363"/>
      <c r="K33" s="363"/>
      <c r="L33" s="363"/>
      <c r="M33" s="363"/>
      <c r="N33" s="363"/>
      <c r="O33" s="363"/>
    </row>
    <row r="34" spans="2:15">
      <c r="B34" s="363"/>
      <c r="C34" s="363"/>
      <c r="D34" s="363"/>
      <c r="E34" s="363"/>
      <c r="F34" s="363"/>
      <c r="G34" s="363"/>
      <c r="H34" s="363"/>
      <c r="I34" s="363"/>
      <c r="J34" s="363"/>
      <c r="K34" s="363"/>
      <c r="L34" s="363"/>
      <c r="M34" s="363"/>
      <c r="N34" s="363"/>
      <c r="O34" s="363"/>
    </row>
    <row r="35" spans="2:15">
      <c r="B35" s="363"/>
      <c r="C35" s="363"/>
      <c r="D35" s="363"/>
      <c r="E35" s="363"/>
      <c r="F35" s="363"/>
      <c r="G35" s="363"/>
      <c r="H35" s="363"/>
      <c r="I35" s="363"/>
      <c r="J35" s="363"/>
      <c r="K35" s="363"/>
      <c r="L35" s="363"/>
      <c r="M35" s="363"/>
      <c r="N35" s="363"/>
      <c r="O35" s="363"/>
    </row>
    <row r="36" spans="2:15">
      <c r="B36" s="363"/>
      <c r="C36" s="363"/>
      <c r="D36" s="363"/>
      <c r="E36" s="363"/>
      <c r="F36" s="363"/>
      <c r="G36" s="363"/>
      <c r="H36" s="363"/>
      <c r="I36" s="363"/>
      <c r="J36" s="363"/>
      <c r="K36" s="363"/>
      <c r="L36" s="363"/>
      <c r="M36" s="363"/>
      <c r="N36" s="363"/>
      <c r="O36" s="363"/>
    </row>
    <row r="37" spans="2:15">
      <c r="B37" s="363"/>
      <c r="C37" s="363"/>
      <c r="D37" s="363"/>
      <c r="E37" s="363"/>
      <c r="F37" s="363"/>
      <c r="G37" s="363"/>
      <c r="H37" s="363"/>
      <c r="I37" s="363"/>
      <c r="J37" s="363"/>
      <c r="K37" s="363"/>
      <c r="L37" s="363"/>
      <c r="M37" s="363"/>
      <c r="N37" s="363"/>
      <c r="O37" s="363"/>
    </row>
    <row r="38" spans="2:15">
      <c r="B38" s="126"/>
      <c r="C38" s="126"/>
      <c r="D38" s="126"/>
      <c r="E38" s="126"/>
      <c r="F38" s="126"/>
      <c r="G38" s="126"/>
      <c r="H38" s="126"/>
      <c r="I38" s="126"/>
      <c r="J38" s="126"/>
      <c r="K38" s="126"/>
      <c r="L38" s="126"/>
      <c r="M38" s="126"/>
      <c r="N38" s="126"/>
      <c r="O38" s="126"/>
    </row>
    <row r="39" spans="2:15">
      <c r="B39" s="126"/>
      <c r="C39" s="126"/>
      <c r="D39" s="126"/>
      <c r="E39" s="126"/>
      <c r="F39" s="126"/>
      <c r="G39" s="126"/>
      <c r="H39" s="126"/>
      <c r="I39" s="126"/>
      <c r="J39" s="126"/>
      <c r="K39" s="126"/>
      <c r="L39" s="126"/>
      <c r="M39" s="126"/>
      <c r="N39" s="126"/>
      <c r="O39" s="126"/>
    </row>
  </sheetData>
  <mergeCells count="1">
    <mergeCell ref="B23:O28"/>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8 Marketable homes passed'!A1" display="8 Marketable homes passed"/>
    <hyperlink ref="C17" location="'12 Mobile data usage'!Print_Area" display="12 Mobile data usage"/>
    <hyperlink ref="C10" location="'05 Half year regional'!Print_Area" display="5 Half-year regional analysis"/>
    <hyperlink ref="C19" location="'14 Average forex rates'!A1" display="14 Average foreign exchange rates"/>
    <hyperlink ref="C20" location="'15 Definitions'!A1" display="15 Definition of terms"/>
    <hyperlink ref="C18" location="'13 Mobile ARPU'!A1" display="13 Mobile ARPU"/>
    <hyperlink ref="C12" location="'07 Fixed broadband customers'!A1" display="7 Fixed broadband customers"/>
    <hyperlink ref="C14" location="'09 TV &amp; fixed line voice'!A1" display="9 TV &amp; fixed line voice"/>
    <hyperlink ref="C16" location="'11 Mobile churn'!A1" display="11 Mobile churn"/>
    <hyperlink ref="C15" location="'10 Converged customers'!A1" display="10 Converged customers"/>
  </hyperlinks>
  <pageMargins left="0.75" right="0.75" top="1" bottom="1" header="0.5" footer="0.5"/>
  <pageSetup paperSize="9" scale="65" orientation="portrait" r:id="rId1"/>
  <headerFooter alignWithMargins="0">
    <oddFooter>&amp;L&amp;1#&amp;"Calibri"&amp;7 Vodafone Proprietary classified as C2 - Internal</oddFooter>
  </headerFooter>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688"/>
  <sheetViews>
    <sheetView showGridLines="0" topLeftCell="E1" zoomScale="70" zoomScaleNormal="70" zoomScaleSheetLayoutView="85" workbookViewId="0">
      <selection activeCell="S11" sqref="S11"/>
    </sheetView>
  </sheetViews>
  <sheetFormatPr defaultColWidth="9.140625" defaultRowHeight="12.75"/>
  <cols>
    <col min="1" max="1" width="5" style="99" customWidth="1"/>
    <col min="2" max="2" width="3.140625" style="96" customWidth="1"/>
    <col min="3" max="3" width="48.42578125" style="96" customWidth="1"/>
    <col min="4" max="10" width="11.5703125" style="154" customWidth="1"/>
    <col min="11" max="12" width="11.5703125" style="151" customWidth="1"/>
    <col min="13" max="13" width="5.7109375" style="151" customWidth="1"/>
    <col min="14" max="14" width="11.5703125" style="154" customWidth="1"/>
    <col min="15" max="16" width="11.5703125" style="151" customWidth="1"/>
    <col min="17" max="17" width="11.5703125" style="154" customWidth="1"/>
    <col min="18" max="18" width="5.7109375" style="151" customWidth="1"/>
    <col min="19" max="19" width="22.140625" style="154" customWidth="1"/>
    <col min="20" max="84" width="9.140625" style="99" customWidth="1"/>
    <col min="85" max="219" width="11.42578125" style="99" customWidth="1"/>
    <col min="220" max="16384" width="9.140625" style="99"/>
  </cols>
  <sheetData>
    <row r="1" spans="1:27" s="121" customFormat="1" ht="18" customHeight="1">
      <c r="A1" s="69" t="s">
        <v>132</v>
      </c>
      <c r="B1" s="90" t="s">
        <v>164</v>
      </c>
      <c r="C1" s="332"/>
    </row>
    <row r="2" spans="1:27" ht="39.75">
      <c r="A2" s="129"/>
      <c r="D2" s="139"/>
      <c r="E2" s="139"/>
      <c r="F2" s="139"/>
      <c r="G2" s="139"/>
      <c r="H2" s="139"/>
      <c r="I2" s="139"/>
      <c r="J2" s="140"/>
      <c r="K2" s="140"/>
      <c r="L2" s="140"/>
      <c r="M2" s="140"/>
      <c r="N2" s="493" t="s">
        <v>210</v>
      </c>
      <c r="O2" s="493"/>
      <c r="P2" s="493"/>
      <c r="Q2" s="493"/>
      <c r="R2" s="140"/>
      <c r="S2" s="491" t="s">
        <v>328</v>
      </c>
    </row>
    <row r="3" spans="1:27" ht="15.75" customHeight="1">
      <c r="B3" s="98"/>
      <c r="D3" s="141" t="s">
        <v>157</v>
      </c>
      <c r="E3" s="141" t="s">
        <v>162</v>
      </c>
      <c r="F3" s="155" t="s">
        <v>188</v>
      </c>
      <c r="G3" s="155" t="s">
        <v>194</v>
      </c>
      <c r="H3" s="155" t="s">
        <v>206</v>
      </c>
      <c r="I3" s="155" t="s">
        <v>237</v>
      </c>
      <c r="J3" s="155" t="s">
        <v>249</v>
      </c>
      <c r="K3" s="155" t="s">
        <v>264</v>
      </c>
      <c r="L3" s="142" t="s">
        <v>293</v>
      </c>
      <c r="N3" s="155" t="s">
        <v>237</v>
      </c>
      <c r="O3" s="155" t="s">
        <v>249</v>
      </c>
      <c r="P3" s="155" t="s">
        <v>264</v>
      </c>
      <c r="Q3" s="142" t="s">
        <v>293</v>
      </c>
      <c r="S3" s="142" t="s">
        <v>293</v>
      </c>
    </row>
    <row r="4" spans="1:27" ht="15.75" customHeight="1">
      <c r="D4" s="143" t="s">
        <v>161</v>
      </c>
      <c r="E4" s="143" t="s">
        <v>161</v>
      </c>
      <c r="F4" s="144" t="s">
        <v>161</v>
      </c>
      <c r="G4" s="158" t="s">
        <v>161</v>
      </c>
      <c r="H4" s="158" t="s">
        <v>161</v>
      </c>
      <c r="I4" s="158" t="s">
        <v>161</v>
      </c>
      <c r="J4" s="158" t="s">
        <v>161</v>
      </c>
      <c r="K4" s="158" t="s">
        <v>161</v>
      </c>
      <c r="L4" s="145" t="s">
        <v>161</v>
      </c>
      <c r="N4" s="155" t="s">
        <v>145</v>
      </c>
      <c r="O4" s="155" t="s">
        <v>145</v>
      </c>
      <c r="P4" s="155" t="s">
        <v>145</v>
      </c>
      <c r="Q4" s="142" t="s">
        <v>145</v>
      </c>
      <c r="S4" s="142" t="s">
        <v>145</v>
      </c>
    </row>
    <row r="5" spans="1:27" ht="15.75" customHeight="1">
      <c r="D5" s="143"/>
      <c r="E5" s="143"/>
      <c r="F5" s="144"/>
      <c r="G5" s="158"/>
      <c r="H5" s="158"/>
      <c r="I5" s="158"/>
      <c r="J5" s="158"/>
      <c r="K5" s="158"/>
      <c r="L5" s="145"/>
      <c r="N5" s="155"/>
      <c r="O5" s="155"/>
      <c r="P5" s="155"/>
      <c r="Q5" s="142"/>
      <c r="S5" s="142"/>
    </row>
    <row r="6" spans="1:27" s="398" customFormat="1" ht="15.75" customHeight="1">
      <c r="B6" s="495" t="s">
        <v>169</v>
      </c>
      <c r="C6" s="495"/>
      <c r="D6" s="146"/>
      <c r="E6" s="146"/>
      <c r="F6" s="146"/>
      <c r="G6" s="138"/>
      <c r="H6" s="138"/>
      <c r="I6" s="138"/>
      <c r="J6" s="138"/>
      <c r="K6" s="138"/>
      <c r="L6" s="147"/>
      <c r="M6" s="399"/>
      <c r="N6" s="138"/>
      <c r="O6" s="138"/>
      <c r="P6" s="138"/>
      <c r="Q6" s="147"/>
      <c r="R6" s="399"/>
      <c r="S6" s="147"/>
    </row>
    <row r="7" spans="1:27" s="398" customFormat="1" ht="15.75" customHeight="1">
      <c r="B7" s="390"/>
      <c r="C7" s="100" t="s">
        <v>129</v>
      </c>
      <c r="D7" s="462">
        <v>8918</v>
      </c>
      <c r="E7" s="462">
        <v>8715</v>
      </c>
      <c r="F7" s="462">
        <v>8828</v>
      </c>
      <c r="G7" s="282">
        <v>8878</v>
      </c>
      <c r="H7" s="282">
        <v>8129</v>
      </c>
      <c r="I7" s="282">
        <v>8299</v>
      </c>
      <c r="J7" s="282">
        <v>8476</v>
      </c>
      <c r="K7" s="282">
        <v>8631</v>
      </c>
      <c r="L7" s="463">
        <v>8482</v>
      </c>
      <c r="M7" s="189"/>
      <c r="N7" s="284">
        <v>2.5</v>
      </c>
      <c r="O7" s="284">
        <v>2.4</v>
      </c>
      <c r="P7" s="284">
        <v>2.9000000000000004</v>
      </c>
      <c r="Q7" s="170">
        <v>4</v>
      </c>
      <c r="R7" s="189"/>
      <c r="S7" s="170"/>
    </row>
    <row r="8" spans="1:27" s="398" customFormat="1" ht="15.75" customHeight="1">
      <c r="B8" s="390"/>
      <c r="C8" s="388" t="s">
        <v>7</v>
      </c>
      <c r="D8" s="462">
        <v>2723</v>
      </c>
      <c r="E8" s="462">
        <v>2848</v>
      </c>
      <c r="F8" s="462">
        <v>3038</v>
      </c>
      <c r="G8" s="282">
        <v>3035</v>
      </c>
      <c r="H8" s="282">
        <v>2852</v>
      </c>
      <c r="I8" s="282">
        <v>2881</v>
      </c>
      <c r="J8" s="282">
        <v>2818</v>
      </c>
      <c r="K8" s="282">
        <v>2864</v>
      </c>
      <c r="L8" s="463">
        <v>2899</v>
      </c>
      <c r="M8" s="189"/>
      <c r="N8" s="284">
        <v>7.2</v>
      </c>
      <c r="O8" s="284">
        <v>7.0000000000000009</v>
      </c>
      <c r="P8" s="284">
        <v>8.7999999999999989</v>
      </c>
      <c r="Q8" s="170">
        <v>13.100000000000001</v>
      </c>
      <c r="R8" s="189"/>
      <c r="S8" s="170"/>
    </row>
    <row r="9" spans="1:27" s="398" customFormat="1" ht="15.75" customHeight="1">
      <c r="B9" s="390"/>
      <c r="C9" s="388" t="s">
        <v>305</v>
      </c>
      <c r="D9" s="462">
        <v>365</v>
      </c>
      <c r="E9" s="462">
        <v>302</v>
      </c>
      <c r="F9" s="462">
        <v>320</v>
      </c>
      <c r="G9" s="282">
        <v>326</v>
      </c>
      <c r="H9" s="282">
        <v>360</v>
      </c>
      <c r="I9" s="282">
        <v>294</v>
      </c>
      <c r="J9" s="282">
        <v>307</v>
      </c>
      <c r="K9" s="282">
        <v>302</v>
      </c>
      <c r="L9" s="463">
        <v>318</v>
      </c>
      <c r="M9" s="189"/>
      <c r="N9" s="284"/>
      <c r="O9" s="284"/>
      <c r="P9" s="284"/>
      <c r="Q9" s="170"/>
      <c r="R9" s="189"/>
      <c r="S9" s="170"/>
    </row>
    <row r="10" spans="1:27" s="398" customFormat="1" ht="15.75" customHeight="1" thickBot="1">
      <c r="B10" s="390"/>
      <c r="C10" s="390" t="s">
        <v>8</v>
      </c>
      <c r="D10" s="464">
        <v>12006</v>
      </c>
      <c r="E10" s="464">
        <v>11865</v>
      </c>
      <c r="F10" s="464">
        <v>12186</v>
      </c>
      <c r="G10" s="465">
        <v>12239</v>
      </c>
      <c r="H10" s="465">
        <v>11341</v>
      </c>
      <c r="I10" s="465">
        <v>11474</v>
      </c>
      <c r="J10" s="465">
        <v>11601</v>
      </c>
      <c r="K10" s="465">
        <v>11797</v>
      </c>
      <c r="L10" s="466">
        <v>11699</v>
      </c>
      <c r="M10" s="189"/>
      <c r="N10" s="285">
        <v>3.5</v>
      </c>
      <c r="O10" s="285">
        <v>2.7</v>
      </c>
      <c r="P10" s="285">
        <v>3.6999999999999997</v>
      </c>
      <c r="Q10" s="171">
        <v>5.2</v>
      </c>
      <c r="R10" s="189"/>
      <c r="S10" s="171"/>
      <c r="T10" s="400"/>
      <c r="U10" s="400"/>
      <c r="V10" s="400"/>
      <c r="W10" s="400"/>
      <c r="X10" s="400"/>
      <c r="Y10" s="400"/>
      <c r="Z10" s="400"/>
      <c r="AA10" s="400"/>
    </row>
    <row r="11" spans="1:27" s="398" customFormat="1" ht="15.75" customHeight="1" thickTop="1">
      <c r="B11" s="390"/>
      <c r="C11" s="130"/>
      <c r="D11" s="462"/>
      <c r="E11" s="462"/>
      <c r="F11" s="462"/>
      <c r="G11" s="282"/>
      <c r="H11" s="282"/>
      <c r="I11" s="282"/>
      <c r="J11" s="282"/>
      <c r="K11" s="282"/>
      <c r="L11" s="463"/>
      <c r="M11" s="189"/>
      <c r="N11" s="332"/>
      <c r="O11" s="332"/>
      <c r="P11" s="332"/>
      <c r="Q11" s="467"/>
      <c r="R11" s="189"/>
      <c r="S11" s="467"/>
    </row>
    <row r="12" spans="1:27" s="398" customFormat="1" ht="15.75" customHeight="1">
      <c r="B12" s="100"/>
      <c r="C12" s="397" t="s">
        <v>241</v>
      </c>
      <c r="D12" s="468">
        <v>7118</v>
      </c>
      <c r="E12" s="468">
        <v>7083</v>
      </c>
      <c r="F12" s="468">
        <v>7307</v>
      </c>
      <c r="G12" s="468">
        <v>7122</v>
      </c>
      <c r="H12" s="468">
        <v>6646</v>
      </c>
      <c r="I12" s="468">
        <v>6699</v>
      </c>
      <c r="J12" s="180">
        <v>6709</v>
      </c>
      <c r="K12" s="180">
        <v>6574</v>
      </c>
      <c r="L12" s="463">
        <v>6494</v>
      </c>
      <c r="M12" s="189"/>
      <c r="N12" s="284">
        <v>2.5</v>
      </c>
      <c r="O12" s="284">
        <v>1.2</v>
      </c>
      <c r="P12" s="284">
        <v>1</v>
      </c>
      <c r="Q12" s="170">
        <v>0.89999999999999991</v>
      </c>
      <c r="R12" s="189"/>
      <c r="S12" s="170"/>
    </row>
    <row r="13" spans="1:27" s="398" customFormat="1" ht="15.75" customHeight="1">
      <c r="B13" s="100"/>
      <c r="C13" s="397" t="s">
        <v>11</v>
      </c>
      <c r="D13" s="468">
        <v>619</v>
      </c>
      <c r="E13" s="468">
        <v>627</v>
      </c>
      <c r="F13" s="468">
        <v>611</v>
      </c>
      <c r="G13" s="180">
        <v>594</v>
      </c>
      <c r="H13" s="180">
        <v>518</v>
      </c>
      <c r="I13" s="180">
        <v>525</v>
      </c>
      <c r="J13" s="180">
        <v>511</v>
      </c>
      <c r="K13" s="180">
        <v>508</v>
      </c>
      <c r="L13" s="463">
        <v>486</v>
      </c>
      <c r="M13" s="189"/>
      <c r="N13" s="284">
        <v>-6.5</v>
      </c>
      <c r="O13" s="284">
        <v>-5.4</v>
      </c>
      <c r="P13" s="284">
        <v>-5.3</v>
      </c>
      <c r="Q13" s="170">
        <v>-1.9</v>
      </c>
      <c r="R13" s="189"/>
      <c r="S13" s="170"/>
    </row>
    <row r="14" spans="1:27" s="398" customFormat="1" ht="15.75" customHeight="1">
      <c r="B14" s="100"/>
      <c r="C14" s="397" t="s">
        <v>12</v>
      </c>
      <c r="D14" s="469">
        <v>530</v>
      </c>
      <c r="E14" s="469">
        <v>552</v>
      </c>
      <c r="F14" s="469">
        <v>603</v>
      </c>
      <c r="G14" s="283">
        <v>547</v>
      </c>
      <c r="H14" s="283">
        <v>553</v>
      </c>
      <c r="I14" s="283">
        <v>504</v>
      </c>
      <c r="J14" s="283">
        <v>582</v>
      </c>
      <c r="K14" s="283">
        <v>523</v>
      </c>
      <c r="L14" s="471">
        <v>545</v>
      </c>
      <c r="M14" s="189"/>
      <c r="N14" s="284">
        <v>-4.4000000000000004</v>
      </c>
      <c r="O14" s="284">
        <v>1.7</v>
      </c>
      <c r="P14" s="284">
        <v>1.0999999999999999</v>
      </c>
      <c r="Q14" s="170">
        <v>0</v>
      </c>
      <c r="R14" s="189"/>
      <c r="S14" s="170"/>
    </row>
    <row r="15" spans="1:27" s="398" customFormat="1" ht="15.75" customHeight="1">
      <c r="B15" s="100"/>
      <c r="C15" s="396" t="s">
        <v>182</v>
      </c>
      <c r="D15" s="470">
        <v>8267</v>
      </c>
      <c r="E15" s="470">
        <v>8262</v>
      </c>
      <c r="F15" s="470">
        <v>8521</v>
      </c>
      <c r="G15" s="470">
        <v>8263</v>
      </c>
      <c r="H15" s="470">
        <v>7717</v>
      </c>
      <c r="I15" s="470">
        <v>7728</v>
      </c>
      <c r="J15" s="159">
        <v>7802</v>
      </c>
      <c r="K15" s="159">
        <v>7605</v>
      </c>
      <c r="L15" s="472">
        <f>SUM(L12:L14)</f>
        <v>7525</v>
      </c>
      <c r="M15" s="189"/>
      <c r="N15" s="285">
        <v>1.4</v>
      </c>
      <c r="O15" s="285">
        <v>0.8</v>
      </c>
      <c r="P15" s="285">
        <v>0.5</v>
      </c>
      <c r="Q15" s="170">
        <v>0.6</v>
      </c>
      <c r="R15" s="189"/>
      <c r="S15" s="170"/>
      <c r="T15" s="400"/>
      <c r="U15" s="400"/>
      <c r="V15" s="400"/>
      <c r="W15" s="400"/>
      <c r="X15" s="400"/>
      <c r="Y15" s="400"/>
      <c r="Z15" s="400"/>
      <c r="AA15" s="400"/>
    </row>
    <row r="16" spans="1:27" s="398" customFormat="1" ht="15.75" customHeight="1">
      <c r="B16" s="100"/>
      <c r="C16" s="397" t="s">
        <v>181</v>
      </c>
      <c r="D16" s="468">
        <v>2621</v>
      </c>
      <c r="E16" s="468">
        <v>2512</v>
      </c>
      <c r="F16" s="468">
        <v>2516</v>
      </c>
      <c r="G16" s="180">
        <v>2592</v>
      </c>
      <c r="H16" s="180">
        <v>2604</v>
      </c>
      <c r="I16" s="180">
        <v>2554</v>
      </c>
      <c r="J16" s="180">
        <v>2508</v>
      </c>
      <c r="K16" s="180">
        <v>2584</v>
      </c>
      <c r="L16" s="463">
        <v>2760</v>
      </c>
      <c r="M16" s="189"/>
      <c r="N16" s="284">
        <v>4.7</v>
      </c>
      <c r="O16" s="284">
        <v>3</v>
      </c>
      <c r="P16" s="284">
        <v>2.8000000000000003</v>
      </c>
      <c r="Q16" s="170">
        <v>7.7</v>
      </c>
      <c r="R16" s="189"/>
      <c r="S16" s="170"/>
      <c r="T16" s="400"/>
      <c r="U16" s="400"/>
      <c r="V16" s="400"/>
      <c r="W16" s="400"/>
      <c r="X16" s="400"/>
      <c r="Y16" s="400"/>
      <c r="Z16" s="400"/>
      <c r="AA16" s="400"/>
    </row>
    <row r="17" spans="1:27" s="401" customFormat="1" ht="15.75" customHeight="1" thickBot="1">
      <c r="A17" s="398"/>
      <c r="B17" s="390"/>
      <c r="C17" s="396" t="s">
        <v>13</v>
      </c>
      <c r="D17" s="173">
        <v>10888</v>
      </c>
      <c r="E17" s="173">
        <v>10774</v>
      </c>
      <c r="F17" s="173">
        <v>11037</v>
      </c>
      <c r="G17" s="173">
        <v>10855</v>
      </c>
      <c r="H17" s="173">
        <v>10321</v>
      </c>
      <c r="I17" s="173">
        <v>10282</v>
      </c>
      <c r="J17" s="173">
        <v>10310</v>
      </c>
      <c r="K17" s="173">
        <v>10189</v>
      </c>
      <c r="L17" s="466">
        <f>SUM(L15:L16)</f>
        <v>10285</v>
      </c>
      <c r="M17" s="189"/>
      <c r="N17" s="285">
        <v>2.2000000000000002</v>
      </c>
      <c r="O17" s="285">
        <v>1.3</v>
      </c>
      <c r="P17" s="285">
        <v>1.0999999999999999</v>
      </c>
      <c r="Q17" s="171">
        <v>2.4</v>
      </c>
      <c r="R17" s="189"/>
      <c r="S17" s="171">
        <v>1.4</v>
      </c>
      <c r="T17" s="400"/>
      <c r="U17" s="400"/>
      <c r="V17" s="400"/>
      <c r="W17" s="400"/>
      <c r="X17" s="400"/>
      <c r="Y17" s="400"/>
      <c r="Z17" s="400"/>
      <c r="AA17" s="400"/>
    </row>
    <row r="18" spans="1:27" s="398" customFormat="1" ht="15.75" customHeight="1" thickTop="1">
      <c r="B18" s="100"/>
      <c r="C18" s="100"/>
      <c r="D18" s="169"/>
      <c r="E18" s="169"/>
      <c r="F18" s="169"/>
      <c r="G18" s="169"/>
      <c r="H18" s="169"/>
      <c r="I18" s="169"/>
      <c r="J18" s="468"/>
      <c r="K18" s="468"/>
      <c r="L18" s="463"/>
      <c r="M18" s="189"/>
      <c r="N18" s="284"/>
      <c r="O18" s="284"/>
      <c r="P18" s="284"/>
      <c r="Q18" s="170"/>
      <c r="R18" s="189"/>
      <c r="S18" s="170"/>
    </row>
    <row r="19" spans="1:27" s="401" customFormat="1" ht="15.75" customHeight="1">
      <c r="A19" s="398"/>
      <c r="B19" s="390" t="s">
        <v>129</v>
      </c>
      <c r="C19" s="390"/>
      <c r="D19" s="172"/>
      <c r="E19" s="172"/>
      <c r="F19" s="172"/>
      <c r="G19" s="180"/>
      <c r="H19" s="180"/>
      <c r="I19" s="180"/>
      <c r="J19" s="180"/>
      <c r="K19" s="180"/>
      <c r="L19" s="463"/>
      <c r="M19" s="189"/>
      <c r="N19" s="284"/>
      <c r="O19" s="284"/>
      <c r="P19" s="284"/>
      <c r="Q19" s="170"/>
      <c r="R19" s="189"/>
      <c r="S19" s="170"/>
    </row>
    <row r="20" spans="1:27" s="398" customFormat="1" ht="15.75" customHeight="1">
      <c r="B20" s="100"/>
      <c r="C20" s="397" t="s">
        <v>241</v>
      </c>
      <c r="D20" s="468">
        <v>5209</v>
      </c>
      <c r="E20" s="468">
        <v>5200</v>
      </c>
      <c r="F20" s="468">
        <v>5264</v>
      </c>
      <c r="G20" s="468">
        <v>5135</v>
      </c>
      <c r="H20" s="468">
        <v>4736</v>
      </c>
      <c r="I20" s="468">
        <v>4788</v>
      </c>
      <c r="J20" s="180">
        <v>4847</v>
      </c>
      <c r="K20" s="180">
        <v>4744</v>
      </c>
      <c r="L20" s="463">
        <v>4641</v>
      </c>
      <c r="M20" s="189"/>
      <c r="N20" s="284"/>
      <c r="O20" s="284"/>
      <c r="P20" s="284"/>
      <c r="Q20" s="170"/>
      <c r="R20" s="189"/>
      <c r="S20" s="170"/>
    </row>
    <row r="21" spans="1:27" s="398" customFormat="1" ht="15.75" customHeight="1">
      <c r="B21" s="100"/>
      <c r="C21" s="397" t="s">
        <v>11</v>
      </c>
      <c r="D21" s="468">
        <v>414</v>
      </c>
      <c r="E21" s="468">
        <v>421</v>
      </c>
      <c r="F21" s="468">
        <v>395</v>
      </c>
      <c r="G21" s="180">
        <v>395</v>
      </c>
      <c r="H21" s="180">
        <v>346</v>
      </c>
      <c r="I21" s="180">
        <v>353</v>
      </c>
      <c r="J21" s="180">
        <v>344</v>
      </c>
      <c r="K21" s="180">
        <v>351</v>
      </c>
      <c r="L21" s="463">
        <v>335</v>
      </c>
      <c r="M21" s="189"/>
      <c r="N21" s="284"/>
      <c r="O21" s="284"/>
      <c r="P21" s="284"/>
      <c r="Q21" s="170"/>
      <c r="R21" s="189"/>
      <c r="S21" s="170"/>
    </row>
    <row r="22" spans="1:27" s="398" customFormat="1" ht="15.75" customHeight="1">
      <c r="B22" s="100"/>
      <c r="C22" s="397" t="s">
        <v>12</v>
      </c>
      <c r="D22" s="469">
        <v>372</v>
      </c>
      <c r="E22" s="469">
        <v>366</v>
      </c>
      <c r="F22" s="469">
        <v>406</v>
      </c>
      <c r="G22" s="283">
        <v>357</v>
      </c>
      <c r="H22" s="283">
        <v>330</v>
      </c>
      <c r="I22" s="283">
        <v>322</v>
      </c>
      <c r="J22" s="283">
        <v>392</v>
      </c>
      <c r="K22" s="283">
        <v>332</v>
      </c>
      <c r="L22" s="471">
        <v>329</v>
      </c>
      <c r="M22" s="189"/>
      <c r="N22" s="284"/>
      <c r="O22" s="284"/>
      <c r="P22" s="284"/>
      <c r="Q22" s="170"/>
      <c r="R22" s="189"/>
      <c r="S22" s="170"/>
    </row>
    <row r="23" spans="1:27" s="398" customFormat="1" ht="15.75" customHeight="1">
      <c r="B23" s="100"/>
      <c r="C23" s="396" t="s">
        <v>182</v>
      </c>
      <c r="D23" s="470">
        <v>5995</v>
      </c>
      <c r="E23" s="470">
        <v>5987</v>
      </c>
      <c r="F23" s="470">
        <v>6065</v>
      </c>
      <c r="G23" s="470">
        <v>5887</v>
      </c>
      <c r="H23" s="470">
        <v>5412</v>
      </c>
      <c r="I23" s="470">
        <v>5463</v>
      </c>
      <c r="J23" s="159">
        <v>5583</v>
      </c>
      <c r="K23" s="159">
        <v>5427</v>
      </c>
      <c r="L23" s="472">
        <f>SUM(L20:L22)</f>
        <v>5305</v>
      </c>
      <c r="M23" s="189"/>
      <c r="N23" s="284"/>
      <c r="O23" s="284"/>
      <c r="P23" s="284"/>
      <c r="Q23" s="170"/>
      <c r="R23" s="189"/>
      <c r="S23" s="170"/>
      <c r="T23" s="400"/>
      <c r="U23" s="400"/>
      <c r="V23" s="400"/>
      <c r="W23" s="400"/>
      <c r="X23" s="400"/>
      <c r="Y23" s="400"/>
      <c r="Z23" s="400"/>
      <c r="AA23" s="400"/>
    </row>
    <row r="24" spans="1:27" s="398" customFormat="1" ht="15.75" customHeight="1">
      <c r="B24" s="100"/>
      <c r="C24" s="397" t="s">
        <v>181</v>
      </c>
      <c r="D24" s="468">
        <v>2207</v>
      </c>
      <c r="E24" s="468">
        <v>2142</v>
      </c>
      <c r="F24" s="468">
        <v>2125</v>
      </c>
      <c r="G24" s="180">
        <v>2176</v>
      </c>
      <c r="H24" s="180">
        <v>2181</v>
      </c>
      <c r="I24" s="180">
        <v>2161</v>
      </c>
      <c r="J24" s="180">
        <v>2166</v>
      </c>
      <c r="K24" s="180">
        <v>2222</v>
      </c>
      <c r="L24" s="463">
        <v>2386</v>
      </c>
      <c r="M24" s="189"/>
      <c r="N24" s="284"/>
      <c r="O24" s="284"/>
      <c r="P24" s="284"/>
      <c r="Q24" s="170"/>
      <c r="R24" s="189"/>
      <c r="S24" s="170"/>
    </row>
    <row r="25" spans="1:27" s="401" customFormat="1" ht="15.75" customHeight="1" thickBot="1">
      <c r="A25" s="398"/>
      <c r="B25" s="390"/>
      <c r="C25" s="396" t="s">
        <v>13</v>
      </c>
      <c r="D25" s="173">
        <v>8202</v>
      </c>
      <c r="E25" s="173">
        <v>8129</v>
      </c>
      <c r="F25" s="173">
        <v>8190</v>
      </c>
      <c r="G25" s="173">
        <v>8063</v>
      </c>
      <c r="H25" s="173">
        <v>7593</v>
      </c>
      <c r="I25" s="173">
        <v>7624</v>
      </c>
      <c r="J25" s="173">
        <v>7749</v>
      </c>
      <c r="K25" s="173">
        <v>7649</v>
      </c>
      <c r="L25" s="466">
        <f>SUM(L23:L24)</f>
        <v>7691</v>
      </c>
      <c r="M25" s="473"/>
      <c r="N25" s="285">
        <v>0.8</v>
      </c>
      <c r="O25" s="285">
        <v>0.8</v>
      </c>
      <c r="P25" s="285">
        <v>0.3</v>
      </c>
      <c r="Q25" s="171">
        <v>1.7999999999999998</v>
      </c>
      <c r="R25" s="473"/>
      <c r="S25" s="171">
        <v>0.4</v>
      </c>
      <c r="T25" s="400"/>
      <c r="U25" s="400"/>
      <c r="V25" s="400"/>
      <c r="W25" s="400"/>
      <c r="X25" s="400"/>
      <c r="Y25" s="400"/>
      <c r="Z25" s="400"/>
      <c r="AA25" s="400"/>
    </row>
    <row r="26" spans="1:27" s="398" customFormat="1" ht="15.75" customHeight="1" thickTop="1">
      <c r="B26" s="100"/>
      <c r="C26" s="100"/>
      <c r="D26" s="169"/>
      <c r="E26" s="169"/>
      <c r="F26" s="169"/>
      <c r="G26" s="169"/>
      <c r="H26" s="169"/>
      <c r="I26" s="169"/>
      <c r="J26" s="468"/>
      <c r="K26" s="468"/>
      <c r="L26" s="463"/>
      <c r="M26" s="189"/>
      <c r="N26" s="284"/>
      <c r="O26" s="284"/>
      <c r="P26" s="284"/>
      <c r="Q26" s="170"/>
      <c r="R26" s="189"/>
      <c r="S26" s="170"/>
    </row>
    <row r="27" spans="1:27" s="398" customFormat="1" ht="15.75" customHeight="1">
      <c r="B27" s="100"/>
      <c r="C27" s="390" t="s">
        <v>14</v>
      </c>
      <c r="D27" s="172"/>
      <c r="E27" s="172"/>
      <c r="F27" s="172"/>
      <c r="G27" s="180"/>
      <c r="H27" s="180"/>
      <c r="I27" s="180"/>
      <c r="J27" s="180"/>
      <c r="K27" s="180"/>
      <c r="L27" s="463"/>
      <c r="M27" s="189"/>
      <c r="N27" s="284"/>
      <c r="O27" s="284"/>
      <c r="P27" s="284"/>
      <c r="Q27" s="170"/>
      <c r="R27" s="189"/>
      <c r="S27" s="170"/>
    </row>
    <row r="28" spans="1:27" s="398" customFormat="1" ht="15.75" customHeight="1">
      <c r="B28" s="100"/>
      <c r="C28" s="397" t="s">
        <v>241</v>
      </c>
      <c r="D28" s="468">
        <v>1308</v>
      </c>
      <c r="E28" s="468">
        <v>1314</v>
      </c>
      <c r="F28" s="468">
        <v>1338</v>
      </c>
      <c r="G28" s="468">
        <v>1327</v>
      </c>
      <c r="H28" s="468">
        <v>1320</v>
      </c>
      <c r="I28" s="468">
        <v>1322</v>
      </c>
      <c r="J28" s="180">
        <v>1361</v>
      </c>
      <c r="K28" s="180">
        <v>1356</v>
      </c>
      <c r="L28" s="463">
        <v>1317</v>
      </c>
      <c r="M28" s="189"/>
      <c r="N28" s="284"/>
      <c r="O28" s="284"/>
      <c r="P28" s="284"/>
      <c r="Q28" s="176"/>
      <c r="R28" s="189"/>
      <c r="S28" s="176"/>
    </row>
    <row r="29" spans="1:27" s="398" customFormat="1" ht="15.75" customHeight="1">
      <c r="B29" s="100"/>
      <c r="C29" s="397" t="s">
        <v>11</v>
      </c>
      <c r="D29" s="468">
        <v>70</v>
      </c>
      <c r="E29" s="468">
        <v>72</v>
      </c>
      <c r="F29" s="468">
        <v>71</v>
      </c>
      <c r="G29" s="180">
        <v>65</v>
      </c>
      <c r="H29" s="180">
        <v>53</v>
      </c>
      <c r="I29" s="180">
        <v>53</v>
      </c>
      <c r="J29" s="180">
        <v>53</v>
      </c>
      <c r="K29" s="180">
        <v>52</v>
      </c>
      <c r="L29" s="463">
        <v>50</v>
      </c>
      <c r="M29" s="189"/>
      <c r="N29" s="284"/>
      <c r="O29" s="284"/>
      <c r="P29" s="284"/>
      <c r="Q29" s="176"/>
      <c r="R29" s="189"/>
      <c r="S29" s="176"/>
    </row>
    <row r="30" spans="1:27" s="398" customFormat="1" ht="15.75" customHeight="1">
      <c r="B30" s="100"/>
      <c r="C30" s="397" t="s">
        <v>12</v>
      </c>
      <c r="D30" s="469">
        <v>127</v>
      </c>
      <c r="E30" s="469">
        <v>124</v>
      </c>
      <c r="F30" s="469">
        <v>136</v>
      </c>
      <c r="G30" s="283">
        <v>124</v>
      </c>
      <c r="H30" s="283">
        <v>127</v>
      </c>
      <c r="I30" s="283">
        <v>117</v>
      </c>
      <c r="J30" s="283">
        <v>140</v>
      </c>
      <c r="K30" s="283">
        <v>132</v>
      </c>
      <c r="L30" s="471">
        <v>134</v>
      </c>
      <c r="M30" s="189"/>
      <c r="N30" s="284"/>
      <c r="O30" s="284"/>
      <c r="P30" s="284"/>
      <c r="Q30" s="176"/>
      <c r="R30" s="189"/>
      <c r="S30" s="176"/>
    </row>
    <row r="31" spans="1:27" s="398" customFormat="1" ht="15.75" customHeight="1">
      <c r="B31" s="100"/>
      <c r="C31" s="396" t="s">
        <v>182</v>
      </c>
      <c r="D31" s="470">
        <v>1505</v>
      </c>
      <c r="E31" s="470">
        <v>1510</v>
      </c>
      <c r="F31" s="470">
        <v>1545</v>
      </c>
      <c r="G31" s="470">
        <v>1516</v>
      </c>
      <c r="H31" s="470">
        <v>1500</v>
      </c>
      <c r="I31" s="470">
        <v>1492</v>
      </c>
      <c r="J31" s="159">
        <v>1554</v>
      </c>
      <c r="K31" s="159">
        <v>1540</v>
      </c>
      <c r="L31" s="472">
        <f>SUM(L28:L30)</f>
        <v>1501</v>
      </c>
      <c r="M31" s="189"/>
      <c r="N31" s="284"/>
      <c r="O31" s="284"/>
      <c r="P31" s="284"/>
      <c r="Q31" s="170"/>
      <c r="R31" s="189"/>
      <c r="S31" s="170"/>
      <c r="T31" s="400"/>
      <c r="U31" s="400"/>
      <c r="V31" s="400"/>
      <c r="W31" s="400"/>
      <c r="X31" s="400"/>
      <c r="Y31" s="400"/>
      <c r="Z31" s="400"/>
      <c r="AA31" s="400"/>
    </row>
    <row r="32" spans="1:27" s="398" customFormat="1" ht="15.75" customHeight="1">
      <c r="B32" s="100"/>
      <c r="C32" s="397" t="s">
        <v>181</v>
      </c>
      <c r="D32" s="468">
        <v>957</v>
      </c>
      <c r="E32" s="468">
        <v>969</v>
      </c>
      <c r="F32" s="468">
        <v>985</v>
      </c>
      <c r="G32" s="180">
        <v>989</v>
      </c>
      <c r="H32" s="180">
        <v>992</v>
      </c>
      <c r="I32" s="180">
        <v>1001</v>
      </c>
      <c r="J32" s="180">
        <v>1015</v>
      </c>
      <c r="K32" s="180">
        <v>1024</v>
      </c>
      <c r="L32" s="463">
        <v>1135</v>
      </c>
      <c r="M32" s="189"/>
      <c r="N32" s="284"/>
      <c r="O32" s="284"/>
      <c r="P32" s="284"/>
      <c r="Q32" s="176"/>
      <c r="R32" s="189"/>
      <c r="S32" s="176"/>
      <c r="T32" s="400"/>
      <c r="U32" s="400"/>
      <c r="V32" s="400"/>
      <c r="W32" s="400"/>
      <c r="X32" s="400"/>
      <c r="Y32" s="400"/>
      <c r="Z32" s="400"/>
      <c r="AA32" s="400"/>
    </row>
    <row r="33" spans="1:27" s="401" customFormat="1" ht="15.75" customHeight="1" thickBot="1">
      <c r="A33" s="398"/>
      <c r="B33" s="390"/>
      <c r="C33" s="396" t="s">
        <v>13</v>
      </c>
      <c r="D33" s="173">
        <v>2462</v>
      </c>
      <c r="E33" s="173">
        <v>2479</v>
      </c>
      <c r="F33" s="173">
        <v>2530</v>
      </c>
      <c r="G33" s="173">
        <v>2505</v>
      </c>
      <c r="H33" s="173">
        <v>2492</v>
      </c>
      <c r="I33" s="173">
        <v>2493</v>
      </c>
      <c r="J33" s="173">
        <v>2569</v>
      </c>
      <c r="K33" s="173">
        <v>2564</v>
      </c>
      <c r="L33" s="466">
        <f>SUM(L31:L32)</f>
        <v>2636</v>
      </c>
      <c r="M33" s="473"/>
      <c r="N33" s="285">
        <v>0.6</v>
      </c>
      <c r="O33" s="285">
        <v>1.6</v>
      </c>
      <c r="P33" s="285">
        <v>2.5</v>
      </c>
      <c r="Q33" s="171">
        <v>5.9</v>
      </c>
      <c r="R33" s="473"/>
      <c r="S33" s="171">
        <v>1.8</v>
      </c>
      <c r="T33" s="400"/>
      <c r="U33" s="400"/>
      <c r="V33" s="400"/>
      <c r="W33" s="400"/>
      <c r="X33" s="400"/>
      <c r="Y33" s="400"/>
      <c r="Z33" s="400"/>
      <c r="AA33" s="400"/>
    </row>
    <row r="34" spans="1:27" s="398" customFormat="1" ht="15.75" customHeight="1" thickTop="1">
      <c r="B34" s="100"/>
      <c r="C34" s="100"/>
      <c r="D34" s="169"/>
      <c r="E34" s="169"/>
      <c r="F34" s="169"/>
      <c r="G34" s="169"/>
      <c r="H34" s="169"/>
      <c r="I34" s="169"/>
      <c r="J34" s="468"/>
      <c r="K34" s="468"/>
      <c r="L34" s="463"/>
      <c r="M34" s="189"/>
      <c r="N34" s="284"/>
      <c r="O34" s="284"/>
      <c r="P34" s="284"/>
      <c r="Q34" s="170"/>
      <c r="R34" s="189"/>
      <c r="S34" s="170"/>
    </row>
    <row r="35" spans="1:27" s="398" customFormat="1" ht="15.75" customHeight="1">
      <c r="B35" s="100"/>
      <c r="C35" s="390" t="s">
        <v>165</v>
      </c>
      <c r="D35" s="172"/>
      <c r="E35" s="172"/>
      <c r="F35" s="172"/>
      <c r="G35" s="180"/>
      <c r="H35" s="180"/>
      <c r="I35" s="180"/>
      <c r="J35" s="180"/>
      <c r="K35" s="180"/>
      <c r="L35" s="463"/>
      <c r="M35" s="189"/>
      <c r="N35" s="284"/>
      <c r="O35" s="284"/>
      <c r="P35" s="284"/>
      <c r="Q35" s="170"/>
      <c r="R35" s="189"/>
      <c r="S35" s="170"/>
    </row>
    <row r="36" spans="1:27" s="398" customFormat="1" ht="15.75" customHeight="1">
      <c r="B36" s="100"/>
      <c r="C36" s="397" t="s">
        <v>241</v>
      </c>
      <c r="D36" s="468">
        <v>904</v>
      </c>
      <c r="E36" s="468">
        <v>914</v>
      </c>
      <c r="F36" s="468">
        <v>955</v>
      </c>
      <c r="G36" s="468">
        <v>945</v>
      </c>
      <c r="H36" s="468">
        <v>919</v>
      </c>
      <c r="I36" s="468">
        <v>937</v>
      </c>
      <c r="J36" s="180">
        <v>952</v>
      </c>
      <c r="K36" s="180">
        <v>926</v>
      </c>
      <c r="L36" s="463">
        <v>906</v>
      </c>
      <c r="M36" s="189"/>
      <c r="N36" s="284"/>
      <c r="O36" s="284"/>
      <c r="P36" s="284"/>
      <c r="Q36" s="170"/>
      <c r="R36" s="189"/>
      <c r="S36" s="170"/>
    </row>
    <row r="37" spans="1:27" s="398" customFormat="1" ht="15.75" customHeight="1">
      <c r="C37" s="397" t="s">
        <v>11</v>
      </c>
      <c r="D37" s="468">
        <v>91</v>
      </c>
      <c r="E37" s="468">
        <v>92</v>
      </c>
      <c r="F37" s="468">
        <v>89</v>
      </c>
      <c r="G37" s="180">
        <v>93</v>
      </c>
      <c r="H37" s="180">
        <v>86</v>
      </c>
      <c r="I37" s="180">
        <v>88</v>
      </c>
      <c r="J37" s="180">
        <v>84</v>
      </c>
      <c r="K37" s="180">
        <v>88</v>
      </c>
      <c r="L37" s="463">
        <v>86</v>
      </c>
      <c r="M37" s="189"/>
      <c r="N37" s="284"/>
      <c r="O37" s="284"/>
      <c r="P37" s="284"/>
      <c r="Q37" s="170"/>
      <c r="R37" s="189"/>
      <c r="S37" s="170"/>
    </row>
    <row r="38" spans="1:27" s="398" customFormat="1" ht="15.75" customHeight="1">
      <c r="C38" s="397" t="s">
        <v>12</v>
      </c>
      <c r="D38" s="469">
        <v>60</v>
      </c>
      <c r="E38" s="469">
        <v>65</v>
      </c>
      <c r="F38" s="469">
        <v>76</v>
      </c>
      <c r="G38" s="283">
        <v>67</v>
      </c>
      <c r="H38" s="283">
        <v>64</v>
      </c>
      <c r="I38" s="283">
        <v>54</v>
      </c>
      <c r="J38" s="283">
        <v>73</v>
      </c>
      <c r="K38" s="283">
        <v>57</v>
      </c>
      <c r="L38" s="471">
        <v>59</v>
      </c>
      <c r="M38" s="189"/>
      <c r="N38" s="284"/>
      <c r="O38" s="284"/>
      <c r="P38" s="284"/>
      <c r="Q38" s="170"/>
      <c r="R38" s="189"/>
      <c r="S38" s="170"/>
    </row>
    <row r="39" spans="1:27" s="398" customFormat="1" ht="15.75" customHeight="1">
      <c r="B39" s="100"/>
      <c r="C39" s="396" t="s">
        <v>182</v>
      </c>
      <c r="D39" s="470">
        <v>1055</v>
      </c>
      <c r="E39" s="470">
        <v>1071</v>
      </c>
      <c r="F39" s="470">
        <v>1120</v>
      </c>
      <c r="G39" s="470">
        <v>1105</v>
      </c>
      <c r="H39" s="470">
        <v>1069</v>
      </c>
      <c r="I39" s="470">
        <v>1079</v>
      </c>
      <c r="J39" s="159">
        <v>1109</v>
      </c>
      <c r="K39" s="159">
        <v>1071</v>
      </c>
      <c r="L39" s="472">
        <f>SUM(L36:L38)</f>
        <v>1051</v>
      </c>
      <c r="M39" s="189"/>
      <c r="N39" s="284"/>
      <c r="O39" s="284"/>
      <c r="P39" s="284"/>
      <c r="Q39" s="170"/>
      <c r="R39" s="189"/>
      <c r="S39" s="170"/>
      <c r="T39" s="400"/>
      <c r="U39" s="400"/>
      <c r="V39" s="400"/>
      <c r="W39" s="400"/>
      <c r="X39" s="400"/>
      <c r="Y39" s="400"/>
      <c r="Z39" s="400"/>
      <c r="AA39" s="400"/>
    </row>
    <row r="40" spans="1:27" s="398" customFormat="1" ht="15.75" customHeight="1">
      <c r="C40" s="397" t="s">
        <v>181</v>
      </c>
      <c r="D40" s="468">
        <v>208</v>
      </c>
      <c r="E40" s="468">
        <v>210</v>
      </c>
      <c r="F40" s="468">
        <v>218</v>
      </c>
      <c r="G40" s="180">
        <v>225</v>
      </c>
      <c r="H40" s="180">
        <v>229</v>
      </c>
      <c r="I40" s="180">
        <v>240</v>
      </c>
      <c r="J40" s="180">
        <v>245</v>
      </c>
      <c r="K40" s="180">
        <v>253</v>
      </c>
      <c r="L40" s="463">
        <v>254</v>
      </c>
      <c r="M40" s="189"/>
      <c r="N40" s="284"/>
      <c r="O40" s="284"/>
      <c r="P40" s="284"/>
      <c r="Q40" s="170"/>
      <c r="R40" s="189"/>
      <c r="S40" s="170"/>
      <c r="T40" s="400"/>
      <c r="U40" s="400"/>
      <c r="V40" s="400"/>
      <c r="W40" s="400"/>
      <c r="X40" s="400"/>
      <c r="Y40" s="400"/>
      <c r="Z40" s="400"/>
      <c r="AA40" s="400"/>
    </row>
    <row r="41" spans="1:27" s="398" customFormat="1" ht="15.75" customHeight="1" thickBot="1">
      <c r="C41" s="396" t="s">
        <v>13</v>
      </c>
      <c r="D41" s="173">
        <v>1263</v>
      </c>
      <c r="E41" s="173">
        <v>1281</v>
      </c>
      <c r="F41" s="173">
        <v>1338</v>
      </c>
      <c r="G41" s="173">
        <v>1330</v>
      </c>
      <c r="H41" s="173">
        <v>1298</v>
      </c>
      <c r="I41" s="173">
        <v>1319</v>
      </c>
      <c r="J41" s="173">
        <v>1354</v>
      </c>
      <c r="K41" s="173">
        <v>1324</v>
      </c>
      <c r="L41" s="466">
        <f>SUM(L39:L40)</f>
        <v>1305</v>
      </c>
      <c r="M41" s="473"/>
      <c r="N41" s="285">
        <v>3.2</v>
      </c>
      <c r="O41" s="285">
        <v>1.5</v>
      </c>
      <c r="P41" s="285">
        <v>-0.4</v>
      </c>
      <c r="Q41" s="171">
        <v>0.70000000000000007</v>
      </c>
      <c r="R41" s="473"/>
      <c r="S41" s="171"/>
      <c r="T41" s="400"/>
      <c r="U41" s="400"/>
      <c r="V41" s="400"/>
      <c r="W41" s="400"/>
      <c r="X41" s="400"/>
      <c r="Y41" s="400"/>
      <c r="Z41" s="400"/>
      <c r="AA41" s="400"/>
    </row>
    <row r="42" spans="1:27" s="398" customFormat="1" ht="15.75" customHeight="1" thickTop="1">
      <c r="C42" s="100"/>
      <c r="D42" s="169"/>
      <c r="E42" s="169"/>
      <c r="F42" s="169"/>
      <c r="G42" s="169"/>
      <c r="H42" s="169"/>
      <c r="I42" s="169"/>
      <c r="J42" s="468"/>
      <c r="K42" s="468"/>
      <c r="L42" s="463"/>
      <c r="M42" s="189"/>
      <c r="N42" s="284"/>
      <c r="O42" s="284"/>
      <c r="P42" s="284"/>
      <c r="Q42" s="170"/>
      <c r="R42" s="189"/>
      <c r="S42" s="170"/>
    </row>
    <row r="43" spans="1:27" s="398" customFormat="1" ht="15.75" customHeight="1">
      <c r="C43" s="390" t="s">
        <v>15</v>
      </c>
      <c r="D43" s="172"/>
      <c r="E43" s="172"/>
      <c r="F43" s="172"/>
      <c r="G43" s="180"/>
      <c r="H43" s="180"/>
      <c r="I43" s="180"/>
      <c r="J43" s="180"/>
      <c r="K43" s="180"/>
      <c r="L43" s="463"/>
      <c r="M43" s="189"/>
      <c r="N43" s="284"/>
      <c r="O43" s="284"/>
      <c r="P43" s="284"/>
      <c r="Q43" s="170"/>
      <c r="R43" s="189"/>
      <c r="S43" s="170"/>
    </row>
    <row r="44" spans="1:27" s="398" customFormat="1" ht="15.75" customHeight="1">
      <c r="C44" s="397" t="s">
        <v>241</v>
      </c>
      <c r="D44" s="468">
        <v>1225</v>
      </c>
      <c r="E44" s="468">
        <v>1182</v>
      </c>
      <c r="F44" s="468">
        <v>1117</v>
      </c>
      <c r="G44" s="468">
        <v>1070</v>
      </c>
      <c r="H44" s="468">
        <v>1060</v>
      </c>
      <c r="I44" s="468">
        <v>1054</v>
      </c>
      <c r="J44" s="180">
        <v>1016</v>
      </c>
      <c r="K44" s="180">
        <v>990</v>
      </c>
      <c r="L44" s="463">
        <v>967</v>
      </c>
      <c r="M44" s="189"/>
      <c r="N44" s="284"/>
      <c r="O44" s="284"/>
      <c r="P44" s="284"/>
      <c r="Q44" s="170"/>
      <c r="R44" s="189"/>
      <c r="S44" s="170"/>
    </row>
    <row r="45" spans="1:27" s="398" customFormat="1" ht="15.75" customHeight="1">
      <c r="B45" s="100"/>
      <c r="C45" s="397" t="s">
        <v>11</v>
      </c>
      <c r="D45" s="468">
        <v>101</v>
      </c>
      <c r="E45" s="468">
        <v>91</v>
      </c>
      <c r="F45" s="468">
        <v>83</v>
      </c>
      <c r="G45" s="180">
        <v>80</v>
      </c>
      <c r="H45" s="180">
        <v>76</v>
      </c>
      <c r="I45" s="180">
        <v>77</v>
      </c>
      <c r="J45" s="180">
        <v>75</v>
      </c>
      <c r="K45" s="180">
        <v>76</v>
      </c>
      <c r="L45" s="463">
        <v>74</v>
      </c>
      <c r="M45" s="189"/>
      <c r="N45" s="284"/>
      <c r="O45" s="284"/>
      <c r="P45" s="284"/>
      <c r="Q45" s="170"/>
      <c r="R45" s="189"/>
      <c r="S45" s="170"/>
    </row>
    <row r="46" spans="1:27" s="398" customFormat="1" ht="15.75" customHeight="1">
      <c r="B46" s="100"/>
      <c r="C46" s="397" t="s">
        <v>12</v>
      </c>
      <c r="D46" s="469">
        <v>86</v>
      </c>
      <c r="E46" s="469">
        <v>80</v>
      </c>
      <c r="F46" s="469">
        <v>81</v>
      </c>
      <c r="G46" s="283">
        <v>77</v>
      </c>
      <c r="H46" s="283">
        <v>82</v>
      </c>
      <c r="I46" s="283">
        <v>76</v>
      </c>
      <c r="J46" s="283">
        <v>79</v>
      </c>
      <c r="K46" s="283">
        <v>72</v>
      </c>
      <c r="L46" s="471">
        <v>73</v>
      </c>
      <c r="M46" s="189"/>
      <c r="N46" s="284"/>
      <c r="O46" s="284"/>
      <c r="P46" s="284"/>
      <c r="Q46" s="170"/>
      <c r="R46" s="189"/>
      <c r="S46" s="170"/>
    </row>
    <row r="47" spans="1:27" s="398" customFormat="1" ht="15.75" customHeight="1">
      <c r="B47" s="100"/>
      <c r="C47" s="396" t="s">
        <v>182</v>
      </c>
      <c r="D47" s="470">
        <v>1412</v>
      </c>
      <c r="E47" s="470">
        <v>1353</v>
      </c>
      <c r="F47" s="470">
        <v>1281</v>
      </c>
      <c r="G47" s="470">
        <v>1227</v>
      </c>
      <c r="H47" s="470">
        <v>1218</v>
      </c>
      <c r="I47" s="470">
        <v>1207</v>
      </c>
      <c r="J47" s="159">
        <v>1170</v>
      </c>
      <c r="K47" s="159">
        <v>1138</v>
      </c>
      <c r="L47" s="472">
        <f>SUM(L44:L46)</f>
        <v>1114</v>
      </c>
      <c r="M47" s="189"/>
      <c r="N47" s="284"/>
      <c r="O47" s="284"/>
      <c r="P47" s="284"/>
      <c r="Q47" s="170"/>
      <c r="R47" s="189"/>
      <c r="S47" s="170"/>
      <c r="T47" s="400"/>
      <c r="U47" s="400"/>
      <c r="V47" s="400"/>
      <c r="W47" s="400"/>
      <c r="X47" s="400"/>
      <c r="Y47" s="400"/>
      <c r="Z47" s="400"/>
      <c r="AA47" s="400"/>
    </row>
    <row r="48" spans="1:27" s="398" customFormat="1" ht="15.75" customHeight="1">
      <c r="B48" s="100"/>
      <c r="C48" s="397" t="s">
        <v>181</v>
      </c>
      <c r="D48" s="468">
        <v>491</v>
      </c>
      <c r="E48" s="468">
        <v>405</v>
      </c>
      <c r="F48" s="468">
        <v>362</v>
      </c>
      <c r="G48" s="180">
        <v>380</v>
      </c>
      <c r="H48" s="180">
        <v>406</v>
      </c>
      <c r="I48" s="180">
        <v>357</v>
      </c>
      <c r="J48" s="180">
        <v>340</v>
      </c>
      <c r="K48" s="180">
        <v>358</v>
      </c>
      <c r="L48" s="463">
        <v>410</v>
      </c>
      <c r="M48" s="189"/>
      <c r="N48" s="284"/>
      <c r="O48" s="284"/>
      <c r="P48" s="284"/>
      <c r="Q48" s="170"/>
      <c r="R48" s="189"/>
      <c r="S48" s="170"/>
      <c r="T48" s="400"/>
      <c r="U48" s="400"/>
      <c r="V48" s="400"/>
      <c r="W48" s="400"/>
      <c r="X48" s="400"/>
      <c r="Y48" s="400"/>
      <c r="Z48" s="400"/>
      <c r="AA48" s="400"/>
    </row>
    <row r="49" spans="1:27" s="401" customFormat="1" ht="15.75" customHeight="1" thickBot="1">
      <c r="A49" s="398"/>
      <c r="B49" s="390"/>
      <c r="C49" s="396" t="s">
        <v>13</v>
      </c>
      <c r="D49" s="173">
        <v>1903</v>
      </c>
      <c r="E49" s="173">
        <v>1758</v>
      </c>
      <c r="F49" s="173">
        <v>1643</v>
      </c>
      <c r="G49" s="173">
        <v>1607</v>
      </c>
      <c r="H49" s="173">
        <v>1624</v>
      </c>
      <c r="I49" s="173">
        <v>1564</v>
      </c>
      <c r="J49" s="173">
        <v>1510</v>
      </c>
      <c r="K49" s="173">
        <v>1496</v>
      </c>
      <c r="L49" s="466">
        <f>SUM(L47:L48)</f>
        <v>1524</v>
      </c>
      <c r="M49" s="473"/>
      <c r="N49" s="285">
        <v>-2.7</v>
      </c>
      <c r="O49" s="285">
        <v>-3</v>
      </c>
      <c r="P49" s="285">
        <v>-4.8</v>
      </c>
      <c r="Q49" s="171">
        <v>-3.4000000000000004</v>
      </c>
      <c r="R49" s="473"/>
      <c r="S49" s="171"/>
      <c r="T49" s="400"/>
      <c r="U49" s="400"/>
      <c r="V49" s="400"/>
      <c r="W49" s="400"/>
      <c r="X49" s="400"/>
      <c r="Y49" s="400"/>
      <c r="Z49" s="400"/>
      <c r="AA49" s="400"/>
    </row>
    <row r="50" spans="1:27" s="398" customFormat="1" ht="15.75" customHeight="1" thickTop="1">
      <c r="B50" s="100"/>
      <c r="C50" s="100"/>
      <c r="D50" s="169"/>
      <c r="E50" s="169"/>
      <c r="F50" s="169"/>
      <c r="G50" s="169"/>
      <c r="H50" s="169"/>
      <c r="I50" s="169"/>
      <c r="J50" s="468"/>
      <c r="K50" s="468"/>
      <c r="L50" s="463"/>
      <c r="M50" s="189"/>
      <c r="N50" s="284"/>
      <c r="O50" s="284"/>
      <c r="P50" s="284"/>
      <c r="Q50" s="170"/>
      <c r="R50" s="189"/>
      <c r="S50" s="170"/>
    </row>
    <row r="51" spans="1:27" s="398" customFormat="1" ht="15.75" customHeight="1">
      <c r="B51" s="100"/>
      <c r="C51" s="390" t="s">
        <v>17</v>
      </c>
      <c r="D51" s="172"/>
      <c r="E51" s="172"/>
      <c r="F51" s="172"/>
      <c r="G51" s="180"/>
      <c r="H51" s="180"/>
      <c r="I51" s="180"/>
      <c r="J51" s="180"/>
      <c r="K51" s="180"/>
      <c r="L51" s="463"/>
      <c r="M51" s="189"/>
      <c r="N51" s="284"/>
      <c r="O51" s="284"/>
      <c r="P51" s="284"/>
      <c r="Q51" s="170"/>
      <c r="R51" s="189"/>
      <c r="S51" s="170"/>
    </row>
    <row r="52" spans="1:27" s="398" customFormat="1" ht="15.75" customHeight="1">
      <c r="B52" s="100"/>
      <c r="C52" s="397" t="s">
        <v>241</v>
      </c>
      <c r="D52" s="468">
        <v>650</v>
      </c>
      <c r="E52" s="468">
        <v>669</v>
      </c>
      <c r="F52" s="468">
        <v>691</v>
      </c>
      <c r="G52" s="468">
        <v>672</v>
      </c>
      <c r="H52" s="468">
        <v>657</v>
      </c>
      <c r="I52" s="468">
        <v>675</v>
      </c>
      <c r="J52" s="180">
        <v>694</v>
      </c>
      <c r="K52" s="180">
        <v>666</v>
      </c>
      <c r="L52" s="463">
        <v>651</v>
      </c>
      <c r="M52" s="189"/>
      <c r="N52" s="284"/>
      <c r="O52" s="284"/>
      <c r="P52" s="284"/>
      <c r="Q52" s="170"/>
      <c r="R52" s="189"/>
      <c r="S52" s="170"/>
    </row>
    <row r="53" spans="1:27" s="398" customFormat="1" ht="15.75" customHeight="1">
      <c r="C53" s="397" t="s">
        <v>11</v>
      </c>
      <c r="D53" s="468">
        <v>37</v>
      </c>
      <c r="E53" s="468">
        <v>43</v>
      </c>
      <c r="F53" s="468">
        <v>37</v>
      </c>
      <c r="G53" s="180">
        <v>41</v>
      </c>
      <c r="H53" s="180">
        <v>40</v>
      </c>
      <c r="I53" s="180">
        <v>42</v>
      </c>
      <c r="J53" s="180">
        <v>41</v>
      </c>
      <c r="K53" s="180">
        <v>41</v>
      </c>
      <c r="L53" s="463">
        <v>35</v>
      </c>
      <c r="M53" s="189"/>
      <c r="N53" s="284"/>
      <c r="O53" s="284"/>
      <c r="P53" s="284"/>
      <c r="Q53" s="170"/>
      <c r="R53" s="189"/>
      <c r="S53" s="170"/>
    </row>
    <row r="54" spans="1:27" s="398" customFormat="1" ht="15.75" customHeight="1">
      <c r="C54" s="397" t="s">
        <v>12</v>
      </c>
      <c r="D54" s="469">
        <v>47</v>
      </c>
      <c r="E54" s="469">
        <v>51</v>
      </c>
      <c r="F54" s="469">
        <v>63</v>
      </c>
      <c r="G54" s="283">
        <v>43</v>
      </c>
      <c r="H54" s="283">
        <v>39</v>
      </c>
      <c r="I54" s="283">
        <v>43</v>
      </c>
      <c r="J54" s="283">
        <v>63</v>
      </c>
      <c r="K54" s="283">
        <v>40</v>
      </c>
      <c r="L54" s="471">
        <v>39</v>
      </c>
      <c r="M54" s="189"/>
      <c r="N54" s="284"/>
      <c r="O54" s="284"/>
      <c r="P54" s="284"/>
      <c r="Q54" s="170"/>
      <c r="R54" s="189"/>
      <c r="S54" s="170"/>
    </row>
    <row r="55" spans="1:27" s="398" customFormat="1" ht="15.75" customHeight="1">
      <c r="B55" s="100"/>
      <c r="C55" s="396" t="s">
        <v>182</v>
      </c>
      <c r="D55" s="470">
        <v>734</v>
      </c>
      <c r="E55" s="470">
        <v>763</v>
      </c>
      <c r="F55" s="470">
        <v>791</v>
      </c>
      <c r="G55" s="470">
        <v>756</v>
      </c>
      <c r="H55" s="470">
        <v>736</v>
      </c>
      <c r="I55" s="470">
        <v>760</v>
      </c>
      <c r="J55" s="159">
        <v>798</v>
      </c>
      <c r="K55" s="159">
        <v>747</v>
      </c>
      <c r="L55" s="472">
        <f>SUM(L52:L54)</f>
        <v>725</v>
      </c>
      <c r="M55" s="189"/>
      <c r="N55" s="284"/>
      <c r="O55" s="284"/>
      <c r="P55" s="284"/>
      <c r="Q55" s="170"/>
      <c r="R55" s="189"/>
      <c r="S55" s="170"/>
      <c r="T55" s="400"/>
      <c r="U55" s="400"/>
      <c r="V55" s="400"/>
      <c r="W55" s="400"/>
      <c r="X55" s="400"/>
      <c r="Y55" s="400"/>
      <c r="Z55" s="400"/>
      <c r="AA55" s="400"/>
    </row>
    <row r="56" spans="1:27" s="398" customFormat="1" ht="15.75" customHeight="1">
      <c r="C56" s="397" t="s">
        <v>181</v>
      </c>
      <c r="D56" s="468">
        <v>360</v>
      </c>
      <c r="E56" s="468">
        <v>365</v>
      </c>
      <c r="F56" s="468">
        <v>354</v>
      </c>
      <c r="G56" s="180">
        <v>369</v>
      </c>
      <c r="H56" s="180">
        <v>373</v>
      </c>
      <c r="I56" s="180">
        <v>383</v>
      </c>
      <c r="J56" s="180">
        <v>385</v>
      </c>
      <c r="K56" s="180">
        <v>397</v>
      </c>
      <c r="L56" s="463">
        <v>392</v>
      </c>
      <c r="M56" s="189"/>
      <c r="N56" s="284"/>
      <c r="O56" s="284"/>
      <c r="P56" s="284"/>
      <c r="Q56" s="170"/>
      <c r="R56" s="189"/>
      <c r="S56" s="170"/>
      <c r="T56" s="400"/>
      <c r="U56" s="400"/>
      <c r="V56" s="400"/>
      <c r="W56" s="400"/>
      <c r="X56" s="400"/>
      <c r="Y56" s="400"/>
      <c r="Z56" s="400"/>
      <c r="AA56" s="400"/>
    </row>
    <row r="57" spans="1:27" s="398" customFormat="1" ht="15.75" customHeight="1" thickBot="1">
      <c r="C57" s="396" t="s">
        <v>13</v>
      </c>
      <c r="D57" s="173">
        <v>1094</v>
      </c>
      <c r="E57" s="173">
        <v>1128</v>
      </c>
      <c r="F57" s="173">
        <v>1145</v>
      </c>
      <c r="G57" s="173">
        <v>1125</v>
      </c>
      <c r="H57" s="173">
        <v>1109</v>
      </c>
      <c r="I57" s="173">
        <v>1143</v>
      </c>
      <c r="J57" s="173">
        <v>1183</v>
      </c>
      <c r="K57" s="173">
        <v>1144</v>
      </c>
      <c r="L57" s="466">
        <f>SUM(L55:L56)</f>
        <v>1117</v>
      </c>
      <c r="M57" s="473"/>
      <c r="N57" s="285">
        <v>1.6</v>
      </c>
      <c r="O57" s="285">
        <v>3.9</v>
      </c>
      <c r="P57" s="285">
        <v>2</v>
      </c>
      <c r="Q57" s="171">
        <v>1</v>
      </c>
      <c r="R57" s="473"/>
      <c r="S57" s="171"/>
      <c r="T57" s="400"/>
      <c r="U57" s="400"/>
      <c r="V57" s="400"/>
      <c r="W57" s="400"/>
      <c r="X57" s="400"/>
      <c r="Y57" s="400"/>
      <c r="Z57" s="400"/>
      <c r="AA57" s="400"/>
    </row>
    <row r="58" spans="1:27" s="398" customFormat="1" ht="15.75" customHeight="1" thickTop="1">
      <c r="C58" s="100"/>
      <c r="D58" s="169"/>
      <c r="E58" s="169"/>
      <c r="F58" s="169"/>
      <c r="G58" s="169"/>
      <c r="H58" s="169"/>
      <c r="I58" s="169"/>
      <c r="J58" s="468"/>
      <c r="K58" s="468"/>
      <c r="L58" s="463"/>
      <c r="M58" s="189"/>
      <c r="N58" s="284"/>
      <c r="O58" s="284"/>
      <c r="P58" s="284"/>
      <c r="Q58" s="170"/>
      <c r="R58" s="189"/>
      <c r="S58" s="170"/>
    </row>
    <row r="59" spans="1:27" s="398" customFormat="1" ht="15.75" customHeight="1">
      <c r="C59" s="77" t="s">
        <v>212</v>
      </c>
      <c r="D59" s="172">
        <v>428</v>
      </c>
      <c r="E59" s="172">
        <v>426</v>
      </c>
      <c r="F59" s="172">
        <v>434</v>
      </c>
      <c r="G59" s="180">
        <v>416</v>
      </c>
      <c r="H59" s="180">
        <v>0</v>
      </c>
      <c r="I59" s="180">
        <v>0</v>
      </c>
      <c r="J59" s="180">
        <v>0</v>
      </c>
      <c r="K59" s="180">
        <v>0</v>
      </c>
      <c r="L59" s="463">
        <v>0</v>
      </c>
      <c r="M59" s="189"/>
      <c r="N59" s="284">
        <v>0</v>
      </c>
      <c r="O59" s="284">
        <v>0</v>
      </c>
      <c r="P59" s="284">
        <v>0</v>
      </c>
      <c r="Q59" s="170">
        <v>0</v>
      </c>
      <c r="R59" s="189"/>
      <c r="S59" s="170"/>
    </row>
    <row r="60" spans="1:27" s="398" customFormat="1" ht="15.75" customHeight="1">
      <c r="C60" s="77" t="s">
        <v>196</v>
      </c>
      <c r="D60" s="172">
        <v>238</v>
      </c>
      <c r="E60" s="172">
        <v>242</v>
      </c>
      <c r="F60" s="172">
        <v>242</v>
      </c>
      <c r="G60" s="180">
        <v>235</v>
      </c>
      <c r="H60" s="180">
        <v>235</v>
      </c>
      <c r="I60" s="180">
        <v>235</v>
      </c>
      <c r="J60" s="180">
        <v>234</v>
      </c>
      <c r="K60" s="180">
        <v>236</v>
      </c>
      <c r="L60" s="463">
        <v>244</v>
      </c>
      <c r="M60" s="189"/>
      <c r="N60" s="284">
        <v>-2.5</v>
      </c>
      <c r="O60" s="284">
        <v>-2.8000000000000003</v>
      </c>
      <c r="P60" s="284">
        <v>0.4</v>
      </c>
      <c r="Q60" s="170">
        <v>4.3</v>
      </c>
      <c r="R60" s="189"/>
      <c r="S60" s="170"/>
    </row>
    <row r="61" spans="1:27" s="398" customFormat="1" ht="15.75" customHeight="1">
      <c r="C61" s="77" t="s">
        <v>197</v>
      </c>
      <c r="D61" s="172">
        <v>221</v>
      </c>
      <c r="E61" s="172">
        <v>221</v>
      </c>
      <c r="F61" s="172">
        <v>237</v>
      </c>
      <c r="G61" s="180">
        <v>227</v>
      </c>
      <c r="H61" s="180">
        <v>226</v>
      </c>
      <c r="I61" s="180">
        <v>232</v>
      </c>
      <c r="J61" s="180">
        <v>250</v>
      </c>
      <c r="K61" s="180">
        <v>235</v>
      </c>
      <c r="L61" s="463">
        <v>233</v>
      </c>
      <c r="M61" s="189"/>
      <c r="N61" s="284">
        <v>5.4</v>
      </c>
      <c r="O61" s="284">
        <v>6.1</v>
      </c>
      <c r="P61" s="284">
        <v>3.9</v>
      </c>
      <c r="Q61" s="170">
        <v>3.1</v>
      </c>
      <c r="R61" s="189"/>
      <c r="S61" s="170"/>
    </row>
    <row r="62" spans="1:27" s="398" customFormat="1" ht="15.75" customHeight="1">
      <c r="C62" s="77" t="s">
        <v>198</v>
      </c>
      <c r="D62" s="172">
        <v>174</v>
      </c>
      <c r="E62" s="172">
        <v>174</v>
      </c>
      <c r="F62" s="172">
        <v>179</v>
      </c>
      <c r="G62" s="180">
        <v>179</v>
      </c>
      <c r="H62" s="180">
        <v>175</v>
      </c>
      <c r="I62" s="180">
        <v>179</v>
      </c>
      <c r="J62" s="180">
        <v>186</v>
      </c>
      <c r="K62" s="180">
        <v>182</v>
      </c>
      <c r="L62" s="463">
        <v>177</v>
      </c>
      <c r="M62" s="189"/>
      <c r="N62" s="284">
        <v>2.9</v>
      </c>
      <c r="O62" s="284">
        <v>4.1000000000000005</v>
      </c>
      <c r="P62" s="284">
        <v>2.1999999999999997</v>
      </c>
      <c r="Q62" s="170">
        <v>0.89999999999999991</v>
      </c>
      <c r="R62" s="189"/>
      <c r="S62" s="170"/>
    </row>
    <row r="63" spans="1:27" s="398" customFormat="1" ht="15.75" customHeight="1">
      <c r="C63" s="77" t="s">
        <v>213</v>
      </c>
      <c r="D63" s="172">
        <v>189</v>
      </c>
      <c r="E63" s="172">
        <v>194</v>
      </c>
      <c r="F63" s="172">
        <v>211</v>
      </c>
      <c r="G63" s="180">
        <v>195</v>
      </c>
      <c r="H63" s="180">
        <v>189</v>
      </c>
      <c r="I63" s="180">
        <v>200</v>
      </c>
      <c r="J63" s="180">
        <v>219</v>
      </c>
      <c r="K63" s="180">
        <v>201</v>
      </c>
      <c r="L63" s="463">
        <v>195</v>
      </c>
      <c r="M63" s="189"/>
      <c r="N63" s="284">
        <v>3.3</v>
      </c>
      <c r="O63" s="284">
        <v>4.5999999999999996</v>
      </c>
      <c r="P63" s="284">
        <v>3.5999999999999996</v>
      </c>
      <c r="Q63" s="170">
        <v>3.3000000000000003</v>
      </c>
      <c r="R63" s="189"/>
      <c r="S63" s="170"/>
    </row>
    <row r="64" spans="1:27" s="398" customFormat="1" ht="15.75" customHeight="1">
      <c r="C64" s="402" t="s">
        <v>135</v>
      </c>
      <c r="D64" s="175">
        <v>1516</v>
      </c>
      <c r="E64" s="175">
        <v>1528</v>
      </c>
      <c r="F64" s="175">
        <v>1589</v>
      </c>
      <c r="G64" s="159">
        <v>1537</v>
      </c>
      <c r="H64" s="159">
        <v>1102</v>
      </c>
      <c r="I64" s="159">
        <v>1135</v>
      </c>
      <c r="J64" s="159">
        <v>1189</v>
      </c>
      <c r="K64" s="159">
        <v>1157</v>
      </c>
      <c r="L64" s="472">
        <v>1144</v>
      </c>
      <c r="M64" s="189"/>
      <c r="N64" s="284">
        <v>2.7</v>
      </c>
      <c r="O64" s="284">
        <v>2.8000000000000003</v>
      </c>
      <c r="P64" s="284">
        <v>2.9000000000000004</v>
      </c>
      <c r="Q64" s="170">
        <v>3.3000000000000003</v>
      </c>
      <c r="R64" s="189"/>
      <c r="S64" s="170"/>
      <c r="T64" s="400"/>
      <c r="U64" s="400"/>
      <c r="V64" s="400"/>
      <c r="W64" s="400"/>
      <c r="X64" s="400"/>
      <c r="Y64" s="400"/>
      <c r="Z64" s="400"/>
      <c r="AA64" s="400"/>
    </row>
    <row r="65" spans="1:27" s="398" customFormat="1" ht="15.75" customHeight="1">
      <c r="B65" s="100"/>
      <c r="C65" s="402"/>
      <c r="D65" s="172"/>
      <c r="E65" s="172"/>
      <c r="F65" s="172"/>
      <c r="G65" s="180"/>
      <c r="H65" s="180"/>
      <c r="I65" s="180"/>
      <c r="J65" s="180"/>
      <c r="K65" s="180"/>
      <c r="L65" s="463"/>
      <c r="M65" s="189"/>
      <c r="N65" s="285"/>
      <c r="O65" s="285"/>
      <c r="P65" s="285"/>
      <c r="Q65" s="170"/>
      <c r="R65" s="189"/>
      <c r="S65" s="170"/>
    </row>
    <row r="66" spans="1:27" s="398" customFormat="1" ht="15.75" customHeight="1">
      <c r="B66" s="100"/>
      <c r="C66" s="100" t="s">
        <v>16</v>
      </c>
      <c r="D66" s="172">
        <v>-36</v>
      </c>
      <c r="E66" s="172">
        <v>-45</v>
      </c>
      <c r="F66" s="172">
        <v>-55</v>
      </c>
      <c r="G66" s="180">
        <v>-41</v>
      </c>
      <c r="H66" s="180">
        <v>-32</v>
      </c>
      <c r="I66" s="180">
        <v>-30</v>
      </c>
      <c r="J66" s="180">
        <v>-56</v>
      </c>
      <c r="K66" s="180">
        <v>-36</v>
      </c>
      <c r="L66" s="463">
        <v>-35</v>
      </c>
      <c r="M66" s="189"/>
      <c r="N66" s="284"/>
      <c r="O66" s="284"/>
      <c r="P66" s="284"/>
      <c r="Q66" s="170"/>
      <c r="R66" s="189"/>
      <c r="S66" s="170"/>
    </row>
    <row r="67" spans="1:27" s="401" customFormat="1" ht="15.75" customHeight="1" thickBot="1">
      <c r="A67" s="398"/>
      <c r="C67" s="390" t="s">
        <v>13</v>
      </c>
      <c r="D67" s="174">
        <v>8202</v>
      </c>
      <c r="E67" s="174">
        <v>8129</v>
      </c>
      <c r="F67" s="174">
        <v>8190</v>
      </c>
      <c r="G67" s="173">
        <v>8063</v>
      </c>
      <c r="H67" s="173">
        <v>7593</v>
      </c>
      <c r="I67" s="173">
        <v>7624</v>
      </c>
      <c r="J67" s="173">
        <v>7749</v>
      </c>
      <c r="K67" s="173">
        <v>7649</v>
      </c>
      <c r="L67" s="466">
        <v>7691</v>
      </c>
      <c r="M67" s="473"/>
      <c r="N67" s="285">
        <v>0.8</v>
      </c>
      <c r="O67" s="285">
        <v>0.8</v>
      </c>
      <c r="P67" s="285">
        <v>0.3</v>
      </c>
      <c r="Q67" s="171">
        <v>1.7999999999999998</v>
      </c>
      <c r="R67" s="473"/>
      <c r="S67" s="171"/>
      <c r="T67" s="400"/>
      <c r="U67" s="400"/>
      <c r="V67" s="400"/>
      <c r="W67" s="400"/>
      <c r="X67" s="400"/>
      <c r="Y67" s="400"/>
      <c r="Z67" s="400"/>
      <c r="AA67" s="400"/>
    </row>
    <row r="68" spans="1:27" s="398" customFormat="1" ht="15.75" customHeight="1" thickTop="1">
      <c r="B68" s="100"/>
      <c r="C68" s="100"/>
      <c r="D68" s="172"/>
      <c r="E68" s="172"/>
      <c r="F68" s="172"/>
      <c r="G68" s="180"/>
      <c r="H68" s="180"/>
      <c r="I68" s="180"/>
      <c r="J68" s="180"/>
      <c r="K68" s="180"/>
      <c r="L68" s="463"/>
      <c r="M68" s="189"/>
      <c r="N68" s="284"/>
      <c r="O68" s="284"/>
      <c r="P68" s="284"/>
      <c r="Q68" s="170"/>
      <c r="R68" s="189"/>
      <c r="S68" s="170"/>
      <c r="T68" s="400"/>
      <c r="U68" s="400"/>
      <c r="V68" s="400"/>
      <c r="W68" s="400"/>
      <c r="X68" s="400"/>
      <c r="Y68" s="400"/>
      <c r="Z68" s="400"/>
      <c r="AA68" s="400"/>
    </row>
    <row r="69" spans="1:27" s="401" customFormat="1" ht="15.75" customHeight="1">
      <c r="A69" s="398"/>
      <c r="B69" s="390" t="s">
        <v>7</v>
      </c>
      <c r="C69" s="390"/>
      <c r="D69" s="175"/>
      <c r="E69" s="175"/>
      <c r="F69" s="175"/>
      <c r="G69" s="159"/>
      <c r="H69" s="159"/>
      <c r="I69" s="159"/>
      <c r="J69" s="159"/>
      <c r="K69" s="159"/>
      <c r="L69" s="463"/>
      <c r="M69" s="473"/>
      <c r="N69" s="285"/>
      <c r="O69" s="285"/>
      <c r="P69" s="285"/>
      <c r="Q69" s="171"/>
      <c r="R69" s="473"/>
      <c r="S69" s="171"/>
      <c r="T69" s="400"/>
      <c r="U69" s="400"/>
      <c r="V69" s="400"/>
      <c r="W69" s="400"/>
      <c r="X69" s="400"/>
      <c r="Y69" s="400"/>
      <c r="Z69" s="400"/>
      <c r="AA69" s="400"/>
    </row>
    <row r="70" spans="1:27" s="398" customFormat="1" ht="15.75" customHeight="1">
      <c r="B70" s="100"/>
      <c r="C70" s="397" t="s">
        <v>241</v>
      </c>
      <c r="D70" s="468">
        <v>1880</v>
      </c>
      <c r="E70" s="468">
        <v>1879</v>
      </c>
      <c r="F70" s="468">
        <v>2043</v>
      </c>
      <c r="G70" s="468">
        <v>1983</v>
      </c>
      <c r="H70" s="468">
        <v>1903</v>
      </c>
      <c r="I70" s="468">
        <v>1906</v>
      </c>
      <c r="J70" s="180">
        <v>1851</v>
      </c>
      <c r="K70" s="180">
        <v>1831</v>
      </c>
      <c r="L70" s="463">
        <v>1848</v>
      </c>
      <c r="M70" s="189"/>
      <c r="N70" s="284"/>
      <c r="O70" s="284"/>
      <c r="P70" s="284"/>
      <c r="Q70" s="170"/>
      <c r="R70" s="189"/>
      <c r="S70" s="170"/>
    </row>
    <row r="71" spans="1:27" s="398" customFormat="1" ht="15.75" customHeight="1">
      <c r="B71" s="100"/>
      <c r="C71" s="397" t="s">
        <v>11</v>
      </c>
      <c r="D71" s="468">
        <v>207</v>
      </c>
      <c r="E71" s="468">
        <v>207</v>
      </c>
      <c r="F71" s="468">
        <v>215</v>
      </c>
      <c r="G71" s="180">
        <v>200</v>
      </c>
      <c r="H71" s="180">
        <v>173</v>
      </c>
      <c r="I71" s="180">
        <v>173</v>
      </c>
      <c r="J71" s="180">
        <v>169</v>
      </c>
      <c r="K71" s="180">
        <v>167</v>
      </c>
      <c r="L71" s="463">
        <v>155</v>
      </c>
      <c r="M71" s="189"/>
      <c r="N71" s="284"/>
      <c r="O71" s="284"/>
      <c r="P71" s="284"/>
      <c r="Q71" s="170"/>
      <c r="R71" s="189"/>
      <c r="S71" s="170"/>
    </row>
    <row r="72" spans="1:27" s="398" customFormat="1" ht="15.75" customHeight="1">
      <c r="B72" s="100"/>
      <c r="C72" s="397" t="s">
        <v>12</v>
      </c>
      <c r="D72" s="469">
        <v>85</v>
      </c>
      <c r="E72" s="469">
        <v>83</v>
      </c>
      <c r="F72" s="469">
        <v>95</v>
      </c>
      <c r="G72" s="283">
        <v>89</v>
      </c>
      <c r="H72" s="283">
        <v>104</v>
      </c>
      <c r="I72" s="283">
        <v>97</v>
      </c>
      <c r="J72" s="283">
        <v>112</v>
      </c>
      <c r="K72" s="283">
        <v>98</v>
      </c>
      <c r="L72" s="471">
        <v>119</v>
      </c>
      <c r="M72" s="189"/>
      <c r="N72" s="284"/>
      <c r="O72" s="284"/>
      <c r="P72" s="284"/>
      <c r="Q72" s="170"/>
      <c r="R72" s="189"/>
      <c r="S72" s="170"/>
    </row>
    <row r="73" spans="1:27" s="398" customFormat="1" ht="15.75" customHeight="1">
      <c r="B73" s="100"/>
      <c r="C73" s="396" t="s">
        <v>182</v>
      </c>
      <c r="D73" s="470">
        <v>2172</v>
      </c>
      <c r="E73" s="470">
        <v>2169</v>
      </c>
      <c r="F73" s="470">
        <v>2353</v>
      </c>
      <c r="G73" s="470">
        <v>2272</v>
      </c>
      <c r="H73" s="470">
        <v>2180</v>
      </c>
      <c r="I73" s="470">
        <v>2176</v>
      </c>
      <c r="J73" s="159">
        <v>2132</v>
      </c>
      <c r="K73" s="159">
        <v>2096</v>
      </c>
      <c r="L73" s="472">
        <f>SUM(L70:L72)</f>
        <v>2122</v>
      </c>
      <c r="M73" s="189"/>
      <c r="N73" s="284"/>
      <c r="O73" s="284"/>
      <c r="P73" s="284"/>
      <c r="Q73" s="170"/>
      <c r="R73" s="189"/>
      <c r="S73" s="170"/>
      <c r="T73" s="400"/>
      <c r="U73" s="400"/>
      <c r="V73" s="400"/>
      <c r="W73" s="400"/>
      <c r="X73" s="400"/>
      <c r="Y73" s="400"/>
      <c r="Z73" s="400"/>
      <c r="AA73" s="400"/>
    </row>
    <row r="74" spans="1:27" s="398" customFormat="1" ht="15.75" customHeight="1">
      <c r="B74" s="100"/>
      <c r="C74" s="397" t="s">
        <v>181</v>
      </c>
      <c r="D74" s="468">
        <v>224</v>
      </c>
      <c r="E74" s="468">
        <v>229</v>
      </c>
      <c r="F74" s="468">
        <v>240</v>
      </c>
      <c r="G74" s="180">
        <v>256</v>
      </c>
      <c r="H74" s="180">
        <v>257</v>
      </c>
      <c r="I74" s="180">
        <v>254</v>
      </c>
      <c r="J74" s="180">
        <v>241</v>
      </c>
      <c r="K74" s="180">
        <v>242</v>
      </c>
      <c r="L74" s="463">
        <v>238</v>
      </c>
      <c r="M74" s="189"/>
      <c r="N74" s="284"/>
      <c r="O74" s="284"/>
      <c r="P74" s="284"/>
      <c r="Q74" s="170"/>
      <c r="R74" s="189"/>
      <c r="S74" s="170"/>
      <c r="T74" s="400"/>
      <c r="U74" s="400"/>
      <c r="V74" s="400"/>
      <c r="W74" s="400"/>
      <c r="X74" s="400"/>
      <c r="Y74" s="400"/>
      <c r="Z74" s="400"/>
      <c r="AA74" s="400"/>
    </row>
    <row r="75" spans="1:27" s="401" customFormat="1" ht="15.75" customHeight="1" thickBot="1">
      <c r="A75" s="398"/>
      <c r="B75" s="390"/>
      <c r="C75" s="396" t="s">
        <v>13</v>
      </c>
      <c r="D75" s="173">
        <v>2396</v>
      </c>
      <c r="E75" s="173">
        <v>2398</v>
      </c>
      <c r="F75" s="173">
        <v>2593</v>
      </c>
      <c r="G75" s="173">
        <v>2528</v>
      </c>
      <c r="H75" s="173">
        <v>2437</v>
      </c>
      <c r="I75" s="173">
        <v>2430</v>
      </c>
      <c r="J75" s="173">
        <v>2373</v>
      </c>
      <c r="K75" s="173">
        <v>2338</v>
      </c>
      <c r="L75" s="466">
        <f>SUM(L73:L74)</f>
        <v>2360</v>
      </c>
      <c r="M75" s="189"/>
      <c r="N75" s="285">
        <v>7.9</v>
      </c>
      <c r="O75" s="285">
        <v>6.2</v>
      </c>
      <c r="P75" s="285">
        <v>6.8000000000000007</v>
      </c>
      <c r="Q75" s="171">
        <v>7.8</v>
      </c>
      <c r="R75" s="189"/>
      <c r="S75" s="171"/>
      <c r="T75" s="400"/>
      <c r="U75" s="400"/>
      <c r="V75" s="400"/>
      <c r="W75" s="400"/>
      <c r="X75" s="400"/>
      <c r="Y75" s="400"/>
      <c r="Z75" s="400"/>
      <c r="AA75" s="400"/>
    </row>
    <row r="76" spans="1:27" s="398" customFormat="1" ht="15.75" customHeight="1" thickTop="1">
      <c r="B76" s="100"/>
      <c r="C76" s="402"/>
      <c r="D76" s="169"/>
      <c r="E76" s="169"/>
      <c r="F76" s="169"/>
      <c r="G76" s="169"/>
      <c r="H76" s="169"/>
      <c r="I76" s="169"/>
      <c r="J76" s="468"/>
      <c r="K76" s="468"/>
      <c r="L76" s="463"/>
      <c r="M76" s="189"/>
      <c r="N76" s="285"/>
      <c r="O76" s="285"/>
      <c r="P76" s="285"/>
      <c r="Q76" s="170"/>
      <c r="R76" s="189"/>
      <c r="S76" s="170"/>
    </row>
    <row r="77" spans="1:27" s="398" customFormat="1" ht="15.75" customHeight="1">
      <c r="B77" s="100"/>
      <c r="C77" s="390" t="s">
        <v>166</v>
      </c>
      <c r="D77" s="172"/>
      <c r="E77" s="172"/>
      <c r="F77" s="172"/>
      <c r="G77" s="180"/>
      <c r="H77" s="180"/>
      <c r="I77" s="180"/>
      <c r="J77" s="180"/>
      <c r="K77" s="180"/>
      <c r="L77" s="463"/>
      <c r="M77" s="189"/>
      <c r="N77" s="284"/>
      <c r="O77" s="284"/>
      <c r="P77" s="284"/>
      <c r="Q77" s="170"/>
      <c r="R77" s="189"/>
      <c r="S77" s="170"/>
    </row>
    <row r="78" spans="1:27" s="398" customFormat="1" ht="15.75" customHeight="1">
      <c r="B78" s="390"/>
      <c r="C78" s="397" t="s">
        <v>241</v>
      </c>
      <c r="D78" s="468">
        <v>850</v>
      </c>
      <c r="E78" s="468">
        <v>857</v>
      </c>
      <c r="F78" s="468">
        <v>948</v>
      </c>
      <c r="G78" s="468">
        <v>1010</v>
      </c>
      <c r="H78" s="468">
        <v>1030</v>
      </c>
      <c r="I78" s="468">
        <v>1018</v>
      </c>
      <c r="J78" s="180">
        <v>978</v>
      </c>
      <c r="K78" s="180">
        <v>984</v>
      </c>
      <c r="L78" s="463">
        <v>1020</v>
      </c>
      <c r="M78" s="189"/>
      <c r="N78" s="286"/>
      <c r="O78" s="286"/>
      <c r="P78" s="286"/>
      <c r="Q78" s="176"/>
      <c r="R78" s="189"/>
      <c r="S78" s="176"/>
    </row>
    <row r="79" spans="1:27" s="398" customFormat="1" ht="15.75" customHeight="1">
      <c r="B79" s="390"/>
      <c r="C79" s="397" t="s">
        <v>11</v>
      </c>
      <c r="D79" s="468">
        <v>47</v>
      </c>
      <c r="E79" s="468">
        <v>47</v>
      </c>
      <c r="F79" s="468">
        <v>53</v>
      </c>
      <c r="G79" s="180">
        <v>49</v>
      </c>
      <c r="H79" s="180">
        <v>43</v>
      </c>
      <c r="I79" s="180">
        <v>40</v>
      </c>
      <c r="J79" s="180">
        <v>40</v>
      </c>
      <c r="K79" s="180">
        <v>45</v>
      </c>
      <c r="L79" s="463">
        <v>42</v>
      </c>
      <c r="M79" s="189"/>
      <c r="N79" s="286"/>
      <c r="O79" s="286"/>
      <c r="P79" s="286"/>
      <c r="Q79" s="176"/>
      <c r="R79" s="189"/>
      <c r="S79" s="176"/>
    </row>
    <row r="80" spans="1:27" s="398" customFormat="1" ht="15.75" customHeight="1">
      <c r="B80" s="390"/>
      <c r="C80" s="397" t="s">
        <v>12</v>
      </c>
      <c r="D80" s="469">
        <v>52</v>
      </c>
      <c r="E80" s="469">
        <v>47</v>
      </c>
      <c r="F80" s="469">
        <v>52</v>
      </c>
      <c r="G80" s="283">
        <v>51</v>
      </c>
      <c r="H80" s="283">
        <v>67</v>
      </c>
      <c r="I80" s="283">
        <v>59</v>
      </c>
      <c r="J80" s="283">
        <v>62</v>
      </c>
      <c r="K80" s="283">
        <v>58</v>
      </c>
      <c r="L80" s="471">
        <v>78</v>
      </c>
      <c r="M80" s="189"/>
      <c r="N80" s="286"/>
      <c r="O80" s="286"/>
      <c r="P80" s="286"/>
      <c r="Q80" s="176"/>
      <c r="R80" s="189"/>
      <c r="S80" s="176"/>
    </row>
    <row r="81" spans="1:27" s="398" customFormat="1" ht="15.75" customHeight="1">
      <c r="B81" s="100"/>
      <c r="C81" s="396" t="s">
        <v>182</v>
      </c>
      <c r="D81" s="470">
        <v>949</v>
      </c>
      <c r="E81" s="470">
        <v>951</v>
      </c>
      <c r="F81" s="470">
        <v>1053</v>
      </c>
      <c r="G81" s="470">
        <v>1110</v>
      </c>
      <c r="H81" s="470">
        <v>1140</v>
      </c>
      <c r="I81" s="470">
        <v>1117</v>
      </c>
      <c r="J81" s="159">
        <v>1080</v>
      </c>
      <c r="K81" s="159">
        <v>1087</v>
      </c>
      <c r="L81" s="472">
        <f>SUM(L78:L80)</f>
        <v>1140</v>
      </c>
      <c r="M81" s="189"/>
      <c r="N81" s="284"/>
      <c r="O81" s="284"/>
      <c r="P81" s="284"/>
      <c r="Q81" s="170"/>
      <c r="R81" s="189"/>
      <c r="S81" s="170"/>
      <c r="T81" s="400"/>
      <c r="U81" s="400"/>
      <c r="V81" s="400"/>
      <c r="W81" s="400"/>
      <c r="X81" s="400"/>
      <c r="Y81" s="400"/>
      <c r="Z81" s="400"/>
      <c r="AA81" s="400"/>
    </row>
    <row r="82" spans="1:27" s="398" customFormat="1" ht="15.75" customHeight="1">
      <c r="B82" s="390"/>
      <c r="C82" s="397" t="s">
        <v>181</v>
      </c>
      <c r="D82" s="468">
        <v>43</v>
      </c>
      <c r="E82" s="468">
        <v>41</v>
      </c>
      <c r="F82" s="468">
        <v>39</v>
      </c>
      <c r="G82" s="180">
        <v>55</v>
      </c>
      <c r="H82" s="180">
        <v>58</v>
      </c>
      <c r="I82" s="180">
        <v>60</v>
      </c>
      <c r="J82" s="180">
        <v>53</v>
      </c>
      <c r="K82" s="180">
        <v>62</v>
      </c>
      <c r="L82" s="463">
        <v>57</v>
      </c>
      <c r="M82" s="189"/>
      <c r="N82" s="286"/>
      <c r="O82" s="286"/>
      <c r="P82" s="286"/>
      <c r="Q82" s="176"/>
      <c r="R82" s="189"/>
      <c r="S82" s="176"/>
      <c r="T82" s="400"/>
      <c r="U82" s="400"/>
      <c r="V82" s="400"/>
      <c r="W82" s="400"/>
      <c r="X82" s="400"/>
      <c r="Y82" s="400"/>
      <c r="Z82" s="400"/>
      <c r="AA82" s="400"/>
    </row>
    <row r="83" spans="1:27" s="401" customFormat="1" ht="15.75" customHeight="1" thickBot="1">
      <c r="A83" s="398"/>
      <c r="B83" s="390"/>
      <c r="C83" s="396" t="s">
        <v>13</v>
      </c>
      <c r="D83" s="173">
        <v>992</v>
      </c>
      <c r="E83" s="173">
        <v>992</v>
      </c>
      <c r="F83" s="173">
        <v>1092</v>
      </c>
      <c r="G83" s="173">
        <v>1165</v>
      </c>
      <c r="H83" s="173">
        <v>1198</v>
      </c>
      <c r="I83" s="173">
        <v>1177</v>
      </c>
      <c r="J83" s="173">
        <v>1133</v>
      </c>
      <c r="K83" s="173">
        <v>1149</v>
      </c>
      <c r="L83" s="466">
        <f>SUM(L81:L82)</f>
        <v>1197</v>
      </c>
      <c r="M83" s="473"/>
      <c r="N83" s="285">
        <v>5.6</v>
      </c>
      <c r="O83" s="285">
        <v>3.4000000000000004</v>
      </c>
      <c r="P83" s="285">
        <v>5.3</v>
      </c>
      <c r="Q83" s="171">
        <v>5.8000000000000007</v>
      </c>
      <c r="R83" s="473"/>
      <c r="S83" s="171"/>
      <c r="T83" s="400"/>
      <c r="U83" s="400"/>
      <c r="V83" s="400"/>
      <c r="W83" s="400"/>
      <c r="X83" s="400"/>
      <c r="Y83" s="400"/>
      <c r="Z83" s="400"/>
      <c r="AA83" s="400"/>
    </row>
    <row r="84" spans="1:27" s="398" customFormat="1" ht="15.75" customHeight="1" thickTop="1">
      <c r="B84" s="100"/>
      <c r="C84" s="402"/>
      <c r="D84" s="169"/>
      <c r="E84" s="169"/>
      <c r="F84" s="169"/>
      <c r="G84" s="169"/>
      <c r="H84" s="169"/>
      <c r="I84" s="169"/>
      <c r="J84" s="468"/>
      <c r="K84" s="468"/>
      <c r="L84" s="463"/>
      <c r="M84" s="473"/>
      <c r="N84" s="285"/>
      <c r="O84" s="285"/>
      <c r="P84" s="285"/>
      <c r="Q84" s="171"/>
      <c r="R84" s="473"/>
      <c r="S84" s="171"/>
    </row>
    <row r="85" spans="1:27" s="398" customFormat="1" ht="15.75" customHeight="1">
      <c r="B85" s="100"/>
      <c r="C85" s="390" t="s">
        <v>199</v>
      </c>
      <c r="D85" s="172"/>
      <c r="E85" s="172"/>
      <c r="F85" s="172"/>
      <c r="G85" s="180"/>
      <c r="H85" s="180"/>
      <c r="I85" s="180"/>
      <c r="J85" s="180"/>
      <c r="K85" s="180"/>
      <c r="L85" s="463"/>
      <c r="M85" s="189"/>
      <c r="N85" s="284"/>
      <c r="O85" s="284"/>
      <c r="P85" s="284"/>
      <c r="Q85" s="170"/>
      <c r="R85" s="189"/>
      <c r="S85" s="170"/>
    </row>
    <row r="86" spans="1:27" s="398" customFormat="1" ht="15.75" customHeight="1">
      <c r="B86" s="100"/>
      <c r="C86" s="397" t="s">
        <v>241</v>
      </c>
      <c r="D86" s="468">
        <v>442</v>
      </c>
      <c r="E86" s="468">
        <v>457</v>
      </c>
      <c r="F86" s="468">
        <v>481</v>
      </c>
      <c r="G86" s="468">
        <v>455</v>
      </c>
      <c r="H86" s="468">
        <v>412</v>
      </c>
      <c r="I86" s="468">
        <v>430</v>
      </c>
      <c r="J86" s="180">
        <v>435</v>
      </c>
      <c r="K86" s="180">
        <v>403</v>
      </c>
      <c r="L86" s="463">
        <v>394</v>
      </c>
      <c r="M86" s="189"/>
      <c r="N86" s="284"/>
      <c r="O86" s="284"/>
      <c r="P86" s="284"/>
      <c r="Q86" s="170"/>
      <c r="R86" s="189"/>
      <c r="S86" s="170"/>
    </row>
    <row r="87" spans="1:27" s="398" customFormat="1" ht="15.75" customHeight="1">
      <c r="C87" s="397" t="s">
        <v>11</v>
      </c>
      <c r="D87" s="468">
        <v>82</v>
      </c>
      <c r="E87" s="468">
        <v>88</v>
      </c>
      <c r="F87" s="468">
        <v>91</v>
      </c>
      <c r="G87" s="180">
        <v>84</v>
      </c>
      <c r="H87" s="180">
        <v>75</v>
      </c>
      <c r="I87" s="180">
        <v>79</v>
      </c>
      <c r="J87" s="180">
        <v>79</v>
      </c>
      <c r="K87" s="180">
        <v>73</v>
      </c>
      <c r="L87" s="463">
        <v>66</v>
      </c>
      <c r="M87" s="189"/>
      <c r="N87" s="284"/>
      <c r="O87" s="284"/>
      <c r="P87" s="284"/>
      <c r="Q87" s="170"/>
      <c r="R87" s="189"/>
      <c r="S87" s="170"/>
    </row>
    <row r="88" spans="1:27" s="398" customFormat="1" ht="15.75" customHeight="1">
      <c r="C88" s="397" t="s">
        <v>12</v>
      </c>
      <c r="D88" s="469">
        <v>11</v>
      </c>
      <c r="E88" s="469">
        <v>12</v>
      </c>
      <c r="F88" s="469">
        <v>16</v>
      </c>
      <c r="G88" s="283">
        <v>11</v>
      </c>
      <c r="H88" s="283">
        <v>8</v>
      </c>
      <c r="I88" s="283">
        <v>13</v>
      </c>
      <c r="J88" s="283">
        <v>22</v>
      </c>
      <c r="K88" s="283">
        <v>13</v>
      </c>
      <c r="L88" s="471">
        <v>13</v>
      </c>
      <c r="M88" s="189"/>
      <c r="N88" s="284"/>
      <c r="O88" s="284"/>
      <c r="P88" s="284"/>
      <c r="Q88" s="170"/>
      <c r="R88" s="189"/>
      <c r="S88" s="170"/>
    </row>
    <row r="89" spans="1:27" s="398" customFormat="1" ht="15.75" customHeight="1">
      <c r="B89" s="100"/>
      <c r="C89" s="396" t="s">
        <v>182</v>
      </c>
      <c r="D89" s="470">
        <v>535</v>
      </c>
      <c r="E89" s="470">
        <v>557</v>
      </c>
      <c r="F89" s="470">
        <v>588</v>
      </c>
      <c r="G89" s="470">
        <v>550</v>
      </c>
      <c r="H89" s="470">
        <v>495</v>
      </c>
      <c r="I89" s="470">
        <v>522</v>
      </c>
      <c r="J89" s="159">
        <v>536</v>
      </c>
      <c r="K89" s="159">
        <v>489</v>
      </c>
      <c r="L89" s="472">
        <f>SUM(L86:L88)</f>
        <v>473</v>
      </c>
      <c r="M89" s="189"/>
      <c r="N89" s="284"/>
      <c r="O89" s="284"/>
      <c r="P89" s="284"/>
      <c r="Q89" s="170"/>
      <c r="R89" s="189"/>
      <c r="S89" s="170"/>
      <c r="T89" s="400"/>
      <c r="U89" s="400"/>
      <c r="V89" s="400"/>
      <c r="W89" s="400"/>
      <c r="X89" s="400"/>
      <c r="Y89" s="400"/>
      <c r="Z89" s="400"/>
      <c r="AA89" s="400"/>
    </row>
    <row r="90" spans="1:27" s="398" customFormat="1" ht="15.75" customHeight="1">
      <c r="C90" s="397" t="s">
        <v>181</v>
      </c>
      <c r="D90" s="468">
        <v>25</v>
      </c>
      <c r="E90" s="468">
        <v>28</v>
      </c>
      <c r="F90" s="468">
        <v>30</v>
      </c>
      <c r="G90" s="180">
        <v>31</v>
      </c>
      <c r="H90" s="180">
        <v>31</v>
      </c>
      <c r="I90" s="180">
        <v>32</v>
      </c>
      <c r="J90" s="180">
        <v>31</v>
      </c>
      <c r="K90" s="180">
        <v>31</v>
      </c>
      <c r="L90" s="463">
        <v>32</v>
      </c>
      <c r="M90" s="189"/>
      <c r="N90" s="284"/>
      <c r="O90" s="284"/>
      <c r="P90" s="284"/>
      <c r="Q90" s="170"/>
      <c r="R90" s="189"/>
      <c r="S90" s="170"/>
      <c r="T90" s="400"/>
      <c r="U90" s="400"/>
      <c r="V90" s="400"/>
      <c r="W90" s="400"/>
      <c r="X90" s="400"/>
      <c r="Y90" s="400"/>
      <c r="Z90" s="400"/>
      <c r="AA90" s="400"/>
    </row>
    <row r="91" spans="1:27" s="398" customFormat="1" ht="15.75" customHeight="1" thickBot="1">
      <c r="C91" s="396" t="s">
        <v>13</v>
      </c>
      <c r="D91" s="173">
        <v>560</v>
      </c>
      <c r="E91" s="173">
        <v>585</v>
      </c>
      <c r="F91" s="173">
        <v>618</v>
      </c>
      <c r="G91" s="173">
        <v>581</v>
      </c>
      <c r="H91" s="173">
        <v>526</v>
      </c>
      <c r="I91" s="173">
        <v>554</v>
      </c>
      <c r="J91" s="173">
        <v>567</v>
      </c>
      <c r="K91" s="173">
        <v>520</v>
      </c>
      <c r="L91" s="466">
        <f>SUM(L89:L90)</f>
        <v>505</v>
      </c>
      <c r="M91" s="189"/>
      <c r="N91" s="285">
        <v>13.9</v>
      </c>
      <c r="O91" s="285">
        <v>14.7</v>
      </c>
      <c r="P91" s="285">
        <v>13.200000000000001</v>
      </c>
      <c r="Q91" s="171">
        <v>14.299999999999999</v>
      </c>
      <c r="R91" s="189"/>
      <c r="S91" s="171"/>
      <c r="T91" s="400"/>
      <c r="U91" s="400"/>
      <c r="V91" s="400"/>
      <c r="W91" s="400"/>
      <c r="X91" s="400"/>
      <c r="Y91" s="400"/>
      <c r="Z91" s="400"/>
      <c r="AA91" s="400"/>
    </row>
    <row r="92" spans="1:27" s="398" customFormat="1" ht="15.75" customHeight="1" thickTop="1">
      <c r="C92" s="402"/>
      <c r="D92" s="169"/>
      <c r="E92" s="169"/>
      <c r="F92" s="169"/>
      <c r="G92" s="169"/>
      <c r="H92" s="169"/>
      <c r="I92" s="169"/>
      <c r="J92" s="468"/>
      <c r="K92" s="468"/>
      <c r="L92" s="463"/>
      <c r="M92" s="189"/>
      <c r="N92" s="285"/>
      <c r="O92" s="285"/>
      <c r="P92" s="285"/>
      <c r="Q92" s="171"/>
      <c r="R92" s="189"/>
      <c r="S92" s="171"/>
    </row>
    <row r="93" spans="1:27" s="401" customFormat="1" ht="15.75" customHeight="1">
      <c r="A93" s="398"/>
      <c r="D93" s="474"/>
      <c r="E93" s="474"/>
      <c r="F93" s="474"/>
      <c r="G93" s="475"/>
      <c r="H93" s="475"/>
      <c r="I93" s="475"/>
      <c r="J93" s="475"/>
      <c r="K93" s="475"/>
      <c r="L93" s="463"/>
      <c r="M93" s="189"/>
      <c r="N93" s="284"/>
      <c r="O93" s="284"/>
      <c r="P93" s="284"/>
      <c r="Q93" s="170"/>
      <c r="R93" s="189"/>
      <c r="S93" s="170"/>
    </row>
    <row r="94" spans="1:27" s="401" customFormat="1" ht="15.75" customHeight="1">
      <c r="A94" s="398"/>
      <c r="C94" s="77" t="s">
        <v>200</v>
      </c>
      <c r="D94" s="172">
        <v>390</v>
      </c>
      <c r="E94" s="172">
        <v>362</v>
      </c>
      <c r="F94" s="172">
        <v>404</v>
      </c>
      <c r="G94" s="475">
        <v>288</v>
      </c>
      <c r="H94" s="475">
        <v>224</v>
      </c>
      <c r="I94" s="475">
        <v>228</v>
      </c>
      <c r="J94" s="475">
        <v>232</v>
      </c>
      <c r="K94" s="475">
        <v>235</v>
      </c>
      <c r="L94" s="463">
        <v>232</v>
      </c>
      <c r="M94" s="473"/>
      <c r="N94" s="284">
        <v>24.6</v>
      </c>
      <c r="O94" s="284">
        <v>21</v>
      </c>
      <c r="P94" s="284">
        <v>18.8</v>
      </c>
      <c r="Q94" s="170">
        <v>18.7</v>
      </c>
      <c r="R94" s="473"/>
      <c r="S94" s="170"/>
    </row>
    <row r="95" spans="1:27" s="401" customFormat="1" ht="15.75" customHeight="1">
      <c r="A95" s="398"/>
      <c r="C95" s="77"/>
      <c r="D95" s="172"/>
      <c r="E95" s="172"/>
      <c r="F95" s="172"/>
      <c r="G95" s="180"/>
      <c r="H95" s="180"/>
      <c r="I95" s="180"/>
      <c r="J95" s="180"/>
      <c r="K95" s="180"/>
      <c r="L95" s="463"/>
      <c r="M95" s="473"/>
      <c r="N95" s="285"/>
      <c r="O95" s="285"/>
      <c r="P95" s="285"/>
      <c r="Q95" s="171"/>
      <c r="R95" s="473"/>
      <c r="S95" s="171"/>
      <c r="T95" s="400"/>
      <c r="U95" s="400"/>
      <c r="V95" s="400"/>
      <c r="W95" s="400"/>
      <c r="X95" s="400"/>
      <c r="Y95" s="400"/>
      <c r="Z95" s="400"/>
      <c r="AA95" s="400"/>
    </row>
    <row r="96" spans="1:27" s="401" customFormat="1" ht="15.75" customHeight="1">
      <c r="A96" s="398"/>
      <c r="C96" s="105" t="s">
        <v>136</v>
      </c>
      <c r="D96" s="175">
        <v>1404</v>
      </c>
      <c r="E96" s="175">
        <v>1406</v>
      </c>
      <c r="F96" s="175">
        <v>1501</v>
      </c>
      <c r="G96" s="476">
        <v>1363</v>
      </c>
      <c r="H96" s="476">
        <v>1239</v>
      </c>
      <c r="I96" s="476">
        <v>1253</v>
      </c>
      <c r="J96" s="476">
        <v>1240</v>
      </c>
      <c r="K96" s="476">
        <v>1189</v>
      </c>
      <c r="L96" s="472">
        <v>1163</v>
      </c>
      <c r="M96" s="473"/>
      <c r="N96" s="284">
        <v>10</v>
      </c>
      <c r="O96" s="284">
        <v>8.9</v>
      </c>
      <c r="P96" s="284">
        <v>8.3000000000000007</v>
      </c>
      <c r="Q96" s="170">
        <v>10.199999999999999</v>
      </c>
      <c r="R96" s="473"/>
      <c r="S96" s="170"/>
      <c r="T96" s="400"/>
      <c r="U96" s="400"/>
      <c r="V96" s="400"/>
      <c r="W96" s="400"/>
      <c r="X96" s="400"/>
      <c r="Y96" s="400"/>
      <c r="Z96" s="400"/>
      <c r="AA96" s="400"/>
    </row>
    <row r="97" spans="1:27" s="398" customFormat="1" ht="15.75" customHeight="1">
      <c r="C97" s="100" t="s">
        <v>16</v>
      </c>
      <c r="D97" s="172">
        <v>0</v>
      </c>
      <c r="E97" s="172">
        <v>0</v>
      </c>
      <c r="F97" s="172">
        <v>0</v>
      </c>
      <c r="G97" s="180">
        <v>0</v>
      </c>
      <c r="H97" s="180">
        <v>0</v>
      </c>
      <c r="I97" s="180">
        <v>0</v>
      </c>
      <c r="J97" s="180">
        <v>0</v>
      </c>
      <c r="K97" s="180">
        <v>0</v>
      </c>
      <c r="L97" s="463">
        <v>0</v>
      </c>
      <c r="M97" s="189"/>
      <c r="N97" s="284"/>
      <c r="O97" s="284"/>
      <c r="P97" s="284"/>
      <c r="Q97" s="170"/>
      <c r="R97" s="189"/>
      <c r="S97" s="170"/>
      <c r="T97" s="400"/>
      <c r="U97" s="400"/>
      <c r="V97" s="400"/>
      <c r="W97" s="400"/>
      <c r="X97" s="400"/>
      <c r="Y97" s="400"/>
      <c r="Z97" s="400"/>
      <c r="AA97" s="400"/>
    </row>
    <row r="98" spans="1:27" s="401" customFormat="1" ht="15.75" customHeight="1">
      <c r="A98" s="398"/>
      <c r="C98" s="390" t="s">
        <v>13</v>
      </c>
      <c r="D98" s="477">
        <v>2396</v>
      </c>
      <c r="E98" s="477">
        <v>2398</v>
      </c>
      <c r="F98" s="477">
        <v>2593</v>
      </c>
      <c r="G98" s="478">
        <v>2528</v>
      </c>
      <c r="H98" s="478">
        <v>2437</v>
      </c>
      <c r="I98" s="478">
        <v>2430</v>
      </c>
      <c r="J98" s="478">
        <v>2373</v>
      </c>
      <c r="K98" s="478">
        <v>2338</v>
      </c>
      <c r="L98" s="479">
        <v>2360</v>
      </c>
      <c r="M98" s="473"/>
      <c r="N98" s="287">
        <v>7.9</v>
      </c>
      <c r="O98" s="287">
        <v>6.2</v>
      </c>
      <c r="P98" s="287">
        <v>6.8000000000000007</v>
      </c>
      <c r="Q98" s="177">
        <v>7.8</v>
      </c>
      <c r="R98" s="473"/>
      <c r="S98" s="177"/>
      <c r="T98" s="400"/>
      <c r="U98" s="400"/>
      <c r="V98" s="400"/>
      <c r="W98" s="400"/>
      <c r="X98" s="400"/>
      <c r="Y98" s="400"/>
      <c r="Z98" s="400"/>
      <c r="AA98" s="400"/>
    </row>
    <row r="99" spans="1:27" s="401" customFormat="1" ht="15.75" customHeight="1">
      <c r="A99" s="398"/>
      <c r="C99" s="390"/>
      <c r="D99" s="480"/>
      <c r="E99" s="480"/>
      <c r="F99" s="480"/>
      <c r="G99" s="476"/>
      <c r="H99" s="476"/>
      <c r="I99" s="476"/>
      <c r="J99" s="476"/>
      <c r="K99" s="476"/>
      <c r="L99" s="463"/>
      <c r="M99" s="473"/>
      <c r="N99" s="287"/>
      <c r="O99" s="287"/>
      <c r="P99" s="287"/>
      <c r="Q99" s="177"/>
      <c r="R99" s="473"/>
      <c r="S99" s="177"/>
    </row>
    <row r="100" spans="1:27" s="401" customFormat="1" ht="15.75" customHeight="1">
      <c r="C100" s="23" t="s">
        <v>221</v>
      </c>
      <c r="D100" s="480"/>
      <c r="E100" s="480"/>
      <c r="F100" s="480"/>
      <c r="G100" s="476"/>
      <c r="H100" s="476"/>
      <c r="I100" s="476"/>
      <c r="J100" s="476"/>
      <c r="K100" s="476"/>
      <c r="L100" s="463"/>
      <c r="M100" s="151"/>
      <c r="N100" s="287"/>
      <c r="O100" s="287"/>
      <c r="P100" s="287"/>
      <c r="Q100" s="177"/>
      <c r="R100" s="151"/>
      <c r="S100" s="177"/>
      <c r="T100" s="403"/>
      <c r="U100" s="403"/>
      <c r="V100" s="403"/>
      <c r="W100" s="403"/>
      <c r="X100" s="403"/>
      <c r="Y100" s="403"/>
      <c r="Z100" s="403"/>
      <c r="AA100" s="403"/>
    </row>
    <row r="101" spans="1:27" s="401" customFormat="1" ht="15.75" customHeight="1">
      <c r="C101" s="390" t="s">
        <v>225</v>
      </c>
      <c r="D101" s="172"/>
      <c r="E101" s="172"/>
      <c r="F101" s="172"/>
      <c r="G101" s="180"/>
      <c r="H101" s="180"/>
      <c r="I101" s="180"/>
      <c r="J101" s="180"/>
      <c r="K101" s="180"/>
      <c r="L101" s="463"/>
      <c r="M101" s="151"/>
      <c r="N101" s="284"/>
      <c r="O101" s="284"/>
      <c r="P101" s="284"/>
      <c r="Q101" s="170"/>
      <c r="R101" s="151"/>
      <c r="S101" s="170"/>
    </row>
    <row r="102" spans="1:27" s="401" customFormat="1" ht="15.75" customHeight="1">
      <c r="C102" s="397" t="s">
        <v>241</v>
      </c>
      <c r="D102" s="468">
        <v>1233</v>
      </c>
      <c r="E102" s="468">
        <v>1225</v>
      </c>
      <c r="F102" s="468">
        <v>1208</v>
      </c>
      <c r="G102" s="468">
        <v>1145</v>
      </c>
      <c r="H102" s="468">
        <v>1037</v>
      </c>
      <c r="I102" s="468">
        <v>1035</v>
      </c>
      <c r="J102" s="180">
        <v>879</v>
      </c>
      <c r="K102" s="180">
        <v>826</v>
      </c>
      <c r="L102" s="463">
        <v>740</v>
      </c>
      <c r="M102" s="189"/>
      <c r="N102" s="284"/>
      <c r="O102" s="284"/>
      <c r="P102" s="284"/>
      <c r="Q102" s="176"/>
      <c r="R102" s="189"/>
      <c r="S102" s="176"/>
    </row>
    <row r="103" spans="1:27" s="401" customFormat="1" ht="15.75" customHeight="1">
      <c r="C103" s="397" t="s">
        <v>11</v>
      </c>
      <c r="D103" s="468">
        <v>164</v>
      </c>
      <c r="E103" s="468">
        <v>164</v>
      </c>
      <c r="F103" s="468">
        <v>164</v>
      </c>
      <c r="G103" s="180">
        <v>176</v>
      </c>
      <c r="H103" s="180">
        <v>202</v>
      </c>
      <c r="I103" s="180">
        <v>219</v>
      </c>
      <c r="J103" s="180">
        <v>216</v>
      </c>
      <c r="K103" s="180">
        <v>118</v>
      </c>
      <c r="L103" s="463">
        <v>124</v>
      </c>
      <c r="M103" s="189"/>
      <c r="N103" s="284"/>
      <c r="O103" s="284"/>
      <c r="P103" s="284"/>
      <c r="Q103" s="176"/>
      <c r="R103" s="189"/>
      <c r="S103" s="176"/>
    </row>
    <row r="104" spans="1:27" s="401" customFormat="1" ht="15.75" customHeight="1">
      <c r="C104" s="397" t="s">
        <v>12</v>
      </c>
      <c r="D104" s="469">
        <v>65</v>
      </c>
      <c r="E104" s="469">
        <v>52</v>
      </c>
      <c r="F104" s="469">
        <v>53</v>
      </c>
      <c r="G104" s="283">
        <v>52</v>
      </c>
      <c r="H104" s="283">
        <v>54</v>
      </c>
      <c r="I104" s="283">
        <v>49</v>
      </c>
      <c r="J104" s="283">
        <v>39</v>
      </c>
      <c r="K104" s="283">
        <v>33</v>
      </c>
      <c r="L104" s="471">
        <v>33</v>
      </c>
      <c r="M104" s="189"/>
      <c r="N104" s="284"/>
      <c r="O104" s="284"/>
      <c r="P104" s="284"/>
      <c r="Q104" s="176"/>
      <c r="R104" s="189"/>
      <c r="S104" s="176"/>
    </row>
    <row r="105" spans="1:27" s="398" customFormat="1" ht="15.75" customHeight="1">
      <c r="B105" s="100"/>
      <c r="C105" s="396" t="s">
        <v>182</v>
      </c>
      <c r="D105" s="470">
        <v>1462</v>
      </c>
      <c r="E105" s="470">
        <v>1441</v>
      </c>
      <c r="F105" s="470">
        <v>1425</v>
      </c>
      <c r="G105" s="470">
        <v>1373</v>
      </c>
      <c r="H105" s="470">
        <v>1293</v>
      </c>
      <c r="I105" s="470">
        <v>1303</v>
      </c>
      <c r="J105" s="159">
        <v>1134</v>
      </c>
      <c r="K105" s="159">
        <v>977</v>
      </c>
      <c r="L105" s="472">
        <f>SUM(L102:L104)</f>
        <v>897</v>
      </c>
      <c r="M105" s="189"/>
      <c r="N105" s="284"/>
      <c r="O105" s="284"/>
      <c r="P105" s="284"/>
      <c r="Q105" s="170"/>
      <c r="R105" s="189"/>
      <c r="S105" s="170"/>
      <c r="T105" s="400"/>
      <c r="U105" s="400"/>
      <c r="V105" s="400"/>
      <c r="W105" s="400"/>
      <c r="X105" s="400"/>
      <c r="Y105" s="400"/>
      <c r="Z105" s="400"/>
      <c r="AA105" s="400"/>
    </row>
    <row r="106" spans="1:27" s="401" customFormat="1" ht="15.75" customHeight="1">
      <c r="C106" s="397" t="s">
        <v>181</v>
      </c>
      <c r="D106" s="468">
        <v>70</v>
      </c>
      <c r="E106" s="468">
        <v>69</v>
      </c>
      <c r="F106" s="468">
        <v>70</v>
      </c>
      <c r="G106" s="180">
        <v>77</v>
      </c>
      <c r="H106" s="180">
        <v>86</v>
      </c>
      <c r="I106" s="180">
        <v>82</v>
      </c>
      <c r="J106" s="180">
        <v>82</v>
      </c>
      <c r="K106" s="180">
        <v>86</v>
      </c>
      <c r="L106" s="463">
        <v>82</v>
      </c>
      <c r="M106" s="189"/>
      <c r="N106" s="284"/>
      <c r="O106" s="284"/>
      <c r="P106" s="284"/>
      <c r="Q106" s="176"/>
      <c r="R106" s="189"/>
      <c r="S106" s="176"/>
    </row>
    <row r="107" spans="1:27" s="401" customFormat="1" ht="15.75" customHeight="1" thickBot="1">
      <c r="C107" s="396" t="s">
        <v>13</v>
      </c>
      <c r="D107" s="173">
        <v>1532</v>
      </c>
      <c r="E107" s="173">
        <v>1510</v>
      </c>
      <c r="F107" s="173">
        <v>1495</v>
      </c>
      <c r="G107" s="173">
        <v>1450</v>
      </c>
      <c r="H107" s="173">
        <v>1379</v>
      </c>
      <c r="I107" s="173">
        <v>1385</v>
      </c>
      <c r="J107" s="173">
        <v>1216</v>
      </c>
      <c r="K107" s="173">
        <v>1063</v>
      </c>
      <c r="L107" s="466">
        <f>SUM(L105:L106)</f>
        <v>979</v>
      </c>
      <c r="M107" s="473"/>
      <c r="N107" s="285">
        <v>-13.9</v>
      </c>
      <c r="O107" s="285">
        <v>-17.8</v>
      </c>
      <c r="P107" s="285">
        <v>-23.1</v>
      </c>
      <c r="Q107" s="171">
        <v>-21.2</v>
      </c>
      <c r="R107" s="473"/>
      <c r="S107" s="171"/>
      <c r="T107" s="403"/>
      <c r="U107" s="403"/>
      <c r="V107" s="403"/>
      <c r="W107" s="403"/>
      <c r="X107" s="403"/>
      <c r="Y107" s="403"/>
      <c r="Z107" s="403"/>
      <c r="AA107" s="403"/>
    </row>
    <row r="108" spans="1:27" s="398" customFormat="1" ht="15.75" customHeight="1" thickTop="1">
      <c r="B108" s="391"/>
      <c r="C108" s="391"/>
      <c r="D108" s="391"/>
      <c r="E108" s="391"/>
      <c r="F108" s="391"/>
      <c r="G108" s="391"/>
      <c r="H108" s="391"/>
      <c r="I108" s="391"/>
      <c r="J108" s="391"/>
      <c r="K108" s="391"/>
      <c r="L108" s="148"/>
      <c r="M108" s="148"/>
      <c r="N108" s="149"/>
      <c r="O108" s="149"/>
      <c r="P108" s="149"/>
      <c r="Q108" s="149"/>
      <c r="R108" s="148"/>
      <c r="S108" s="149"/>
      <c r="Y108" s="400"/>
    </row>
    <row r="109" spans="1:27" s="398" customFormat="1" ht="15.75" customHeight="1">
      <c r="B109" s="496" t="s">
        <v>18</v>
      </c>
      <c r="C109" s="496"/>
      <c r="D109" s="150"/>
      <c r="E109" s="150"/>
      <c r="F109" s="150"/>
      <c r="G109" s="150"/>
      <c r="H109" s="138"/>
      <c r="I109" s="138"/>
      <c r="J109" s="138"/>
      <c r="K109" s="138"/>
      <c r="L109" s="138"/>
      <c r="M109" s="138"/>
      <c r="N109" s="404"/>
      <c r="O109" s="399"/>
      <c r="P109" s="399"/>
      <c r="Q109" s="399"/>
      <c r="R109" s="138"/>
      <c r="S109" s="399"/>
    </row>
    <row r="110" spans="1:27" s="398" customFormat="1" ht="15.75" customHeight="1">
      <c r="B110" s="405">
        <v>1</v>
      </c>
      <c r="C110" s="494" t="s">
        <v>201</v>
      </c>
      <c r="D110" s="494"/>
      <c r="E110" s="494"/>
      <c r="F110" s="494"/>
      <c r="G110" s="494"/>
      <c r="H110" s="494"/>
      <c r="I110" s="494"/>
      <c r="J110" s="494"/>
      <c r="K110" s="494"/>
      <c r="L110" s="494"/>
      <c r="M110" s="494"/>
      <c r="N110" s="494"/>
      <c r="O110" s="494"/>
      <c r="P110" s="494"/>
      <c r="Q110" s="393"/>
      <c r="S110" s="490"/>
    </row>
    <row r="111" spans="1:27" s="398" customFormat="1" ht="15.75" customHeight="1">
      <c r="B111" s="405">
        <v>2</v>
      </c>
      <c r="C111" s="494" t="s">
        <v>168</v>
      </c>
      <c r="D111" s="494"/>
      <c r="E111" s="494"/>
      <c r="F111" s="494"/>
      <c r="G111" s="494"/>
      <c r="H111" s="494"/>
      <c r="I111" s="494"/>
      <c r="J111" s="494"/>
      <c r="K111" s="494"/>
      <c r="L111" s="494"/>
      <c r="M111" s="494"/>
      <c r="N111" s="494"/>
      <c r="O111" s="494"/>
      <c r="P111" s="494"/>
      <c r="Q111" s="393"/>
      <c r="S111" s="490"/>
    </row>
    <row r="112" spans="1:27" s="398" customFormat="1" ht="15.75" customHeight="1">
      <c r="B112" s="405">
        <v>3</v>
      </c>
      <c r="C112" s="494" t="s">
        <v>131</v>
      </c>
      <c r="D112" s="494"/>
      <c r="E112" s="494"/>
      <c r="F112" s="494"/>
      <c r="G112" s="494"/>
      <c r="H112" s="494"/>
      <c r="I112" s="494"/>
      <c r="J112" s="494"/>
      <c r="K112" s="494"/>
      <c r="L112" s="494"/>
      <c r="M112" s="494"/>
      <c r="N112" s="494"/>
      <c r="O112" s="494"/>
      <c r="P112" s="494"/>
      <c r="Q112" s="393"/>
      <c r="S112" s="490"/>
    </row>
    <row r="113" spans="2:19" s="398" customFormat="1" ht="15.75" customHeight="1">
      <c r="B113" s="405">
        <v>4</v>
      </c>
      <c r="C113" s="494" t="s">
        <v>231</v>
      </c>
      <c r="D113" s="494"/>
      <c r="E113" s="494"/>
      <c r="F113" s="494"/>
      <c r="G113" s="494"/>
      <c r="H113" s="494"/>
      <c r="I113" s="494"/>
      <c r="J113" s="494"/>
      <c r="K113" s="494"/>
      <c r="L113" s="494"/>
      <c r="M113" s="494"/>
      <c r="N113" s="494"/>
      <c r="O113" s="494"/>
      <c r="P113" s="494"/>
      <c r="Q113" s="393"/>
      <c r="S113" s="490"/>
    </row>
    <row r="114" spans="2:19" s="398" customFormat="1" ht="15.75" customHeight="1">
      <c r="B114" s="405">
        <v>5</v>
      </c>
      <c r="C114" s="494" t="s">
        <v>21</v>
      </c>
      <c r="D114" s="494"/>
      <c r="E114" s="494"/>
      <c r="F114" s="494"/>
      <c r="G114" s="494"/>
      <c r="H114" s="494"/>
      <c r="I114" s="494"/>
      <c r="J114" s="494"/>
      <c r="K114" s="494"/>
      <c r="L114" s="494"/>
      <c r="M114" s="494"/>
      <c r="N114" s="494"/>
      <c r="O114" s="494"/>
      <c r="P114" s="494"/>
      <c r="Q114" s="393"/>
      <c r="S114" s="490"/>
    </row>
    <row r="115" spans="2:19" s="398" customFormat="1" ht="15.75" customHeight="1">
      <c r="B115" s="405">
        <v>6</v>
      </c>
      <c r="C115" s="494" t="s">
        <v>22</v>
      </c>
      <c r="D115" s="494"/>
      <c r="E115" s="494"/>
      <c r="F115" s="494"/>
      <c r="G115" s="494"/>
      <c r="H115" s="494"/>
      <c r="I115" s="494"/>
      <c r="J115" s="494"/>
      <c r="K115" s="494"/>
      <c r="L115" s="494"/>
      <c r="M115" s="494"/>
      <c r="N115" s="494"/>
      <c r="O115" s="494"/>
      <c r="P115" s="494"/>
      <c r="Q115" s="393"/>
      <c r="S115" s="490"/>
    </row>
    <row r="116" spans="2:19" s="398" customFormat="1" ht="15.75" customHeight="1">
      <c r="B116" s="405">
        <v>7</v>
      </c>
      <c r="C116" s="494" t="s">
        <v>224</v>
      </c>
      <c r="D116" s="494"/>
      <c r="E116" s="494"/>
      <c r="F116" s="494"/>
      <c r="G116" s="494"/>
      <c r="H116" s="494"/>
      <c r="I116" s="494"/>
      <c r="J116" s="494"/>
      <c r="K116" s="494"/>
      <c r="L116" s="494"/>
      <c r="M116" s="494"/>
      <c r="N116" s="494"/>
      <c r="O116" s="494"/>
      <c r="P116" s="494"/>
      <c r="Q116" s="393"/>
      <c r="S116" s="490"/>
    </row>
    <row r="117" spans="2:19" s="398" customFormat="1" ht="15.75" customHeight="1">
      <c r="B117" s="103"/>
      <c r="C117" s="391"/>
      <c r="D117" s="148"/>
      <c r="E117" s="148"/>
      <c r="F117" s="148"/>
      <c r="G117" s="148"/>
      <c r="H117" s="148"/>
      <c r="I117" s="148"/>
      <c r="J117" s="148"/>
      <c r="K117" s="148"/>
      <c r="L117" s="148"/>
      <c r="M117" s="148"/>
      <c r="N117" s="149"/>
      <c r="O117" s="149"/>
      <c r="P117" s="149"/>
      <c r="Q117" s="149"/>
      <c r="R117" s="148"/>
      <c r="S117" s="149"/>
    </row>
    <row r="118" spans="2:19" s="398" customFormat="1" ht="15.75" customHeight="1">
      <c r="B118" s="391"/>
      <c r="C118" s="391"/>
      <c r="D118" s="399"/>
      <c r="E118" s="399"/>
      <c r="F118" s="399"/>
      <c r="G118" s="399"/>
      <c r="H118" s="399"/>
      <c r="I118" s="399"/>
      <c r="J118" s="399"/>
      <c r="K118" s="399"/>
      <c r="L118" s="399"/>
      <c r="M118" s="399"/>
      <c r="N118" s="152"/>
      <c r="O118" s="152"/>
      <c r="P118" s="152"/>
      <c r="Q118" s="152"/>
      <c r="R118" s="399"/>
      <c r="S118" s="152"/>
    </row>
    <row r="119" spans="2:19" s="398" customFormat="1" ht="15.75" customHeight="1">
      <c r="B119" s="391"/>
      <c r="C119" s="391"/>
      <c r="D119" s="399"/>
      <c r="E119" s="399"/>
      <c r="F119" s="399"/>
      <c r="G119" s="399"/>
      <c r="H119" s="399"/>
      <c r="I119" s="399"/>
      <c r="J119" s="399"/>
      <c r="K119" s="399"/>
      <c r="L119" s="399"/>
      <c r="M119" s="399"/>
      <c r="N119" s="399"/>
      <c r="O119" s="399"/>
      <c r="P119" s="399"/>
      <c r="Q119" s="399"/>
      <c r="R119" s="399"/>
      <c r="S119" s="399"/>
    </row>
    <row r="120" spans="2:19" s="398" customFormat="1" ht="15.75" customHeight="1">
      <c r="B120" s="391"/>
      <c r="C120" s="391"/>
      <c r="D120" s="399"/>
      <c r="E120" s="399"/>
      <c r="F120" s="399"/>
      <c r="G120" s="399"/>
      <c r="H120" s="399"/>
      <c r="I120" s="399"/>
      <c r="J120" s="399"/>
      <c r="K120" s="399"/>
      <c r="L120" s="399"/>
      <c r="M120" s="399"/>
      <c r="N120" s="399"/>
      <c r="O120" s="399"/>
      <c r="P120" s="399"/>
      <c r="Q120" s="399"/>
      <c r="R120" s="399"/>
      <c r="S120" s="399"/>
    </row>
    <row r="121" spans="2:19" s="398" customFormat="1" ht="15.75" customHeight="1">
      <c r="B121" s="391"/>
      <c r="C121" s="391"/>
      <c r="D121" s="153"/>
      <c r="E121" s="153"/>
      <c r="F121" s="153"/>
      <c r="G121" s="153"/>
      <c r="H121" s="153"/>
      <c r="I121" s="153"/>
      <c r="J121" s="153"/>
      <c r="K121" s="153"/>
      <c r="L121" s="153"/>
      <c r="M121" s="153"/>
      <c r="N121" s="399"/>
      <c r="O121" s="399"/>
      <c r="P121" s="399"/>
      <c r="Q121" s="399"/>
      <c r="R121" s="153"/>
      <c r="S121" s="399"/>
    </row>
    <row r="122" spans="2:19" s="398" customFormat="1" ht="15.75" customHeight="1">
      <c r="B122" s="391"/>
      <c r="C122" s="391"/>
      <c r="D122" s="153"/>
      <c r="E122" s="153"/>
      <c r="F122" s="153"/>
      <c r="G122" s="153"/>
      <c r="H122" s="153"/>
      <c r="I122" s="153"/>
      <c r="J122" s="153"/>
      <c r="K122" s="153"/>
      <c r="L122" s="153"/>
      <c r="M122" s="153"/>
      <c r="N122" s="152"/>
      <c r="O122" s="152"/>
      <c r="P122" s="152"/>
      <c r="Q122" s="152"/>
      <c r="R122" s="153"/>
      <c r="S122" s="152"/>
    </row>
    <row r="123" spans="2:19" s="398" customFormat="1" ht="15.75" customHeight="1">
      <c r="B123" s="22"/>
      <c r="C123" s="22"/>
      <c r="D123" s="399"/>
      <c r="E123" s="399"/>
      <c r="F123" s="399"/>
      <c r="G123" s="399"/>
      <c r="H123" s="399"/>
      <c r="I123" s="399"/>
      <c r="J123" s="399"/>
      <c r="K123" s="399"/>
      <c r="L123" s="399"/>
      <c r="M123" s="399"/>
      <c r="N123" s="152"/>
      <c r="O123" s="152"/>
      <c r="P123" s="152"/>
      <c r="Q123" s="152"/>
      <c r="R123" s="399"/>
      <c r="S123" s="152"/>
    </row>
    <row r="124" spans="2:19" s="398" customFormat="1" ht="15.75" customHeight="1">
      <c r="B124" s="22"/>
      <c r="C124" s="22"/>
      <c r="D124" s="399"/>
      <c r="E124" s="399"/>
      <c r="F124" s="399"/>
      <c r="G124" s="399"/>
      <c r="H124" s="399"/>
      <c r="I124" s="399"/>
      <c r="J124" s="399"/>
      <c r="K124" s="399"/>
      <c r="L124" s="399"/>
      <c r="M124" s="399"/>
      <c r="N124" s="399"/>
      <c r="O124" s="399"/>
      <c r="P124" s="399"/>
      <c r="Q124" s="399"/>
      <c r="R124" s="399"/>
      <c r="S124" s="399"/>
    </row>
    <row r="125" spans="2:19" s="398" customFormat="1" ht="15.75" customHeight="1">
      <c r="B125" s="391"/>
      <c r="C125" s="391"/>
      <c r="D125" s="399"/>
      <c r="E125" s="399"/>
      <c r="F125" s="399"/>
      <c r="G125" s="399"/>
      <c r="H125" s="399"/>
      <c r="I125" s="399"/>
      <c r="J125" s="399"/>
      <c r="K125" s="399"/>
      <c r="L125" s="399"/>
      <c r="M125" s="399"/>
      <c r="N125" s="399"/>
      <c r="O125" s="399"/>
      <c r="P125" s="399"/>
      <c r="Q125" s="399"/>
      <c r="R125" s="399"/>
      <c r="S125" s="399"/>
    </row>
    <row r="126" spans="2:19" s="398" customFormat="1" ht="15.75" customHeight="1">
      <c r="B126" s="391"/>
      <c r="C126" s="391"/>
      <c r="D126" s="399"/>
      <c r="E126" s="399"/>
      <c r="F126" s="399"/>
      <c r="G126" s="399"/>
      <c r="H126" s="399"/>
      <c r="I126" s="399"/>
      <c r="J126" s="399"/>
      <c r="K126" s="399"/>
      <c r="L126" s="399"/>
      <c r="M126" s="399"/>
      <c r="N126" s="399"/>
      <c r="O126" s="399"/>
      <c r="P126" s="399"/>
      <c r="Q126" s="399"/>
      <c r="R126" s="399"/>
      <c r="S126" s="399"/>
    </row>
    <row r="127" spans="2:19" s="398" customFormat="1" ht="15.75" customHeight="1">
      <c r="B127" s="391"/>
      <c r="C127" s="391"/>
      <c r="D127" s="399"/>
      <c r="E127" s="399"/>
      <c r="F127" s="399"/>
      <c r="G127" s="399"/>
      <c r="H127" s="399"/>
      <c r="I127" s="399"/>
      <c r="J127" s="399"/>
      <c r="K127" s="399"/>
      <c r="L127" s="399"/>
      <c r="M127" s="399"/>
      <c r="N127" s="399"/>
      <c r="O127" s="399"/>
      <c r="P127" s="399"/>
      <c r="Q127" s="399"/>
      <c r="R127" s="399"/>
      <c r="S127" s="399"/>
    </row>
    <row r="128" spans="2:19" s="398" customFormat="1" ht="15.75" customHeight="1">
      <c r="B128" s="391"/>
      <c r="C128" s="391"/>
      <c r="D128" s="399"/>
      <c r="E128" s="399"/>
      <c r="F128" s="399"/>
      <c r="G128" s="399"/>
      <c r="H128" s="399"/>
      <c r="I128" s="399"/>
      <c r="J128" s="399"/>
      <c r="K128" s="399"/>
      <c r="L128" s="399"/>
      <c r="M128" s="399"/>
      <c r="N128" s="399"/>
      <c r="O128" s="399"/>
      <c r="P128" s="399"/>
      <c r="Q128" s="399"/>
      <c r="R128" s="399"/>
      <c r="S128" s="399"/>
    </row>
    <row r="129" spans="2:19" s="398" customFormat="1" ht="15.75" customHeight="1">
      <c r="B129" s="391"/>
      <c r="C129" s="391"/>
      <c r="D129" s="399"/>
      <c r="E129" s="399"/>
      <c r="F129" s="399"/>
      <c r="G129" s="399"/>
      <c r="H129" s="399"/>
      <c r="I129" s="399"/>
      <c r="J129" s="399"/>
      <c r="K129" s="399"/>
      <c r="L129" s="399"/>
      <c r="M129" s="399"/>
      <c r="N129" s="399"/>
      <c r="O129" s="399"/>
      <c r="P129" s="399"/>
      <c r="Q129" s="399"/>
      <c r="R129" s="399"/>
      <c r="S129" s="399"/>
    </row>
    <row r="130" spans="2:19" s="398" customFormat="1" ht="15.75" customHeight="1">
      <c r="B130" s="391"/>
      <c r="C130" s="391"/>
      <c r="D130" s="399"/>
      <c r="E130" s="399"/>
      <c r="F130" s="399"/>
      <c r="G130" s="399"/>
      <c r="H130" s="399"/>
      <c r="I130" s="399"/>
      <c r="J130" s="399"/>
      <c r="K130" s="399"/>
      <c r="L130" s="399"/>
      <c r="M130" s="399"/>
      <c r="N130" s="399"/>
      <c r="O130" s="399"/>
      <c r="P130" s="399"/>
      <c r="Q130" s="399"/>
      <c r="R130" s="399"/>
      <c r="S130" s="399"/>
    </row>
    <row r="131" spans="2:19" s="398" customFormat="1" ht="15.75" customHeight="1">
      <c r="B131" s="391"/>
      <c r="C131" s="391"/>
      <c r="D131" s="399"/>
      <c r="E131" s="399"/>
      <c r="F131" s="399"/>
      <c r="G131" s="399"/>
      <c r="H131" s="399"/>
      <c r="I131" s="399"/>
      <c r="J131" s="399"/>
      <c r="K131" s="399"/>
      <c r="L131" s="399"/>
      <c r="M131" s="399"/>
      <c r="N131" s="399"/>
      <c r="O131" s="399"/>
      <c r="P131" s="399"/>
      <c r="Q131" s="399"/>
      <c r="R131" s="399"/>
      <c r="S131" s="399"/>
    </row>
    <row r="132" spans="2:19" s="398" customFormat="1" ht="15.75" customHeight="1">
      <c r="B132" s="391"/>
      <c r="C132" s="391"/>
      <c r="D132" s="399"/>
      <c r="E132" s="399"/>
      <c r="F132" s="399"/>
      <c r="G132" s="399"/>
      <c r="H132" s="399"/>
      <c r="I132" s="399"/>
      <c r="J132" s="399"/>
      <c r="K132" s="399"/>
      <c r="L132" s="399"/>
      <c r="M132" s="399"/>
      <c r="N132" s="399"/>
      <c r="O132" s="399"/>
      <c r="P132" s="399"/>
      <c r="Q132" s="399"/>
      <c r="R132" s="399"/>
      <c r="S132" s="399"/>
    </row>
    <row r="133" spans="2:19" s="398" customFormat="1" ht="15.75" customHeight="1">
      <c r="B133" s="391"/>
      <c r="C133" s="391"/>
      <c r="D133" s="399"/>
      <c r="E133" s="399"/>
      <c r="F133" s="399"/>
      <c r="G133" s="399"/>
      <c r="H133" s="399"/>
      <c r="I133" s="399"/>
      <c r="J133" s="399"/>
      <c r="K133" s="399"/>
      <c r="L133" s="399"/>
      <c r="M133" s="399"/>
      <c r="N133" s="399"/>
      <c r="O133" s="399"/>
      <c r="P133" s="399"/>
      <c r="Q133" s="399"/>
      <c r="R133" s="399"/>
      <c r="S133" s="399"/>
    </row>
    <row r="134" spans="2:19" s="398" customFormat="1" ht="15.75" customHeight="1">
      <c r="B134" s="391"/>
      <c r="C134" s="391"/>
      <c r="D134" s="399"/>
      <c r="E134" s="399"/>
      <c r="F134" s="399"/>
      <c r="G134" s="399"/>
      <c r="H134" s="399"/>
      <c r="I134" s="399"/>
      <c r="J134" s="399"/>
      <c r="K134" s="399"/>
      <c r="L134" s="399"/>
      <c r="M134" s="399"/>
      <c r="N134" s="399"/>
      <c r="O134" s="399"/>
      <c r="P134" s="399"/>
      <c r="Q134" s="399"/>
      <c r="R134" s="399"/>
      <c r="S134" s="399"/>
    </row>
    <row r="135" spans="2:19" s="398" customFormat="1" ht="15.75" customHeight="1">
      <c r="B135" s="391"/>
      <c r="C135" s="391"/>
      <c r="D135" s="399"/>
      <c r="E135" s="399"/>
      <c r="F135" s="399"/>
      <c r="G135" s="399"/>
      <c r="H135" s="399"/>
      <c r="I135" s="399"/>
      <c r="J135" s="399"/>
      <c r="K135" s="399"/>
      <c r="L135" s="399"/>
      <c r="M135" s="399"/>
      <c r="N135" s="399"/>
      <c r="O135" s="399"/>
      <c r="P135" s="399"/>
      <c r="Q135" s="399"/>
      <c r="R135" s="399"/>
      <c r="S135" s="399"/>
    </row>
    <row r="136" spans="2:19" s="398" customFormat="1" ht="15.75" customHeight="1">
      <c r="B136" s="391"/>
      <c r="C136" s="391"/>
      <c r="D136" s="399"/>
      <c r="E136" s="399"/>
      <c r="F136" s="399"/>
      <c r="G136" s="399"/>
      <c r="H136" s="399"/>
      <c r="I136" s="399"/>
      <c r="J136" s="399"/>
      <c r="K136" s="399"/>
      <c r="L136" s="399"/>
      <c r="M136" s="399"/>
      <c r="N136" s="399"/>
      <c r="O136" s="399"/>
      <c r="P136" s="399"/>
      <c r="Q136" s="399"/>
      <c r="R136" s="399"/>
      <c r="S136" s="399"/>
    </row>
    <row r="137" spans="2:19" s="398" customFormat="1" ht="15.75" customHeight="1">
      <c r="B137" s="391"/>
      <c r="C137" s="391"/>
      <c r="D137" s="399"/>
      <c r="E137" s="399"/>
      <c r="F137" s="399"/>
      <c r="G137" s="399"/>
      <c r="H137" s="399"/>
      <c r="I137" s="399"/>
      <c r="J137" s="399"/>
      <c r="K137" s="399"/>
      <c r="L137" s="399"/>
      <c r="M137" s="399"/>
      <c r="N137" s="399"/>
      <c r="O137" s="399"/>
      <c r="P137" s="399"/>
      <c r="Q137" s="399"/>
      <c r="R137" s="399"/>
      <c r="S137" s="399"/>
    </row>
    <row r="138" spans="2:19" s="398" customFormat="1" ht="15.75" customHeight="1">
      <c r="B138" s="391"/>
      <c r="C138" s="391"/>
      <c r="D138" s="399"/>
      <c r="E138" s="399"/>
      <c r="F138" s="399"/>
      <c r="G138" s="399"/>
      <c r="H138" s="399"/>
      <c r="I138" s="399"/>
      <c r="J138" s="399"/>
      <c r="K138" s="399"/>
      <c r="L138" s="399"/>
      <c r="M138" s="399"/>
      <c r="N138" s="399"/>
      <c r="O138" s="399"/>
      <c r="P138" s="399"/>
      <c r="Q138" s="399"/>
      <c r="R138" s="399"/>
      <c r="S138" s="399"/>
    </row>
    <row r="139" spans="2:19" s="398" customFormat="1" ht="15.75" customHeight="1">
      <c r="B139" s="391"/>
      <c r="C139" s="391"/>
      <c r="D139" s="399"/>
      <c r="E139" s="399"/>
      <c r="F139" s="399"/>
      <c r="G139" s="399"/>
      <c r="H139" s="399"/>
      <c r="I139" s="399"/>
      <c r="J139" s="399"/>
      <c r="K139" s="399"/>
      <c r="L139" s="399"/>
      <c r="M139" s="399"/>
      <c r="N139" s="399"/>
      <c r="O139" s="399"/>
      <c r="P139" s="399"/>
      <c r="Q139" s="399"/>
      <c r="R139" s="399"/>
      <c r="S139" s="399"/>
    </row>
    <row r="140" spans="2:19" s="398" customFormat="1" ht="15.75" customHeight="1">
      <c r="B140" s="391"/>
      <c r="C140" s="391"/>
      <c r="D140" s="399"/>
      <c r="E140" s="399"/>
      <c r="F140" s="399"/>
      <c r="G140" s="399"/>
      <c r="H140" s="399"/>
      <c r="I140" s="399"/>
      <c r="J140" s="399"/>
      <c r="K140" s="399"/>
      <c r="L140" s="399"/>
      <c r="M140" s="399"/>
      <c r="N140" s="399"/>
      <c r="O140" s="399"/>
      <c r="P140" s="399"/>
      <c r="Q140" s="399"/>
      <c r="R140" s="399"/>
      <c r="S140" s="399"/>
    </row>
    <row r="141" spans="2:19" s="398" customFormat="1" ht="15.75" customHeight="1">
      <c r="B141" s="391"/>
      <c r="C141" s="391"/>
      <c r="D141" s="399"/>
      <c r="E141" s="399"/>
      <c r="F141" s="399"/>
      <c r="G141" s="399"/>
      <c r="H141" s="399"/>
      <c r="I141" s="399"/>
      <c r="J141" s="399"/>
      <c r="K141" s="399"/>
      <c r="L141" s="399"/>
      <c r="M141" s="399"/>
      <c r="N141" s="399"/>
      <c r="O141" s="399"/>
      <c r="P141" s="399"/>
      <c r="Q141" s="399"/>
      <c r="R141" s="399"/>
      <c r="S141" s="399"/>
    </row>
    <row r="142" spans="2:19" s="398" customFormat="1" ht="15.75" customHeight="1">
      <c r="B142" s="391"/>
      <c r="C142" s="391"/>
      <c r="D142" s="399"/>
      <c r="E142" s="399"/>
      <c r="F142" s="399"/>
      <c r="G142" s="399"/>
      <c r="H142" s="399"/>
      <c r="I142" s="399"/>
      <c r="J142" s="399"/>
      <c r="K142" s="399"/>
      <c r="L142" s="399"/>
      <c r="M142" s="399"/>
      <c r="N142" s="399"/>
      <c r="O142" s="399"/>
      <c r="P142" s="399"/>
      <c r="Q142" s="399"/>
      <c r="R142" s="399"/>
      <c r="S142" s="399"/>
    </row>
    <row r="143" spans="2:19" s="398" customFormat="1" ht="15.75" customHeight="1">
      <c r="B143" s="391"/>
      <c r="C143" s="391"/>
      <c r="D143" s="399"/>
      <c r="E143" s="399"/>
      <c r="F143" s="399"/>
      <c r="G143" s="399"/>
      <c r="H143" s="399"/>
      <c r="I143" s="399"/>
      <c r="J143" s="399"/>
      <c r="K143" s="399"/>
      <c r="L143" s="399"/>
      <c r="M143" s="399"/>
      <c r="N143" s="399"/>
      <c r="O143" s="399"/>
      <c r="P143" s="399"/>
      <c r="Q143" s="399"/>
      <c r="R143" s="399"/>
      <c r="S143" s="399"/>
    </row>
    <row r="144" spans="2:19" s="398" customFormat="1" ht="15.75" customHeight="1">
      <c r="B144" s="391"/>
      <c r="C144" s="391"/>
      <c r="D144" s="399"/>
      <c r="E144" s="399"/>
      <c r="F144" s="399"/>
      <c r="G144" s="399"/>
      <c r="H144" s="399"/>
      <c r="I144" s="399"/>
      <c r="J144" s="399"/>
      <c r="K144" s="399"/>
      <c r="L144" s="399"/>
      <c r="M144" s="399"/>
      <c r="N144" s="399"/>
      <c r="O144" s="399"/>
      <c r="P144" s="399"/>
      <c r="Q144" s="399"/>
      <c r="R144" s="399"/>
      <c r="S144" s="399"/>
    </row>
    <row r="145" spans="2:19" s="398" customFormat="1" ht="15.75" customHeight="1">
      <c r="B145" s="391"/>
      <c r="C145" s="391"/>
      <c r="D145" s="399"/>
      <c r="E145" s="399"/>
      <c r="F145" s="399"/>
      <c r="G145" s="399"/>
      <c r="H145" s="399"/>
      <c r="I145" s="399"/>
      <c r="J145" s="399"/>
      <c r="K145" s="399"/>
      <c r="L145" s="399"/>
      <c r="M145" s="399"/>
      <c r="N145" s="399"/>
      <c r="O145" s="399"/>
      <c r="P145" s="399"/>
      <c r="Q145" s="399"/>
      <c r="R145" s="399"/>
      <c r="S145" s="399"/>
    </row>
    <row r="146" spans="2:19" s="398" customFormat="1" ht="15.75" customHeight="1">
      <c r="B146" s="391"/>
      <c r="C146" s="391"/>
      <c r="D146" s="399"/>
      <c r="E146" s="399"/>
      <c r="F146" s="399"/>
      <c r="G146" s="399"/>
      <c r="H146" s="399"/>
      <c r="I146" s="399"/>
      <c r="J146" s="399"/>
      <c r="K146" s="399"/>
      <c r="L146" s="399"/>
      <c r="M146" s="399"/>
      <c r="N146" s="399"/>
      <c r="O146" s="399"/>
      <c r="P146" s="399"/>
      <c r="Q146" s="399"/>
      <c r="R146" s="399"/>
      <c r="S146" s="399"/>
    </row>
    <row r="147" spans="2:19" s="398" customFormat="1" ht="15.75" customHeight="1">
      <c r="B147" s="391"/>
      <c r="C147" s="391"/>
      <c r="D147" s="399"/>
      <c r="E147" s="399"/>
      <c r="F147" s="399"/>
      <c r="G147" s="399"/>
      <c r="H147" s="399"/>
      <c r="I147" s="399"/>
      <c r="J147" s="399"/>
      <c r="K147" s="399"/>
      <c r="L147" s="399"/>
      <c r="M147" s="399"/>
      <c r="N147" s="399"/>
      <c r="O147" s="399"/>
      <c r="P147" s="399"/>
      <c r="Q147" s="399"/>
      <c r="R147" s="399"/>
      <c r="S147" s="399"/>
    </row>
    <row r="148" spans="2:19" s="398" customFormat="1" ht="15.75" customHeight="1">
      <c r="B148" s="391"/>
      <c r="C148" s="391"/>
      <c r="D148" s="399"/>
      <c r="E148" s="399"/>
      <c r="F148" s="399"/>
      <c r="G148" s="399"/>
      <c r="H148" s="399"/>
      <c r="I148" s="399"/>
      <c r="J148" s="399"/>
      <c r="K148" s="399"/>
      <c r="L148" s="399"/>
      <c r="M148" s="399"/>
      <c r="N148" s="399"/>
      <c r="O148" s="399"/>
      <c r="P148" s="399"/>
      <c r="Q148" s="399"/>
      <c r="R148" s="399"/>
      <c r="S148" s="399"/>
    </row>
    <row r="149" spans="2:19" s="398" customFormat="1" ht="15.75" customHeight="1">
      <c r="B149" s="391"/>
      <c r="C149" s="391"/>
      <c r="D149" s="399"/>
      <c r="E149" s="399"/>
      <c r="F149" s="399"/>
      <c r="G149" s="399"/>
      <c r="H149" s="399"/>
      <c r="I149" s="399"/>
      <c r="J149" s="399"/>
      <c r="K149" s="399"/>
      <c r="L149" s="399"/>
      <c r="M149" s="399"/>
      <c r="N149" s="399"/>
      <c r="O149" s="399"/>
      <c r="P149" s="399"/>
      <c r="Q149" s="399"/>
      <c r="R149" s="399"/>
      <c r="S149" s="399"/>
    </row>
    <row r="150" spans="2:19" s="398" customFormat="1" ht="15.75" customHeight="1">
      <c r="B150" s="391"/>
      <c r="C150" s="391"/>
      <c r="D150" s="399"/>
      <c r="E150" s="399"/>
      <c r="F150" s="399"/>
      <c r="G150" s="399"/>
      <c r="H150" s="399"/>
      <c r="I150" s="399"/>
      <c r="J150" s="399"/>
      <c r="K150" s="399"/>
      <c r="L150" s="399"/>
      <c r="M150" s="399"/>
      <c r="N150" s="399"/>
      <c r="O150" s="399"/>
      <c r="P150" s="399"/>
      <c r="Q150" s="399"/>
      <c r="R150" s="399"/>
      <c r="S150" s="399"/>
    </row>
    <row r="151" spans="2:19" s="398" customFormat="1" ht="15.75" customHeight="1">
      <c r="B151" s="391"/>
      <c r="C151" s="391"/>
      <c r="D151" s="399"/>
      <c r="E151" s="399"/>
      <c r="F151" s="399"/>
      <c r="G151" s="399"/>
      <c r="H151" s="399"/>
      <c r="I151" s="399"/>
      <c r="J151" s="399"/>
      <c r="K151" s="399"/>
      <c r="L151" s="399"/>
      <c r="M151" s="399"/>
      <c r="N151" s="399"/>
      <c r="O151" s="399"/>
      <c r="P151" s="399"/>
      <c r="Q151" s="399"/>
      <c r="R151" s="399"/>
      <c r="S151" s="399"/>
    </row>
    <row r="152" spans="2:19" s="398" customFormat="1" ht="15.75" customHeight="1">
      <c r="B152" s="391"/>
      <c r="C152" s="391"/>
      <c r="D152" s="399"/>
      <c r="E152" s="399"/>
      <c r="F152" s="399"/>
      <c r="G152" s="399"/>
      <c r="H152" s="399"/>
      <c r="I152" s="399"/>
      <c r="J152" s="399"/>
      <c r="K152" s="399"/>
      <c r="L152" s="399"/>
      <c r="M152" s="399"/>
      <c r="N152" s="399"/>
      <c r="O152" s="399"/>
      <c r="P152" s="399"/>
      <c r="Q152" s="399"/>
      <c r="R152" s="399"/>
      <c r="S152" s="399"/>
    </row>
    <row r="153" spans="2:19" s="398" customFormat="1" ht="15.75" customHeight="1">
      <c r="B153" s="391"/>
      <c r="C153" s="391"/>
      <c r="D153" s="399"/>
      <c r="E153" s="399"/>
      <c r="F153" s="399"/>
      <c r="G153" s="399"/>
      <c r="H153" s="399"/>
      <c r="I153" s="399"/>
      <c r="J153" s="399"/>
      <c r="K153" s="399"/>
      <c r="L153" s="399"/>
      <c r="M153" s="399"/>
      <c r="N153" s="399"/>
      <c r="O153" s="399"/>
      <c r="P153" s="399"/>
      <c r="Q153" s="399"/>
      <c r="R153" s="399"/>
      <c r="S153" s="399"/>
    </row>
    <row r="154" spans="2:19" s="398" customFormat="1" ht="15.75" customHeight="1">
      <c r="B154" s="391"/>
      <c r="C154" s="391"/>
      <c r="D154" s="399"/>
      <c r="E154" s="399"/>
      <c r="F154" s="399"/>
      <c r="G154" s="399"/>
      <c r="H154" s="399"/>
      <c r="I154" s="399"/>
      <c r="J154" s="399"/>
      <c r="K154" s="399"/>
      <c r="L154" s="399"/>
      <c r="M154" s="399"/>
      <c r="N154" s="399"/>
      <c r="O154" s="399"/>
      <c r="P154" s="399"/>
      <c r="Q154" s="399"/>
      <c r="R154" s="399"/>
      <c r="S154" s="399"/>
    </row>
    <row r="155" spans="2:19" s="398" customFormat="1" ht="15.75" customHeight="1">
      <c r="B155" s="391"/>
      <c r="C155" s="391"/>
      <c r="D155" s="399"/>
      <c r="E155" s="399"/>
      <c r="F155" s="399"/>
      <c r="G155" s="399"/>
      <c r="H155" s="399"/>
      <c r="I155" s="399"/>
      <c r="J155" s="399"/>
      <c r="K155" s="399"/>
      <c r="L155" s="399"/>
      <c r="M155" s="399"/>
      <c r="N155" s="399"/>
      <c r="O155" s="399"/>
      <c r="P155" s="399"/>
      <c r="Q155" s="399"/>
      <c r="R155" s="399"/>
      <c r="S155" s="399"/>
    </row>
    <row r="156" spans="2:19" s="398" customFormat="1" ht="15.75" customHeight="1">
      <c r="B156" s="391"/>
      <c r="C156" s="391"/>
      <c r="D156" s="399"/>
      <c r="E156" s="399"/>
      <c r="F156" s="399"/>
      <c r="G156" s="399"/>
      <c r="H156" s="399"/>
      <c r="I156" s="399"/>
      <c r="J156" s="399"/>
      <c r="K156" s="399"/>
      <c r="L156" s="399"/>
      <c r="M156" s="399"/>
      <c r="N156" s="399"/>
      <c r="O156" s="399"/>
      <c r="P156" s="399"/>
      <c r="Q156" s="399"/>
      <c r="R156" s="399"/>
      <c r="S156" s="399"/>
    </row>
    <row r="157" spans="2:19" s="398" customFormat="1" ht="15.75" customHeight="1">
      <c r="B157" s="391"/>
      <c r="C157" s="391"/>
      <c r="D157" s="399"/>
      <c r="E157" s="399"/>
      <c r="F157" s="399"/>
      <c r="G157" s="399"/>
      <c r="H157" s="399"/>
      <c r="I157" s="399"/>
      <c r="J157" s="399"/>
      <c r="K157" s="399"/>
      <c r="L157" s="399"/>
      <c r="M157" s="399"/>
      <c r="N157" s="399"/>
      <c r="O157" s="399"/>
      <c r="P157" s="399"/>
      <c r="Q157" s="399"/>
      <c r="R157" s="399"/>
      <c r="S157" s="399"/>
    </row>
    <row r="158" spans="2:19" s="398" customFormat="1" ht="15.75" customHeight="1">
      <c r="B158" s="391"/>
      <c r="C158" s="391"/>
      <c r="D158" s="399"/>
      <c r="E158" s="399"/>
      <c r="F158" s="399"/>
      <c r="G158" s="399"/>
      <c r="H158" s="399"/>
      <c r="I158" s="399"/>
      <c r="J158" s="399"/>
      <c r="K158" s="399"/>
      <c r="L158" s="399"/>
      <c r="M158" s="399"/>
      <c r="N158" s="399"/>
      <c r="O158" s="399"/>
      <c r="P158" s="399"/>
      <c r="Q158" s="399"/>
      <c r="R158" s="399"/>
      <c r="S158" s="399"/>
    </row>
    <row r="159" spans="2:19" s="398" customFormat="1" ht="15.75" customHeight="1">
      <c r="B159" s="391"/>
      <c r="C159" s="391"/>
      <c r="D159" s="399"/>
      <c r="E159" s="399"/>
      <c r="F159" s="399"/>
      <c r="G159" s="399"/>
      <c r="H159" s="399"/>
      <c r="I159" s="399"/>
      <c r="J159" s="399"/>
      <c r="K159" s="399"/>
      <c r="L159" s="399"/>
      <c r="M159" s="399"/>
      <c r="N159" s="399"/>
      <c r="O159" s="399"/>
      <c r="P159" s="399"/>
      <c r="Q159" s="399"/>
      <c r="R159" s="399"/>
      <c r="S159" s="399"/>
    </row>
    <row r="160" spans="2:19" s="398" customFormat="1" ht="15.75" customHeight="1">
      <c r="B160" s="391"/>
      <c r="C160" s="391"/>
      <c r="D160" s="399"/>
      <c r="E160" s="399"/>
      <c r="F160" s="399"/>
      <c r="G160" s="399"/>
      <c r="H160" s="399"/>
      <c r="I160" s="399"/>
      <c r="J160" s="399"/>
      <c r="K160" s="399"/>
      <c r="L160" s="399"/>
      <c r="M160" s="399"/>
      <c r="N160" s="399"/>
      <c r="O160" s="399"/>
      <c r="P160" s="399"/>
      <c r="Q160" s="399"/>
      <c r="R160" s="399"/>
      <c r="S160" s="399"/>
    </row>
    <row r="161" spans="2:19" s="398" customFormat="1" ht="15.75" customHeight="1">
      <c r="B161" s="391"/>
      <c r="C161" s="391"/>
      <c r="D161" s="399"/>
      <c r="E161" s="399"/>
      <c r="F161" s="399"/>
      <c r="G161" s="399"/>
      <c r="H161" s="399"/>
      <c r="I161" s="399"/>
      <c r="J161" s="399"/>
      <c r="K161" s="399"/>
      <c r="L161" s="399"/>
      <c r="M161" s="399"/>
      <c r="N161" s="399"/>
      <c r="O161" s="399"/>
      <c r="P161" s="399"/>
      <c r="Q161" s="399"/>
      <c r="R161" s="399"/>
      <c r="S161" s="399"/>
    </row>
    <row r="162" spans="2:19" s="398" customFormat="1" ht="15.75" customHeight="1">
      <c r="B162" s="391"/>
      <c r="C162" s="391"/>
      <c r="D162" s="399"/>
      <c r="E162" s="399"/>
      <c r="F162" s="399"/>
      <c r="G162" s="399"/>
      <c r="H162" s="399"/>
      <c r="I162" s="399"/>
      <c r="J162" s="399"/>
      <c r="K162" s="399"/>
      <c r="L162" s="399"/>
      <c r="M162" s="399"/>
      <c r="N162" s="399"/>
      <c r="O162" s="399"/>
      <c r="P162" s="399"/>
      <c r="Q162" s="399"/>
      <c r="R162" s="399"/>
      <c r="S162" s="399"/>
    </row>
    <row r="163" spans="2:19" s="398" customFormat="1" ht="15.75" customHeight="1">
      <c r="B163" s="391"/>
      <c r="C163" s="391"/>
      <c r="D163" s="399"/>
      <c r="E163" s="399"/>
      <c r="F163" s="399"/>
      <c r="G163" s="399"/>
      <c r="H163" s="399"/>
      <c r="I163" s="399"/>
      <c r="J163" s="399"/>
      <c r="K163" s="399"/>
      <c r="L163" s="399"/>
      <c r="M163" s="399"/>
      <c r="N163" s="399"/>
      <c r="O163" s="399"/>
      <c r="P163" s="399"/>
      <c r="Q163" s="399"/>
      <c r="R163" s="399"/>
      <c r="S163" s="399"/>
    </row>
    <row r="164" spans="2:19" s="398" customFormat="1" ht="15.75" customHeight="1">
      <c r="B164" s="391"/>
      <c r="C164" s="391"/>
      <c r="D164" s="399"/>
      <c r="E164" s="399"/>
      <c r="F164" s="399"/>
      <c r="G164" s="399"/>
      <c r="H164" s="399"/>
      <c r="I164" s="399"/>
      <c r="J164" s="399"/>
      <c r="K164" s="399"/>
      <c r="L164" s="399"/>
      <c r="M164" s="399"/>
      <c r="N164" s="399"/>
      <c r="O164" s="399"/>
      <c r="P164" s="399"/>
      <c r="Q164" s="399"/>
      <c r="R164" s="399"/>
      <c r="S164" s="399"/>
    </row>
    <row r="165" spans="2:19" s="398" customFormat="1" ht="15.75" customHeight="1">
      <c r="B165" s="391"/>
      <c r="C165" s="391"/>
      <c r="D165" s="399"/>
      <c r="E165" s="399"/>
      <c r="F165" s="399"/>
      <c r="G165" s="399"/>
      <c r="H165" s="399"/>
      <c r="I165" s="399"/>
      <c r="J165" s="399"/>
      <c r="K165" s="399"/>
      <c r="L165" s="399"/>
      <c r="M165" s="399"/>
      <c r="N165" s="399"/>
      <c r="O165" s="399"/>
      <c r="P165" s="399"/>
      <c r="Q165" s="399"/>
      <c r="R165" s="399"/>
      <c r="S165" s="399"/>
    </row>
    <row r="166" spans="2:19" s="398" customFormat="1" ht="15.75" customHeight="1">
      <c r="B166" s="391"/>
      <c r="C166" s="391"/>
      <c r="D166" s="399"/>
      <c r="E166" s="399"/>
      <c r="F166" s="399"/>
      <c r="G166" s="399"/>
      <c r="H166" s="399"/>
      <c r="I166" s="399"/>
      <c r="J166" s="399"/>
      <c r="K166" s="399"/>
      <c r="L166" s="399"/>
      <c r="M166" s="399"/>
      <c r="N166" s="399"/>
      <c r="O166" s="399"/>
      <c r="P166" s="399"/>
      <c r="Q166" s="399"/>
      <c r="R166" s="399"/>
      <c r="S166" s="399"/>
    </row>
    <row r="167" spans="2:19" s="398" customFormat="1" ht="15.75" customHeight="1">
      <c r="B167" s="391"/>
      <c r="C167" s="391"/>
      <c r="D167" s="399"/>
      <c r="E167" s="399"/>
      <c r="F167" s="399"/>
      <c r="G167" s="399"/>
      <c r="H167" s="399"/>
      <c r="I167" s="399"/>
      <c r="J167" s="399"/>
      <c r="K167" s="399"/>
      <c r="L167" s="399"/>
      <c r="M167" s="399"/>
      <c r="N167" s="399"/>
      <c r="O167" s="399"/>
      <c r="P167" s="399"/>
      <c r="Q167" s="399"/>
      <c r="R167" s="399"/>
      <c r="S167" s="399"/>
    </row>
    <row r="168" spans="2:19" s="398" customFormat="1" ht="15.75" customHeight="1">
      <c r="B168" s="391"/>
      <c r="C168" s="391"/>
      <c r="D168" s="399"/>
      <c r="E168" s="399"/>
      <c r="F168" s="399"/>
      <c r="G168" s="399"/>
      <c r="H168" s="399"/>
      <c r="I168" s="399"/>
      <c r="J168" s="399"/>
      <c r="K168" s="399"/>
      <c r="L168" s="399"/>
      <c r="M168" s="399"/>
      <c r="N168" s="399"/>
      <c r="O168" s="399"/>
      <c r="P168" s="399"/>
      <c r="Q168" s="399"/>
      <c r="R168" s="399"/>
      <c r="S168" s="399"/>
    </row>
    <row r="169" spans="2:19" s="398" customFormat="1" ht="15.75" customHeight="1">
      <c r="B169" s="391"/>
      <c r="C169" s="391"/>
      <c r="D169" s="399"/>
      <c r="E169" s="399"/>
      <c r="F169" s="399"/>
      <c r="G169" s="399"/>
      <c r="H169" s="399"/>
      <c r="I169" s="399"/>
      <c r="J169" s="399"/>
      <c r="K169" s="399"/>
      <c r="L169" s="399"/>
      <c r="M169" s="399"/>
      <c r="N169" s="399"/>
      <c r="O169" s="399"/>
      <c r="P169" s="399"/>
      <c r="Q169" s="399"/>
      <c r="R169" s="399"/>
      <c r="S169" s="399"/>
    </row>
    <row r="170" spans="2:19" s="398" customFormat="1" ht="15.75" customHeight="1">
      <c r="B170" s="391"/>
      <c r="C170" s="391"/>
      <c r="D170" s="399"/>
      <c r="E170" s="399"/>
      <c r="F170" s="399"/>
      <c r="G170" s="399"/>
      <c r="H170" s="399"/>
      <c r="I170" s="399"/>
      <c r="J170" s="399"/>
      <c r="K170" s="399"/>
      <c r="L170" s="399"/>
      <c r="M170" s="399"/>
      <c r="N170" s="399"/>
      <c r="O170" s="399"/>
      <c r="P170" s="399"/>
      <c r="Q170" s="399"/>
      <c r="R170" s="399"/>
      <c r="S170" s="399"/>
    </row>
    <row r="171" spans="2:19" s="398" customFormat="1" ht="15.75" customHeight="1">
      <c r="B171" s="391"/>
      <c r="C171" s="391"/>
      <c r="D171" s="399"/>
      <c r="E171" s="399"/>
      <c r="F171" s="399"/>
      <c r="G171" s="399"/>
      <c r="H171" s="399"/>
      <c r="I171" s="399"/>
      <c r="J171" s="399"/>
      <c r="K171" s="399"/>
      <c r="L171" s="399"/>
      <c r="M171" s="399"/>
      <c r="N171" s="399"/>
      <c r="O171" s="399"/>
      <c r="P171" s="399"/>
      <c r="Q171" s="399"/>
      <c r="R171" s="399"/>
      <c r="S171" s="399"/>
    </row>
    <row r="172" spans="2:19" s="398" customFormat="1" ht="15.75" customHeight="1">
      <c r="B172" s="391"/>
      <c r="C172" s="391"/>
      <c r="D172" s="399"/>
      <c r="E172" s="399"/>
      <c r="F172" s="399"/>
      <c r="G172" s="399"/>
      <c r="H172" s="399"/>
      <c r="I172" s="399"/>
      <c r="J172" s="399"/>
      <c r="K172" s="399"/>
      <c r="L172" s="399"/>
      <c r="M172" s="399"/>
      <c r="N172" s="399"/>
      <c r="O172" s="399"/>
      <c r="P172" s="399"/>
      <c r="Q172" s="399"/>
      <c r="R172" s="399"/>
      <c r="S172" s="399"/>
    </row>
    <row r="173" spans="2:19" s="398" customFormat="1" ht="15.75" customHeight="1">
      <c r="B173" s="391"/>
      <c r="C173" s="391"/>
      <c r="D173" s="399"/>
      <c r="E173" s="399"/>
      <c r="F173" s="399"/>
      <c r="G173" s="399"/>
      <c r="H173" s="399"/>
      <c r="I173" s="399"/>
      <c r="J173" s="399"/>
      <c r="K173" s="399"/>
      <c r="L173" s="399"/>
      <c r="M173" s="399"/>
      <c r="N173" s="399"/>
      <c r="O173" s="399"/>
      <c r="P173" s="399"/>
      <c r="Q173" s="399"/>
      <c r="R173" s="399"/>
      <c r="S173" s="399"/>
    </row>
    <row r="174" spans="2:19" s="398" customFormat="1" ht="15.75" customHeight="1">
      <c r="B174" s="391"/>
      <c r="C174" s="391"/>
      <c r="D174" s="399"/>
      <c r="E174" s="399"/>
      <c r="F174" s="399"/>
      <c r="G174" s="399"/>
      <c r="H174" s="399"/>
      <c r="I174" s="399"/>
      <c r="J174" s="399"/>
      <c r="K174" s="399"/>
      <c r="L174" s="399"/>
      <c r="M174" s="399"/>
      <c r="N174" s="399"/>
      <c r="O174" s="399"/>
      <c r="P174" s="399"/>
      <c r="Q174" s="399"/>
      <c r="R174" s="399"/>
      <c r="S174" s="399"/>
    </row>
    <row r="175" spans="2:19" s="398" customFormat="1" ht="15.75" customHeight="1">
      <c r="B175" s="391"/>
      <c r="C175" s="391"/>
      <c r="D175" s="399"/>
      <c r="E175" s="399"/>
      <c r="F175" s="399"/>
      <c r="G175" s="399"/>
      <c r="H175" s="399"/>
      <c r="I175" s="399"/>
      <c r="J175" s="399"/>
      <c r="K175" s="399"/>
      <c r="L175" s="399"/>
      <c r="M175" s="399"/>
      <c r="N175" s="399"/>
      <c r="O175" s="399"/>
      <c r="P175" s="399"/>
      <c r="Q175" s="399"/>
      <c r="R175" s="399"/>
      <c r="S175" s="399"/>
    </row>
    <row r="176" spans="2:19" s="398" customFormat="1" ht="15.75" customHeight="1">
      <c r="B176" s="391"/>
      <c r="C176" s="391"/>
      <c r="D176" s="399"/>
      <c r="E176" s="399"/>
      <c r="F176" s="399"/>
      <c r="G176" s="399"/>
      <c r="H176" s="399"/>
      <c r="I176" s="399"/>
      <c r="J176" s="399"/>
      <c r="K176" s="399"/>
      <c r="L176" s="399"/>
      <c r="M176" s="399"/>
      <c r="N176" s="399"/>
      <c r="O176" s="399"/>
      <c r="P176" s="399"/>
      <c r="Q176" s="399"/>
      <c r="R176" s="399"/>
      <c r="S176" s="399"/>
    </row>
    <row r="177" spans="2:19" s="398" customFormat="1" ht="15.75" customHeight="1">
      <c r="B177" s="391"/>
      <c r="C177" s="391"/>
      <c r="D177" s="399"/>
      <c r="E177" s="399"/>
      <c r="F177" s="399"/>
      <c r="G177" s="399"/>
      <c r="H177" s="399"/>
      <c r="I177" s="399"/>
      <c r="J177" s="399"/>
      <c r="K177" s="399"/>
      <c r="L177" s="399"/>
      <c r="M177" s="399"/>
      <c r="N177" s="399"/>
      <c r="O177" s="399"/>
      <c r="P177" s="399"/>
      <c r="Q177" s="399"/>
      <c r="R177" s="399"/>
      <c r="S177" s="399"/>
    </row>
    <row r="178" spans="2:19" s="398" customFormat="1" ht="15.75" customHeight="1">
      <c r="B178" s="391"/>
      <c r="C178" s="391"/>
      <c r="D178" s="399"/>
      <c r="E178" s="399"/>
      <c r="F178" s="399"/>
      <c r="G178" s="399"/>
      <c r="H178" s="399"/>
      <c r="I178" s="399"/>
      <c r="J178" s="399"/>
      <c r="K178" s="399"/>
      <c r="L178" s="399"/>
      <c r="M178" s="399"/>
      <c r="N178" s="399"/>
      <c r="O178" s="399"/>
      <c r="P178" s="399"/>
      <c r="Q178" s="399"/>
      <c r="R178" s="399"/>
      <c r="S178" s="399"/>
    </row>
    <row r="179" spans="2:19" s="398" customFormat="1" ht="15.75" customHeight="1">
      <c r="B179" s="391"/>
      <c r="C179" s="391"/>
      <c r="D179" s="399"/>
      <c r="E179" s="399"/>
      <c r="F179" s="399"/>
      <c r="G179" s="399"/>
      <c r="H179" s="399"/>
      <c r="I179" s="399"/>
      <c r="J179" s="399"/>
      <c r="K179" s="399"/>
      <c r="L179" s="399"/>
      <c r="M179" s="399"/>
      <c r="N179" s="399"/>
      <c r="O179" s="399"/>
      <c r="P179" s="399"/>
      <c r="Q179" s="399"/>
      <c r="R179" s="399"/>
      <c r="S179" s="399"/>
    </row>
    <row r="180" spans="2:19" s="398" customFormat="1" ht="15.75" customHeight="1">
      <c r="B180" s="391"/>
      <c r="C180" s="391"/>
      <c r="D180" s="399"/>
      <c r="E180" s="399"/>
      <c r="F180" s="399"/>
      <c r="G180" s="399"/>
      <c r="H180" s="399"/>
      <c r="I180" s="399"/>
      <c r="J180" s="399"/>
      <c r="K180" s="399"/>
      <c r="L180" s="399"/>
      <c r="M180" s="399"/>
      <c r="N180" s="399"/>
      <c r="O180" s="399"/>
      <c r="P180" s="399"/>
      <c r="Q180" s="399"/>
      <c r="R180" s="399"/>
      <c r="S180" s="399"/>
    </row>
    <row r="181" spans="2:19" s="398" customFormat="1" ht="15.75" customHeight="1">
      <c r="B181" s="391"/>
      <c r="C181" s="391"/>
      <c r="D181" s="399"/>
      <c r="E181" s="399"/>
      <c r="F181" s="399"/>
      <c r="G181" s="399"/>
      <c r="H181" s="399"/>
      <c r="I181" s="399"/>
      <c r="J181" s="399"/>
      <c r="K181" s="399"/>
      <c r="L181" s="399"/>
      <c r="M181" s="399"/>
      <c r="N181" s="399"/>
      <c r="O181" s="399"/>
      <c r="P181" s="399"/>
      <c r="Q181" s="399"/>
      <c r="R181" s="399"/>
      <c r="S181" s="399"/>
    </row>
    <row r="182" spans="2:19" s="398" customFormat="1" ht="15.75" customHeight="1">
      <c r="B182" s="391"/>
      <c r="C182" s="391"/>
      <c r="D182" s="399"/>
      <c r="E182" s="399"/>
      <c r="F182" s="399"/>
      <c r="G182" s="399"/>
      <c r="H182" s="399"/>
      <c r="I182" s="399"/>
      <c r="J182" s="399"/>
      <c r="K182" s="399"/>
      <c r="L182" s="399"/>
      <c r="M182" s="399"/>
      <c r="N182" s="399"/>
      <c r="O182" s="399"/>
      <c r="P182" s="399"/>
      <c r="Q182" s="399"/>
      <c r="R182" s="399"/>
      <c r="S182" s="399"/>
    </row>
    <row r="183" spans="2:19" s="398" customFormat="1" ht="15.75" customHeight="1">
      <c r="B183" s="391"/>
      <c r="C183" s="391"/>
      <c r="D183" s="399"/>
      <c r="E183" s="399"/>
      <c r="F183" s="399"/>
      <c r="G183" s="399"/>
      <c r="H183" s="399"/>
      <c r="I183" s="399"/>
      <c r="J183" s="399"/>
      <c r="K183" s="399"/>
      <c r="L183" s="399"/>
      <c r="M183" s="399"/>
      <c r="N183" s="399"/>
      <c r="O183" s="399"/>
      <c r="P183" s="399"/>
      <c r="Q183" s="399"/>
      <c r="R183" s="399"/>
      <c r="S183" s="399"/>
    </row>
    <row r="184" spans="2:19" s="398" customFormat="1" ht="15.75" customHeight="1">
      <c r="B184" s="391"/>
      <c r="C184" s="391"/>
      <c r="D184" s="399"/>
      <c r="E184" s="399"/>
      <c r="F184" s="399"/>
      <c r="G184" s="399"/>
      <c r="H184" s="399"/>
      <c r="I184" s="399"/>
      <c r="J184" s="399"/>
      <c r="K184" s="399"/>
      <c r="L184" s="399"/>
      <c r="M184" s="399"/>
      <c r="N184" s="399"/>
      <c r="O184" s="399"/>
      <c r="P184" s="399"/>
      <c r="Q184" s="399"/>
      <c r="R184" s="399"/>
      <c r="S184" s="399"/>
    </row>
    <row r="185" spans="2:19" s="398" customFormat="1" ht="15.75" customHeight="1">
      <c r="B185" s="391"/>
      <c r="C185" s="391"/>
      <c r="D185" s="399"/>
      <c r="E185" s="399"/>
      <c r="F185" s="399"/>
      <c r="G185" s="399"/>
      <c r="H185" s="399"/>
      <c r="I185" s="399"/>
      <c r="J185" s="399"/>
      <c r="K185" s="399"/>
      <c r="L185" s="399"/>
      <c r="M185" s="399"/>
      <c r="N185" s="399"/>
      <c r="O185" s="399"/>
      <c r="P185" s="399"/>
      <c r="Q185" s="399"/>
      <c r="R185" s="399"/>
      <c r="S185" s="399"/>
    </row>
    <row r="186" spans="2:19" s="398" customFormat="1" ht="15.75" customHeight="1">
      <c r="B186" s="391"/>
      <c r="C186" s="391"/>
      <c r="D186" s="399"/>
      <c r="E186" s="399"/>
      <c r="F186" s="399"/>
      <c r="G186" s="399"/>
      <c r="H186" s="399"/>
      <c r="I186" s="399"/>
      <c r="J186" s="399"/>
      <c r="K186" s="399"/>
      <c r="L186" s="399"/>
      <c r="M186" s="399"/>
      <c r="N186" s="399"/>
      <c r="O186" s="399"/>
      <c r="P186" s="399"/>
      <c r="Q186" s="399"/>
      <c r="R186" s="399"/>
      <c r="S186" s="399"/>
    </row>
    <row r="187" spans="2:19" s="398" customFormat="1" ht="15.75" customHeight="1">
      <c r="B187" s="391"/>
      <c r="C187" s="391"/>
      <c r="D187" s="399"/>
      <c r="E187" s="399"/>
      <c r="F187" s="399"/>
      <c r="G187" s="399"/>
      <c r="H187" s="399"/>
      <c r="I187" s="399"/>
      <c r="J187" s="399"/>
      <c r="K187" s="399"/>
      <c r="L187" s="399"/>
      <c r="M187" s="399"/>
      <c r="N187" s="399"/>
      <c r="O187" s="399"/>
      <c r="P187" s="399"/>
      <c r="Q187" s="399"/>
      <c r="R187" s="399"/>
      <c r="S187" s="399"/>
    </row>
    <row r="188" spans="2:19" s="398" customFormat="1" ht="15.75" customHeight="1">
      <c r="B188" s="391"/>
      <c r="C188" s="391"/>
      <c r="D188" s="399"/>
      <c r="E188" s="399"/>
      <c r="F188" s="399"/>
      <c r="G188" s="399"/>
      <c r="H188" s="399"/>
      <c r="I188" s="399"/>
      <c r="J188" s="399"/>
      <c r="K188" s="399"/>
      <c r="L188" s="399"/>
      <c r="M188" s="399"/>
      <c r="N188" s="399"/>
      <c r="O188" s="399"/>
      <c r="P188" s="399"/>
      <c r="Q188" s="399"/>
      <c r="R188" s="399"/>
      <c r="S188" s="399"/>
    </row>
    <row r="189" spans="2:19" s="398" customFormat="1" ht="15.75" customHeight="1">
      <c r="B189" s="391"/>
      <c r="C189" s="391"/>
      <c r="D189" s="399"/>
      <c r="E189" s="399"/>
      <c r="F189" s="399"/>
      <c r="G189" s="399"/>
      <c r="H189" s="399"/>
      <c r="I189" s="399"/>
      <c r="J189" s="399"/>
      <c r="K189" s="399"/>
      <c r="L189" s="399"/>
      <c r="M189" s="399"/>
      <c r="N189" s="399"/>
      <c r="O189" s="399"/>
      <c r="P189" s="399"/>
      <c r="Q189" s="399"/>
      <c r="R189" s="399"/>
      <c r="S189" s="399"/>
    </row>
    <row r="190" spans="2:19" s="398" customFormat="1" ht="15.75" customHeight="1">
      <c r="B190" s="391"/>
      <c r="C190" s="391"/>
      <c r="D190" s="399"/>
      <c r="E190" s="399"/>
      <c r="F190" s="399"/>
      <c r="G190" s="399"/>
      <c r="H190" s="399"/>
      <c r="I190" s="399"/>
      <c r="J190" s="399"/>
      <c r="K190" s="399"/>
      <c r="L190" s="399"/>
      <c r="M190" s="399"/>
      <c r="N190" s="399"/>
      <c r="O190" s="399"/>
      <c r="P190" s="399"/>
      <c r="Q190" s="399"/>
      <c r="R190" s="399"/>
      <c r="S190" s="399"/>
    </row>
    <row r="191" spans="2:19" s="398" customFormat="1" ht="15.75" customHeight="1">
      <c r="B191" s="391"/>
      <c r="C191" s="391"/>
      <c r="D191" s="399"/>
      <c r="E191" s="399"/>
      <c r="F191" s="399"/>
      <c r="G191" s="399"/>
      <c r="H191" s="399"/>
      <c r="I191" s="399"/>
      <c r="J191" s="399"/>
      <c r="K191" s="399"/>
      <c r="L191" s="399"/>
      <c r="M191" s="399"/>
      <c r="N191" s="399"/>
      <c r="O191" s="399"/>
      <c r="P191" s="399"/>
      <c r="Q191" s="399"/>
      <c r="R191" s="399"/>
      <c r="S191" s="399"/>
    </row>
    <row r="192" spans="2:19" s="398" customFormat="1" ht="15.75" customHeight="1">
      <c r="B192" s="391"/>
      <c r="C192" s="391"/>
      <c r="D192" s="399"/>
      <c r="E192" s="399"/>
      <c r="F192" s="399"/>
      <c r="G192" s="399"/>
      <c r="H192" s="399"/>
      <c r="I192" s="399"/>
      <c r="J192" s="399"/>
      <c r="K192" s="399"/>
      <c r="L192" s="399"/>
      <c r="M192" s="399"/>
      <c r="N192" s="399"/>
      <c r="O192" s="399"/>
      <c r="P192" s="399"/>
      <c r="Q192" s="399"/>
      <c r="R192" s="399"/>
      <c r="S192" s="399"/>
    </row>
    <row r="193" spans="2:19" s="398" customFormat="1" ht="15.75" customHeight="1">
      <c r="B193" s="391"/>
      <c r="C193" s="391"/>
      <c r="D193" s="399"/>
      <c r="E193" s="399"/>
      <c r="F193" s="399"/>
      <c r="G193" s="399"/>
      <c r="H193" s="399"/>
      <c r="I193" s="399"/>
      <c r="J193" s="399"/>
      <c r="K193" s="399"/>
      <c r="L193" s="399"/>
      <c r="M193" s="399"/>
      <c r="N193" s="399"/>
      <c r="O193" s="399"/>
      <c r="P193" s="399"/>
      <c r="Q193" s="399"/>
      <c r="R193" s="399"/>
      <c r="S193" s="399"/>
    </row>
    <row r="194" spans="2:19" s="398" customFormat="1" ht="15.75" customHeight="1">
      <c r="B194" s="391"/>
      <c r="C194" s="391"/>
      <c r="D194" s="399"/>
      <c r="E194" s="399"/>
      <c r="F194" s="399"/>
      <c r="G194" s="399"/>
      <c r="H194" s="399"/>
      <c r="I194" s="399"/>
      <c r="J194" s="399"/>
      <c r="K194" s="399"/>
      <c r="L194" s="399"/>
      <c r="M194" s="399"/>
      <c r="N194" s="399"/>
      <c r="O194" s="399"/>
      <c r="P194" s="399"/>
      <c r="Q194" s="399"/>
      <c r="R194" s="399"/>
      <c r="S194" s="399"/>
    </row>
    <row r="195" spans="2:19" s="398" customFormat="1" ht="15.75" customHeight="1">
      <c r="B195" s="391"/>
      <c r="C195" s="391"/>
      <c r="D195" s="399"/>
      <c r="E195" s="399"/>
      <c r="F195" s="399"/>
      <c r="G195" s="399"/>
      <c r="H195" s="399"/>
      <c r="I195" s="399"/>
      <c r="J195" s="399"/>
      <c r="K195" s="399"/>
      <c r="L195" s="399"/>
      <c r="M195" s="399"/>
      <c r="N195" s="399"/>
      <c r="O195" s="399"/>
      <c r="P195" s="399"/>
      <c r="Q195" s="399"/>
      <c r="R195" s="399"/>
      <c r="S195" s="399"/>
    </row>
    <row r="196" spans="2:19" s="398" customFormat="1" ht="15.75" customHeight="1">
      <c r="B196" s="391"/>
      <c r="C196" s="391"/>
      <c r="D196" s="399"/>
      <c r="E196" s="399"/>
      <c r="F196" s="399"/>
      <c r="G196" s="399"/>
      <c r="H196" s="399"/>
      <c r="I196" s="399"/>
      <c r="J196" s="399"/>
      <c r="K196" s="399"/>
      <c r="L196" s="399"/>
      <c r="M196" s="399"/>
      <c r="N196" s="399"/>
      <c r="O196" s="399"/>
      <c r="P196" s="399"/>
      <c r="Q196" s="399"/>
      <c r="R196" s="399"/>
      <c r="S196" s="399"/>
    </row>
    <row r="197" spans="2:19" s="398" customFormat="1" ht="15.75" customHeight="1">
      <c r="B197" s="391"/>
      <c r="C197" s="391"/>
      <c r="D197" s="399"/>
      <c r="E197" s="399"/>
      <c r="F197" s="399"/>
      <c r="G197" s="399"/>
      <c r="H197" s="399"/>
      <c r="I197" s="399"/>
      <c r="J197" s="399"/>
      <c r="K197" s="399"/>
      <c r="L197" s="399"/>
      <c r="M197" s="399"/>
      <c r="N197" s="399"/>
      <c r="O197" s="399"/>
      <c r="P197" s="399"/>
      <c r="Q197" s="399"/>
      <c r="R197" s="399"/>
      <c r="S197" s="399"/>
    </row>
    <row r="198" spans="2:19" s="398" customFormat="1" ht="15.75" customHeight="1">
      <c r="B198" s="391"/>
      <c r="C198" s="391"/>
      <c r="D198" s="399"/>
      <c r="E198" s="399"/>
      <c r="F198" s="399"/>
      <c r="G198" s="399"/>
      <c r="H198" s="399"/>
      <c r="I198" s="399"/>
      <c r="J198" s="399"/>
      <c r="K198" s="399"/>
      <c r="L198" s="399"/>
      <c r="M198" s="399"/>
      <c r="N198" s="399"/>
      <c r="O198" s="399"/>
      <c r="P198" s="399"/>
      <c r="Q198" s="399"/>
      <c r="R198" s="399"/>
      <c r="S198" s="399"/>
    </row>
    <row r="199" spans="2:19" s="398" customFormat="1" ht="15.75" customHeight="1">
      <c r="B199" s="391"/>
      <c r="C199" s="391"/>
      <c r="D199" s="399"/>
      <c r="E199" s="399"/>
      <c r="F199" s="399"/>
      <c r="G199" s="399"/>
      <c r="H199" s="399"/>
      <c r="I199" s="399"/>
      <c r="J199" s="399"/>
      <c r="K199" s="399"/>
      <c r="L199" s="399"/>
      <c r="M199" s="399"/>
      <c r="N199" s="399"/>
      <c r="O199" s="399"/>
      <c r="P199" s="399"/>
      <c r="Q199" s="399"/>
      <c r="R199" s="399"/>
      <c r="S199" s="399"/>
    </row>
    <row r="200" spans="2:19" s="398" customFormat="1" ht="15.75" customHeight="1">
      <c r="B200" s="391"/>
      <c r="C200" s="391"/>
      <c r="D200" s="399"/>
      <c r="E200" s="399"/>
      <c r="F200" s="399"/>
      <c r="G200" s="399"/>
      <c r="H200" s="399"/>
      <c r="I200" s="399"/>
      <c r="J200" s="399"/>
      <c r="K200" s="399"/>
      <c r="L200" s="399"/>
      <c r="M200" s="399"/>
      <c r="N200" s="399"/>
      <c r="O200" s="399"/>
      <c r="P200" s="399"/>
      <c r="Q200" s="399"/>
      <c r="R200" s="399"/>
      <c r="S200" s="399"/>
    </row>
    <row r="201" spans="2:19" s="398" customFormat="1" ht="15.75" customHeight="1">
      <c r="B201" s="391"/>
      <c r="C201" s="391"/>
      <c r="D201" s="399"/>
      <c r="E201" s="399"/>
      <c r="F201" s="399"/>
      <c r="G201" s="399"/>
      <c r="H201" s="399"/>
      <c r="I201" s="399"/>
      <c r="J201" s="399"/>
      <c r="K201" s="399"/>
      <c r="L201" s="399"/>
      <c r="M201" s="399"/>
      <c r="N201" s="399"/>
      <c r="O201" s="399"/>
      <c r="P201" s="399"/>
      <c r="Q201" s="399"/>
      <c r="R201" s="399"/>
      <c r="S201" s="399"/>
    </row>
    <row r="202" spans="2:19" s="398" customFormat="1" ht="15.75" customHeight="1">
      <c r="B202" s="391"/>
      <c r="C202" s="391"/>
      <c r="D202" s="399"/>
      <c r="E202" s="399"/>
      <c r="F202" s="399"/>
      <c r="G202" s="399"/>
      <c r="H202" s="399"/>
      <c r="I202" s="399"/>
      <c r="J202" s="399"/>
      <c r="K202" s="399"/>
      <c r="L202" s="399"/>
      <c r="M202" s="399"/>
      <c r="N202" s="399"/>
      <c r="O202" s="399"/>
      <c r="P202" s="399"/>
      <c r="Q202" s="399"/>
      <c r="R202" s="399"/>
      <c r="S202" s="399"/>
    </row>
    <row r="203" spans="2:19" s="398" customFormat="1" ht="15.75" customHeight="1">
      <c r="B203" s="391"/>
      <c r="C203" s="391"/>
      <c r="D203" s="399"/>
      <c r="E203" s="399"/>
      <c r="F203" s="399"/>
      <c r="G203" s="399"/>
      <c r="H203" s="399"/>
      <c r="I203" s="399"/>
      <c r="J203" s="399"/>
      <c r="K203" s="399"/>
      <c r="L203" s="399"/>
      <c r="M203" s="399"/>
      <c r="N203" s="399"/>
      <c r="O203" s="399"/>
      <c r="P203" s="399"/>
      <c r="Q203" s="399"/>
      <c r="R203" s="399"/>
      <c r="S203" s="399"/>
    </row>
    <row r="204" spans="2:19" s="398" customFormat="1" ht="15.75" customHeight="1">
      <c r="B204" s="391"/>
      <c r="C204" s="391"/>
      <c r="D204" s="399"/>
      <c r="E204" s="399"/>
      <c r="F204" s="399"/>
      <c r="G204" s="399"/>
      <c r="H204" s="399"/>
      <c r="I204" s="399"/>
      <c r="J204" s="399"/>
      <c r="K204" s="399"/>
      <c r="L204" s="399"/>
      <c r="M204" s="399"/>
      <c r="N204" s="399"/>
      <c r="O204" s="399"/>
      <c r="P204" s="399"/>
      <c r="Q204" s="399"/>
      <c r="R204" s="399"/>
      <c r="S204" s="399"/>
    </row>
    <row r="205" spans="2:19" s="398" customFormat="1" ht="15.75" customHeight="1">
      <c r="B205" s="391"/>
      <c r="C205" s="391"/>
      <c r="D205" s="399"/>
      <c r="E205" s="399"/>
      <c r="F205" s="399"/>
      <c r="G205" s="399"/>
      <c r="H205" s="399"/>
      <c r="I205" s="399"/>
      <c r="J205" s="399"/>
      <c r="K205" s="399"/>
      <c r="L205" s="399"/>
      <c r="M205" s="399"/>
      <c r="N205" s="399"/>
      <c r="O205" s="399"/>
      <c r="P205" s="399"/>
      <c r="Q205" s="399"/>
      <c r="R205" s="399"/>
      <c r="S205" s="399"/>
    </row>
    <row r="206" spans="2:19" s="398" customFormat="1" ht="15.75" customHeight="1">
      <c r="B206" s="391"/>
      <c r="C206" s="391"/>
      <c r="D206" s="399"/>
      <c r="E206" s="399"/>
      <c r="F206" s="399"/>
      <c r="G206" s="399"/>
      <c r="H206" s="399"/>
      <c r="I206" s="399"/>
      <c r="J206" s="399"/>
      <c r="K206" s="399"/>
      <c r="L206" s="399"/>
      <c r="M206" s="399"/>
      <c r="N206" s="399"/>
      <c r="O206" s="399"/>
      <c r="P206" s="399"/>
      <c r="Q206" s="399"/>
      <c r="R206" s="399"/>
      <c r="S206" s="399"/>
    </row>
    <row r="207" spans="2:19" s="398" customFormat="1" ht="15.75" customHeight="1">
      <c r="B207" s="391"/>
      <c r="C207" s="391"/>
      <c r="D207" s="399"/>
      <c r="E207" s="399"/>
      <c r="F207" s="399"/>
      <c r="G207" s="399"/>
      <c r="H207" s="399"/>
      <c r="I207" s="399"/>
      <c r="J207" s="399"/>
      <c r="K207" s="399"/>
      <c r="L207" s="399"/>
      <c r="M207" s="399"/>
      <c r="N207" s="399"/>
      <c r="O207" s="399"/>
      <c r="P207" s="399"/>
      <c r="Q207" s="399"/>
      <c r="R207" s="399"/>
      <c r="S207" s="399"/>
    </row>
    <row r="208" spans="2:19" s="398" customFormat="1" ht="15.75" customHeight="1">
      <c r="B208" s="391"/>
      <c r="C208" s="391"/>
      <c r="D208" s="399"/>
      <c r="E208" s="399"/>
      <c r="F208" s="399"/>
      <c r="G208" s="399"/>
      <c r="H208" s="399"/>
      <c r="I208" s="399"/>
      <c r="J208" s="399"/>
      <c r="K208" s="399"/>
      <c r="L208" s="399"/>
      <c r="M208" s="399"/>
      <c r="N208" s="399"/>
      <c r="O208" s="399"/>
      <c r="P208" s="399"/>
      <c r="Q208" s="399"/>
      <c r="R208" s="399"/>
      <c r="S208" s="399"/>
    </row>
    <row r="209" spans="2:19" s="398" customFormat="1" ht="15.75" customHeight="1">
      <c r="B209" s="391"/>
      <c r="C209" s="391"/>
      <c r="D209" s="399"/>
      <c r="E209" s="399"/>
      <c r="F209" s="399"/>
      <c r="G209" s="399"/>
      <c r="H209" s="399"/>
      <c r="I209" s="399"/>
      <c r="J209" s="399"/>
      <c r="K209" s="399"/>
      <c r="L209" s="399"/>
      <c r="M209" s="399"/>
      <c r="N209" s="399"/>
      <c r="O209" s="399"/>
      <c r="P209" s="399"/>
      <c r="Q209" s="399"/>
      <c r="R209" s="399"/>
      <c r="S209" s="399"/>
    </row>
    <row r="210" spans="2:19" s="398" customFormat="1" ht="15.75" customHeight="1">
      <c r="B210" s="391"/>
      <c r="C210" s="391"/>
      <c r="D210" s="399"/>
      <c r="E210" s="399"/>
      <c r="F210" s="399"/>
      <c r="G210" s="399"/>
      <c r="H210" s="399"/>
      <c r="I210" s="399"/>
      <c r="J210" s="399"/>
      <c r="K210" s="399"/>
      <c r="L210" s="399"/>
      <c r="M210" s="399"/>
      <c r="N210" s="399"/>
      <c r="O210" s="399"/>
      <c r="P210" s="399"/>
      <c r="Q210" s="399"/>
      <c r="R210" s="399"/>
      <c r="S210" s="399"/>
    </row>
    <row r="211" spans="2:19" s="398" customFormat="1" ht="15.75" customHeight="1">
      <c r="B211" s="391"/>
      <c r="C211" s="391"/>
      <c r="D211" s="399"/>
      <c r="E211" s="399"/>
      <c r="F211" s="399"/>
      <c r="G211" s="399"/>
      <c r="H211" s="399"/>
      <c r="I211" s="399"/>
      <c r="J211" s="399"/>
      <c r="K211" s="399"/>
      <c r="L211" s="399"/>
      <c r="M211" s="399"/>
      <c r="N211" s="399"/>
      <c r="O211" s="399"/>
      <c r="P211" s="399"/>
      <c r="Q211" s="399"/>
      <c r="R211" s="399"/>
      <c r="S211" s="399"/>
    </row>
    <row r="212" spans="2:19" s="398" customFormat="1" ht="15.75" customHeight="1">
      <c r="B212" s="391"/>
      <c r="C212" s="391"/>
      <c r="D212" s="399"/>
      <c r="E212" s="399"/>
      <c r="F212" s="399"/>
      <c r="G212" s="399"/>
      <c r="H212" s="399"/>
      <c r="I212" s="399"/>
      <c r="J212" s="399"/>
      <c r="K212" s="399"/>
      <c r="L212" s="399"/>
      <c r="M212" s="399"/>
      <c r="N212" s="399"/>
      <c r="O212" s="399"/>
      <c r="P212" s="399"/>
      <c r="Q212" s="399"/>
      <c r="R212" s="399"/>
      <c r="S212" s="399"/>
    </row>
    <row r="213" spans="2:19" s="398" customFormat="1" ht="15.75" customHeight="1">
      <c r="B213" s="391"/>
      <c r="C213" s="391"/>
      <c r="D213" s="399"/>
      <c r="E213" s="399"/>
      <c r="F213" s="399"/>
      <c r="G213" s="399"/>
      <c r="H213" s="399"/>
      <c r="I213" s="399"/>
      <c r="J213" s="399"/>
      <c r="K213" s="399"/>
      <c r="L213" s="399"/>
      <c r="M213" s="399"/>
      <c r="N213" s="399"/>
      <c r="O213" s="399"/>
      <c r="P213" s="399"/>
      <c r="Q213" s="399"/>
      <c r="R213" s="399"/>
      <c r="S213" s="399"/>
    </row>
    <row r="214" spans="2:19" s="398" customFormat="1" ht="15.75" customHeight="1">
      <c r="B214" s="391"/>
      <c r="C214" s="391"/>
      <c r="D214" s="399"/>
      <c r="E214" s="399"/>
      <c r="F214" s="399"/>
      <c r="G214" s="399"/>
      <c r="H214" s="399"/>
      <c r="I214" s="399"/>
      <c r="J214" s="399"/>
      <c r="K214" s="399"/>
      <c r="L214" s="399"/>
      <c r="M214" s="399"/>
      <c r="N214" s="399"/>
      <c r="O214" s="399"/>
      <c r="P214" s="399"/>
      <c r="Q214" s="399"/>
      <c r="R214" s="399"/>
      <c r="S214" s="399"/>
    </row>
    <row r="215" spans="2:19" s="398" customFormat="1" ht="15.75" customHeight="1">
      <c r="B215" s="391"/>
      <c r="C215" s="391"/>
      <c r="D215" s="399"/>
      <c r="E215" s="399"/>
      <c r="F215" s="399"/>
      <c r="G215" s="399"/>
      <c r="H215" s="399"/>
      <c r="I215" s="399"/>
      <c r="J215" s="399"/>
      <c r="K215" s="399"/>
      <c r="L215" s="399"/>
      <c r="M215" s="399"/>
      <c r="N215" s="399"/>
      <c r="O215" s="399"/>
      <c r="P215" s="399"/>
      <c r="Q215" s="399"/>
      <c r="R215" s="399"/>
      <c r="S215" s="399"/>
    </row>
    <row r="216" spans="2:19" s="398" customFormat="1" ht="15.75" customHeight="1">
      <c r="B216" s="391"/>
      <c r="C216" s="391"/>
      <c r="D216" s="399"/>
      <c r="E216" s="399"/>
      <c r="F216" s="399"/>
      <c r="G216" s="399"/>
      <c r="H216" s="399"/>
      <c r="I216" s="399"/>
      <c r="J216" s="399"/>
      <c r="K216" s="399"/>
      <c r="L216" s="399"/>
      <c r="M216" s="399"/>
      <c r="N216" s="399"/>
      <c r="O216" s="399"/>
      <c r="P216" s="399"/>
      <c r="Q216" s="399"/>
      <c r="R216" s="399"/>
      <c r="S216" s="399"/>
    </row>
    <row r="217" spans="2:19" s="398" customFormat="1" ht="15.75" customHeight="1">
      <c r="B217" s="391"/>
      <c r="C217" s="391"/>
      <c r="D217" s="399"/>
      <c r="E217" s="399"/>
      <c r="F217" s="399"/>
      <c r="G217" s="399"/>
      <c r="H217" s="399"/>
      <c r="I217" s="399"/>
      <c r="J217" s="399"/>
      <c r="K217" s="399"/>
      <c r="L217" s="399"/>
      <c r="M217" s="399"/>
      <c r="N217" s="399"/>
      <c r="O217" s="399"/>
      <c r="P217" s="399"/>
      <c r="Q217" s="399"/>
      <c r="R217" s="399"/>
      <c r="S217" s="399"/>
    </row>
    <row r="218" spans="2:19" s="398" customFormat="1" ht="15.75" customHeight="1">
      <c r="B218" s="391"/>
      <c r="C218" s="391"/>
      <c r="D218" s="399"/>
      <c r="E218" s="399"/>
      <c r="F218" s="399"/>
      <c r="G218" s="399"/>
      <c r="H218" s="399"/>
      <c r="I218" s="399"/>
      <c r="J218" s="399"/>
      <c r="K218" s="399"/>
      <c r="L218" s="399"/>
      <c r="M218" s="399"/>
      <c r="N218" s="399"/>
      <c r="O218" s="399"/>
      <c r="P218" s="399"/>
      <c r="Q218" s="399"/>
      <c r="R218" s="399"/>
      <c r="S218" s="399"/>
    </row>
    <row r="219" spans="2:19" s="398" customFormat="1" ht="15.75" customHeight="1">
      <c r="B219" s="391"/>
      <c r="C219" s="391"/>
      <c r="D219" s="399"/>
      <c r="E219" s="399"/>
      <c r="F219" s="399"/>
      <c r="G219" s="399"/>
      <c r="H219" s="399"/>
      <c r="I219" s="399"/>
      <c r="J219" s="399"/>
      <c r="K219" s="399"/>
      <c r="L219" s="399"/>
      <c r="M219" s="399"/>
      <c r="N219" s="399"/>
      <c r="O219" s="399"/>
      <c r="P219" s="399"/>
      <c r="Q219" s="399"/>
      <c r="R219" s="399"/>
      <c r="S219" s="399"/>
    </row>
    <row r="220" spans="2:19" s="398" customFormat="1" ht="15.75" customHeight="1">
      <c r="B220" s="391"/>
      <c r="C220" s="391"/>
      <c r="D220" s="399"/>
      <c r="E220" s="399"/>
      <c r="F220" s="399"/>
      <c r="G220" s="399"/>
      <c r="H220" s="399"/>
      <c r="I220" s="399"/>
      <c r="J220" s="399"/>
      <c r="K220" s="399"/>
      <c r="L220" s="399"/>
      <c r="M220" s="399"/>
      <c r="N220" s="399"/>
      <c r="O220" s="399"/>
      <c r="P220" s="399"/>
      <c r="Q220" s="399"/>
      <c r="R220" s="399"/>
      <c r="S220" s="399"/>
    </row>
    <row r="221" spans="2:19" s="398" customFormat="1" ht="15.75" customHeight="1">
      <c r="B221" s="391"/>
      <c r="C221" s="391"/>
      <c r="D221" s="399"/>
      <c r="E221" s="399"/>
      <c r="F221" s="399"/>
      <c r="G221" s="399"/>
      <c r="H221" s="399"/>
      <c r="I221" s="399"/>
      <c r="J221" s="399"/>
      <c r="K221" s="399"/>
      <c r="L221" s="399"/>
      <c r="M221" s="399"/>
      <c r="N221" s="399"/>
      <c r="O221" s="399"/>
      <c r="P221" s="399"/>
      <c r="Q221" s="399"/>
      <c r="R221" s="399"/>
      <c r="S221" s="399"/>
    </row>
    <row r="222" spans="2:19" s="398" customFormat="1" ht="15.75" customHeight="1">
      <c r="B222" s="391"/>
      <c r="C222" s="391"/>
      <c r="D222" s="399"/>
      <c r="E222" s="399"/>
      <c r="F222" s="399"/>
      <c r="G222" s="399"/>
      <c r="H222" s="399"/>
      <c r="I222" s="399"/>
      <c r="J222" s="399"/>
      <c r="K222" s="399"/>
      <c r="L222" s="399"/>
      <c r="M222" s="399"/>
      <c r="N222" s="399"/>
      <c r="O222" s="399"/>
      <c r="P222" s="399"/>
      <c r="Q222" s="399"/>
      <c r="R222" s="399"/>
      <c r="S222" s="399"/>
    </row>
    <row r="223" spans="2:19" s="398" customFormat="1" ht="15.75" customHeight="1">
      <c r="B223" s="391"/>
      <c r="C223" s="391"/>
      <c r="D223" s="399"/>
      <c r="E223" s="399"/>
      <c r="F223" s="399"/>
      <c r="G223" s="399"/>
      <c r="H223" s="399"/>
      <c r="I223" s="399"/>
      <c r="J223" s="399"/>
      <c r="K223" s="399"/>
      <c r="L223" s="399"/>
      <c r="M223" s="399"/>
      <c r="N223" s="399"/>
      <c r="O223" s="399"/>
      <c r="P223" s="399"/>
      <c r="Q223" s="399"/>
      <c r="R223" s="399"/>
      <c r="S223" s="399"/>
    </row>
    <row r="224" spans="2:19" s="398" customFormat="1" ht="15.75" customHeight="1">
      <c r="B224" s="391"/>
      <c r="C224" s="391"/>
      <c r="D224" s="399"/>
      <c r="E224" s="399"/>
      <c r="F224" s="399"/>
      <c r="G224" s="399"/>
      <c r="H224" s="399"/>
      <c r="I224" s="399"/>
      <c r="J224" s="399"/>
      <c r="K224" s="399"/>
      <c r="L224" s="399"/>
      <c r="M224" s="399"/>
      <c r="N224" s="399"/>
      <c r="O224" s="399"/>
      <c r="P224" s="399"/>
      <c r="Q224" s="399"/>
      <c r="R224" s="399"/>
      <c r="S224" s="399"/>
    </row>
    <row r="225" spans="2:19" s="398" customFormat="1" ht="15.75" customHeight="1">
      <c r="B225" s="391"/>
      <c r="C225" s="391"/>
      <c r="D225" s="399"/>
      <c r="E225" s="399"/>
      <c r="F225" s="399"/>
      <c r="G225" s="399"/>
      <c r="H225" s="399"/>
      <c r="I225" s="399"/>
      <c r="J225" s="399"/>
      <c r="K225" s="399"/>
      <c r="L225" s="399"/>
      <c r="M225" s="399"/>
      <c r="N225" s="399"/>
      <c r="O225" s="399"/>
      <c r="P225" s="399"/>
      <c r="Q225" s="399"/>
      <c r="R225" s="399"/>
      <c r="S225" s="399"/>
    </row>
    <row r="226" spans="2:19" s="398" customFormat="1" ht="15.75" customHeight="1">
      <c r="B226" s="391"/>
      <c r="C226" s="391"/>
      <c r="D226" s="399"/>
      <c r="E226" s="399"/>
      <c r="F226" s="399"/>
      <c r="G226" s="399"/>
      <c r="H226" s="399"/>
      <c r="I226" s="399"/>
      <c r="J226" s="399"/>
      <c r="K226" s="399"/>
      <c r="L226" s="399"/>
      <c r="M226" s="399"/>
      <c r="N226" s="399"/>
      <c r="O226" s="399"/>
      <c r="P226" s="399"/>
      <c r="Q226" s="399"/>
      <c r="R226" s="399"/>
      <c r="S226" s="399"/>
    </row>
    <row r="227" spans="2:19" s="398" customFormat="1" ht="15.75" customHeight="1">
      <c r="B227" s="391"/>
      <c r="C227" s="391"/>
      <c r="D227" s="399"/>
      <c r="E227" s="399"/>
      <c r="F227" s="399"/>
      <c r="G227" s="399"/>
      <c r="H227" s="399"/>
      <c r="I227" s="399"/>
      <c r="J227" s="399"/>
      <c r="K227" s="399"/>
      <c r="L227" s="399"/>
      <c r="M227" s="399"/>
      <c r="N227" s="399"/>
      <c r="O227" s="399"/>
      <c r="P227" s="399"/>
      <c r="Q227" s="399"/>
      <c r="R227" s="399"/>
      <c r="S227" s="399"/>
    </row>
    <row r="228" spans="2:19" s="398" customFormat="1" ht="15.75" customHeight="1">
      <c r="B228" s="391"/>
      <c r="C228" s="391"/>
      <c r="D228" s="399"/>
      <c r="E228" s="399"/>
      <c r="F228" s="399"/>
      <c r="G228" s="399"/>
      <c r="H228" s="399"/>
      <c r="I228" s="399"/>
      <c r="J228" s="399"/>
      <c r="K228" s="399"/>
      <c r="L228" s="399"/>
      <c r="M228" s="399"/>
      <c r="N228" s="399"/>
      <c r="O228" s="399"/>
      <c r="P228" s="399"/>
      <c r="Q228" s="399"/>
      <c r="R228" s="399"/>
      <c r="S228" s="399"/>
    </row>
    <row r="229" spans="2:19" s="398" customFormat="1" ht="15.75" customHeight="1">
      <c r="B229" s="391"/>
      <c r="C229" s="391"/>
      <c r="D229" s="399"/>
      <c r="E229" s="399"/>
      <c r="F229" s="399"/>
      <c r="G229" s="399"/>
      <c r="H229" s="399"/>
      <c r="I229" s="399"/>
      <c r="J229" s="399"/>
      <c r="K229" s="399"/>
      <c r="L229" s="399"/>
      <c r="M229" s="399"/>
      <c r="N229" s="399"/>
      <c r="O229" s="399"/>
      <c r="P229" s="399"/>
      <c r="Q229" s="399"/>
      <c r="R229" s="399"/>
      <c r="S229" s="399"/>
    </row>
    <row r="230" spans="2:19" s="398" customFormat="1" ht="15.75" customHeight="1">
      <c r="B230" s="391"/>
      <c r="C230" s="391"/>
      <c r="D230" s="399"/>
      <c r="E230" s="399"/>
      <c r="F230" s="399"/>
      <c r="G230" s="399"/>
      <c r="H230" s="399"/>
      <c r="I230" s="399"/>
      <c r="J230" s="399"/>
      <c r="K230" s="399"/>
      <c r="L230" s="399"/>
      <c r="M230" s="399"/>
      <c r="N230" s="399"/>
      <c r="O230" s="399"/>
      <c r="P230" s="399"/>
      <c r="Q230" s="399"/>
      <c r="R230" s="399"/>
      <c r="S230" s="399"/>
    </row>
    <row r="231" spans="2:19" s="398" customFormat="1" ht="15.75" customHeight="1">
      <c r="B231" s="391"/>
      <c r="C231" s="391"/>
      <c r="D231" s="399"/>
      <c r="E231" s="399"/>
      <c r="F231" s="399"/>
      <c r="G231" s="399"/>
      <c r="H231" s="399"/>
      <c r="I231" s="399"/>
      <c r="J231" s="399"/>
      <c r="K231" s="399"/>
      <c r="L231" s="399"/>
      <c r="M231" s="399"/>
      <c r="N231" s="399"/>
      <c r="O231" s="399"/>
      <c r="P231" s="399"/>
      <c r="Q231" s="399"/>
      <c r="R231" s="399"/>
      <c r="S231" s="399"/>
    </row>
    <row r="232" spans="2:19" s="398" customFormat="1" ht="15.75" customHeight="1">
      <c r="B232" s="391"/>
      <c r="C232" s="391"/>
      <c r="D232" s="399"/>
      <c r="E232" s="399"/>
      <c r="F232" s="399"/>
      <c r="G232" s="399"/>
      <c r="H232" s="399"/>
      <c r="I232" s="399"/>
      <c r="J232" s="399"/>
      <c r="K232" s="399"/>
      <c r="L232" s="399"/>
      <c r="M232" s="399"/>
      <c r="N232" s="399"/>
      <c r="O232" s="399"/>
      <c r="P232" s="399"/>
      <c r="Q232" s="399"/>
      <c r="R232" s="399"/>
      <c r="S232" s="399"/>
    </row>
    <row r="233" spans="2:19" s="398" customFormat="1" ht="15.75" customHeight="1">
      <c r="B233" s="391"/>
      <c r="C233" s="391"/>
      <c r="D233" s="399"/>
      <c r="E233" s="399"/>
      <c r="F233" s="399"/>
      <c r="G233" s="399"/>
      <c r="H233" s="399"/>
      <c r="I233" s="399"/>
      <c r="J233" s="399"/>
      <c r="K233" s="399"/>
      <c r="L233" s="399"/>
      <c r="M233" s="399"/>
      <c r="N233" s="399"/>
      <c r="O233" s="399"/>
      <c r="P233" s="399"/>
      <c r="Q233" s="399"/>
      <c r="R233" s="399"/>
      <c r="S233" s="399"/>
    </row>
    <row r="234" spans="2:19" s="398" customFormat="1" ht="15.75" customHeight="1">
      <c r="B234" s="391"/>
      <c r="C234" s="391"/>
      <c r="D234" s="399"/>
      <c r="E234" s="399"/>
      <c r="F234" s="399"/>
      <c r="G234" s="399"/>
      <c r="H234" s="399"/>
      <c r="I234" s="399"/>
      <c r="J234" s="399"/>
      <c r="K234" s="399"/>
      <c r="L234" s="399"/>
      <c r="M234" s="399"/>
      <c r="N234" s="399"/>
      <c r="O234" s="399"/>
      <c r="P234" s="399"/>
      <c r="Q234" s="399"/>
      <c r="R234" s="399"/>
      <c r="S234" s="399"/>
    </row>
    <row r="235" spans="2:19" s="398" customFormat="1" ht="15.75" customHeight="1">
      <c r="B235" s="391"/>
      <c r="C235" s="391"/>
      <c r="D235" s="399"/>
      <c r="E235" s="399"/>
      <c r="F235" s="399"/>
      <c r="G235" s="399"/>
      <c r="H235" s="399"/>
      <c r="I235" s="399"/>
      <c r="J235" s="399"/>
      <c r="K235" s="399"/>
      <c r="L235" s="399"/>
      <c r="M235" s="399"/>
      <c r="N235" s="399"/>
      <c r="O235" s="399"/>
      <c r="P235" s="399"/>
      <c r="Q235" s="399"/>
      <c r="R235" s="399"/>
      <c r="S235" s="399"/>
    </row>
    <row r="236" spans="2:19" s="398" customFormat="1" ht="15.75" customHeight="1">
      <c r="B236" s="391"/>
      <c r="C236" s="391"/>
      <c r="D236" s="399"/>
      <c r="E236" s="399"/>
      <c r="F236" s="399"/>
      <c r="G236" s="399"/>
      <c r="H236" s="399"/>
      <c r="I236" s="399"/>
      <c r="J236" s="399"/>
      <c r="K236" s="399"/>
      <c r="L236" s="399"/>
      <c r="M236" s="399"/>
      <c r="N236" s="399"/>
      <c r="O236" s="399"/>
      <c r="P236" s="399"/>
      <c r="Q236" s="399"/>
      <c r="R236" s="399"/>
      <c r="S236" s="399"/>
    </row>
    <row r="237" spans="2:19" s="398" customFormat="1" ht="15.75" customHeight="1">
      <c r="B237" s="391"/>
      <c r="C237" s="391"/>
      <c r="D237" s="399"/>
      <c r="E237" s="399"/>
      <c r="F237" s="399"/>
      <c r="G237" s="399"/>
      <c r="H237" s="399"/>
      <c r="I237" s="399"/>
      <c r="J237" s="399"/>
      <c r="K237" s="399"/>
      <c r="L237" s="399"/>
      <c r="M237" s="399"/>
      <c r="N237" s="399"/>
      <c r="O237" s="399"/>
      <c r="P237" s="399"/>
      <c r="Q237" s="399"/>
      <c r="R237" s="399"/>
      <c r="S237" s="399"/>
    </row>
    <row r="238" spans="2:19" s="398" customFormat="1" ht="15.75" customHeight="1">
      <c r="B238" s="391"/>
      <c r="C238" s="391"/>
      <c r="D238" s="399"/>
      <c r="E238" s="399"/>
      <c r="F238" s="399"/>
      <c r="G238" s="399"/>
      <c r="H238" s="399"/>
      <c r="I238" s="399"/>
      <c r="J238" s="399"/>
      <c r="K238" s="399"/>
      <c r="L238" s="399"/>
      <c r="M238" s="399"/>
      <c r="N238" s="399"/>
      <c r="O238" s="399"/>
      <c r="P238" s="399"/>
      <c r="Q238" s="399"/>
      <c r="R238" s="399"/>
      <c r="S238" s="399"/>
    </row>
    <row r="239" spans="2:19" s="398" customFormat="1" ht="15.75" customHeight="1">
      <c r="B239" s="391"/>
      <c r="C239" s="391"/>
      <c r="D239" s="399"/>
      <c r="E239" s="399"/>
      <c r="F239" s="399"/>
      <c r="G239" s="399"/>
      <c r="H239" s="399"/>
      <c r="I239" s="399"/>
      <c r="J239" s="399"/>
      <c r="K239" s="399"/>
      <c r="L239" s="399"/>
      <c r="M239" s="399"/>
      <c r="N239" s="399"/>
      <c r="O239" s="399"/>
      <c r="P239" s="399"/>
      <c r="Q239" s="399"/>
      <c r="R239" s="399"/>
      <c r="S239" s="399"/>
    </row>
    <row r="240" spans="2:19" s="398" customFormat="1" ht="15.75" customHeight="1">
      <c r="B240" s="391"/>
      <c r="C240" s="391"/>
      <c r="D240" s="399"/>
      <c r="E240" s="399"/>
      <c r="F240" s="399"/>
      <c r="G240" s="399"/>
      <c r="H240" s="399"/>
      <c r="I240" s="399"/>
      <c r="J240" s="399"/>
      <c r="K240" s="399"/>
      <c r="L240" s="399"/>
      <c r="M240" s="399"/>
      <c r="N240" s="399"/>
      <c r="O240" s="399"/>
      <c r="P240" s="399"/>
      <c r="Q240" s="399"/>
      <c r="R240" s="399"/>
      <c r="S240" s="399"/>
    </row>
    <row r="241" spans="2:19" s="398" customFormat="1" ht="15.75" customHeight="1">
      <c r="B241" s="391"/>
      <c r="C241" s="391"/>
      <c r="D241" s="399"/>
      <c r="E241" s="399"/>
      <c r="F241" s="399"/>
      <c r="G241" s="399"/>
      <c r="H241" s="399"/>
      <c r="I241" s="399"/>
      <c r="J241" s="399"/>
      <c r="K241" s="399"/>
      <c r="L241" s="399"/>
      <c r="M241" s="399"/>
      <c r="N241" s="399"/>
      <c r="O241" s="399"/>
      <c r="P241" s="399"/>
      <c r="Q241" s="399"/>
      <c r="R241" s="399"/>
      <c r="S241" s="399"/>
    </row>
    <row r="242" spans="2:19" s="398" customFormat="1" ht="15.75" customHeight="1">
      <c r="B242" s="391"/>
      <c r="C242" s="391"/>
      <c r="D242" s="399"/>
      <c r="E242" s="399"/>
      <c r="F242" s="399"/>
      <c r="G242" s="399"/>
      <c r="H242" s="399"/>
      <c r="I242" s="399"/>
      <c r="J242" s="399"/>
      <c r="K242" s="399"/>
      <c r="L242" s="399"/>
      <c r="M242" s="399"/>
      <c r="N242" s="399"/>
      <c r="O242" s="399"/>
      <c r="P242" s="399"/>
      <c r="Q242" s="399"/>
      <c r="R242" s="399"/>
      <c r="S242" s="399"/>
    </row>
    <row r="243" spans="2:19" s="398" customFormat="1" ht="15.75" customHeight="1">
      <c r="B243" s="391"/>
      <c r="C243" s="391"/>
      <c r="D243" s="399"/>
      <c r="E243" s="399"/>
      <c r="F243" s="399"/>
      <c r="G243" s="399"/>
      <c r="H243" s="399"/>
      <c r="I243" s="399"/>
      <c r="J243" s="399"/>
      <c r="K243" s="399"/>
      <c r="L243" s="399"/>
      <c r="M243" s="399"/>
      <c r="N243" s="399"/>
      <c r="O243" s="399"/>
      <c r="P243" s="399"/>
      <c r="Q243" s="399"/>
      <c r="R243" s="399"/>
      <c r="S243" s="399"/>
    </row>
    <row r="244" spans="2:19" s="398" customFormat="1" ht="15.75" customHeight="1">
      <c r="B244" s="391"/>
      <c r="C244" s="391"/>
      <c r="D244" s="399"/>
      <c r="E244" s="399"/>
      <c r="F244" s="399"/>
      <c r="G244" s="399"/>
      <c r="H244" s="399"/>
      <c r="I244" s="399"/>
      <c r="J244" s="399"/>
      <c r="K244" s="399"/>
      <c r="L244" s="399"/>
      <c r="M244" s="399"/>
      <c r="N244" s="399"/>
      <c r="O244" s="399"/>
      <c r="P244" s="399"/>
      <c r="Q244" s="399"/>
      <c r="R244" s="399"/>
      <c r="S244" s="399"/>
    </row>
    <row r="245" spans="2:19" s="398" customFormat="1" ht="15.75" customHeight="1">
      <c r="B245" s="391"/>
      <c r="C245" s="391"/>
      <c r="D245" s="399"/>
      <c r="E245" s="399"/>
      <c r="F245" s="399"/>
      <c r="G245" s="399"/>
      <c r="H245" s="399"/>
      <c r="I245" s="399"/>
      <c r="J245" s="399"/>
      <c r="K245" s="399"/>
      <c r="L245" s="399"/>
      <c r="M245" s="399"/>
      <c r="N245" s="399"/>
      <c r="O245" s="399"/>
      <c r="P245" s="399"/>
      <c r="Q245" s="399"/>
      <c r="R245" s="399"/>
      <c r="S245" s="399"/>
    </row>
    <row r="246" spans="2:19" s="398" customFormat="1" ht="15.75" customHeight="1">
      <c r="B246" s="391"/>
      <c r="C246" s="391"/>
      <c r="D246" s="399"/>
      <c r="E246" s="399"/>
      <c r="F246" s="399"/>
      <c r="G246" s="399"/>
      <c r="H246" s="399"/>
      <c r="I246" s="399"/>
      <c r="J246" s="399"/>
      <c r="K246" s="399"/>
      <c r="L246" s="399"/>
      <c r="M246" s="399"/>
      <c r="N246" s="399"/>
      <c r="O246" s="399"/>
      <c r="P246" s="399"/>
      <c r="Q246" s="399"/>
      <c r="R246" s="399"/>
      <c r="S246" s="399"/>
    </row>
    <row r="247" spans="2:19" s="398" customFormat="1" ht="15.75" customHeight="1">
      <c r="B247" s="391"/>
      <c r="C247" s="391"/>
      <c r="D247" s="399"/>
      <c r="E247" s="399"/>
      <c r="F247" s="399"/>
      <c r="G247" s="399"/>
      <c r="H247" s="399"/>
      <c r="I247" s="399"/>
      <c r="J247" s="399"/>
      <c r="K247" s="399"/>
      <c r="L247" s="399"/>
      <c r="M247" s="399"/>
      <c r="N247" s="399"/>
      <c r="O247" s="399"/>
      <c r="P247" s="399"/>
      <c r="Q247" s="399"/>
      <c r="R247" s="399"/>
      <c r="S247" s="399"/>
    </row>
    <row r="248" spans="2:19" s="398" customFormat="1" ht="15.75" customHeight="1">
      <c r="B248" s="391"/>
      <c r="C248" s="391"/>
      <c r="D248" s="399"/>
      <c r="E248" s="399"/>
      <c r="F248" s="399"/>
      <c r="G248" s="399"/>
      <c r="H248" s="399"/>
      <c r="I248" s="399"/>
      <c r="J248" s="399"/>
      <c r="K248" s="399"/>
      <c r="L248" s="399"/>
      <c r="M248" s="399"/>
      <c r="N248" s="399"/>
      <c r="O248" s="399"/>
      <c r="P248" s="399"/>
      <c r="Q248" s="399"/>
      <c r="R248" s="399"/>
      <c r="S248" s="399"/>
    </row>
    <row r="249" spans="2:19" s="398" customFormat="1" ht="15.75" customHeight="1">
      <c r="B249" s="391"/>
      <c r="C249" s="391"/>
      <c r="D249" s="399"/>
      <c r="E249" s="399"/>
      <c r="F249" s="399"/>
      <c r="G249" s="399"/>
      <c r="H249" s="399"/>
      <c r="I249" s="399"/>
      <c r="J249" s="399"/>
      <c r="K249" s="399"/>
      <c r="L249" s="399"/>
      <c r="M249" s="399"/>
      <c r="N249" s="399"/>
      <c r="O249" s="399"/>
      <c r="P249" s="399"/>
      <c r="Q249" s="399"/>
      <c r="R249" s="399"/>
      <c r="S249" s="399"/>
    </row>
    <row r="250" spans="2:19" s="398" customFormat="1" ht="15.75" customHeight="1">
      <c r="B250" s="391"/>
      <c r="C250" s="391"/>
      <c r="D250" s="399"/>
      <c r="E250" s="399"/>
      <c r="F250" s="399"/>
      <c r="G250" s="399"/>
      <c r="H250" s="399"/>
      <c r="I250" s="399"/>
      <c r="J250" s="399"/>
      <c r="K250" s="399"/>
      <c r="L250" s="399"/>
      <c r="M250" s="399"/>
      <c r="N250" s="399"/>
      <c r="O250" s="399"/>
      <c r="P250" s="399"/>
      <c r="Q250" s="399"/>
      <c r="R250" s="399"/>
      <c r="S250" s="399"/>
    </row>
    <row r="251" spans="2:19" s="398" customFormat="1" ht="15.75" customHeight="1">
      <c r="B251" s="391"/>
      <c r="C251" s="391"/>
      <c r="D251" s="399"/>
      <c r="E251" s="399"/>
      <c r="F251" s="399"/>
      <c r="G251" s="399"/>
      <c r="H251" s="399"/>
      <c r="I251" s="399"/>
      <c r="J251" s="399"/>
      <c r="K251" s="399"/>
      <c r="L251" s="399"/>
      <c r="M251" s="399"/>
      <c r="N251" s="399"/>
      <c r="O251" s="399"/>
      <c r="P251" s="399"/>
      <c r="Q251" s="399"/>
      <c r="R251" s="399"/>
      <c r="S251" s="399"/>
    </row>
    <row r="252" spans="2:19" s="398" customFormat="1" ht="15.75" customHeight="1">
      <c r="B252" s="391"/>
      <c r="C252" s="391"/>
      <c r="D252" s="399"/>
      <c r="E252" s="399"/>
      <c r="F252" s="399"/>
      <c r="G252" s="399"/>
      <c r="H252" s="399"/>
      <c r="I252" s="399"/>
      <c r="J252" s="399"/>
      <c r="K252" s="399"/>
      <c r="L252" s="399"/>
      <c r="M252" s="399"/>
      <c r="N252" s="399"/>
      <c r="O252" s="399"/>
      <c r="P252" s="399"/>
      <c r="Q252" s="399"/>
      <c r="R252" s="399"/>
      <c r="S252" s="399"/>
    </row>
    <row r="253" spans="2:19" s="398" customFormat="1" ht="15.75" customHeight="1">
      <c r="B253" s="391"/>
      <c r="C253" s="391"/>
      <c r="D253" s="399"/>
      <c r="E253" s="399"/>
      <c r="F253" s="399"/>
      <c r="G253" s="399"/>
      <c r="H253" s="399"/>
      <c r="I253" s="399"/>
      <c r="J253" s="399"/>
      <c r="K253" s="399"/>
      <c r="L253" s="399"/>
      <c r="M253" s="399"/>
      <c r="N253" s="399"/>
      <c r="O253" s="399"/>
      <c r="P253" s="399"/>
      <c r="Q253" s="399"/>
      <c r="R253" s="399"/>
      <c r="S253" s="399"/>
    </row>
    <row r="254" spans="2:19" s="398" customFormat="1" ht="15.75" customHeight="1">
      <c r="B254" s="391"/>
      <c r="C254" s="391"/>
      <c r="D254" s="399"/>
      <c r="E254" s="399"/>
      <c r="F254" s="399"/>
      <c r="G254" s="399"/>
      <c r="H254" s="399"/>
      <c r="I254" s="399"/>
      <c r="J254" s="399"/>
      <c r="K254" s="399"/>
      <c r="L254" s="399"/>
      <c r="M254" s="399"/>
      <c r="N254" s="399"/>
      <c r="O254" s="399"/>
      <c r="P254" s="399"/>
      <c r="Q254" s="399"/>
      <c r="R254" s="399"/>
      <c r="S254" s="399"/>
    </row>
    <row r="255" spans="2:19" s="398" customFormat="1" ht="15.75" customHeight="1">
      <c r="B255" s="391"/>
      <c r="C255" s="391"/>
      <c r="D255" s="399"/>
      <c r="E255" s="399"/>
      <c r="F255" s="399"/>
      <c r="G255" s="399"/>
      <c r="H255" s="399"/>
      <c r="I255" s="399"/>
      <c r="J255" s="399"/>
      <c r="K255" s="399"/>
      <c r="L255" s="399"/>
      <c r="M255" s="399"/>
      <c r="N255" s="399"/>
      <c r="O255" s="399"/>
      <c r="P255" s="399"/>
      <c r="Q255" s="399"/>
      <c r="R255" s="399"/>
      <c r="S255" s="399"/>
    </row>
    <row r="256" spans="2:19" s="398" customFormat="1" ht="15.75" customHeight="1">
      <c r="B256" s="391"/>
      <c r="C256" s="391"/>
      <c r="D256" s="399"/>
      <c r="E256" s="399"/>
      <c r="F256" s="399"/>
      <c r="G256" s="399"/>
      <c r="H256" s="399"/>
      <c r="I256" s="399"/>
      <c r="J256" s="399"/>
      <c r="K256" s="399"/>
      <c r="L256" s="399"/>
      <c r="M256" s="399"/>
      <c r="N256" s="399"/>
      <c r="O256" s="399"/>
      <c r="P256" s="399"/>
      <c r="Q256" s="399"/>
      <c r="R256" s="399"/>
      <c r="S256" s="399"/>
    </row>
    <row r="257" spans="2:19" s="398" customFormat="1" ht="15.75" customHeight="1">
      <c r="B257" s="391"/>
      <c r="C257" s="391"/>
      <c r="D257" s="399"/>
      <c r="E257" s="399"/>
      <c r="F257" s="399"/>
      <c r="G257" s="399"/>
      <c r="H257" s="399"/>
      <c r="I257" s="399"/>
      <c r="J257" s="399"/>
      <c r="K257" s="399"/>
      <c r="L257" s="399"/>
      <c r="M257" s="399"/>
      <c r="N257" s="399"/>
      <c r="O257" s="399"/>
      <c r="P257" s="399"/>
      <c r="Q257" s="399"/>
      <c r="R257" s="399"/>
      <c r="S257" s="399"/>
    </row>
    <row r="258" spans="2:19" s="398" customFormat="1" ht="15.75" customHeight="1">
      <c r="B258" s="391"/>
      <c r="C258" s="391"/>
      <c r="D258" s="399"/>
      <c r="E258" s="399"/>
      <c r="F258" s="399"/>
      <c r="G258" s="399"/>
      <c r="H258" s="399"/>
      <c r="I258" s="399"/>
      <c r="J258" s="399"/>
      <c r="K258" s="399"/>
      <c r="L258" s="399"/>
      <c r="M258" s="399"/>
      <c r="N258" s="399"/>
      <c r="O258" s="399"/>
      <c r="P258" s="399"/>
      <c r="Q258" s="399"/>
      <c r="R258" s="399"/>
      <c r="S258" s="399"/>
    </row>
    <row r="259" spans="2:19" s="398" customFormat="1" ht="15.75" customHeight="1">
      <c r="B259" s="391"/>
      <c r="C259" s="391"/>
      <c r="D259" s="399"/>
      <c r="E259" s="399"/>
      <c r="F259" s="399"/>
      <c r="G259" s="399"/>
      <c r="H259" s="399"/>
      <c r="I259" s="399"/>
      <c r="J259" s="399"/>
      <c r="K259" s="399"/>
      <c r="L259" s="399"/>
      <c r="M259" s="399"/>
      <c r="N259" s="399"/>
      <c r="O259" s="399"/>
      <c r="P259" s="399"/>
      <c r="Q259" s="399"/>
      <c r="R259" s="399"/>
      <c r="S259" s="399"/>
    </row>
    <row r="260" spans="2:19" s="398" customFormat="1" ht="15.75" customHeight="1">
      <c r="B260" s="391"/>
      <c r="C260" s="391"/>
      <c r="D260" s="399"/>
      <c r="E260" s="399"/>
      <c r="F260" s="399"/>
      <c r="G260" s="399"/>
      <c r="H260" s="399"/>
      <c r="I260" s="399"/>
      <c r="J260" s="399"/>
      <c r="K260" s="399"/>
      <c r="L260" s="399"/>
      <c r="M260" s="399"/>
      <c r="N260" s="399"/>
      <c r="O260" s="399"/>
      <c r="P260" s="399"/>
      <c r="Q260" s="399"/>
      <c r="R260" s="399"/>
      <c r="S260" s="399"/>
    </row>
    <row r="261" spans="2:19" s="398" customFormat="1" ht="15.75" customHeight="1">
      <c r="B261" s="391"/>
      <c r="C261" s="391"/>
      <c r="D261" s="399"/>
      <c r="E261" s="399"/>
      <c r="F261" s="399"/>
      <c r="G261" s="399"/>
      <c r="H261" s="399"/>
      <c r="I261" s="399"/>
      <c r="J261" s="399"/>
      <c r="K261" s="399"/>
      <c r="L261" s="399"/>
      <c r="M261" s="399"/>
      <c r="N261" s="399"/>
      <c r="O261" s="399"/>
      <c r="P261" s="399"/>
      <c r="Q261" s="399"/>
      <c r="R261" s="399"/>
      <c r="S261" s="399"/>
    </row>
    <row r="262" spans="2:19" s="398" customFormat="1" ht="15.75" customHeight="1">
      <c r="B262" s="391"/>
      <c r="C262" s="391"/>
      <c r="D262" s="399"/>
      <c r="E262" s="399"/>
      <c r="F262" s="399"/>
      <c r="G262" s="399"/>
      <c r="H262" s="399"/>
      <c r="I262" s="399"/>
      <c r="J262" s="399"/>
      <c r="K262" s="399"/>
      <c r="L262" s="399"/>
      <c r="M262" s="399"/>
      <c r="N262" s="399"/>
      <c r="O262" s="399"/>
      <c r="P262" s="399"/>
      <c r="Q262" s="399"/>
      <c r="R262" s="399"/>
      <c r="S262" s="399"/>
    </row>
    <row r="263" spans="2:19" s="398" customFormat="1" ht="15.75" customHeight="1">
      <c r="B263" s="391"/>
      <c r="C263" s="391"/>
      <c r="D263" s="399"/>
      <c r="E263" s="399"/>
      <c r="F263" s="399"/>
      <c r="G263" s="399"/>
      <c r="H263" s="399"/>
      <c r="I263" s="399"/>
      <c r="J263" s="399"/>
      <c r="K263" s="399"/>
      <c r="L263" s="399"/>
      <c r="M263" s="399"/>
      <c r="N263" s="399"/>
      <c r="O263" s="399"/>
      <c r="P263" s="399"/>
      <c r="Q263" s="399"/>
      <c r="R263" s="399"/>
      <c r="S263" s="399"/>
    </row>
    <row r="264" spans="2:19" s="398" customFormat="1" ht="15.75" customHeight="1">
      <c r="B264" s="391"/>
      <c r="C264" s="391"/>
      <c r="D264" s="399"/>
      <c r="E264" s="399"/>
      <c r="F264" s="399"/>
      <c r="G264" s="399"/>
      <c r="H264" s="399"/>
      <c r="I264" s="399"/>
      <c r="J264" s="399"/>
      <c r="K264" s="399"/>
      <c r="L264" s="399"/>
      <c r="M264" s="399"/>
      <c r="N264" s="399"/>
      <c r="O264" s="399"/>
      <c r="P264" s="399"/>
      <c r="Q264" s="399"/>
      <c r="R264" s="399"/>
      <c r="S264" s="399"/>
    </row>
    <row r="265" spans="2:19" s="398" customFormat="1" ht="15.75" customHeight="1">
      <c r="B265" s="391"/>
      <c r="C265" s="391"/>
      <c r="D265" s="399"/>
      <c r="E265" s="399"/>
      <c r="F265" s="399"/>
      <c r="G265" s="399"/>
      <c r="H265" s="399"/>
      <c r="I265" s="399"/>
      <c r="J265" s="399"/>
      <c r="K265" s="399"/>
      <c r="L265" s="399"/>
      <c r="M265" s="399"/>
      <c r="N265" s="399"/>
      <c r="O265" s="399"/>
      <c r="P265" s="399"/>
      <c r="Q265" s="399"/>
      <c r="R265" s="399"/>
      <c r="S265" s="399"/>
    </row>
    <row r="266" spans="2:19" s="398" customFormat="1" ht="15.75" customHeight="1">
      <c r="B266" s="391"/>
      <c r="C266" s="391"/>
      <c r="D266" s="399"/>
      <c r="E266" s="399"/>
      <c r="F266" s="399"/>
      <c r="G266" s="399"/>
      <c r="H266" s="399"/>
      <c r="I266" s="399"/>
      <c r="J266" s="399"/>
      <c r="K266" s="399"/>
      <c r="L266" s="399"/>
      <c r="M266" s="399"/>
      <c r="N266" s="399"/>
      <c r="O266" s="399"/>
      <c r="P266" s="399"/>
      <c r="Q266" s="399"/>
      <c r="R266" s="399"/>
      <c r="S266" s="399"/>
    </row>
    <row r="267" spans="2:19" s="398" customFormat="1" ht="15.75" customHeight="1">
      <c r="B267" s="391"/>
      <c r="C267" s="391"/>
      <c r="D267" s="399"/>
      <c r="E267" s="399"/>
      <c r="F267" s="399"/>
      <c r="G267" s="399"/>
      <c r="H267" s="399"/>
      <c r="I267" s="399"/>
      <c r="J267" s="399"/>
      <c r="K267" s="399"/>
      <c r="L267" s="399"/>
      <c r="M267" s="399"/>
      <c r="N267" s="399"/>
      <c r="O267" s="399"/>
      <c r="P267" s="399"/>
      <c r="Q267" s="399"/>
      <c r="R267" s="399"/>
      <c r="S267" s="399"/>
    </row>
    <row r="268" spans="2:19" s="398" customFormat="1" ht="15.75" customHeight="1">
      <c r="B268" s="391"/>
      <c r="C268" s="391"/>
      <c r="D268" s="399"/>
      <c r="E268" s="399"/>
      <c r="F268" s="399"/>
      <c r="G268" s="399"/>
      <c r="H268" s="399"/>
      <c r="I268" s="399"/>
      <c r="J268" s="399"/>
      <c r="K268" s="399"/>
      <c r="L268" s="399"/>
      <c r="M268" s="399"/>
      <c r="N268" s="399"/>
      <c r="O268" s="399"/>
      <c r="P268" s="399"/>
      <c r="Q268" s="399"/>
      <c r="R268" s="399"/>
      <c r="S268" s="399"/>
    </row>
    <row r="269" spans="2:19" s="398" customFormat="1" ht="15.75" customHeight="1">
      <c r="B269" s="391"/>
      <c r="C269" s="391"/>
      <c r="D269" s="399"/>
      <c r="E269" s="399"/>
      <c r="F269" s="399"/>
      <c r="G269" s="399"/>
      <c r="H269" s="399"/>
      <c r="I269" s="399"/>
      <c r="J269" s="399"/>
      <c r="K269" s="399"/>
      <c r="L269" s="399"/>
      <c r="M269" s="399"/>
      <c r="N269" s="399"/>
      <c r="O269" s="399"/>
      <c r="P269" s="399"/>
      <c r="Q269" s="399"/>
      <c r="R269" s="399"/>
      <c r="S269" s="399"/>
    </row>
    <row r="270" spans="2:19" s="398" customFormat="1" ht="15.75" customHeight="1">
      <c r="B270" s="391"/>
      <c r="C270" s="391"/>
      <c r="D270" s="399"/>
      <c r="E270" s="399"/>
      <c r="F270" s="399"/>
      <c r="G270" s="399"/>
      <c r="H270" s="399"/>
      <c r="I270" s="399"/>
      <c r="J270" s="399"/>
      <c r="K270" s="399"/>
      <c r="L270" s="399"/>
      <c r="M270" s="399"/>
      <c r="N270" s="399"/>
      <c r="O270" s="399"/>
      <c r="P270" s="399"/>
      <c r="Q270" s="399"/>
      <c r="R270" s="399"/>
      <c r="S270" s="399"/>
    </row>
    <row r="271" spans="2:19" ht="15.75" customHeight="1">
      <c r="B271" s="124"/>
      <c r="C271" s="124"/>
      <c r="D271" s="151"/>
      <c r="E271" s="151"/>
      <c r="F271" s="151"/>
      <c r="G271" s="151"/>
      <c r="H271" s="151"/>
      <c r="I271" s="151"/>
      <c r="J271" s="151"/>
      <c r="N271" s="151"/>
      <c r="Q271" s="151"/>
      <c r="S271" s="151"/>
    </row>
    <row r="272" spans="2:19" ht="15.75" customHeight="1">
      <c r="B272" s="124"/>
      <c r="C272" s="124"/>
      <c r="D272" s="151"/>
      <c r="E272" s="151"/>
      <c r="F272" s="151"/>
      <c r="G272" s="151"/>
      <c r="H272" s="151"/>
      <c r="I272" s="151"/>
      <c r="J272" s="151"/>
      <c r="N272" s="151"/>
      <c r="Q272" s="151"/>
      <c r="S272" s="151"/>
    </row>
    <row r="273" spans="2:19" ht="15.75" customHeight="1">
      <c r="B273" s="124"/>
      <c r="C273" s="124"/>
      <c r="D273" s="151"/>
      <c r="E273" s="151"/>
      <c r="F273" s="151"/>
      <c r="G273" s="151"/>
      <c r="H273" s="151"/>
      <c r="I273" s="151"/>
      <c r="J273" s="151"/>
      <c r="N273" s="151"/>
      <c r="Q273" s="151"/>
      <c r="S273" s="151"/>
    </row>
    <row r="274" spans="2:19" ht="15.75" customHeight="1">
      <c r="B274" s="124"/>
      <c r="C274" s="124"/>
      <c r="D274" s="151"/>
      <c r="E274" s="151"/>
      <c r="F274" s="151"/>
      <c r="G274" s="151"/>
      <c r="H274" s="151"/>
      <c r="I274" s="151"/>
      <c r="J274" s="151"/>
      <c r="N274" s="151"/>
      <c r="Q274" s="151"/>
      <c r="S274" s="151"/>
    </row>
    <row r="275" spans="2:19" ht="15.75" customHeight="1">
      <c r="B275" s="124"/>
      <c r="C275" s="124"/>
      <c r="D275" s="151"/>
      <c r="E275" s="151"/>
      <c r="F275" s="151"/>
      <c r="G275" s="151"/>
      <c r="H275" s="151"/>
      <c r="I275" s="151"/>
      <c r="J275" s="151"/>
      <c r="N275" s="151"/>
      <c r="Q275" s="151"/>
      <c r="S275" s="151"/>
    </row>
    <row r="276" spans="2:19" ht="15.75" customHeight="1">
      <c r="B276" s="124"/>
      <c r="C276" s="124"/>
      <c r="D276" s="151"/>
      <c r="E276" s="151"/>
      <c r="F276" s="151"/>
      <c r="G276" s="151"/>
      <c r="H276" s="151"/>
      <c r="I276" s="151"/>
      <c r="J276" s="151"/>
      <c r="N276" s="151"/>
      <c r="Q276" s="151"/>
      <c r="S276" s="151"/>
    </row>
    <row r="277" spans="2:19" ht="15.75" customHeight="1">
      <c r="B277" s="124"/>
      <c r="C277" s="124"/>
      <c r="D277" s="151"/>
      <c r="E277" s="151"/>
      <c r="F277" s="151"/>
      <c r="G277" s="151"/>
      <c r="H277" s="151"/>
      <c r="I277" s="151"/>
      <c r="J277" s="151"/>
      <c r="N277" s="151"/>
      <c r="Q277" s="151"/>
      <c r="S277" s="151"/>
    </row>
    <row r="278" spans="2:19" ht="15.75" customHeight="1">
      <c r="B278" s="124"/>
      <c r="C278" s="124"/>
      <c r="D278" s="151"/>
      <c r="E278" s="151"/>
      <c r="F278" s="151"/>
      <c r="G278" s="151"/>
      <c r="H278" s="151"/>
      <c r="I278" s="151"/>
      <c r="J278" s="151"/>
      <c r="N278" s="151"/>
      <c r="Q278" s="151"/>
      <c r="S278" s="151"/>
    </row>
    <row r="279" spans="2:19" ht="15.75" customHeight="1">
      <c r="B279" s="124"/>
      <c r="C279" s="124"/>
      <c r="D279" s="151"/>
      <c r="E279" s="151"/>
      <c r="F279" s="151"/>
      <c r="G279" s="151"/>
      <c r="H279" s="151"/>
      <c r="I279" s="151"/>
      <c r="J279" s="151"/>
      <c r="N279" s="151"/>
      <c r="Q279" s="151"/>
      <c r="S279" s="151"/>
    </row>
    <row r="280" spans="2:19" ht="15.75" customHeight="1">
      <c r="B280" s="124"/>
      <c r="C280" s="124"/>
      <c r="D280" s="151"/>
      <c r="E280" s="151"/>
      <c r="F280" s="151"/>
      <c r="G280" s="151"/>
      <c r="H280" s="151"/>
      <c r="I280" s="151"/>
      <c r="J280" s="151"/>
      <c r="N280" s="151"/>
      <c r="Q280" s="151"/>
      <c r="S280" s="151"/>
    </row>
    <row r="281" spans="2:19" ht="15.75" customHeight="1">
      <c r="B281" s="124"/>
      <c r="C281" s="124"/>
      <c r="D281" s="151"/>
      <c r="E281" s="151"/>
      <c r="F281" s="151"/>
      <c r="G281" s="151"/>
      <c r="H281" s="151"/>
      <c r="I281" s="151"/>
      <c r="J281" s="151"/>
      <c r="N281" s="151"/>
      <c r="Q281" s="151"/>
      <c r="S281" s="151"/>
    </row>
    <row r="282" spans="2:19" ht="15.75" customHeight="1">
      <c r="B282" s="124"/>
      <c r="C282" s="124"/>
      <c r="D282" s="151"/>
      <c r="E282" s="151"/>
      <c r="F282" s="151"/>
      <c r="G282" s="151"/>
      <c r="H282" s="151"/>
      <c r="I282" s="151"/>
      <c r="J282" s="151"/>
      <c r="N282" s="151"/>
      <c r="Q282" s="151"/>
      <c r="S282" s="151"/>
    </row>
    <row r="283" spans="2:19" ht="15.75" customHeight="1">
      <c r="B283" s="124"/>
      <c r="C283" s="124"/>
      <c r="D283" s="151"/>
      <c r="E283" s="151"/>
      <c r="F283" s="151"/>
      <c r="G283" s="151"/>
      <c r="H283" s="151"/>
      <c r="I283" s="151"/>
      <c r="J283" s="151"/>
      <c r="N283" s="151"/>
      <c r="Q283" s="151"/>
      <c r="S283" s="151"/>
    </row>
    <row r="284" spans="2:19" ht="15.75" customHeight="1">
      <c r="B284" s="124"/>
      <c r="C284" s="124"/>
      <c r="D284" s="151"/>
      <c r="E284" s="151"/>
      <c r="F284" s="151"/>
      <c r="G284" s="151"/>
      <c r="H284" s="151"/>
      <c r="I284" s="151"/>
      <c r="J284" s="151"/>
      <c r="N284" s="151"/>
      <c r="Q284" s="151"/>
      <c r="S284" s="151"/>
    </row>
    <row r="285" spans="2:19" ht="15.75" customHeight="1">
      <c r="B285" s="124"/>
      <c r="C285" s="124"/>
      <c r="D285" s="151"/>
      <c r="E285" s="151"/>
      <c r="F285" s="151"/>
      <c r="G285" s="151"/>
      <c r="H285" s="151"/>
      <c r="I285" s="151"/>
      <c r="J285" s="151"/>
      <c r="N285" s="151"/>
      <c r="Q285" s="151"/>
      <c r="S285" s="151"/>
    </row>
    <row r="286" spans="2:19" ht="15.75" customHeight="1">
      <c r="B286" s="124"/>
      <c r="C286" s="124"/>
      <c r="D286" s="151"/>
      <c r="E286" s="151"/>
      <c r="F286" s="151"/>
      <c r="G286" s="151"/>
      <c r="H286" s="151"/>
      <c r="I286" s="151"/>
      <c r="J286" s="151"/>
      <c r="N286" s="151"/>
      <c r="Q286" s="151"/>
      <c r="S286" s="151"/>
    </row>
    <row r="287" spans="2:19" ht="15.75" customHeight="1">
      <c r="B287" s="124"/>
      <c r="C287" s="124"/>
      <c r="D287" s="151"/>
      <c r="E287" s="151"/>
      <c r="F287" s="151"/>
      <c r="G287" s="151"/>
      <c r="H287" s="151"/>
      <c r="I287" s="151"/>
      <c r="J287" s="151"/>
      <c r="N287" s="151"/>
      <c r="Q287" s="151"/>
      <c r="S287" s="151"/>
    </row>
    <row r="288" spans="2:19" ht="15.75" customHeight="1">
      <c r="B288" s="124"/>
      <c r="C288" s="124"/>
      <c r="D288" s="151"/>
      <c r="E288" s="151"/>
      <c r="F288" s="151"/>
      <c r="G288" s="151"/>
      <c r="H288" s="151"/>
      <c r="I288" s="151"/>
      <c r="J288" s="151"/>
      <c r="N288" s="151"/>
      <c r="Q288" s="151"/>
      <c r="S288" s="151"/>
    </row>
    <row r="289" spans="2:19" ht="15.75" customHeight="1">
      <c r="B289" s="124"/>
      <c r="C289" s="124"/>
      <c r="D289" s="151"/>
      <c r="E289" s="151"/>
      <c r="F289" s="151"/>
      <c r="G289" s="151"/>
      <c r="H289" s="151"/>
      <c r="I289" s="151"/>
      <c r="J289" s="151"/>
      <c r="N289" s="151"/>
      <c r="Q289" s="151"/>
      <c r="S289" s="151"/>
    </row>
    <row r="290" spans="2:19" ht="15.75" customHeight="1">
      <c r="B290" s="124"/>
      <c r="C290" s="124"/>
      <c r="D290" s="151"/>
      <c r="E290" s="151"/>
      <c r="F290" s="151"/>
      <c r="G290" s="151"/>
      <c r="H290" s="151"/>
      <c r="I290" s="151"/>
      <c r="J290" s="151"/>
      <c r="N290" s="151"/>
      <c r="Q290" s="151"/>
      <c r="S290" s="151"/>
    </row>
    <row r="291" spans="2:19" ht="15.75" customHeight="1">
      <c r="B291" s="124"/>
      <c r="C291" s="124"/>
      <c r="D291" s="151"/>
      <c r="E291" s="151"/>
      <c r="F291" s="151"/>
      <c r="G291" s="151"/>
      <c r="H291" s="151"/>
      <c r="I291" s="151"/>
      <c r="J291" s="151"/>
      <c r="N291" s="151"/>
      <c r="Q291" s="151"/>
      <c r="S291" s="151"/>
    </row>
    <row r="292" spans="2:19" ht="15.75" customHeight="1">
      <c r="B292" s="124"/>
      <c r="C292" s="124"/>
      <c r="D292" s="151"/>
      <c r="E292" s="151"/>
      <c r="F292" s="151"/>
      <c r="G292" s="151"/>
      <c r="H292" s="151"/>
      <c r="I292" s="151"/>
      <c r="J292" s="151"/>
      <c r="N292" s="151"/>
      <c r="Q292" s="151"/>
      <c r="S292" s="151"/>
    </row>
    <row r="293" spans="2:19" ht="15.75" customHeight="1">
      <c r="B293" s="124"/>
      <c r="C293" s="124"/>
      <c r="D293" s="151"/>
      <c r="E293" s="151"/>
      <c r="F293" s="151"/>
      <c r="G293" s="151"/>
      <c r="H293" s="151"/>
      <c r="I293" s="151"/>
      <c r="J293" s="151"/>
      <c r="N293" s="151"/>
      <c r="Q293" s="151"/>
      <c r="S293" s="151"/>
    </row>
    <row r="294" spans="2:19" ht="15.75" customHeight="1">
      <c r="B294" s="124"/>
      <c r="C294" s="124"/>
      <c r="D294" s="151"/>
      <c r="E294" s="151"/>
      <c r="F294" s="151"/>
      <c r="G294" s="151"/>
      <c r="H294" s="151"/>
      <c r="I294" s="151"/>
      <c r="J294" s="151"/>
      <c r="N294" s="151"/>
      <c r="Q294" s="151"/>
      <c r="S294" s="151"/>
    </row>
    <row r="295" spans="2:19" ht="15.75" customHeight="1">
      <c r="B295" s="124"/>
      <c r="C295" s="124"/>
      <c r="D295" s="151"/>
      <c r="E295" s="151"/>
      <c r="F295" s="151"/>
      <c r="G295" s="151"/>
      <c r="H295" s="151"/>
      <c r="I295" s="151"/>
      <c r="J295" s="151"/>
      <c r="N295" s="151"/>
      <c r="Q295" s="151"/>
      <c r="S295" s="151"/>
    </row>
    <row r="296" spans="2:19" ht="15.75" customHeight="1">
      <c r="B296" s="124"/>
      <c r="C296" s="124"/>
      <c r="D296" s="151"/>
      <c r="E296" s="151"/>
      <c r="F296" s="151"/>
      <c r="G296" s="151"/>
      <c r="H296" s="151"/>
      <c r="I296" s="151"/>
      <c r="J296" s="151"/>
      <c r="N296" s="151"/>
      <c r="Q296" s="151"/>
      <c r="S296" s="151"/>
    </row>
    <row r="297" spans="2:19" ht="15.75" customHeight="1">
      <c r="B297" s="124"/>
      <c r="C297" s="124"/>
      <c r="D297" s="151"/>
      <c r="E297" s="151"/>
      <c r="F297" s="151"/>
      <c r="G297" s="151"/>
      <c r="H297" s="151"/>
      <c r="I297" s="151"/>
      <c r="J297" s="151"/>
      <c r="N297" s="151"/>
      <c r="Q297" s="151"/>
      <c r="S297" s="151"/>
    </row>
    <row r="298" spans="2:19" ht="15.75" customHeight="1">
      <c r="B298" s="124"/>
      <c r="C298" s="124"/>
      <c r="D298" s="151"/>
      <c r="E298" s="151"/>
      <c r="F298" s="151"/>
      <c r="G298" s="151"/>
      <c r="H298" s="151"/>
      <c r="I298" s="151"/>
      <c r="J298" s="151"/>
      <c r="N298" s="151"/>
      <c r="Q298" s="151"/>
      <c r="S298" s="151"/>
    </row>
    <row r="299" spans="2:19" ht="15.75" customHeight="1">
      <c r="B299" s="124"/>
      <c r="C299" s="124"/>
      <c r="D299" s="151"/>
      <c r="E299" s="151"/>
      <c r="F299" s="151"/>
      <c r="G299" s="151"/>
      <c r="H299" s="151"/>
      <c r="I299" s="151"/>
      <c r="J299" s="151"/>
      <c r="N299" s="151"/>
      <c r="Q299" s="151"/>
      <c r="S299" s="151"/>
    </row>
    <row r="300" spans="2:19" ht="15.75" customHeight="1">
      <c r="B300" s="124"/>
      <c r="C300" s="124"/>
      <c r="D300" s="151"/>
      <c r="E300" s="151"/>
      <c r="F300" s="151"/>
      <c r="G300" s="151"/>
      <c r="H300" s="151"/>
      <c r="I300" s="151"/>
      <c r="J300" s="151"/>
      <c r="N300" s="151"/>
      <c r="Q300" s="151"/>
      <c r="S300" s="151"/>
    </row>
    <row r="301" spans="2:19" ht="15.75" customHeight="1">
      <c r="B301" s="124"/>
      <c r="C301" s="124"/>
      <c r="D301" s="151"/>
      <c r="E301" s="151"/>
      <c r="F301" s="151"/>
      <c r="G301" s="151"/>
      <c r="H301" s="151"/>
      <c r="I301" s="151"/>
      <c r="J301" s="151"/>
      <c r="N301" s="151"/>
      <c r="Q301" s="151"/>
      <c r="S301" s="151"/>
    </row>
    <row r="302" spans="2:19" ht="15.75" customHeight="1">
      <c r="B302" s="124"/>
      <c r="C302" s="124"/>
      <c r="D302" s="151"/>
      <c r="E302" s="151"/>
      <c r="F302" s="151"/>
      <c r="G302" s="151"/>
      <c r="H302" s="151"/>
      <c r="I302" s="151"/>
      <c r="J302" s="151"/>
      <c r="N302" s="151"/>
      <c r="Q302" s="151"/>
      <c r="S302" s="151"/>
    </row>
    <row r="303" spans="2:19" ht="15.75" customHeight="1">
      <c r="B303" s="124"/>
      <c r="C303" s="124"/>
      <c r="D303" s="151"/>
      <c r="E303" s="151"/>
      <c r="F303" s="151"/>
      <c r="G303" s="151"/>
      <c r="H303" s="151"/>
      <c r="I303" s="151"/>
      <c r="J303" s="151"/>
      <c r="N303" s="151"/>
      <c r="Q303" s="151"/>
      <c r="S303" s="151"/>
    </row>
    <row r="304" spans="2:19" ht="15.75" customHeight="1">
      <c r="B304" s="124"/>
      <c r="C304" s="124"/>
      <c r="D304" s="151"/>
      <c r="E304" s="151"/>
      <c r="F304" s="151"/>
      <c r="G304" s="151"/>
      <c r="H304" s="151"/>
      <c r="I304" s="151"/>
      <c r="J304" s="151"/>
      <c r="N304" s="151"/>
      <c r="Q304" s="151"/>
      <c r="S304" s="151"/>
    </row>
    <row r="305" spans="2:19" ht="15.75" customHeight="1">
      <c r="B305" s="124"/>
      <c r="C305" s="124"/>
      <c r="D305" s="151"/>
      <c r="E305" s="151"/>
      <c r="F305" s="151"/>
      <c r="G305" s="151"/>
      <c r="H305" s="151"/>
      <c r="I305" s="151"/>
      <c r="J305" s="151"/>
      <c r="N305" s="151"/>
      <c r="Q305" s="151"/>
      <c r="S305" s="151"/>
    </row>
    <row r="306" spans="2:19" ht="15.75" customHeight="1">
      <c r="B306" s="124"/>
      <c r="C306" s="124"/>
      <c r="D306" s="151"/>
      <c r="E306" s="151"/>
      <c r="F306" s="151"/>
      <c r="G306" s="151"/>
      <c r="H306" s="151"/>
      <c r="I306" s="151"/>
      <c r="J306" s="151"/>
      <c r="N306" s="151"/>
      <c r="Q306" s="151"/>
      <c r="S306" s="151"/>
    </row>
    <row r="307" spans="2:19" ht="15.75" customHeight="1">
      <c r="B307" s="124"/>
      <c r="C307" s="124"/>
      <c r="D307" s="151"/>
      <c r="E307" s="151"/>
      <c r="F307" s="151"/>
      <c r="G307" s="151"/>
      <c r="H307" s="151"/>
      <c r="I307" s="151"/>
      <c r="J307" s="151"/>
      <c r="N307" s="151"/>
      <c r="Q307" s="151"/>
      <c r="S307" s="151"/>
    </row>
    <row r="308" spans="2:19" ht="15.75" customHeight="1">
      <c r="B308" s="124"/>
      <c r="C308" s="124"/>
      <c r="D308" s="151"/>
      <c r="E308" s="151"/>
      <c r="F308" s="151"/>
      <c r="G308" s="151"/>
      <c r="H308" s="151"/>
      <c r="I308" s="151"/>
      <c r="J308" s="151"/>
      <c r="N308" s="151"/>
      <c r="Q308" s="151"/>
      <c r="S308" s="151"/>
    </row>
    <row r="309" spans="2:19" ht="15.75" customHeight="1">
      <c r="B309" s="124"/>
      <c r="C309" s="124"/>
      <c r="D309" s="151"/>
      <c r="E309" s="151"/>
      <c r="F309" s="151"/>
      <c r="G309" s="151"/>
      <c r="H309" s="151"/>
      <c r="I309" s="151"/>
      <c r="J309" s="151"/>
      <c r="N309" s="151"/>
      <c r="Q309" s="151"/>
      <c r="S309" s="151"/>
    </row>
    <row r="310" spans="2:19" ht="15.75" customHeight="1">
      <c r="B310" s="124"/>
      <c r="C310" s="124"/>
      <c r="D310" s="151"/>
      <c r="E310" s="151"/>
      <c r="F310" s="151"/>
      <c r="G310" s="151"/>
      <c r="H310" s="151"/>
      <c r="I310" s="151"/>
      <c r="J310" s="151"/>
      <c r="N310" s="151"/>
      <c r="Q310" s="151"/>
      <c r="S310" s="151"/>
    </row>
    <row r="311" spans="2:19" ht="15.75" customHeight="1">
      <c r="B311" s="124"/>
      <c r="C311" s="124"/>
      <c r="D311" s="151"/>
      <c r="E311" s="151"/>
      <c r="F311" s="151"/>
      <c r="G311" s="151"/>
      <c r="H311" s="151"/>
      <c r="I311" s="151"/>
      <c r="J311" s="151"/>
      <c r="N311" s="151"/>
      <c r="Q311" s="151"/>
      <c r="S311" s="151"/>
    </row>
    <row r="312" spans="2:19" ht="15.75" customHeight="1">
      <c r="B312" s="124"/>
      <c r="C312" s="124"/>
      <c r="D312" s="151"/>
      <c r="E312" s="151"/>
      <c r="F312" s="151"/>
      <c r="G312" s="151"/>
      <c r="H312" s="151"/>
      <c r="I312" s="151"/>
      <c r="J312" s="151"/>
      <c r="N312" s="151"/>
      <c r="Q312" s="151"/>
      <c r="S312" s="151"/>
    </row>
    <row r="313" spans="2:19" ht="15.75" customHeight="1">
      <c r="B313" s="124"/>
      <c r="C313" s="124"/>
      <c r="D313" s="151"/>
      <c r="E313" s="151"/>
      <c r="F313" s="151"/>
      <c r="G313" s="151"/>
      <c r="H313" s="151"/>
      <c r="I313" s="151"/>
      <c r="J313" s="151"/>
      <c r="N313" s="151"/>
      <c r="Q313" s="151"/>
      <c r="S313" s="151"/>
    </row>
    <row r="314" spans="2:19" ht="15.75" customHeight="1">
      <c r="B314" s="124"/>
      <c r="C314" s="124"/>
      <c r="D314" s="151"/>
      <c r="E314" s="151"/>
      <c r="F314" s="151"/>
      <c r="G314" s="151"/>
      <c r="H314" s="151"/>
      <c r="I314" s="151"/>
      <c r="J314" s="151"/>
      <c r="N314" s="151"/>
      <c r="Q314" s="151"/>
      <c r="S314" s="151"/>
    </row>
    <row r="315" spans="2:19" ht="15.75" customHeight="1">
      <c r="B315" s="124"/>
      <c r="C315" s="124"/>
      <c r="D315" s="151"/>
      <c r="E315" s="151"/>
      <c r="F315" s="151"/>
      <c r="G315" s="151"/>
      <c r="H315" s="151"/>
      <c r="I315" s="151"/>
      <c r="J315" s="151"/>
      <c r="N315" s="151"/>
      <c r="Q315" s="151"/>
      <c r="S315" s="151"/>
    </row>
    <row r="316" spans="2:19" ht="15.75" customHeight="1">
      <c r="B316" s="124"/>
      <c r="C316" s="124"/>
      <c r="D316" s="151"/>
      <c r="E316" s="151"/>
      <c r="F316" s="151"/>
      <c r="G316" s="151"/>
      <c r="H316" s="151"/>
      <c r="I316" s="151"/>
      <c r="J316" s="151"/>
      <c r="N316" s="151"/>
      <c r="Q316" s="151"/>
      <c r="S316" s="151"/>
    </row>
    <row r="317" spans="2:19" ht="15.75" customHeight="1">
      <c r="B317" s="124"/>
      <c r="C317" s="124"/>
      <c r="D317" s="151"/>
      <c r="E317" s="151"/>
      <c r="F317" s="151"/>
      <c r="G317" s="151"/>
      <c r="H317" s="151"/>
      <c r="I317" s="151"/>
      <c r="J317" s="151"/>
      <c r="N317" s="151"/>
      <c r="Q317" s="151"/>
      <c r="S317" s="151"/>
    </row>
    <row r="318" spans="2:19" ht="15.75" customHeight="1">
      <c r="B318" s="124"/>
      <c r="C318" s="124"/>
      <c r="D318" s="151"/>
      <c r="E318" s="151"/>
      <c r="F318" s="151"/>
      <c r="G318" s="151"/>
      <c r="H318" s="151"/>
      <c r="I318" s="151"/>
      <c r="J318" s="151"/>
      <c r="N318" s="151"/>
      <c r="Q318" s="151"/>
      <c r="S318" s="151"/>
    </row>
    <row r="319" spans="2:19" ht="15.75" customHeight="1">
      <c r="B319" s="124"/>
      <c r="C319" s="124"/>
      <c r="D319" s="151"/>
      <c r="E319" s="151"/>
      <c r="F319" s="151"/>
      <c r="G319" s="151"/>
      <c r="H319" s="151"/>
      <c r="I319" s="151"/>
      <c r="J319" s="151"/>
      <c r="N319" s="151"/>
      <c r="Q319" s="151"/>
      <c r="S319" s="151"/>
    </row>
    <row r="320" spans="2:19" ht="15.75" customHeight="1">
      <c r="B320" s="124"/>
      <c r="C320" s="124"/>
      <c r="D320" s="151"/>
      <c r="E320" s="151"/>
      <c r="F320" s="151"/>
      <c r="G320" s="151"/>
      <c r="H320" s="151"/>
      <c r="I320" s="151"/>
      <c r="J320" s="151"/>
      <c r="N320" s="151"/>
      <c r="Q320" s="151"/>
      <c r="S320" s="151"/>
    </row>
    <row r="321" spans="2:19" ht="15.75" customHeight="1">
      <c r="B321" s="124"/>
      <c r="C321" s="124"/>
      <c r="D321" s="151"/>
      <c r="E321" s="151"/>
      <c r="F321" s="151"/>
      <c r="G321" s="151"/>
      <c r="H321" s="151"/>
      <c r="I321" s="151"/>
      <c r="J321" s="151"/>
      <c r="N321" s="151"/>
      <c r="Q321" s="151"/>
      <c r="S321" s="151"/>
    </row>
    <row r="322" spans="2:19" ht="15.75" customHeight="1">
      <c r="B322" s="124"/>
      <c r="C322" s="124"/>
      <c r="D322" s="151"/>
      <c r="E322" s="151"/>
      <c r="F322" s="151"/>
      <c r="G322" s="151"/>
      <c r="H322" s="151"/>
      <c r="I322" s="151"/>
      <c r="J322" s="151"/>
      <c r="N322" s="151"/>
      <c r="Q322" s="151"/>
      <c r="S322" s="151"/>
    </row>
    <row r="323" spans="2:19" ht="15.75" customHeight="1">
      <c r="B323" s="124"/>
      <c r="C323" s="124"/>
      <c r="D323" s="151"/>
      <c r="E323" s="151"/>
      <c r="F323" s="151"/>
      <c r="G323" s="151"/>
      <c r="H323" s="151"/>
      <c r="I323" s="151"/>
      <c r="J323" s="151"/>
      <c r="N323" s="151"/>
      <c r="Q323" s="151"/>
      <c r="S323" s="151"/>
    </row>
    <row r="324" spans="2:19" ht="15.75" customHeight="1">
      <c r="B324" s="124"/>
      <c r="C324" s="124"/>
      <c r="D324" s="151"/>
      <c r="E324" s="151"/>
      <c r="F324" s="151"/>
      <c r="G324" s="151"/>
      <c r="H324" s="151"/>
      <c r="I324" s="151"/>
      <c r="J324" s="151"/>
      <c r="N324" s="151"/>
      <c r="Q324" s="151"/>
      <c r="S324" s="151"/>
    </row>
    <row r="325" spans="2:19" ht="15.75" customHeight="1">
      <c r="B325" s="124"/>
      <c r="C325" s="124"/>
      <c r="D325" s="151"/>
      <c r="E325" s="151"/>
      <c r="F325" s="151"/>
      <c r="G325" s="151"/>
      <c r="H325" s="151"/>
      <c r="I325" s="151"/>
      <c r="J325" s="151"/>
      <c r="N325" s="151"/>
      <c r="Q325" s="151"/>
      <c r="S325" s="151"/>
    </row>
    <row r="326" spans="2:19" ht="15.75" customHeight="1">
      <c r="B326" s="124"/>
      <c r="C326" s="124"/>
      <c r="D326" s="151"/>
      <c r="E326" s="151"/>
      <c r="F326" s="151"/>
      <c r="G326" s="151"/>
      <c r="H326" s="151"/>
      <c r="I326" s="151"/>
      <c r="J326" s="151"/>
      <c r="N326" s="151"/>
      <c r="Q326" s="151"/>
      <c r="S326" s="151"/>
    </row>
    <row r="327" spans="2:19" ht="15.75" customHeight="1">
      <c r="B327" s="124"/>
      <c r="C327" s="124"/>
      <c r="D327" s="151"/>
      <c r="E327" s="151"/>
      <c r="F327" s="151"/>
      <c r="G327" s="151"/>
      <c r="H327" s="151"/>
      <c r="I327" s="151"/>
      <c r="J327" s="151"/>
      <c r="N327" s="151"/>
      <c r="Q327" s="151"/>
      <c r="S327" s="151"/>
    </row>
    <row r="328" spans="2:19" ht="15.75" customHeight="1">
      <c r="B328" s="124"/>
      <c r="C328" s="124"/>
      <c r="D328" s="151"/>
      <c r="E328" s="151"/>
      <c r="F328" s="151"/>
      <c r="G328" s="151"/>
      <c r="H328" s="151"/>
      <c r="I328" s="151"/>
      <c r="J328" s="151"/>
      <c r="N328" s="151"/>
      <c r="Q328" s="151"/>
      <c r="S328" s="151"/>
    </row>
    <row r="329" spans="2:19" ht="15.75" customHeight="1">
      <c r="B329" s="124"/>
      <c r="C329" s="124"/>
      <c r="D329" s="151"/>
      <c r="E329" s="151"/>
      <c r="F329" s="151"/>
      <c r="G329" s="151"/>
      <c r="H329" s="151"/>
      <c r="I329" s="151"/>
      <c r="J329" s="151"/>
      <c r="N329" s="151"/>
      <c r="Q329" s="151"/>
      <c r="S329" s="151"/>
    </row>
    <row r="330" spans="2:19" ht="15.75" customHeight="1">
      <c r="B330" s="124"/>
      <c r="C330" s="124"/>
      <c r="D330" s="151"/>
      <c r="E330" s="151"/>
      <c r="F330" s="151"/>
      <c r="G330" s="151"/>
      <c r="H330" s="151"/>
      <c r="I330" s="151"/>
      <c r="J330" s="151"/>
      <c r="N330" s="151"/>
      <c r="Q330" s="151"/>
      <c r="S330" s="151"/>
    </row>
    <row r="331" spans="2:19" ht="15.75" customHeight="1">
      <c r="B331" s="124"/>
      <c r="C331" s="124"/>
      <c r="D331" s="151"/>
      <c r="E331" s="151"/>
      <c r="F331" s="151"/>
      <c r="G331" s="151"/>
      <c r="H331" s="151"/>
      <c r="I331" s="151"/>
      <c r="J331" s="151"/>
      <c r="N331" s="151"/>
      <c r="Q331" s="151"/>
      <c r="S331" s="151"/>
    </row>
    <row r="332" spans="2:19" ht="15.75" customHeight="1">
      <c r="B332" s="124"/>
      <c r="C332" s="124"/>
      <c r="D332" s="151"/>
      <c r="E332" s="151"/>
      <c r="F332" s="151"/>
      <c r="G332" s="151"/>
      <c r="H332" s="151"/>
      <c r="I332" s="151"/>
      <c r="J332" s="151"/>
      <c r="N332" s="151"/>
      <c r="Q332" s="151"/>
      <c r="S332" s="151"/>
    </row>
    <row r="333" spans="2:19" ht="15.75" customHeight="1">
      <c r="B333" s="124"/>
      <c r="C333" s="124"/>
      <c r="D333" s="151"/>
      <c r="E333" s="151"/>
      <c r="F333" s="151"/>
      <c r="G333" s="151"/>
      <c r="H333" s="151"/>
      <c r="I333" s="151"/>
      <c r="J333" s="151"/>
      <c r="N333" s="151"/>
      <c r="Q333" s="151"/>
      <c r="S333" s="151"/>
    </row>
    <row r="334" spans="2:19" ht="15.75" customHeight="1">
      <c r="B334" s="124"/>
      <c r="C334" s="124"/>
      <c r="D334" s="151"/>
      <c r="E334" s="151"/>
      <c r="F334" s="151"/>
      <c r="G334" s="151"/>
      <c r="H334" s="151"/>
      <c r="I334" s="151"/>
      <c r="J334" s="151"/>
      <c r="N334" s="151"/>
      <c r="Q334" s="151"/>
      <c r="S334" s="151"/>
    </row>
    <row r="335" spans="2:19" ht="15.75" customHeight="1">
      <c r="B335" s="124"/>
      <c r="C335" s="124"/>
      <c r="D335" s="151"/>
      <c r="E335" s="151"/>
      <c r="F335" s="151"/>
      <c r="G335" s="151"/>
      <c r="H335" s="151"/>
      <c r="I335" s="151"/>
      <c r="J335" s="151"/>
      <c r="N335" s="151"/>
      <c r="Q335" s="151"/>
      <c r="S335" s="151"/>
    </row>
    <row r="336" spans="2:19" ht="15.75" customHeight="1">
      <c r="B336" s="124"/>
      <c r="C336" s="124"/>
      <c r="D336" s="151"/>
      <c r="E336" s="151"/>
      <c r="F336" s="151"/>
      <c r="G336" s="151"/>
      <c r="H336" s="151"/>
      <c r="I336" s="151"/>
      <c r="J336" s="151"/>
      <c r="N336" s="151"/>
      <c r="Q336" s="151"/>
      <c r="S336" s="151"/>
    </row>
    <row r="337" spans="2:19" ht="15.75" customHeight="1">
      <c r="B337" s="124"/>
      <c r="C337" s="124"/>
      <c r="D337" s="151"/>
      <c r="E337" s="151"/>
      <c r="F337" s="151"/>
      <c r="G337" s="151"/>
      <c r="H337" s="151"/>
      <c r="I337" s="151"/>
      <c r="J337" s="151"/>
      <c r="N337" s="151"/>
      <c r="Q337" s="151"/>
      <c r="S337" s="151"/>
    </row>
    <row r="338" spans="2:19" ht="15.75" customHeight="1">
      <c r="B338" s="124"/>
      <c r="C338" s="124"/>
      <c r="D338" s="151"/>
      <c r="E338" s="151"/>
      <c r="F338" s="151"/>
      <c r="G338" s="151"/>
      <c r="H338" s="151"/>
      <c r="I338" s="151"/>
      <c r="J338" s="151"/>
      <c r="N338" s="151"/>
      <c r="Q338" s="151"/>
      <c r="S338" s="151"/>
    </row>
    <row r="339" spans="2:19" ht="15.75" customHeight="1">
      <c r="B339" s="124"/>
      <c r="C339" s="124"/>
      <c r="D339" s="151"/>
      <c r="E339" s="151"/>
      <c r="F339" s="151"/>
      <c r="G339" s="151"/>
      <c r="H339" s="151"/>
      <c r="I339" s="151"/>
      <c r="J339" s="151"/>
      <c r="N339" s="151"/>
      <c r="Q339" s="151"/>
      <c r="S339" s="151"/>
    </row>
    <row r="340" spans="2:19" ht="15.75" customHeight="1">
      <c r="B340" s="124"/>
      <c r="C340" s="124"/>
      <c r="D340" s="151"/>
      <c r="E340" s="151"/>
      <c r="F340" s="151"/>
      <c r="G340" s="151"/>
      <c r="H340" s="151"/>
      <c r="I340" s="151"/>
      <c r="J340" s="151"/>
      <c r="N340" s="151"/>
      <c r="Q340" s="151"/>
      <c r="S340" s="151"/>
    </row>
    <row r="341" spans="2:19" ht="15.75" customHeight="1">
      <c r="B341" s="124"/>
      <c r="C341" s="124"/>
      <c r="D341" s="151"/>
      <c r="E341" s="151"/>
      <c r="F341" s="151"/>
      <c r="G341" s="151"/>
      <c r="H341" s="151"/>
      <c r="I341" s="151"/>
      <c r="J341" s="151"/>
      <c r="N341" s="151"/>
      <c r="Q341" s="151"/>
      <c r="S341" s="151"/>
    </row>
    <row r="342" spans="2:19" ht="15.75" customHeight="1">
      <c r="B342" s="124"/>
      <c r="C342" s="124"/>
      <c r="D342" s="151"/>
      <c r="E342" s="151"/>
      <c r="F342" s="151"/>
      <c r="G342" s="151"/>
      <c r="H342" s="151"/>
      <c r="I342" s="151"/>
      <c r="J342" s="151"/>
      <c r="N342" s="151"/>
      <c r="Q342" s="151"/>
      <c r="S342" s="151"/>
    </row>
    <row r="343" spans="2:19" ht="15.75" customHeight="1">
      <c r="B343" s="124"/>
      <c r="C343" s="124"/>
      <c r="D343" s="151"/>
      <c r="E343" s="151"/>
      <c r="F343" s="151"/>
      <c r="G343" s="151"/>
      <c r="H343" s="151"/>
      <c r="I343" s="151"/>
      <c r="J343" s="151"/>
      <c r="N343" s="151"/>
      <c r="Q343" s="151"/>
      <c r="S343" s="151"/>
    </row>
    <row r="344" spans="2:19" ht="15.75" customHeight="1">
      <c r="B344" s="124"/>
      <c r="C344" s="124"/>
      <c r="D344" s="151"/>
      <c r="E344" s="151"/>
      <c r="F344" s="151"/>
      <c r="G344" s="151"/>
      <c r="H344" s="151"/>
      <c r="I344" s="151"/>
      <c r="J344" s="151"/>
      <c r="N344" s="151"/>
      <c r="Q344" s="151"/>
      <c r="S344" s="151"/>
    </row>
    <row r="345" spans="2:19" ht="15.75" customHeight="1">
      <c r="B345" s="124"/>
      <c r="C345" s="124"/>
      <c r="D345" s="151"/>
      <c r="E345" s="151"/>
      <c r="F345" s="151"/>
      <c r="G345" s="151"/>
      <c r="H345" s="151"/>
      <c r="I345" s="151"/>
      <c r="J345" s="151"/>
      <c r="N345" s="151"/>
      <c r="Q345" s="151"/>
      <c r="S345" s="151"/>
    </row>
    <row r="346" spans="2:19" ht="15.75" customHeight="1">
      <c r="B346" s="124"/>
      <c r="C346" s="124"/>
      <c r="D346" s="151"/>
      <c r="E346" s="151"/>
      <c r="F346" s="151"/>
      <c r="G346" s="151"/>
      <c r="H346" s="151"/>
      <c r="I346" s="151"/>
      <c r="J346" s="151"/>
      <c r="N346" s="151"/>
      <c r="Q346" s="151"/>
      <c r="S346" s="151"/>
    </row>
    <row r="347" spans="2:19" ht="15.75" customHeight="1">
      <c r="B347" s="124"/>
      <c r="C347" s="124"/>
      <c r="D347" s="151"/>
      <c r="E347" s="151"/>
      <c r="F347" s="151"/>
      <c r="G347" s="151"/>
      <c r="H347" s="151"/>
      <c r="I347" s="151"/>
      <c r="J347" s="151"/>
      <c r="N347" s="151"/>
      <c r="Q347" s="151"/>
      <c r="S347" s="151"/>
    </row>
    <row r="348" spans="2:19" ht="15.75" customHeight="1">
      <c r="B348" s="124"/>
      <c r="C348" s="124"/>
      <c r="D348" s="151"/>
      <c r="E348" s="151"/>
      <c r="F348" s="151"/>
      <c r="G348" s="151"/>
      <c r="H348" s="151"/>
      <c r="I348" s="151"/>
      <c r="J348" s="151"/>
      <c r="N348" s="151"/>
      <c r="Q348" s="151"/>
      <c r="S348" s="151"/>
    </row>
    <row r="349" spans="2:19" ht="15.75" customHeight="1">
      <c r="B349" s="124"/>
      <c r="C349" s="124"/>
      <c r="D349" s="151"/>
      <c r="E349" s="151"/>
      <c r="F349" s="151"/>
      <c r="G349" s="151"/>
      <c r="H349" s="151"/>
      <c r="I349" s="151"/>
      <c r="J349" s="151"/>
      <c r="N349" s="151"/>
      <c r="Q349" s="151"/>
      <c r="S349" s="151"/>
    </row>
    <row r="350" spans="2:19" ht="15.75" customHeight="1">
      <c r="B350" s="124"/>
      <c r="C350" s="124"/>
      <c r="D350" s="151"/>
      <c r="E350" s="151"/>
      <c r="F350" s="151"/>
      <c r="G350" s="151"/>
      <c r="H350" s="151"/>
      <c r="I350" s="151"/>
      <c r="J350" s="151"/>
      <c r="N350" s="151"/>
      <c r="Q350" s="151"/>
      <c r="S350" s="151"/>
    </row>
    <row r="351" spans="2:19" ht="15.75" customHeight="1">
      <c r="B351" s="124"/>
      <c r="C351" s="124"/>
      <c r="D351" s="151"/>
      <c r="E351" s="151"/>
      <c r="F351" s="151"/>
      <c r="G351" s="151"/>
      <c r="H351" s="151"/>
      <c r="I351" s="151"/>
      <c r="J351" s="151"/>
      <c r="N351" s="151"/>
      <c r="Q351" s="151"/>
      <c r="S351" s="151"/>
    </row>
    <row r="352" spans="2:19" ht="15.75" customHeight="1">
      <c r="B352" s="124"/>
      <c r="C352" s="124"/>
      <c r="D352" s="151"/>
      <c r="E352" s="151"/>
      <c r="F352" s="151"/>
      <c r="G352" s="151"/>
      <c r="H352" s="151"/>
      <c r="I352" s="151"/>
      <c r="J352" s="151"/>
      <c r="N352" s="151"/>
      <c r="Q352" s="151"/>
      <c r="S352" s="151"/>
    </row>
    <row r="353" spans="2:19" ht="15.75" customHeight="1">
      <c r="B353" s="124"/>
      <c r="C353" s="124"/>
      <c r="D353" s="151"/>
      <c r="E353" s="151"/>
      <c r="F353" s="151"/>
      <c r="G353" s="151"/>
      <c r="H353" s="151"/>
      <c r="I353" s="151"/>
      <c r="J353" s="151"/>
      <c r="N353" s="151"/>
      <c r="Q353" s="151"/>
      <c r="S353" s="151"/>
    </row>
    <row r="354" spans="2:19" ht="15.75" customHeight="1">
      <c r="B354" s="124"/>
      <c r="C354" s="124"/>
      <c r="D354" s="151"/>
      <c r="E354" s="151"/>
      <c r="F354" s="151"/>
      <c r="G354" s="151"/>
      <c r="H354" s="151"/>
      <c r="I354" s="151"/>
      <c r="J354" s="151"/>
      <c r="N354" s="151"/>
      <c r="Q354" s="151"/>
      <c r="S354" s="151"/>
    </row>
    <row r="355" spans="2:19" ht="15.75" customHeight="1">
      <c r="B355" s="124"/>
      <c r="C355" s="124"/>
      <c r="D355" s="151"/>
      <c r="E355" s="151"/>
      <c r="F355" s="151"/>
      <c r="G355" s="151"/>
      <c r="H355" s="151"/>
      <c r="I355" s="151"/>
      <c r="J355" s="151"/>
      <c r="N355" s="151"/>
      <c r="Q355" s="151"/>
      <c r="S355" s="151"/>
    </row>
    <row r="356" spans="2:19" ht="15.75" customHeight="1">
      <c r="B356" s="124"/>
      <c r="C356" s="124"/>
      <c r="D356" s="151"/>
      <c r="E356" s="151"/>
      <c r="F356" s="151"/>
      <c r="G356" s="151"/>
      <c r="H356" s="151"/>
      <c r="I356" s="151"/>
      <c r="J356" s="151"/>
      <c r="N356" s="151"/>
      <c r="Q356" s="151"/>
      <c r="S356" s="151"/>
    </row>
    <row r="357" spans="2:19" ht="15.75" customHeight="1">
      <c r="B357" s="124"/>
      <c r="C357" s="124"/>
      <c r="D357" s="151"/>
      <c r="E357" s="151"/>
      <c r="F357" s="151"/>
      <c r="G357" s="151"/>
      <c r="H357" s="151"/>
      <c r="I357" s="151"/>
      <c r="J357" s="151"/>
      <c r="N357" s="151"/>
      <c r="Q357" s="151"/>
      <c r="S357" s="151"/>
    </row>
    <row r="358" spans="2:19" ht="15.75" customHeight="1">
      <c r="B358" s="124"/>
      <c r="C358" s="124"/>
      <c r="D358" s="151"/>
      <c r="E358" s="151"/>
      <c r="F358" s="151"/>
      <c r="G358" s="151"/>
      <c r="H358" s="151"/>
      <c r="I358" s="151"/>
      <c r="J358" s="151"/>
      <c r="N358" s="151"/>
      <c r="Q358" s="151"/>
      <c r="S358" s="151"/>
    </row>
    <row r="359" spans="2:19" ht="15.75" customHeight="1">
      <c r="B359" s="124"/>
      <c r="C359" s="124"/>
      <c r="D359" s="151"/>
      <c r="E359" s="151"/>
      <c r="F359" s="151"/>
      <c r="G359" s="151"/>
      <c r="H359" s="151"/>
      <c r="I359" s="151"/>
      <c r="J359" s="151"/>
      <c r="N359" s="151"/>
      <c r="Q359" s="151"/>
      <c r="S359" s="151"/>
    </row>
    <row r="360" spans="2:19" ht="15.75" customHeight="1">
      <c r="B360" s="124"/>
      <c r="C360" s="124"/>
      <c r="D360" s="151"/>
      <c r="E360" s="151"/>
      <c r="F360" s="151"/>
      <c r="G360" s="151"/>
      <c r="H360" s="151"/>
      <c r="I360" s="151"/>
      <c r="J360" s="151"/>
      <c r="N360" s="151"/>
      <c r="Q360" s="151"/>
      <c r="S360" s="151"/>
    </row>
    <row r="361" spans="2:19" ht="15.75" customHeight="1">
      <c r="B361" s="124"/>
      <c r="C361" s="124"/>
      <c r="D361" s="151"/>
      <c r="E361" s="151"/>
      <c r="F361" s="151"/>
      <c r="G361" s="151"/>
      <c r="H361" s="151"/>
      <c r="I361" s="151"/>
      <c r="J361" s="151"/>
      <c r="N361" s="151"/>
      <c r="Q361" s="151"/>
      <c r="S361" s="151"/>
    </row>
    <row r="362" spans="2:19" ht="15.75" customHeight="1">
      <c r="B362" s="124"/>
      <c r="C362" s="124"/>
      <c r="D362" s="151"/>
      <c r="E362" s="151"/>
      <c r="F362" s="151"/>
      <c r="G362" s="151"/>
      <c r="H362" s="151"/>
      <c r="I362" s="151"/>
      <c r="J362" s="151"/>
      <c r="N362" s="151"/>
      <c r="Q362" s="151"/>
      <c r="S362" s="151"/>
    </row>
    <row r="363" spans="2:19" ht="15.75" customHeight="1">
      <c r="B363" s="124"/>
      <c r="C363" s="124"/>
      <c r="D363" s="151"/>
      <c r="E363" s="151"/>
      <c r="F363" s="151"/>
      <c r="G363" s="151"/>
      <c r="H363" s="151"/>
      <c r="I363" s="151"/>
      <c r="J363" s="151"/>
      <c r="N363" s="151"/>
      <c r="Q363" s="151"/>
      <c r="S363" s="151"/>
    </row>
    <row r="364" spans="2:19" ht="15.75" customHeight="1">
      <c r="B364" s="124"/>
      <c r="C364" s="124"/>
      <c r="D364" s="151"/>
      <c r="E364" s="151"/>
      <c r="F364" s="151"/>
      <c r="G364" s="151"/>
      <c r="H364" s="151"/>
      <c r="I364" s="151"/>
      <c r="J364" s="151"/>
      <c r="N364" s="151"/>
      <c r="Q364" s="151"/>
      <c r="S364" s="151"/>
    </row>
    <row r="365" spans="2:19" ht="15.75" customHeight="1">
      <c r="B365" s="124"/>
      <c r="C365" s="124"/>
      <c r="D365" s="151"/>
      <c r="E365" s="151"/>
      <c r="F365" s="151"/>
      <c r="G365" s="151"/>
      <c r="H365" s="151"/>
      <c r="I365" s="151"/>
      <c r="J365" s="151"/>
      <c r="N365" s="151"/>
      <c r="Q365" s="151"/>
      <c r="S365" s="151"/>
    </row>
    <row r="366" spans="2:19" ht="15.75" customHeight="1">
      <c r="B366" s="124"/>
      <c r="C366" s="124"/>
      <c r="D366" s="151"/>
      <c r="E366" s="151"/>
      <c r="F366" s="151"/>
      <c r="G366" s="151"/>
      <c r="H366" s="151"/>
      <c r="I366" s="151"/>
      <c r="J366" s="151"/>
      <c r="N366" s="151"/>
      <c r="Q366" s="151"/>
      <c r="S366" s="151"/>
    </row>
    <row r="367" spans="2:19" ht="15.75" customHeight="1">
      <c r="B367" s="124"/>
      <c r="C367" s="124"/>
      <c r="D367" s="151"/>
      <c r="E367" s="151"/>
      <c r="F367" s="151"/>
      <c r="G367" s="151"/>
      <c r="H367" s="151"/>
      <c r="I367" s="151"/>
      <c r="J367" s="151"/>
      <c r="N367" s="151"/>
      <c r="Q367" s="151"/>
      <c r="S367" s="151"/>
    </row>
    <row r="368" spans="2:19" ht="15.75" customHeight="1">
      <c r="B368" s="124"/>
      <c r="C368" s="124"/>
      <c r="D368" s="151"/>
      <c r="E368" s="151"/>
      <c r="F368" s="151"/>
      <c r="G368" s="151"/>
      <c r="H368" s="151"/>
      <c r="I368" s="151"/>
      <c r="J368" s="151"/>
      <c r="N368" s="151"/>
      <c r="Q368" s="151"/>
      <c r="S368" s="151"/>
    </row>
    <row r="369" spans="2:19" ht="15.75" customHeight="1">
      <c r="B369" s="124"/>
      <c r="C369" s="124"/>
      <c r="D369" s="151"/>
      <c r="E369" s="151"/>
      <c r="F369" s="151"/>
      <c r="G369" s="151"/>
      <c r="H369" s="151"/>
      <c r="I369" s="151"/>
      <c r="J369" s="151"/>
      <c r="N369" s="151"/>
      <c r="Q369" s="151"/>
      <c r="S369" s="151"/>
    </row>
    <row r="370" spans="2:19" ht="15.75" customHeight="1">
      <c r="B370" s="124"/>
      <c r="C370" s="124"/>
      <c r="D370" s="151"/>
      <c r="E370" s="151"/>
      <c r="F370" s="151"/>
      <c r="G370" s="151"/>
      <c r="H370" s="151"/>
      <c r="I370" s="151"/>
      <c r="J370" s="151"/>
      <c r="N370" s="151"/>
      <c r="Q370" s="151"/>
      <c r="S370" s="151"/>
    </row>
    <row r="371" spans="2:19" ht="15.75" customHeight="1">
      <c r="B371" s="124"/>
      <c r="C371" s="124"/>
      <c r="D371" s="151"/>
      <c r="E371" s="151"/>
      <c r="F371" s="151"/>
      <c r="G371" s="151"/>
      <c r="H371" s="151"/>
      <c r="I371" s="151"/>
      <c r="J371" s="151"/>
      <c r="N371" s="151"/>
      <c r="Q371" s="151"/>
      <c r="S371" s="151"/>
    </row>
    <row r="372" spans="2:19" ht="15.75" customHeight="1">
      <c r="B372" s="124"/>
      <c r="C372" s="124"/>
      <c r="D372" s="151"/>
      <c r="E372" s="151"/>
      <c r="F372" s="151"/>
      <c r="G372" s="151"/>
      <c r="H372" s="151"/>
      <c r="I372" s="151"/>
      <c r="J372" s="151"/>
      <c r="N372" s="151"/>
      <c r="Q372" s="151"/>
      <c r="S372" s="151"/>
    </row>
    <row r="373" spans="2:19" ht="15.75" customHeight="1">
      <c r="B373" s="124"/>
      <c r="C373" s="124"/>
      <c r="D373" s="151"/>
      <c r="E373" s="151"/>
      <c r="F373" s="151"/>
      <c r="G373" s="151"/>
      <c r="H373" s="151"/>
      <c r="I373" s="151"/>
      <c r="J373" s="151"/>
      <c r="N373" s="151"/>
      <c r="Q373" s="151"/>
      <c r="S373" s="151"/>
    </row>
    <row r="374" spans="2:19" ht="15.75" customHeight="1">
      <c r="B374" s="124"/>
      <c r="C374" s="124"/>
      <c r="D374" s="151"/>
      <c r="E374" s="151"/>
      <c r="F374" s="151"/>
      <c r="G374" s="151"/>
      <c r="H374" s="151"/>
      <c r="I374" s="151"/>
      <c r="J374" s="151"/>
      <c r="N374" s="151"/>
      <c r="Q374" s="151"/>
      <c r="S374" s="151"/>
    </row>
    <row r="375" spans="2:19" ht="15.75" customHeight="1">
      <c r="B375" s="124"/>
      <c r="C375" s="124"/>
      <c r="D375" s="151"/>
      <c r="E375" s="151"/>
      <c r="F375" s="151"/>
      <c r="G375" s="151"/>
      <c r="H375" s="151"/>
      <c r="I375" s="151"/>
      <c r="J375" s="151"/>
      <c r="N375" s="151"/>
      <c r="Q375" s="151"/>
      <c r="S375" s="151"/>
    </row>
    <row r="376" spans="2:19">
      <c r="B376" s="124"/>
      <c r="C376" s="124"/>
      <c r="D376" s="151"/>
      <c r="E376" s="151"/>
      <c r="F376" s="151"/>
      <c r="G376" s="151"/>
      <c r="H376" s="151"/>
      <c r="I376" s="151"/>
      <c r="J376" s="151"/>
      <c r="N376" s="151"/>
      <c r="Q376" s="151"/>
      <c r="S376" s="151"/>
    </row>
    <row r="377" spans="2:19">
      <c r="B377" s="124"/>
      <c r="C377" s="124"/>
      <c r="D377" s="151"/>
      <c r="E377" s="151"/>
      <c r="F377" s="151"/>
      <c r="G377" s="151"/>
      <c r="H377" s="151"/>
      <c r="I377" s="151"/>
      <c r="J377" s="151"/>
      <c r="N377" s="151"/>
      <c r="Q377" s="151"/>
      <c r="S377" s="151"/>
    </row>
    <row r="378" spans="2:19">
      <c r="B378" s="124"/>
      <c r="C378" s="124"/>
      <c r="D378" s="151"/>
      <c r="E378" s="151"/>
      <c r="F378" s="151"/>
      <c r="G378" s="151"/>
      <c r="H378" s="151"/>
      <c r="I378" s="151"/>
      <c r="J378" s="151"/>
      <c r="N378" s="151"/>
      <c r="Q378" s="151"/>
      <c r="S378" s="151"/>
    </row>
    <row r="379" spans="2:19">
      <c r="B379" s="124"/>
      <c r="C379" s="124"/>
      <c r="D379" s="151"/>
      <c r="E379" s="151"/>
      <c r="F379" s="151"/>
      <c r="G379" s="151"/>
      <c r="H379" s="151"/>
      <c r="I379" s="151"/>
      <c r="J379" s="151"/>
      <c r="N379" s="151"/>
      <c r="Q379" s="151"/>
      <c r="S379" s="151"/>
    </row>
    <row r="380" spans="2:19">
      <c r="B380" s="124"/>
      <c r="C380" s="124"/>
      <c r="D380" s="151"/>
      <c r="E380" s="151"/>
      <c r="F380" s="151"/>
      <c r="G380" s="151"/>
      <c r="H380" s="151"/>
      <c r="I380" s="151"/>
      <c r="J380" s="151"/>
      <c r="N380" s="151"/>
      <c r="Q380" s="151"/>
      <c r="S380" s="151"/>
    </row>
    <row r="381" spans="2:19">
      <c r="B381" s="124"/>
      <c r="C381" s="124"/>
      <c r="D381" s="151"/>
      <c r="E381" s="151"/>
      <c r="F381" s="151"/>
      <c r="G381" s="151"/>
      <c r="H381" s="151"/>
      <c r="I381" s="151"/>
      <c r="J381" s="151"/>
      <c r="N381" s="151"/>
      <c r="Q381" s="151"/>
      <c r="S381" s="151"/>
    </row>
    <row r="382" spans="2:19">
      <c r="B382" s="124"/>
      <c r="C382" s="124"/>
      <c r="D382" s="151"/>
      <c r="E382" s="151"/>
      <c r="F382" s="151"/>
      <c r="G382" s="151"/>
      <c r="H382" s="151"/>
      <c r="I382" s="151"/>
      <c r="J382" s="151"/>
      <c r="N382" s="151"/>
      <c r="Q382" s="151"/>
      <c r="S382" s="151"/>
    </row>
    <row r="383" spans="2:19">
      <c r="B383" s="124"/>
      <c r="C383" s="124"/>
      <c r="D383" s="151"/>
      <c r="E383" s="151"/>
      <c r="F383" s="151"/>
      <c r="G383" s="151"/>
      <c r="H383" s="151"/>
      <c r="I383" s="151"/>
      <c r="J383" s="151"/>
      <c r="N383" s="151"/>
      <c r="Q383" s="151"/>
      <c r="S383" s="151"/>
    </row>
    <row r="384" spans="2:19">
      <c r="B384" s="124"/>
      <c r="C384" s="124"/>
      <c r="D384" s="151"/>
      <c r="E384" s="151"/>
      <c r="F384" s="151"/>
      <c r="G384" s="151"/>
      <c r="H384" s="151"/>
      <c r="I384" s="151"/>
      <c r="J384" s="151"/>
      <c r="N384" s="151"/>
      <c r="Q384" s="151"/>
      <c r="S384" s="151"/>
    </row>
    <row r="385" spans="2:19">
      <c r="B385" s="124"/>
      <c r="C385" s="124"/>
      <c r="D385" s="151"/>
      <c r="E385" s="151"/>
      <c r="F385" s="151"/>
      <c r="G385" s="151"/>
      <c r="H385" s="151"/>
      <c r="I385" s="151"/>
      <c r="J385" s="151"/>
      <c r="N385" s="151"/>
      <c r="Q385" s="151"/>
      <c r="S385" s="151"/>
    </row>
    <row r="386" spans="2:19">
      <c r="B386" s="124"/>
      <c r="C386" s="124"/>
      <c r="D386" s="151"/>
      <c r="E386" s="151"/>
      <c r="F386" s="151"/>
      <c r="G386" s="151"/>
      <c r="H386" s="151"/>
      <c r="I386" s="151"/>
      <c r="J386" s="151"/>
      <c r="N386" s="151"/>
      <c r="Q386" s="151"/>
      <c r="S386" s="151"/>
    </row>
    <row r="387" spans="2:19">
      <c r="B387" s="124"/>
      <c r="C387" s="124"/>
      <c r="D387" s="151"/>
      <c r="E387" s="151"/>
      <c r="F387" s="151"/>
      <c r="G387" s="151"/>
      <c r="H387" s="151"/>
      <c r="I387" s="151"/>
      <c r="J387" s="151"/>
      <c r="N387" s="151"/>
      <c r="Q387" s="151"/>
      <c r="S387" s="151"/>
    </row>
    <row r="388" spans="2:19">
      <c r="B388" s="124"/>
      <c r="C388" s="124"/>
      <c r="D388" s="151"/>
      <c r="E388" s="151"/>
      <c r="F388" s="151"/>
      <c r="G388" s="151"/>
      <c r="H388" s="151"/>
      <c r="I388" s="151"/>
      <c r="J388" s="151"/>
      <c r="N388" s="151"/>
      <c r="Q388" s="151"/>
      <c r="S388" s="151"/>
    </row>
    <row r="389" spans="2:19">
      <c r="B389" s="124"/>
      <c r="C389" s="124"/>
      <c r="D389" s="151"/>
      <c r="E389" s="151"/>
      <c r="F389" s="151"/>
      <c r="G389" s="151"/>
      <c r="H389" s="151"/>
      <c r="I389" s="151"/>
      <c r="J389" s="151"/>
      <c r="N389" s="151"/>
      <c r="Q389" s="151"/>
      <c r="S389" s="151"/>
    </row>
    <row r="390" spans="2:19">
      <c r="B390" s="124"/>
      <c r="C390" s="124"/>
      <c r="D390" s="151"/>
      <c r="E390" s="151"/>
      <c r="F390" s="151"/>
      <c r="G390" s="151"/>
      <c r="H390" s="151"/>
      <c r="I390" s="151"/>
      <c r="J390" s="151"/>
      <c r="N390" s="151"/>
      <c r="Q390" s="151"/>
      <c r="S390" s="151"/>
    </row>
    <row r="391" spans="2:19">
      <c r="B391" s="124"/>
      <c r="C391" s="124"/>
      <c r="D391" s="151"/>
      <c r="E391" s="151"/>
      <c r="F391" s="151"/>
      <c r="G391" s="151"/>
      <c r="H391" s="151"/>
      <c r="I391" s="151"/>
      <c r="J391" s="151"/>
      <c r="N391" s="151"/>
      <c r="Q391" s="151"/>
      <c r="S391" s="151"/>
    </row>
    <row r="392" spans="2:19">
      <c r="B392" s="124"/>
      <c r="C392" s="124"/>
      <c r="D392" s="151"/>
      <c r="E392" s="151"/>
      <c r="F392" s="151"/>
      <c r="G392" s="151"/>
      <c r="H392" s="151"/>
      <c r="I392" s="151"/>
      <c r="J392" s="151"/>
      <c r="N392" s="151"/>
      <c r="Q392" s="151"/>
      <c r="S392" s="151"/>
    </row>
    <row r="393" spans="2:19">
      <c r="B393" s="124"/>
      <c r="C393" s="124"/>
      <c r="D393" s="151"/>
      <c r="E393" s="151"/>
      <c r="F393" s="151"/>
      <c r="G393" s="151"/>
      <c r="H393" s="151"/>
      <c r="I393" s="151"/>
      <c r="J393" s="151"/>
      <c r="N393" s="151"/>
      <c r="Q393" s="151"/>
      <c r="S393" s="151"/>
    </row>
    <row r="394" spans="2:19">
      <c r="B394" s="124"/>
      <c r="C394" s="124"/>
      <c r="D394" s="151"/>
      <c r="E394" s="151"/>
      <c r="F394" s="151"/>
      <c r="G394" s="151"/>
      <c r="H394" s="151"/>
      <c r="I394" s="151"/>
      <c r="J394" s="151"/>
      <c r="N394" s="151"/>
      <c r="Q394" s="151"/>
      <c r="S394" s="151"/>
    </row>
    <row r="395" spans="2:19">
      <c r="B395" s="124"/>
      <c r="C395" s="124"/>
      <c r="D395" s="151"/>
      <c r="E395" s="151"/>
      <c r="F395" s="151"/>
      <c r="G395" s="151"/>
      <c r="H395" s="151"/>
      <c r="I395" s="151"/>
      <c r="J395" s="151"/>
      <c r="N395" s="151"/>
      <c r="Q395" s="151"/>
      <c r="S395" s="151"/>
    </row>
    <row r="396" spans="2:19">
      <c r="B396" s="124"/>
      <c r="C396" s="124"/>
      <c r="D396" s="151"/>
      <c r="E396" s="151"/>
      <c r="F396" s="151"/>
      <c r="G396" s="151"/>
      <c r="H396" s="151"/>
      <c r="I396" s="151"/>
      <c r="J396" s="151"/>
      <c r="N396" s="151"/>
      <c r="Q396" s="151"/>
      <c r="S396" s="151"/>
    </row>
    <row r="397" spans="2:19">
      <c r="B397" s="124"/>
      <c r="C397" s="124"/>
      <c r="D397" s="151"/>
      <c r="E397" s="151"/>
      <c r="F397" s="151"/>
      <c r="G397" s="151"/>
      <c r="H397" s="151"/>
      <c r="I397" s="151"/>
      <c r="J397" s="151"/>
      <c r="N397" s="151"/>
      <c r="Q397" s="151"/>
      <c r="S397" s="151"/>
    </row>
    <row r="398" spans="2:19">
      <c r="B398" s="124"/>
      <c r="C398" s="124"/>
      <c r="D398" s="151"/>
      <c r="E398" s="151"/>
      <c r="F398" s="151"/>
      <c r="G398" s="151"/>
      <c r="H398" s="151"/>
      <c r="I398" s="151"/>
      <c r="J398" s="151"/>
      <c r="N398" s="151"/>
      <c r="Q398" s="151"/>
      <c r="S398" s="151"/>
    </row>
    <row r="399" spans="2:19">
      <c r="B399" s="124"/>
      <c r="C399" s="124"/>
      <c r="D399" s="151"/>
      <c r="E399" s="151"/>
      <c r="F399" s="151"/>
      <c r="G399" s="151"/>
      <c r="H399" s="151"/>
      <c r="I399" s="151"/>
      <c r="J399" s="151"/>
      <c r="N399" s="151"/>
      <c r="Q399" s="151"/>
      <c r="S399" s="151"/>
    </row>
    <row r="400" spans="2:19">
      <c r="B400" s="124"/>
      <c r="C400" s="124"/>
      <c r="D400" s="151"/>
      <c r="E400" s="151"/>
      <c r="F400" s="151"/>
      <c r="G400" s="151"/>
      <c r="H400" s="151"/>
      <c r="I400" s="151"/>
      <c r="J400" s="151"/>
      <c r="N400" s="151"/>
      <c r="Q400" s="151"/>
      <c r="S400" s="151"/>
    </row>
    <row r="401" spans="2:19">
      <c r="B401" s="124"/>
      <c r="C401" s="124"/>
      <c r="D401" s="151"/>
      <c r="E401" s="151"/>
      <c r="F401" s="151"/>
      <c r="G401" s="151"/>
      <c r="H401" s="151"/>
      <c r="I401" s="151"/>
      <c r="J401" s="151"/>
      <c r="N401" s="151"/>
      <c r="Q401" s="151"/>
      <c r="S401" s="151"/>
    </row>
    <row r="402" spans="2:19">
      <c r="B402" s="124"/>
      <c r="C402" s="124"/>
      <c r="D402" s="151"/>
      <c r="E402" s="151"/>
      <c r="F402" s="151"/>
      <c r="G402" s="151"/>
      <c r="H402" s="151"/>
      <c r="I402" s="151"/>
      <c r="J402" s="151"/>
      <c r="N402" s="151"/>
      <c r="Q402" s="151"/>
      <c r="S402" s="151"/>
    </row>
    <row r="403" spans="2:19">
      <c r="B403" s="124"/>
      <c r="C403" s="124"/>
      <c r="D403" s="151"/>
      <c r="E403" s="151"/>
      <c r="F403" s="151"/>
      <c r="G403" s="151"/>
      <c r="H403" s="151"/>
      <c r="I403" s="151"/>
      <c r="J403" s="151"/>
      <c r="N403" s="151"/>
      <c r="Q403" s="151"/>
      <c r="S403" s="151"/>
    </row>
    <row r="404" spans="2:19">
      <c r="B404" s="124"/>
      <c r="C404" s="124"/>
      <c r="D404" s="151"/>
      <c r="E404" s="151"/>
      <c r="F404" s="151"/>
      <c r="G404" s="151"/>
      <c r="H404" s="151"/>
      <c r="I404" s="151"/>
      <c r="J404" s="151"/>
      <c r="N404" s="151"/>
      <c r="Q404" s="151"/>
      <c r="S404" s="151"/>
    </row>
    <row r="405" spans="2:19">
      <c r="B405" s="124"/>
      <c r="C405" s="124"/>
      <c r="D405" s="151"/>
      <c r="E405" s="151"/>
      <c r="F405" s="151"/>
      <c r="G405" s="151"/>
      <c r="H405" s="151"/>
      <c r="I405" s="151"/>
      <c r="J405" s="151"/>
      <c r="N405" s="151"/>
      <c r="Q405" s="151"/>
      <c r="S405" s="151"/>
    </row>
    <row r="406" spans="2:19">
      <c r="B406" s="124"/>
      <c r="C406" s="124"/>
      <c r="D406" s="151"/>
      <c r="E406" s="151"/>
      <c r="F406" s="151"/>
      <c r="G406" s="151"/>
      <c r="H406" s="151"/>
      <c r="I406" s="151"/>
      <c r="J406" s="151"/>
      <c r="N406" s="151"/>
      <c r="Q406" s="151"/>
      <c r="S406" s="151"/>
    </row>
    <row r="407" spans="2:19">
      <c r="B407" s="124"/>
      <c r="C407" s="124"/>
      <c r="D407" s="151"/>
      <c r="E407" s="151"/>
      <c r="F407" s="151"/>
      <c r="G407" s="151"/>
      <c r="H407" s="151"/>
      <c r="I407" s="151"/>
      <c r="J407" s="151"/>
      <c r="N407" s="151"/>
      <c r="Q407" s="151"/>
      <c r="S407" s="151"/>
    </row>
    <row r="408" spans="2:19">
      <c r="B408" s="124"/>
      <c r="C408" s="124"/>
      <c r="D408" s="151"/>
      <c r="E408" s="151"/>
      <c r="F408" s="151"/>
      <c r="G408" s="151"/>
      <c r="H408" s="151"/>
      <c r="I408" s="151"/>
      <c r="J408" s="151"/>
      <c r="N408" s="151"/>
      <c r="Q408" s="151"/>
      <c r="S408" s="151"/>
    </row>
    <row r="409" spans="2:19">
      <c r="B409" s="124"/>
      <c r="C409" s="124"/>
      <c r="D409" s="151"/>
      <c r="E409" s="151"/>
      <c r="F409" s="151"/>
      <c r="G409" s="151"/>
      <c r="H409" s="151"/>
      <c r="I409" s="151"/>
      <c r="J409" s="151"/>
      <c r="N409" s="151"/>
      <c r="Q409" s="151"/>
      <c r="S409" s="151"/>
    </row>
    <row r="410" spans="2:19">
      <c r="B410" s="124"/>
      <c r="C410" s="124"/>
      <c r="D410" s="151"/>
      <c r="E410" s="151"/>
      <c r="F410" s="151"/>
      <c r="G410" s="151"/>
      <c r="H410" s="151"/>
      <c r="I410" s="151"/>
      <c r="J410" s="151"/>
      <c r="N410" s="151"/>
      <c r="Q410" s="151"/>
      <c r="S410" s="151"/>
    </row>
    <row r="411" spans="2:19">
      <c r="B411" s="124"/>
      <c r="C411" s="124"/>
      <c r="D411" s="151"/>
      <c r="E411" s="151"/>
      <c r="F411" s="151"/>
      <c r="G411" s="151"/>
      <c r="H411" s="151"/>
      <c r="I411" s="151"/>
      <c r="J411" s="151"/>
      <c r="N411" s="151"/>
      <c r="Q411" s="151"/>
      <c r="S411" s="151"/>
    </row>
    <row r="412" spans="2:19">
      <c r="B412" s="124"/>
      <c r="C412" s="124"/>
      <c r="D412" s="151"/>
      <c r="E412" s="151"/>
      <c r="F412" s="151"/>
      <c r="G412" s="151"/>
      <c r="H412" s="151"/>
      <c r="I412" s="151"/>
      <c r="J412" s="151"/>
      <c r="N412" s="151"/>
      <c r="Q412" s="151"/>
      <c r="S412" s="151"/>
    </row>
    <row r="413" spans="2:19">
      <c r="B413" s="124"/>
      <c r="C413" s="124"/>
      <c r="D413" s="151"/>
      <c r="E413" s="151"/>
      <c r="F413" s="151"/>
      <c r="G413" s="151"/>
      <c r="H413" s="151"/>
      <c r="I413" s="151"/>
      <c r="J413" s="151"/>
      <c r="N413" s="151"/>
      <c r="Q413" s="151"/>
      <c r="S413" s="151"/>
    </row>
    <row r="414" spans="2:19">
      <c r="B414" s="124"/>
      <c r="C414" s="124"/>
      <c r="D414" s="151"/>
      <c r="E414" s="151"/>
      <c r="F414" s="151"/>
      <c r="G414" s="151"/>
      <c r="H414" s="151"/>
      <c r="I414" s="151"/>
      <c r="J414" s="151"/>
      <c r="N414" s="151"/>
      <c r="Q414" s="151"/>
      <c r="S414" s="151"/>
    </row>
    <row r="415" spans="2:19">
      <c r="B415" s="124"/>
      <c r="C415" s="124"/>
      <c r="D415" s="151"/>
      <c r="E415" s="151"/>
      <c r="F415" s="151"/>
      <c r="G415" s="151"/>
      <c r="H415" s="151"/>
      <c r="I415" s="151"/>
      <c r="J415" s="151"/>
      <c r="N415" s="151"/>
      <c r="Q415" s="151"/>
      <c r="S415" s="151"/>
    </row>
    <row r="416" spans="2:19">
      <c r="B416" s="124"/>
      <c r="C416" s="124"/>
      <c r="D416" s="151"/>
      <c r="E416" s="151"/>
      <c r="F416" s="151"/>
      <c r="G416" s="151"/>
      <c r="H416" s="151"/>
      <c r="I416" s="151"/>
      <c r="J416" s="151"/>
      <c r="N416" s="151"/>
      <c r="Q416" s="151"/>
      <c r="S416" s="151"/>
    </row>
    <row r="417" spans="2:19">
      <c r="B417" s="124"/>
      <c r="C417" s="124"/>
      <c r="D417" s="151"/>
      <c r="E417" s="151"/>
      <c r="F417" s="151"/>
      <c r="G417" s="151"/>
      <c r="H417" s="151"/>
      <c r="I417" s="151"/>
      <c r="J417" s="151"/>
      <c r="N417" s="151"/>
      <c r="Q417" s="151"/>
      <c r="S417" s="151"/>
    </row>
    <row r="418" spans="2:19">
      <c r="B418" s="124"/>
      <c r="C418" s="124"/>
      <c r="D418" s="151"/>
      <c r="E418" s="151"/>
      <c r="F418" s="151"/>
      <c r="G418" s="151"/>
      <c r="H418" s="151"/>
      <c r="I418" s="151"/>
      <c r="J418" s="151"/>
      <c r="N418" s="151"/>
      <c r="Q418" s="151"/>
      <c r="S418" s="151"/>
    </row>
    <row r="419" spans="2:19">
      <c r="B419" s="124"/>
      <c r="C419" s="124"/>
      <c r="D419" s="151"/>
      <c r="E419" s="151"/>
      <c r="F419" s="151"/>
      <c r="G419" s="151"/>
      <c r="H419" s="151"/>
      <c r="I419" s="151"/>
      <c r="J419" s="151"/>
      <c r="N419" s="151"/>
      <c r="Q419" s="151"/>
      <c r="S419" s="151"/>
    </row>
    <row r="420" spans="2:19">
      <c r="B420" s="124"/>
      <c r="C420" s="124"/>
      <c r="D420" s="151"/>
      <c r="E420" s="151"/>
      <c r="F420" s="151"/>
      <c r="G420" s="151"/>
      <c r="H420" s="151"/>
      <c r="I420" s="151"/>
      <c r="J420" s="151"/>
      <c r="N420" s="151"/>
      <c r="Q420" s="151"/>
      <c r="S420" s="151"/>
    </row>
    <row r="421" spans="2:19">
      <c r="B421" s="124"/>
      <c r="C421" s="124"/>
      <c r="D421" s="151"/>
      <c r="E421" s="151"/>
      <c r="F421" s="151"/>
      <c r="G421" s="151"/>
      <c r="H421" s="151"/>
      <c r="I421" s="151"/>
      <c r="J421" s="151"/>
      <c r="N421" s="151"/>
      <c r="Q421" s="151"/>
      <c r="S421" s="151"/>
    </row>
    <row r="422" spans="2:19">
      <c r="B422" s="124"/>
      <c r="C422" s="124"/>
      <c r="D422" s="151"/>
      <c r="E422" s="151"/>
      <c r="F422" s="151"/>
      <c r="G422" s="151"/>
      <c r="H422" s="151"/>
      <c r="I422" s="151"/>
      <c r="J422" s="151"/>
      <c r="N422" s="151"/>
      <c r="Q422" s="151"/>
      <c r="S422" s="151"/>
    </row>
    <row r="423" spans="2:19">
      <c r="B423" s="124"/>
      <c r="C423" s="124"/>
      <c r="D423" s="151"/>
      <c r="E423" s="151"/>
      <c r="F423" s="151"/>
      <c r="G423" s="151"/>
      <c r="H423" s="151"/>
      <c r="I423" s="151"/>
      <c r="J423" s="151"/>
      <c r="N423" s="151"/>
      <c r="Q423" s="151"/>
      <c r="S423" s="151"/>
    </row>
    <row r="424" spans="2:19">
      <c r="B424" s="124"/>
      <c r="C424" s="124"/>
      <c r="D424" s="151"/>
      <c r="E424" s="151"/>
      <c r="F424" s="151"/>
      <c r="G424" s="151"/>
      <c r="H424" s="151"/>
      <c r="I424" s="151"/>
      <c r="J424" s="151"/>
      <c r="N424" s="151"/>
      <c r="Q424" s="151"/>
      <c r="S424" s="151"/>
    </row>
    <row r="425" spans="2:19">
      <c r="B425" s="124"/>
      <c r="C425" s="124"/>
      <c r="D425" s="151"/>
      <c r="E425" s="151"/>
      <c r="F425" s="151"/>
      <c r="G425" s="151"/>
      <c r="H425" s="151"/>
      <c r="I425" s="151"/>
      <c r="J425" s="151"/>
      <c r="N425" s="151"/>
      <c r="Q425" s="151"/>
      <c r="S425" s="151"/>
    </row>
    <row r="426" spans="2:19">
      <c r="B426" s="124"/>
      <c r="C426" s="124"/>
      <c r="D426" s="151"/>
      <c r="E426" s="151"/>
      <c r="F426" s="151"/>
      <c r="G426" s="151"/>
      <c r="H426" s="151"/>
      <c r="I426" s="151"/>
      <c r="J426" s="151"/>
      <c r="N426" s="151"/>
      <c r="Q426" s="151"/>
      <c r="S426" s="151"/>
    </row>
    <row r="427" spans="2:19">
      <c r="B427" s="124"/>
      <c r="C427" s="124"/>
      <c r="D427" s="151"/>
      <c r="E427" s="151"/>
      <c r="F427" s="151"/>
      <c r="G427" s="151"/>
      <c r="H427" s="151"/>
      <c r="I427" s="151"/>
      <c r="J427" s="151"/>
      <c r="N427" s="151"/>
      <c r="Q427" s="151"/>
      <c r="S427" s="151"/>
    </row>
    <row r="428" spans="2:19">
      <c r="B428" s="124"/>
      <c r="C428" s="124"/>
      <c r="D428" s="151"/>
      <c r="E428" s="151"/>
      <c r="F428" s="151"/>
      <c r="G428" s="151"/>
      <c r="H428" s="151"/>
      <c r="I428" s="151"/>
      <c r="J428" s="151"/>
      <c r="N428" s="151"/>
      <c r="Q428" s="151"/>
      <c r="S428" s="151"/>
    </row>
    <row r="429" spans="2:19">
      <c r="B429" s="124"/>
      <c r="C429" s="124"/>
      <c r="D429" s="151"/>
      <c r="E429" s="151"/>
      <c r="F429" s="151"/>
      <c r="G429" s="151"/>
      <c r="H429" s="151"/>
      <c r="I429" s="151"/>
      <c r="J429" s="151"/>
      <c r="N429" s="151"/>
      <c r="Q429" s="151"/>
      <c r="S429" s="151"/>
    </row>
    <row r="430" spans="2:19">
      <c r="B430" s="124"/>
      <c r="C430" s="124"/>
      <c r="D430" s="151"/>
      <c r="E430" s="151"/>
      <c r="F430" s="151"/>
      <c r="G430" s="151"/>
      <c r="H430" s="151"/>
      <c r="I430" s="151"/>
      <c r="J430" s="151"/>
      <c r="N430" s="151"/>
      <c r="Q430" s="151"/>
      <c r="S430" s="151"/>
    </row>
    <row r="431" spans="2:19">
      <c r="B431" s="124"/>
      <c r="C431" s="124"/>
      <c r="D431" s="151"/>
      <c r="E431" s="151"/>
      <c r="F431" s="151"/>
      <c r="G431" s="151"/>
      <c r="H431" s="151"/>
      <c r="I431" s="151"/>
      <c r="J431" s="151"/>
      <c r="N431" s="151"/>
      <c r="Q431" s="151"/>
      <c r="S431" s="151"/>
    </row>
    <row r="432" spans="2:19">
      <c r="B432" s="124"/>
      <c r="C432" s="124"/>
      <c r="D432" s="151"/>
      <c r="E432" s="151"/>
      <c r="F432" s="151"/>
      <c r="G432" s="151"/>
      <c r="H432" s="151"/>
      <c r="I432" s="151"/>
      <c r="J432" s="151"/>
      <c r="N432" s="151"/>
      <c r="Q432" s="151"/>
      <c r="S432" s="151"/>
    </row>
    <row r="433" spans="2:19">
      <c r="B433" s="124"/>
      <c r="C433" s="124"/>
      <c r="D433" s="151"/>
      <c r="E433" s="151"/>
      <c r="F433" s="151"/>
      <c r="G433" s="151"/>
      <c r="H433" s="151"/>
      <c r="I433" s="151"/>
      <c r="J433" s="151"/>
      <c r="N433" s="151"/>
      <c r="Q433" s="151"/>
      <c r="S433" s="151"/>
    </row>
    <row r="434" spans="2:19">
      <c r="B434" s="124"/>
      <c r="C434" s="124"/>
      <c r="D434" s="151"/>
      <c r="E434" s="151"/>
      <c r="F434" s="151"/>
      <c r="G434" s="151"/>
      <c r="H434" s="151"/>
      <c r="I434" s="151"/>
      <c r="J434" s="151"/>
      <c r="N434" s="151"/>
      <c r="Q434" s="151"/>
      <c r="S434" s="151"/>
    </row>
    <row r="435" spans="2:19">
      <c r="B435" s="124"/>
      <c r="C435" s="124"/>
      <c r="D435" s="151"/>
      <c r="E435" s="151"/>
      <c r="F435" s="151"/>
      <c r="G435" s="151"/>
      <c r="H435" s="151"/>
      <c r="I435" s="151"/>
      <c r="J435" s="151"/>
      <c r="N435" s="151"/>
      <c r="Q435" s="151"/>
      <c r="S435" s="151"/>
    </row>
    <row r="436" spans="2:19">
      <c r="B436" s="124"/>
      <c r="C436" s="124"/>
      <c r="D436" s="151"/>
      <c r="E436" s="151"/>
      <c r="F436" s="151"/>
      <c r="G436" s="151"/>
      <c r="H436" s="151"/>
      <c r="I436" s="151"/>
      <c r="J436" s="151"/>
      <c r="N436" s="151"/>
      <c r="Q436" s="151"/>
      <c r="S436" s="151"/>
    </row>
    <row r="437" spans="2:19">
      <c r="B437" s="124"/>
      <c r="C437" s="124"/>
      <c r="D437" s="151"/>
      <c r="E437" s="151"/>
      <c r="F437" s="151"/>
      <c r="G437" s="151"/>
      <c r="H437" s="151"/>
      <c r="I437" s="151"/>
      <c r="J437" s="151"/>
      <c r="N437" s="151"/>
      <c r="Q437" s="151"/>
      <c r="S437" s="151"/>
    </row>
    <row r="438" spans="2:19">
      <c r="B438" s="124"/>
      <c r="C438" s="124"/>
      <c r="D438" s="151"/>
      <c r="E438" s="151"/>
      <c r="F438" s="151"/>
      <c r="G438" s="151"/>
      <c r="H438" s="151"/>
      <c r="I438" s="151"/>
      <c r="J438" s="151"/>
      <c r="N438" s="151"/>
      <c r="Q438" s="151"/>
      <c r="S438" s="151"/>
    </row>
    <row r="439" spans="2:19">
      <c r="B439" s="124"/>
      <c r="C439" s="124"/>
      <c r="D439" s="151"/>
      <c r="E439" s="151"/>
      <c r="F439" s="151"/>
      <c r="G439" s="151"/>
      <c r="H439" s="151"/>
      <c r="I439" s="151"/>
      <c r="J439" s="151"/>
      <c r="N439" s="151"/>
      <c r="Q439" s="151"/>
      <c r="S439" s="151"/>
    </row>
    <row r="440" spans="2:19">
      <c r="B440" s="124"/>
      <c r="C440" s="124"/>
      <c r="D440" s="151"/>
      <c r="E440" s="151"/>
      <c r="F440" s="151"/>
      <c r="G440" s="151"/>
      <c r="H440" s="151"/>
      <c r="I440" s="151"/>
      <c r="J440" s="151"/>
      <c r="N440" s="151"/>
      <c r="Q440" s="151"/>
      <c r="S440" s="151"/>
    </row>
    <row r="441" spans="2:19">
      <c r="B441" s="124"/>
      <c r="C441" s="124"/>
      <c r="D441" s="151"/>
      <c r="E441" s="151"/>
      <c r="F441" s="151"/>
      <c r="G441" s="151"/>
      <c r="H441" s="151"/>
      <c r="I441" s="151"/>
      <c r="J441" s="151"/>
      <c r="N441" s="151"/>
      <c r="Q441" s="151"/>
      <c r="S441" s="151"/>
    </row>
    <row r="442" spans="2:19">
      <c r="B442" s="124"/>
      <c r="C442" s="124"/>
      <c r="D442" s="151"/>
      <c r="E442" s="151"/>
      <c r="F442" s="151"/>
      <c r="G442" s="151"/>
      <c r="H442" s="151"/>
      <c r="I442" s="151"/>
      <c r="J442" s="151"/>
      <c r="N442" s="151"/>
      <c r="Q442" s="151"/>
      <c r="S442" s="151"/>
    </row>
    <row r="443" spans="2:19">
      <c r="B443" s="124"/>
      <c r="C443" s="124"/>
      <c r="D443" s="151"/>
      <c r="E443" s="151"/>
      <c r="F443" s="151"/>
      <c r="G443" s="151"/>
      <c r="H443" s="151"/>
      <c r="I443" s="151"/>
      <c r="J443" s="151"/>
      <c r="N443" s="151"/>
      <c r="Q443" s="151"/>
      <c r="S443" s="151"/>
    </row>
    <row r="444" spans="2:19">
      <c r="B444" s="124"/>
      <c r="C444" s="124"/>
      <c r="D444" s="151"/>
      <c r="E444" s="151"/>
      <c r="F444" s="151"/>
      <c r="G444" s="151"/>
      <c r="H444" s="151"/>
      <c r="I444" s="151"/>
      <c r="J444" s="151"/>
      <c r="N444" s="151"/>
      <c r="Q444" s="151"/>
      <c r="S444" s="151"/>
    </row>
    <row r="445" spans="2:19">
      <c r="B445" s="124"/>
      <c r="C445" s="124"/>
      <c r="D445" s="151"/>
      <c r="E445" s="151"/>
      <c r="F445" s="151"/>
      <c r="G445" s="151"/>
      <c r="H445" s="151"/>
      <c r="I445" s="151"/>
      <c r="J445" s="151"/>
      <c r="N445" s="151"/>
      <c r="Q445" s="151"/>
      <c r="S445" s="151"/>
    </row>
    <row r="446" spans="2:19">
      <c r="B446" s="124"/>
      <c r="C446" s="124"/>
      <c r="D446" s="151"/>
      <c r="E446" s="151"/>
      <c r="F446" s="151"/>
      <c r="G446" s="151"/>
      <c r="H446" s="151"/>
      <c r="I446" s="151"/>
      <c r="J446" s="151"/>
      <c r="N446" s="151"/>
      <c r="Q446" s="151"/>
      <c r="S446" s="151"/>
    </row>
    <row r="447" spans="2:19">
      <c r="B447" s="124"/>
      <c r="C447" s="124"/>
      <c r="D447" s="151"/>
      <c r="E447" s="151"/>
      <c r="F447" s="151"/>
      <c r="G447" s="151"/>
      <c r="H447" s="151"/>
      <c r="I447" s="151"/>
      <c r="J447" s="151"/>
      <c r="N447" s="151"/>
      <c r="Q447" s="151"/>
      <c r="S447" s="151"/>
    </row>
    <row r="448" spans="2:19">
      <c r="B448" s="124"/>
      <c r="C448" s="124"/>
      <c r="D448" s="151"/>
      <c r="E448" s="151"/>
      <c r="F448" s="151"/>
      <c r="G448" s="151"/>
      <c r="H448" s="151"/>
      <c r="I448" s="151"/>
      <c r="J448" s="151"/>
      <c r="N448" s="151"/>
      <c r="Q448" s="151"/>
      <c r="S448" s="151"/>
    </row>
    <row r="449" spans="2:19">
      <c r="B449" s="124"/>
      <c r="C449" s="124"/>
      <c r="D449" s="151"/>
      <c r="E449" s="151"/>
      <c r="F449" s="151"/>
      <c r="G449" s="151"/>
      <c r="H449" s="151"/>
      <c r="I449" s="151"/>
      <c r="J449" s="151"/>
      <c r="N449" s="151"/>
      <c r="Q449" s="151"/>
      <c r="S449" s="151"/>
    </row>
    <row r="450" spans="2:19">
      <c r="B450" s="124"/>
      <c r="C450" s="124"/>
      <c r="D450" s="151"/>
      <c r="E450" s="151"/>
      <c r="F450" s="151"/>
      <c r="G450" s="151"/>
      <c r="H450" s="151"/>
      <c r="I450" s="151"/>
      <c r="J450" s="151"/>
      <c r="N450" s="151"/>
      <c r="Q450" s="151"/>
      <c r="S450" s="151"/>
    </row>
    <row r="451" spans="2:19">
      <c r="B451" s="124"/>
      <c r="C451" s="124"/>
      <c r="D451" s="151"/>
      <c r="E451" s="151"/>
      <c r="F451" s="151"/>
      <c r="G451" s="151"/>
      <c r="H451" s="151"/>
      <c r="I451" s="151"/>
      <c r="J451" s="151"/>
      <c r="N451" s="151"/>
      <c r="Q451" s="151"/>
      <c r="S451" s="151"/>
    </row>
    <row r="452" spans="2:19">
      <c r="B452" s="124"/>
      <c r="C452" s="124"/>
      <c r="D452" s="151"/>
      <c r="E452" s="151"/>
      <c r="F452" s="151"/>
      <c r="G452" s="151"/>
      <c r="H452" s="151"/>
      <c r="I452" s="151"/>
      <c r="J452" s="151"/>
      <c r="N452" s="151"/>
      <c r="Q452" s="151"/>
      <c r="S452" s="151"/>
    </row>
    <row r="453" spans="2:19">
      <c r="B453" s="124"/>
      <c r="C453" s="124"/>
      <c r="D453" s="151"/>
      <c r="E453" s="151"/>
      <c r="F453" s="151"/>
      <c r="G453" s="151"/>
      <c r="H453" s="151"/>
      <c r="I453" s="151"/>
      <c r="J453" s="151"/>
      <c r="N453" s="151"/>
      <c r="Q453" s="151"/>
      <c r="S453" s="151"/>
    </row>
    <row r="454" spans="2:19">
      <c r="B454" s="124"/>
      <c r="C454" s="124"/>
      <c r="D454" s="151"/>
      <c r="E454" s="151"/>
      <c r="F454" s="151"/>
      <c r="G454" s="151"/>
      <c r="H454" s="151"/>
      <c r="I454" s="151"/>
      <c r="J454" s="151"/>
      <c r="N454" s="151"/>
      <c r="Q454" s="151"/>
      <c r="S454" s="151"/>
    </row>
    <row r="455" spans="2:19">
      <c r="B455" s="124"/>
      <c r="C455" s="124"/>
      <c r="D455" s="151"/>
      <c r="E455" s="151"/>
      <c r="F455" s="151"/>
      <c r="G455" s="151"/>
      <c r="H455" s="151"/>
      <c r="I455" s="151"/>
      <c r="J455" s="151"/>
      <c r="N455" s="151"/>
      <c r="Q455" s="151"/>
      <c r="S455" s="151"/>
    </row>
    <row r="456" spans="2:19">
      <c r="B456" s="124"/>
      <c r="C456" s="124"/>
      <c r="D456" s="151"/>
      <c r="E456" s="151"/>
      <c r="F456" s="151"/>
      <c r="G456" s="151"/>
      <c r="H456" s="151"/>
      <c r="I456" s="151"/>
      <c r="J456" s="151"/>
      <c r="N456" s="151"/>
      <c r="Q456" s="151"/>
      <c r="S456" s="151"/>
    </row>
    <row r="457" spans="2:19">
      <c r="B457" s="124"/>
      <c r="C457" s="124"/>
      <c r="D457" s="151"/>
      <c r="E457" s="151"/>
      <c r="F457" s="151"/>
      <c r="G457" s="151"/>
      <c r="H457" s="151"/>
      <c r="I457" s="151"/>
      <c r="J457" s="151"/>
      <c r="N457" s="151"/>
      <c r="Q457" s="151"/>
      <c r="S457" s="151"/>
    </row>
    <row r="458" spans="2:19">
      <c r="B458" s="124"/>
      <c r="C458" s="124"/>
      <c r="D458" s="151"/>
      <c r="E458" s="151"/>
      <c r="F458" s="151"/>
      <c r="G458" s="151"/>
      <c r="H458" s="151"/>
      <c r="I458" s="151"/>
      <c r="J458" s="151"/>
      <c r="N458" s="151"/>
      <c r="Q458" s="151"/>
      <c r="S458" s="151"/>
    </row>
    <row r="459" spans="2:19">
      <c r="B459" s="124"/>
      <c r="C459" s="124"/>
      <c r="D459" s="151"/>
      <c r="E459" s="151"/>
      <c r="F459" s="151"/>
      <c r="G459" s="151"/>
      <c r="H459" s="151"/>
      <c r="I459" s="151"/>
      <c r="J459" s="151"/>
      <c r="N459" s="151"/>
      <c r="Q459" s="151"/>
      <c r="S459" s="151"/>
    </row>
    <row r="460" spans="2:19">
      <c r="B460" s="124"/>
      <c r="C460" s="124"/>
      <c r="D460" s="151"/>
      <c r="E460" s="151"/>
      <c r="F460" s="151"/>
      <c r="G460" s="151"/>
      <c r="H460" s="151"/>
      <c r="I460" s="151"/>
      <c r="J460" s="151"/>
      <c r="N460" s="151"/>
      <c r="Q460" s="151"/>
      <c r="S460" s="151"/>
    </row>
    <row r="461" spans="2:19">
      <c r="B461" s="124"/>
      <c r="C461" s="124"/>
      <c r="D461" s="151"/>
      <c r="E461" s="151"/>
      <c r="F461" s="151"/>
      <c r="G461" s="151"/>
      <c r="H461" s="151"/>
      <c r="I461" s="151"/>
      <c r="J461" s="151"/>
      <c r="N461" s="151"/>
      <c r="Q461" s="151"/>
      <c r="S461" s="151"/>
    </row>
    <row r="462" spans="2:19">
      <c r="B462" s="124"/>
      <c r="C462" s="124"/>
      <c r="D462" s="151"/>
      <c r="E462" s="151"/>
      <c r="F462" s="151"/>
      <c r="G462" s="151"/>
      <c r="H462" s="151"/>
      <c r="I462" s="151"/>
      <c r="J462" s="151"/>
      <c r="N462" s="151"/>
      <c r="Q462" s="151"/>
      <c r="S462" s="151"/>
    </row>
    <row r="463" spans="2:19">
      <c r="B463" s="124"/>
      <c r="C463" s="124"/>
      <c r="D463" s="151"/>
      <c r="E463" s="151"/>
      <c r="F463" s="151"/>
      <c r="G463" s="151"/>
      <c r="H463" s="151"/>
      <c r="I463" s="151"/>
      <c r="J463" s="151"/>
      <c r="N463" s="151"/>
      <c r="Q463" s="151"/>
      <c r="S463" s="151"/>
    </row>
    <row r="464" spans="2:19">
      <c r="B464" s="124"/>
      <c r="C464" s="124"/>
      <c r="D464" s="151"/>
      <c r="E464" s="151"/>
      <c r="F464" s="151"/>
      <c r="G464" s="151"/>
      <c r="H464" s="151"/>
      <c r="I464" s="151"/>
      <c r="J464" s="151"/>
      <c r="N464" s="151"/>
      <c r="Q464" s="151"/>
      <c r="S464" s="151"/>
    </row>
    <row r="465" spans="2:19">
      <c r="B465" s="124"/>
      <c r="C465" s="124"/>
      <c r="D465" s="151"/>
      <c r="E465" s="151"/>
      <c r="F465" s="151"/>
      <c r="G465" s="151"/>
      <c r="H465" s="151"/>
      <c r="I465" s="151"/>
      <c r="J465" s="151"/>
      <c r="N465" s="151"/>
      <c r="Q465" s="151"/>
      <c r="S465" s="151"/>
    </row>
    <row r="466" spans="2:19">
      <c r="B466" s="124"/>
      <c r="C466" s="124"/>
      <c r="D466" s="151"/>
      <c r="E466" s="151"/>
      <c r="F466" s="151"/>
      <c r="G466" s="151"/>
      <c r="H466" s="151"/>
      <c r="I466" s="151"/>
      <c r="J466" s="151"/>
      <c r="N466" s="151"/>
      <c r="Q466" s="151"/>
      <c r="S466" s="151"/>
    </row>
    <row r="467" spans="2:19">
      <c r="B467" s="124"/>
      <c r="C467" s="124"/>
      <c r="D467" s="151"/>
      <c r="E467" s="151"/>
      <c r="F467" s="151"/>
      <c r="G467" s="151"/>
      <c r="H467" s="151"/>
      <c r="I467" s="151"/>
      <c r="J467" s="151"/>
      <c r="N467" s="151"/>
      <c r="Q467" s="151"/>
      <c r="S467" s="151"/>
    </row>
    <row r="468" spans="2:19">
      <c r="B468" s="124"/>
      <c r="C468" s="124"/>
      <c r="D468" s="151"/>
      <c r="E468" s="151"/>
      <c r="F468" s="151"/>
      <c r="G468" s="151"/>
      <c r="H468" s="151"/>
      <c r="I468" s="151"/>
      <c r="J468" s="151"/>
      <c r="N468" s="151"/>
      <c r="Q468" s="151"/>
      <c r="S468" s="151"/>
    </row>
    <row r="469" spans="2:19">
      <c r="B469" s="124"/>
      <c r="C469" s="124"/>
      <c r="D469" s="151"/>
      <c r="E469" s="151"/>
      <c r="F469" s="151"/>
      <c r="G469" s="151"/>
      <c r="H469" s="151"/>
      <c r="I469" s="151"/>
      <c r="J469" s="151"/>
      <c r="N469" s="151"/>
      <c r="Q469" s="151"/>
      <c r="S469" s="151"/>
    </row>
    <row r="470" spans="2:19">
      <c r="B470" s="124"/>
      <c r="C470" s="124"/>
      <c r="D470" s="151"/>
      <c r="E470" s="151"/>
      <c r="F470" s="151"/>
      <c r="G470" s="151"/>
      <c r="H470" s="151"/>
      <c r="I470" s="151"/>
      <c r="J470" s="151"/>
      <c r="N470" s="151"/>
      <c r="Q470" s="151"/>
      <c r="S470" s="151"/>
    </row>
    <row r="471" spans="2:19">
      <c r="B471" s="124"/>
      <c r="C471" s="124"/>
      <c r="D471" s="151"/>
      <c r="E471" s="151"/>
      <c r="F471" s="151"/>
      <c r="G471" s="151"/>
      <c r="H471" s="151"/>
      <c r="I471" s="151"/>
      <c r="J471" s="151"/>
      <c r="N471" s="151"/>
      <c r="Q471" s="151"/>
      <c r="S471" s="151"/>
    </row>
    <row r="472" spans="2:19">
      <c r="B472" s="124"/>
      <c r="C472" s="124"/>
      <c r="D472" s="151"/>
      <c r="E472" s="151"/>
      <c r="F472" s="151"/>
      <c r="G472" s="151"/>
      <c r="H472" s="151"/>
      <c r="I472" s="151"/>
      <c r="J472" s="151"/>
      <c r="N472" s="151"/>
      <c r="Q472" s="151"/>
      <c r="S472" s="151"/>
    </row>
    <row r="473" spans="2:19">
      <c r="B473" s="124"/>
      <c r="C473" s="124"/>
      <c r="D473" s="151"/>
      <c r="E473" s="151"/>
      <c r="F473" s="151"/>
      <c r="G473" s="151"/>
      <c r="H473" s="151"/>
      <c r="I473" s="151"/>
      <c r="J473" s="151"/>
      <c r="N473" s="151"/>
      <c r="Q473" s="151"/>
      <c r="S473" s="151"/>
    </row>
    <row r="474" spans="2:19">
      <c r="B474" s="124"/>
      <c r="C474" s="124"/>
      <c r="D474" s="151"/>
      <c r="E474" s="151"/>
      <c r="F474" s="151"/>
      <c r="G474" s="151"/>
      <c r="H474" s="151"/>
      <c r="I474" s="151"/>
      <c r="J474" s="151"/>
      <c r="N474" s="151"/>
      <c r="Q474" s="151"/>
      <c r="S474" s="151"/>
    </row>
    <row r="475" spans="2:19">
      <c r="B475" s="124"/>
      <c r="C475" s="124"/>
      <c r="D475" s="151"/>
      <c r="E475" s="151"/>
      <c r="F475" s="151"/>
      <c r="G475" s="151"/>
      <c r="H475" s="151"/>
      <c r="I475" s="151"/>
      <c r="J475" s="151"/>
      <c r="N475" s="151"/>
      <c r="Q475" s="151"/>
      <c r="S475" s="151"/>
    </row>
    <row r="476" spans="2:19">
      <c r="B476" s="124"/>
      <c r="C476" s="124"/>
      <c r="D476" s="151"/>
      <c r="E476" s="151"/>
      <c r="F476" s="151"/>
      <c r="G476" s="151"/>
      <c r="H476" s="151"/>
      <c r="I476" s="151"/>
      <c r="J476" s="151"/>
      <c r="N476" s="151"/>
      <c r="Q476" s="151"/>
      <c r="S476" s="151"/>
    </row>
    <row r="477" spans="2:19">
      <c r="B477" s="124"/>
      <c r="C477" s="124"/>
      <c r="D477" s="151"/>
      <c r="E477" s="151"/>
      <c r="F477" s="151"/>
      <c r="G477" s="151"/>
      <c r="H477" s="151"/>
      <c r="I477" s="151"/>
      <c r="J477" s="151"/>
      <c r="N477" s="151"/>
      <c r="Q477" s="151"/>
      <c r="S477" s="151"/>
    </row>
    <row r="478" spans="2:19">
      <c r="B478" s="124"/>
      <c r="C478" s="124"/>
      <c r="D478" s="151"/>
      <c r="E478" s="151"/>
      <c r="F478" s="151"/>
      <c r="G478" s="151"/>
      <c r="H478" s="151"/>
      <c r="I478" s="151"/>
      <c r="J478" s="151"/>
      <c r="N478" s="151"/>
      <c r="Q478" s="151"/>
      <c r="S478" s="151"/>
    </row>
    <row r="479" spans="2:19">
      <c r="B479" s="124"/>
      <c r="C479" s="124"/>
      <c r="D479" s="151"/>
      <c r="E479" s="151"/>
      <c r="F479" s="151"/>
      <c r="G479" s="151"/>
      <c r="H479" s="151"/>
      <c r="I479" s="151"/>
      <c r="J479" s="151"/>
      <c r="N479" s="151"/>
      <c r="Q479" s="151"/>
      <c r="S479" s="151"/>
    </row>
    <row r="480" spans="2:19">
      <c r="B480" s="124"/>
      <c r="C480" s="124"/>
      <c r="D480" s="151"/>
      <c r="E480" s="151"/>
      <c r="F480" s="151"/>
      <c r="G480" s="151"/>
      <c r="H480" s="151"/>
      <c r="I480" s="151"/>
      <c r="J480" s="151"/>
      <c r="N480" s="151"/>
      <c r="Q480" s="151"/>
      <c r="S480" s="151"/>
    </row>
    <row r="481" spans="2:19">
      <c r="B481" s="124"/>
      <c r="C481" s="124"/>
      <c r="D481" s="151"/>
      <c r="E481" s="151"/>
      <c r="F481" s="151"/>
      <c r="G481" s="151"/>
      <c r="H481" s="151"/>
      <c r="I481" s="151"/>
      <c r="J481" s="151"/>
      <c r="N481" s="151"/>
      <c r="Q481" s="151"/>
      <c r="S481" s="151"/>
    </row>
    <row r="482" spans="2:19">
      <c r="B482" s="124"/>
      <c r="C482" s="124"/>
      <c r="D482" s="151"/>
      <c r="E482" s="151"/>
      <c r="F482" s="151"/>
      <c r="G482" s="151"/>
      <c r="H482" s="151"/>
      <c r="I482" s="151"/>
      <c r="J482" s="151"/>
      <c r="N482" s="151"/>
      <c r="Q482" s="151"/>
      <c r="S482" s="151"/>
    </row>
    <row r="483" spans="2:19">
      <c r="B483" s="124"/>
      <c r="C483" s="124"/>
      <c r="D483" s="151"/>
      <c r="E483" s="151"/>
      <c r="F483" s="151"/>
      <c r="G483" s="151"/>
      <c r="H483" s="151"/>
      <c r="I483" s="151"/>
      <c r="J483" s="151"/>
      <c r="N483" s="151"/>
      <c r="Q483" s="151"/>
      <c r="S483" s="151"/>
    </row>
    <row r="484" spans="2:19">
      <c r="B484" s="124"/>
      <c r="C484" s="124"/>
      <c r="D484" s="151"/>
      <c r="E484" s="151"/>
      <c r="F484" s="151"/>
      <c r="G484" s="151"/>
      <c r="H484" s="151"/>
      <c r="I484" s="151"/>
      <c r="J484" s="151"/>
      <c r="N484" s="151"/>
      <c r="Q484" s="151"/>
      <c r="S484" s="151"/>
    </row>
    <row r="485" spans="2:19">
      <c r="B485" s="124"/>
      <c r="C485" s="124"/>
      <c r="D485" s="151"/>
      <c r="E485" s="151"/>
      <c r="F485" s="151"/>
      <c r="G485" s="151"/>
      <c r="H485" s="151"/>
      <c r="I485" s="151"/>
      <c r="J485" s="151"/>
      <c r="N485" s="151"/>
      <c r="Q485" s="151"/>
      <c r="S485" s="151"/>
    </row>
    <row r="486" spans="2:19">
      <c r="B486" s="124"/>
      <c r="C486" s="124"/>
      <c r="D486" s="151"/>
      <c r="E486" s="151"/>
      <c r="F486" s="151"/>
      <c r="G486" s="151"/>
      <c r="H486" s="151"/>
      <c r="I486" s="151"/>
      <c r="J486" s="151"/>
      <c r="N486" s="151"/>
      <c r="Q486" s="151"/>
      <c r="S486" s="151"/>
    </row>
    <row r="487" spans="2:19">
      <c r="B487" s="124"/>
      <c r="C487" s="124"/>
      <c r="D487" s="151"/>
      <c r="E487" s="151"/>
      <c r="F487" s="151"/>
      <c r="G487" s="151"/>
      <c r="H487" s="151"/>
      <c r="I487" s="151"/>
      <c r="J487" s="151"/>
      <c r="N487" s="151"/>
      <c r="Q487" s="151"/>
      <c r="S487" s="151"/>
    </row>
    <row r="488" spans="2:19">
      <c r="B488" s="124"/>
      <c r="C488" s="124"/>
      <c r="D488" s="151"/>
      <c r="E488" s="151"/>
      <c r="F488" s="151"/>
      <c r="G488" s="151"/>
      <c r="H488" s="151"/>
      <c r="I488" s="151"/>
      <c r="J488" s="151"/>
      <c r="N488" s="151"/>
      <c r="Q488" s="151"/>
      <c r="S488" s="151"/>
    </row>
    <row r="489" spans="2:19">
      <c r="B489" s="124"/>
      <c r="C489" s="124"/>
      <c r="D489" s="151"/>
      <c r="E489" s="151"/>
      <c r="F489" s="151"/>
      <c r="G489" s="151"/>
      <c r="H489" s="151"/>
      <c r="I489" s="151"/>
      <c r="J489" s="151"/>
      <c r="N489" s="151"/>
      <c r="Q489" s="151"/>
      <c r="S489" s="151"/>
    </row>
    <row r="490" spans="2:19">
      <c r="B490" s="124"/>
      <c r="C490" s="124"/>
      <c r="D490" s="151"/>
      <c r="E490" s="151"/>
      <c r="F490" s="151"/>
      <c r="G490" s="151"/>
      <c r="H490" s="151"/>
      <c r="I490" s="151"/>
      <c r="J490" s="151"/>
      <c r="N490" s="151"/>
      <c r="Q490" s="151"/>
      <c r="S490" s="151"/>
    </row>
    <row r="491" spans="2:19">
      <c r="B491" s="124"/>
      <c r="C491" s="124"/>
      <c r="D491" s="151"/>
      <c r="E491" s="151"/>
      <c r="F491" s="151"/>
      <c r="G491" s="151"/>
      <c r="H491" s="151"/>
      <c r="I491" s="151"/>
      <c r="J491" s="151"/>
      <c r="N491" s="151"/>
      <c r="Q491" s="151"/>
      <c r="S491" s="151"/>
    </row>
    <row r="492" spans="2:19">
      <c r="B492" s="124"/>
      <c r="C492" s="124"/>
      <c r="D492" s="151"/>
      <c r="E492" s="151"/>
      <c r="F492" s="151"/>
      <c r="G492" s="151"/>
      <c r="H492" s="151"/>
      <c r="I492" s="151"/>
      <c r="J492" s="151"/>
      <c r="N492" s="151"/>
      <c r="Q492" s="151"/>
      <c r="S492" s="151"/>
    </row>
    <row r="493" spans="2:19">
      <c r="B493" s="124"/>
      <c r="C493" s="124"/>
      <c r="D493" s="151"/>
      <c r="E493" s="151"/>
      <c r="F493" s="151"/>
      <c r="G493" s="151"/>
      <c r="H493" s="151"/>
      <c r="I493" s="151"/>
      <c r="J493" s="151"/>
      <c r="N493" s="151"/>
      <c r="Q493" s="151"/>
      <c r="S493" s="151"/>
    </row>
    <row r="494" spans="2:19">
      <c r="B494" s="124"/>
      <c r="C494" s="124"/>
      <c r="D494" s="151"/>
      <c r="E494" s="151"/>
      <c r="F494" s="151"/>
      <c r="G494" s="151"/>
      <c r="H494" s="151"/>
      <c r="I494" s="151"/>
      <c r="J494" s="151"/>
      <c r="N494" s="151"/>
      <c r="Q494" s="151"/>
      <c r="S494" s="151"/>
    </row>
    <row r="495" spans="2:19">
      <c r="B495" s="124"/>
      <c r="C495" s="124"/>
      <c r="D495" s="151"/>
      <c r="E495" s="151"/>
      <c r="F495" s="151"/>
      <c r="G495" s="151"/>
      <c r="H495" s="151"/>
      <c r="I495" s="151"/>
      <c r="J495" s="151"/>
      <c r="N495" s="151"/>
      <c r="Q495" s="151"/>
      <c r="S495" s="151"/>
    </row>
    <row r="496" spans="2:19">
      <c r="B496" s="124"/>
      <c r="C496" s="124"/>
      <c r="D496" s="151"/>
      <c r="E496" s="151"/>
      <c r="F496" s="151"/>
      <c r="G496" s="151"/>
      <c r="H496" s="151"/>
      <c r="I496" s="151"/>
      <c r="J496" s="151"/>
      <c r="N496" s="151"/>
      <c r="Q496" s="151"/>
      <c r="S496" s="151"/>
    </row>
    <row r="497" spans="2:19">
      <c r="B497" s="124"/>
      <c r="C497" s="124"/>
      <c r="D497" s="151"/>
      <c r="E497" s="151"/>
      <c r="F497" s="151"/>
      <c r="G497" s="151"/>
      <c r="H497" s="151"/>
      <c r="I497" s="151"/>
      <c r="J497" s="151"/>
      <c r="N497" s="151"/>
      <c r="Q497" s="151"/>
      <c r="S497" s="151"/>
    </row>
    <row r="498" spans="2:19">
      <c r="B498" s="124"/>
      <c r="C498" s="124"/>
      <c r="D498" s="151"/>
      <c r="E498" s="151"/>
      <c r="F498" s="151"/>
      <c r="G498" s="151"/>
      <c r="H498" s="151"/>
      <c r="I498" s="151"/>
      <c r="J498" s="151"/>
      <c r="N498" s="151"/>
      <c r="Q498" s="151"/>
      <c r="S498" s="151"/>
    </row>
    <row r="499" spans="2:19">
      <c r="B499" s="124"/>
      <c r="C499" s="124"/>
      <c r="D499" s="151"/>
      <c r="E499" s="151"/>
      <c r="F499" s="151"/>
      <c r="G499" s="151"/>
      <c r="H499" s="151"/>
      <c r="I499" s="151"/>
      <c r="J499" s="151"/>
      <c r="N499" s="151"/>
      <c r="Q499" s="151"/>
      <c r="S499" s="151"/>
    </row>
    <row r="500" spans="2:19">
      <c r="B500" s="124"/>
      <c r="C500" s="124"/>
      <c r="D500" s="151"/>
      <c r="E500" s="151"/>
      <c r="F500" s="151"/>
      <c r="G500" s="151"/>
      <c r="H500" s="151"/>
      <c r="I500" s="151"/>
      <c r="J500" s="151"/>
      <c r="N500" s="151"/>
      <c r="Q500" s="151"/>
      <c r="S500" s="151"/>
    </row>
    <row r="501" spans="2:19">
      <c r="B501" s="124"/>
      <c r="C501" s="124"/>
      <c r="D501" s="151"/>
      <c r="E501" s="151"/>
      <c r="F501" s="151"/>
      <c r="G501" s="151"/>
      <c r="H501" s="151"/>
      <c r="I501" s="151"/>
      <c r="J501" s="151"/>
      <c r="N501" s="151"/>
      <c r="Q501" s="151"/>
      <c r="S501" s="151"/>
    </row>
    <row r="502" spans="2:19">
      <c r="B502" s="124"/>
      <c r="C502" s="124"/>
      <c r="D502" s="151"/>
      <c r="E502" s="151"/>
      <c r="F502" s="151"/>
      <c r="G502" s="151"/>
      <c r="H502" s="151"/>
      <c r="I502" s="151"/>
      <c r="J502" s="151"/>
      <c r="N502" s="151"/>
      <c r="Q502" s="151"/>
      <c r="S502" s="151"/>
    </row>
    <row r="503" spans="2:19">
      <c r="B503" s="124"/>
      <c r="C503" s="124"/>
      <c r="D503" s="151"/>
      <c r="E503" s="151"/>
      <c r="F503" s="151"/>
      <c r="G503" s="151"/>
      <c r="H503" s="151"/>
      <c r="I503" s="151"/>
      <c r="J503" s="151"/>
      <c r="N503" s="151"/>
      <c r="Q503" s="151"/>
      <c r="S503" s="151"/>
    </row>
    <row r="504" spans="2:19">
      <c r="B504" s="124"/>
      <c r="C504" s="124"/>
      <c r="D504" s="151"/>
      <c r="E504" s="151"/>
      <c r="F504" s="151"/>
      <c r="G504" s="151"/>
      <c r="H504" s="151"/>
      <c r="I504" s="151"/>
      <c r="J504" s="151"/>
      <c r="N504" s="151"/>
      <c r="Q504" s="151"/>
      <c r="S504" s="151"/>
    </row>
    <row r="505" spans="2:19">
      <c r="B505" s="124"/>
      <c r="C505" s="124"/>
      <c r="D505" s="151"/>
      <c r="E505" s="151"/>
      <c r="F505" s="151"/>
      <c r="G505" s="151"/>
      <c r="H505" s="151"/>
      <c r="I505" s="151"/>
      <c r="J505" s="151"/>
      <c r="N505" s="151"/>
      <c r="Q505" s="151"/>
      <c r="S505" s="151"/>
    </row>
    <row r="506" spans="2:19">
      <c r="B506" s="124"/>
      <c r="C506" s="124"/>
      <c r="D506" s="151"/>
      <c r="E506" s="151"/>
      <c r="F506" s="151"/>
      <c r="G506" s="151"/>
      <c r="H506" s="151"/>
      <c r="I506" s="151"/>
      <c r="J506" s="151"/>
      <c r="N506" s="151"/>
      <c r="Q506" s="151"/>
      <c r="S506" s="151"/>
    </row>
    <row r="507" spans="2:19">
      <c r="B507" s="124"/>
      <c r="C507" s="124"/>
      <c r="D507" s="151"/>
      <c r="E507" s="151"/>
      <c r="F507" s="151"/>
      <c r="G507" s="151"/>
      <c r="H507" s="151"/>
      <c r="I507" s="151"/>
      <c r="J507" s="151"/>
      <c r="N507" s="151"/>
      <c r="Q507" s="151"/>
      <c r="S507" s="151"/>
    </row>
    <row r="508" spans="2:19">
      <c r="B508" s="124"/>
      <c r="C508" s="124"/>
      <c r="D508" s="151"/>
      <c r="E508" s="151"/>
      <c r="F508" s="151"/>
      <c r="G508" s="151"/>
      <c r="H508" s="151"/>
      <c r="I508" s="151"/>
      <c r="J508" s="151"/>
      <c r="N508" s="151"/>
      <c r="Q508" s="151"/>
      <c r="S508" s="151"/>
    </row>
    <row r="509" spans="2:19">
      <c r="B509" s="124"/>
      <c r="C509" s="124"/>
      <c r="D509" s="151"/>
      <c r="E509" s="151"/>
      <c r="F509" s="151"/>
      <c r="G509" s="151"/>
      <c r="H509" s="151"/>
      <c r="I509" s="151"/>
      <c r="J509" s="151"/>
      <c r="N509" s="151"/>
      <c r="Q509" s="151"/>
      <c r="S509" s="151"/>
    </row>
    <row r="510" spans="2:19">
      <c r="B510" s="124"/>
      <c r="C510" s="124"/>
      <c r="D510" s="151"/>
      <c r="E510" s="151"/>
      <c r="F510" s="151"/>
      <c r="G510" s="151"/>
      <c r="H510" s="151"/>
      <c r="I510" s="151"/>
      <c r="J510" s="151"/>
      <c r="N510" s="151"/>
      <c r="Q510" s="151"/>
      <c r="S510" s="151"/>
    </row>
    <row r="511" spans="2:19">
      <c r="B511" s="124"/>
      <c r="C511" s="124"/>
      <c r="D511" s="151"/>
      <c r="E511" s="151"/>
      <c r="F511" s="151"/>
      <c r="G511" s="151"/>
      <c r="H511" s="151"/>
      <c r="I511" s="151"/>
      <c r="J511" s="151"/>
      <c r="N511" s="151"/>
      <c r="Q511" s="151"/>
      <c r="S511" s="151"/>
    </row>
    <row r="512" spans="2:19">
      <c r="B512" s="124"/>
      <c r="C512" s="124"/>
      <c r="D512" s="151"/>
      <c r="E512" s="151"/>
      <c r="F512" s="151"/>
      <c r="G512" s="151"/>
      <c r="H512" s="151"/>
      <c r="I512" s="151"/>
      <c r="J512" s="151"/>
      <c r="N512" s="151"/>
      <c r="Q512" s="151"/>
      <c r="S512" s="151"/>
    </row>
    <row r="513" spans="2:19">
      <c r="B513" s="124"/>
      <c r="C513" s="124"/>
      <c r="D513" s="151"/>
      <c r="E513" s="151"/>
      <c r="F513" s="151"/>
      <c r="G513" s="151"/>
      <c r="H513" s="151"/>
      <c r="I513" s="151"/>
      <c r="J513" s="151"/>
      <c r="N513" s="151"/>
      <c r="Q513" s="151"/>
      <c r="S513" s="151"/>
    </row>
    <row r="514" spans="2:19">
      <c r="B514" s="124"/>
      <c r="C514" s="124"/>
      <c r="D514" s="151"/>
      <c r="E514" s="151"/>
      <c r="F514" s="151"/>
      <c r="G514" s="151"/>
      <c r="H514" s="151"/>
      <c r="I514" s="151"/>
      <c r="J514" s="151"/>
      <c r="N514" s="151"/>
      <c r="Q514" s="151"/>
      <c r="S514" s="151"/>
    </row>
    <row r="515" spans="2:19">
      <c r="B515" s="124"/>
      <c r="C515" s="124"/>
      <c r="D515" s="151"/>
      <c r="E515" s="151"/>
      <c r="F515" s="151"/>
      <c r="G515" s="151"/>
      <c r="H515" s="151"/>
      <c r="I515" s="151"/>
      <c r="J515" s="151"/>
      <c r="N515" s="151"/>
      <c r="Q515" s="151"/>
      <c r="S515" s="151"/>
    </row>
    <row r="516" spans="2:19">
      <c r="B516" s="124"/>
      <c r="C516" s="124"/>
      <c r="D516" s="151"/>
      <c r="E516" s="151"/>
      <c r="F516" s="151"/>
      <c r="G516" s="151"/>
      <c r="H516" s="151"/>
      <c r="I516" s="151"/>
      <c r="J516" s="151"/>
      <c r="N516" s="151"/>
      <c r="Q516" s="151"/>
      <c r="S516" s="151"/>
    </row>
    <row r="517" spans="2:19">
      <c r="B517" s="124"/>
      <c r="C517" s="124"/>
      <c r="D517" s="151"/>
      <c r="E517" s="151"/>
      <c r="F517" s="151"/>
      <c r="G517" s="151"/>
      <c r="H517" s="151"/>
      <c r="I517" s="151"/>
      <c r="J517" s="151"/>
      <c r="N517" s="151"/>
      <c r="Q517" s="151"/>
      <c r="S517" s="151"/>
    </row>
    <row r="518" spans="2:19">
      <c r="B518" s="124"/>
      <c r="C518" s="124"/>
      <c r="D518" s="151"/>
      <c r="E518" s="151"/>
      <c r="F518" s="151"/>
      <c r="G518" s="151"/>
      <c r="H518" s="151"/>
      <c r="I518" s="151"/>
      <c r="J518" s="151"/>
      <c r="N518" s="151"/>
      <c r="Q518" s="151"/>
      <c r="S518" s="151"/>
    </row>
    <row r="519" spans="2:19">
      <c r="B519" s="124"/>
      <c r="C519" s="124"/>
      <c r="D519" s="151"/>
      <c r="E519" s="151"/>
      <c r="F519" s="151"/>
      <c r="G519" s="151"/>
      <c r="H519" s="151"/>
      <c r="I519" s="151"/>
      <c r="J519" s="151"/>
      <c r="N519" s="151"/>
      <c r="Q519" s="151"/>
      <c r="S519" s="151"/>
    </row>
    <row r="520" spans="2:19">
      <c r="B520" s="124"/>
      <c r="C520" s="124"/>
      <c r="D520" s="151"/>
      <c r="E520" s="151"/>
      <c r="F520" s="151"/>
      <c r="G520" s="151"/>
      <c r="H520" s="151"/>
      <c r="I520" s="151"/>
      <c r="J520" s="151"/>
      <c r="N520" s="151"/>
      <c r="Q520" s="151"/>
      <c r="S520" s="151"/>
    </row>
    <row r="521" spans="2:19">
      <c r="B521" s="124"/>
      <c r="C521" s="124"/>
      <c r="D521" s="151"/>
      <c r="E521" s="151"/>
      <c r="F521" s="151"/>
      <c r="G521" s="151"/>
      <c r="H521" s="151"/>
      <c r="I521" s="151"/>
      <c r="J521" s="151"/>
      <c r="N521" s="151"/>
      <c r="Q521" s="151"/>
      <c r="S521" s="151"/>
    </row>
    <row r="522" spans="2:19">
      <c r="B522" s="124"/>
      <c r="C522" s="124"/>
      <c r="D522" s="151"/>
      <c r="E522" s="151"/>
      <c r="F522" s="151"/>
      <c r="G522" s="151"/>
      <c r="H522" s="151"/>
      <c r="I522" s="151"/>
      <c r="J522" s="151"/>
      <c r="N522" s="151"/>
      <c r="Q522" s="151"/>
      <c r="S522" s="151"/>
    </row>
    <row r="523" spans="2:19">
      <c r="B523" s="124"/>
      <c r="C523" s="124"/>
      <c r="D523" s="151"/>
      <c r="E523" s="151"/>
      <c r="F523" s="151"/>
      <c r="G523" s="151"/>
      <c r="H523" s="151"/>
      <c r="I523" s="151"/>
      <c r="J523" s="151"/>
      <c r="N523" s="151"/>
      <c r="Q523" s="151"/>
      <c r="S523" s="151"/>
    </row>
    <row r="524" spans="2:19">
      <c r="B524" s="124"/>
      <c r="C524" s="124"/>
      <c r="D524" s="151"/>
      <c r="E524" s="151"/>
      <c r="F524" s="151"/>
      <c r="G524" s="151"/>
      <c r="H524" s="151"/>
      <c r="I524" s="151"/>
      <c r="J524" s="151"/>
      <c r="N524" s="151"/>
      <c r="Q524" s="151"/>
      <c r="S524" s="151"/>
    </row>
    <row r="525" spans="2:19">
      <c r="B525" s="124"/>
      <c r="C525" s="124"/>
      <c r="D525" s="151"/>
      <c r="E525" s="151"/>
      <c r="F525" s="151"/>
      <c r="G525" s="151"/>
      <c r="H525" s="151"/>
      <c r="I525" s="151"/>
      <c r="J525" s="151"/>
      <c r="N525" s="151"/>
      <c r="Q525" s="151"/>
      <c r="S525" s="151"/>
    </row>
    <row r="526" spans="2:19">
      <c r="B526" s="124"/>
      <c r="C526" s="124"/>
      <c r="D526" s="151"/>
      <c r="E526" s="151"/>
      <c r="F526" s="151"/>
      <c r="G526" s="151"/>
      <c r="H526" s="151"/>
      <c r="I526" s="151"/>
      <c r="J526" s="151"/>
      <c r="N526" s="151"/>
      <c r="Q526" s="151"/>
      <c r="S526" s="151"/>
    </row>
    <row r="527" spans="2:19">
      <c r="B527" s="124"/>
      <c r="C527" s="124"/>
      <c r="D527" s="151"/>
      <c r="E527" s="151"/>
      <c r="F527" s="151"/>
      <c r="G527" s="151"/>
      <c r="H527" s="151"/>
      <c r="I527" s="151"/>
      <c r="J527" s="151"/>
      <c r="N527" s="151"/>
      <c r="Q527" s="151"/>
      <c r="S527" s="151"/>
    </row>
    <row r="528" spans="2:19">
      <c r="B528" s="124"/>
      <c r="C528" s="124"/>
      <c r="D528" s="151"/>
      <c r="E528" s="151"/>
      <c r="F528" s="151"/>
      <c r="G528" s="151"/>
      <c r="H528" s="151"/>
      <c r="I528" s="151"/>
      <c r="J528" s="151"/>
      <c r="N528" s="151"/>
      <c r="Q528" s="151"/>
      <c r="S528" s="151"/>
    </row>
    <row r="529" spans="2:19">
      <c r="B529" s="124"/>
      <c r="C529" s="124"/>
      <c r="D529" s="151"/>
      <c r="E529" s="151"/>
      <c r="F529" s="151"/>
      <c r="G529" s="151"/>
      <c r="H529" s="151"/>
      <c r="I529" s="151"/>
      <c r="J529" s="151"/>
      <c r="N529" s="151"/>
      <c r="Q529" s="151"/>
      <c r="S529" s="151"/>
    </row>
    <row r="530" spans="2:19">
      <c r="B530" s="124"/>
      <c r="C530" s="124"/>
      <c r="D530" s="151"/>
      <c r="E530" s="151"/>
      <c r="F530" s="151"/>
      <c r="G530" s="151"/>
      <c r="H530" s="151"/>
      <c r="I530" s="151"/>
      <c r="J530" s="151"/>
      <c r="N530" s="151"/>
      <c r="Q530" s="151"/>
      <c r="S530" s="151"/>
    </row>
    <row r="531" spans="2:19">
      <c r="B531" s="124"/>
      <c r="C531" s="124"/>
      <c r="D531" s="151"/>
      <c r="E531" s="151"/>
      <c r="F531" s="151"/>
      <c r="G531" s="151"/>
      <c r="H531" s="151"/>
      <c r="I531" s="151"/>
      <c r="J531" s="151"/>
      <c r="N531" s="151"/>
      <c r="Q531" s="151"/>
      <c r="S531" s="151"/>
    </row>
    <row r="532" spans="2:19">
      <c r="B532" s="124"/>
      <c r="C532" s="124"/>
      <c r="D532" s="151"/>
      <c r="E532" s="151"/>
      <c r="F532" s="151"/>
      <c r="G532" s="151"/>
      <c r="H532" s="151"/>
      <c r="I532" s="151"/>
      <c r="J532" s="151"/>
      <c r="N532" s="151"/>
      <c r="Q532" s="151"/>
      <c r="S532" s="151"/>
    </row>
    <row r="533" spans="2:19">
      <c r="B533" s="124"/>
      <c r="C533" s="124"/>
      <c r="D533" s="151"/>
      <c r="E533" s="151"/>
      <c r="F533" s="151"/>
      <c r="G533" s="151"/>
      <c r="H533" s="151"/>
      <c r="I533" s="151"/>
      <c r="J533" s="151"/>
      <c r="N533" s="151"/>
      <c r="Q533" s="151"/>
      <c r="S533" s="151"/>
    </row>
    <row r="534" spans="2:19">
      <c r="B534" s="124"/>
      <c r="C534" s="124"/>
      <c r="D534" s="151"/>
      <c r="E534" s="151"/>
      <c r="F534" s="151"/>
      <c r="G534" s="151"/>
      <c r="H534" s="151"/>
      <c r="I534" s="151"/>
      <c r="J534" s="151"/>
      <c r="N534" s="151"/>
      <c r="Q534" s="151"/>
      <c r="S534" s="151"/>
    </row>
    <row r="535" spans="2:19">
      <c r="B535" s="124"/>
      <c r="C535" s="124"/>
      <c r="D535" s="151"/>
      <c r="E535" s="151"/>
      <c r="F535" s="151"/>
      <c r="G535" s="151"/>
      <c r="H535" s="151"/>
      <c r="I535" s="151"/>
      <c r="J535" s="151"/>
      <c r="N535" s="151"/>
      <c r="Q535" s="151"/>
      <c r="S535" s="151"/>
    </row>
    <row r="536" spans="2:19">
      <c r="B536" s="124"/>
      <c r="C536" s="124"/>
      <c r="D536" s="151"/>
      <c r="E536" s="151"/>
      <c r="F536" s="151"/>
      <c r="G536" s="151"/>
      <c r="H536" s="151"/>
      <c r="I536" s="151"/>
      <c r="J536" s="151"/>
      <c r="N536" s="151"/>
      <c r="Q536" s="151"/>
      <c r="S536" s="151"/>
    </row>
    <row r="537" spans="2:19">
      <c r="B537" s="124"/>
      <c r="C537" s="124"/>
      <c r="D537" s="151"/>
      <c r="E537" s="151"/>
      <c r="F537" s="151"/>
      <c r="G537" s="151"/>
      <c r="H537" s="151"/>
      <c r="I537" s="151"/>
      <c r="J537" s="151"/>
      <c r="N537" s="151"/>
      <c r="Q537" s="151"/>
      <c r="S537" s="151"/>
    </row>
    <row r="538" spans="2:19">
      <c r="B538" s="124"/>
      <c r="C538" s="124"/>
      <c r="D538" s="151"/>
      <c r="E538" s="151"/>
      <c r="F538" s="151"/>
      <c r="G538" s="151"/>
      <c r="H538" s="151"/>
      <c r="I538" s="151"/>
      <c r="J538" s="151"/>
      <c r="N538" s="151"/>
      <c r="Q538" s="151"/>
      <c r="S538" s="151"/>
    </row>
    <row r="539" spans="2:19">
      <c r="B539" s="124"/>
      <c r="C539" s="124"/>
      <c r="D539" s="151"/>
      <c r="E539" s="151"/>
      <c r="F539" s="151"/>
      <c r="G539" s="151"/>
      <c r="H539" s="151"/>
      <c r="I539" s="151"/>
      <c r="J539" s="151"/>
      <c r="N539" s="151"/>
      <c r="Q539" s="151"/>
      <c r="S539" s="151"/>
    </row>
    <row r="540" spans="2:19">
      <c r="B540" s="124"/>
      <c r="C540" s="124"/>
      <c r="D540" s="151"/>
      <c r="E540" s="151"/>
      <c r="F540" s="151"/>
      <c r="G540" s="151"/>
      <c r="H540" s="151"/>
      <c r="I540" s="151"/>
      <c r="J540" s="151"/>
      <c r="N540" s="151"/>
      <c r="Q540" s="151"/>
      <c r="S540" s="151"/>
    </row>
    <row r="541" spans="2:19">
      <c r="B541" s="124"/>
      <c r="C541" s="124"/>
      <c r="D541" s="151"/>
      <c r="E541" s="151"/>
      <c r="F541" s="151"/>
      <c r="G541" s="151"/>
      <c r="H541" s="151"/>
      <c r="I541" s="151"/>
      <c r="J541" s="151"/>
      <c r="N541" s="151"/>
      <c r="Q541" s="151"/>
      <c r="S541" s="151"/>
    </row>
    <row r="542" spans="2:19">
      <c r="B542" s="124"/>
      <c r="C542" s="124"/>
      <c r="D542" s="151"/>
      <c r="E542" s="151"/>
      <c r="F542" s="151"/>
      <c r="G542" s="151"/>
      <c r="H542" s="151"/>
      <c r="I542" s="151"/>
      <c r="J542" s="151"/>
      <c r="N542" s="151"/>
      <c r="Q542" s="151"/>
      <c r="S542" s="151"/>
    </row>
    <row r="543" spans="2:19">
      <c r="B543" s="124"/>
      <c r="C543" s="124"/>
      <c r="D543" s="151"/>
      <c r="E543" s="151"/>
      <c r="F543" s="151"/>
      <c r="G543" s="151"/>
      <c r="H543" s="151"/>
      <c r="I543" s="151"/>
      <c r="J543" s="151"/>
      <c r="N543" s="151"/>
      <c r="Q543" s="151"/>
      <c r="S543" s="151"/>
    </row>
    <row r="544" spans="2:19">
      <c r="B544" s="124"/>
      <c r="C544" s="124"/>
      <c r="D544" s="151"/>
      <c r="E544" s="151"/>
      <c r="F544" s="151"/>
      <c r="G544" s="151"/>
      <c r="H544" s="151"/>
      <c r="I544" s="151"/>
      <c r="J544" s="151"/>
      <c r="N544" s="151"/>
      <c r="Q544" s="151"/>
      <c r="S544" s="151"/>
    </row>
    <row r="545" spans="2:19">
      <c r="B545" s="124"/>
      <c r="C545" s="124"/>
      <c r="D545" s="151"/>
      <c r="E545" s="151"/>
      <c r="F545" s="151"/>
      <c r="G545" s="151"/>
      <c r="H545" s="151"/>
      <c r="I545" s="151"/>
      <c r="J545" s="151"/>
      <c r="N545" s="151"/>
      <c r="Q545" s="151"/>
      <c r="S545" s="151"/>
    </row>
    <row r="546" spans="2:19">
      <c r="B546" s="124"/>
      <c r="C546" s="124"/>
      <c r="D546" s="151"/>
      <c r="E546" s="151"/>
      <c r="F546" s="151"/>
      <c r="G546" s="151"/>
      <c r="H546" s="151"/>
      <c r="I546" s="151"/>
      <c r="J546" s="151"/>
      <c r="N546" s="151"/>
      <c r="Q546" s="151"/>
      <c r="S546" s="151"/>
    </row>
    <row r="547" spans="2:19">
      <c r="B547" s="124"/>
      <c r="C547" s="124"/>
      <c r="D547" s="151"/>
      <c r="E547" s="151"/>
      <c r="F547" s="151"/>
      <c r="G547" s="151"/>
      <c r="H547" s="151"/>
      <c r="I547" s="151"/>
      <c r="J547" s="151"/>
      <c r="N547" s="151"/>
      <c r="Q547" s="151"/>
      <c r="S547" s="151"/>
    </row>
    <row r="548" spans="2:19">
      <c r="B548" s="124"/>
      <c r="C548" s="124"/>
      <c r="D548" s="151"/>
      <c r="E548" s="151"/>
      <c r="F548" s="151"/>
      <c r="G548" s="151"/>
      <c r="H548" s="151"/>
      <c r="I548" s="151"/>
      <c r="J548" s="151"/>
      <c r="N548" s="151"/>
      <c r="Q548" s="151"/>
      <c r="S548" s="151"/>
    </row>
    <row r="549" spans="2:19">
      <c r="B549" s="124"/>
      <c r="C549" s="124"/>
      <c r="D549" s="151"/>
      <c r="E549" s="151"/>
      <c r="F549" s="151"/>
      <c r="G549" s="151"/>
      <c r="H549" s="151"/>
      <c r="I549" s="151"/>
      <c r="J549" s="151"/>
      <c r="N549" s="151"/>
      <c r="Q549" s="151"/>
      <c r="S549" s="151"/>
    </row>
    <row r="550" spans="2:19">
      <c r="B550" s="124"/>
      <c r="C550" s="124"/>
      <c r="D550" s="151"/>
      <c r="E550" s="151"/>
      <c r="F550" s="151"/>
      <c r="G550" s="151"/>
      <c r="H550" s="151"/>
      <c r="I550" s="151"/>
      <c r="J550" s="151"/>
      <c r="N550" s="151"/>
      <c r="Q550" s="151"/>
      <c r="S550" s="151"/>
    </row>
    <row r="551" spans="2:19">
      <c r="B551" s="124"/>
      <c r="C551" s="124"/>
      <c r="D551" s="151"/>
      <c r="E551" s="151"/>
      <c r="F551" s="151"/>
      <c r="G551" s="151"/>
      <c r="H551" s="151"/>
      <c r="I551" s="151"/>
      <c r="J551" s="151"/>
      <c r="N551" s="151"/>
      <c r="Q551" s="151"/>
      <c r="S551" s="151"/>
    </row>
    <row r="552" spans="2:19">
      <c r="B552" s="124"/>
      <c r="C552" s="124"/>
      <c r="D552" s="151"/>
      <c r="E552" s="151"/>
      <c r="F552" s="151"/>
      <c r="G552" s="151"/>
      <c r="H552" s="151"/>
      <c r="I552" s="151"/>
      <c r="J552" s="151"/>
      <c r="N552" s="151"/>
      <c r="Q552" s="151"/>
      <c r="S552" s="151"/>
    </row>
    <row r="553" spans="2:19">
      <c r="B553" s="124"/>
      <c r="C553" s="124"/>
      <c r="D553" s="151"/>
      <c r="E553" s="151"/>
      <c r="F553" s="151"/>
      <c r="G553" s="151"/>
      <c r="H553" s="151"/>
      <c r="I553" s="151"/>
      <c r="J553" s="151"/>
      <c r="N553" s="151"/>
      <c r="Q553" s="151"/>
      <c r="S553" s="151"/>
    </row>
    <row r="554" spans="2:19">
      <c r="B554" s="124"/>
      <c r="C554" s="124"/>
      <c r="D554" s="151"/>
      <c r="E554" s="151"/>
      <c r="F554" s="151"/>
      <c r="G554" s="151"/>
      <c r="H554" s="151"/>
      <c r="I554" s="151"/>
      <c r="J554" s="151"/>
      <c r="N554" s="151"/>
      <c r="Q554" s="151"/>
      <c r="S554" s="151"/>
    </row>
    <row r="555" spans="2:19">
      <c r="B555" s="124"/>
      <c r="C555" s="124"/>
      <c r="D555" s="151"/>
      <c r="E555" s="151"/>
      <c r="F555" s="151"/>
      <c r="G555" s="151"/>
      <c r="H555" s="151"/>
      <c r="I555" s="151"/>
      <c r="J555" s="151"/>
      <c r="N555" s="151"/>
      <c r="Q555" s="151"/>
      <c r="S555" s="151"/>
    </row>
    <row r="556" spans="2:19">
      <c r="B556" s="124"/>
      <c r="C556" s="124"/>
      <c r="D556" s="151"/>
      <c r="E556" s="151"/>
      <c r="F556" s="151"/>
      <c r="G556" s="151"/>
      <c r="H556" s="151"/>
      <c r="I556" s="151"/>
      <c r="J556" s="151"/>
      <c r="N556" s="151"/>
      <c r="Q556" s="151"/>
      <c r="S556" s="151"/>
    </row>
    <row r="557" spans="2:19">
      <c r="B557" s="124"/>
      <c r="C557" s="124"/>
      <c r="D557" s="151"/>
      <c r="E557" s="151"/>
      <c r="F557" s="151"/>
      <c r="G557" s="151"/>
      <c r="H557" s="151"/>
      <c r="I557" s="151"/>
      <c r="J557" s="151"/>
      <c r="N557" s="151"/>
      <c r="Q557" s="151"/>
      <c r="S557" s="151"/>
    </row>
    <row r="558" spans="2:19">
      <c r="B558" s="124"/>
      <c r="C558" s="124"/>
      <c r="D558" s="151"/>
      <c r="E558" s="151"/>
      <c r="F558" s="151"/>
      <c r="G558" s="151"/>
      <c r="H558" s="151"/>
      <c r="I558" s="151"/>
      <c r="J558" s="151"/>
      <c r="N558" s="151"/>
      <c r="Q558" s="151"/>
      <c r="S558" s="151"/>
    </row>
    <row r="559" spans="2:19">
      <c r="B559" s="124"/>
      <c r="C559" s="124"/>
      <c r="D559" s="151"/>
      <c r="E559" s="151"/>
      <c r="F559" s="151"/>
      <c r="G559" s="151"/>
      <c r="H559" s="151"/>
      <c r="I559" s="151"/>
      <c r="J559" s="151"/>
      <c r="N559" s="151"/>
      <c r="Q559" s="151"/>
      <c r="S559" s="151"/>
    </row>
    <row r="560" spans="2:19">
      <c r="B560" s="124"/>
      <c r="C560" s="124"/>
      <c r="D560" s="151"/>
      <c r="E560" s="151"/>
      <c r="F560" s="151"/>
      <c r="G560" s="151"/>
      <c r="H560" s="151"/>
      <c r="I560" s="151"/>
      <c r="J560" s="151"/>
      <c r="N560" s="151"/>
      <c r="Q560" s="151"/>
      <c r="S560" s="151"/>
    </row>
    <row r="561" spans="2:19">
      <c r="B561" s="124"/>
      <c r="C561" s="124"/>
      <c r="D561" s="151"/>
      <c r="E561" s="151"/>
      <c r="F561" s="151"/>
      <c r="G561" s="151"/>
      <c r="H561" s="151"/>
      <c r="I561" s="151"/>
      <c r="J561" s="151"/>
      <c r="N561" s="151"/>
      <c r="Q561" s="151"/>
      <c r="S561" s="151"/>
    </row>
    <row r="562" spans="2:19">
      <c r="B562" s="124"/>
      <c r="C562" s="124"/>
      <c r="D562" s="151"/>
      <c r="E562" s="151"/>
      <c r="F562" s="151"/>
      <c r="G562" s="151"/>
      <c r="H562" s="151"/>
      <c r="I562" s="151"/>
      <c r="J562" s="151"/>
      <c r="N562" s="151"/>
      <c r="Q562" s="151"/>
      <c r="S562" s="151"/>
    </row>
    <row r="563" spans="2:19">
      <c r="B563" s="124"/>
      <c r="C563" s="124"/>
      <c r="D563" s="151"/>
      <c r="E563" s="151"/>
      <c r="F563" s="151"/>
      <c r="G563" s="151"/>
      <c r="H563" s="151"/>
      <c r="I563" s="151"/>
      <c r="J563" s="151"/>
      <c r="N563" s="151"/>
      <c r="Q563" s="151"/>
      <c r="S563" s="151"/>
    </row>
    <row r="564" spans="2:19">
      <c r="B564" s="124"/>
      <c r="C564" s="124"/>
      <c r="D564" s="151"/>
      <c r="E564" s="151"/>
      <c r="F564" s="151"/>
      <c r="G564" s="151"/>
      <c r="H564" s="151"/>
      <c r="I564" s="151"/>
      <c r="J564" s="151"/>
      <c r="N564" s="151"/>
      <c r="Q564" s="151"/>
      <c r="S564" s="151"/>
    </row>
    <row r="565" spans="2:19">
      <c r="B565" s="124"/>
      <c r="C565" s="124"/>
      <c r="D565" s="151"/>
      <c r="E565" s="151"/>
      <c r="F565" s="151"/>
      <c r="G565" s="151"/>
      <c r="H565" s="151"/>
      <c r="I565" s="151"/>
      <c r="J565" s="151"/>
      <c r="N565" s="151"/>
      <c r="Q565" s="151"/>
      <c r="S565" s="151"/>
    </row>
    <row r="566" spans="2:19">
      <c r="B566" s="124"/>
      <c r="C566" s="124"/>
      <c r="D566" s="151"/>
      <c r="E566" s="151"/>
      <c r="F566" s="151"/>
      <c r="G566" s="151"/>
      <c r="H566" s="151"/>
      <c r="I566" s="151"/>
      <c r="J566" s="151"/>
      <c r="N566" s="151"/>
      <c r="Q566" s="151"/>
      <c r="S566" s="151"/>
    </row>
    <row r="567" spans="2:19">
      <c r="B567" s="124"/>
      <c r="C567" s="124"/>
      <c r="D567" s="151"/>
      <c r="E567" s="151"/>
      <c r="F567" s="151"/>
      <c r="G567" s="151"/>
      <c r="H567" s="151"/>
      <c r="I567" s="151"/>
      <c r="J567" s="151"/>
      <c r="N567" s="151"/>
      <c r="Q567" s="151"/>
      <c r="S567" s="151"/>
    </row>
    <row r="568" spans="2:19">
      <c r="B568" s="124"/>
      <c r="C568" s="124"/>
      <c r="D568" s="151"/>
      <c r="E568" s="151"/>
      <c r="F568" s="151"/>
      <c r="G568" s="151"/>
      <c r="H568" s="151"/>
      <c r="I568" s="151"/>
      <c r="J568" s="151"/>
      <c r="N568" s="151"/>
      <c r="Q568" s="151"/>
      <c r="S568" s="151"/>
    </row>
    <row r="569" spans="2:19">
      <c r="B569" s="124"/>
      <c r="C569" s="124"/>
      <c r="D569" s="151"/>
      <c r="E569" s="151"/>
      <c r="F569" s="151"/>
      <c r="G569" s="151"/>
      <c r="H569" s="151"/>
      <c r="I569" s="151"/>
      <c r="J569" s="151"/>
      <c r="N569" s="151"/>
      <c r="Q569" s="151"/>
      <c r="S569" s="151"/>
    </row>
    <row r="570" spans="2:19">
      <c r="B570" s="124"/>
      <c r="C570" s="124"/>
      <c r="D570" s="151"/>
      <c r="E570" s="151"/>
      <c r="F570" s="151"/>
      <c r="G570" s="151"/>
      <c r="H570" s="151"/>
      <c r="I570" s="151"/>
      <c r="J570" s="151"/>
      <c r="N570" s="151"/>
      <c r="Q570" s="151"/>
      <c r="S570" s="151"/>
    </row>
    <row r="571" spans="2:19">
      <c r="B571" s="124"/>
      <c r="C571" s="124"/>
      <c r="D571" s="151"/>
      <c r="E571" s="151"/>
      <c r="F571" s="151"/>
      <c r="G571" s="151"/>
      <c r="H571" s="151"/>
      <c r="I571" s="151"/>
      <c r="J571" s="151"/>
      <c r="N571" s="151"/>
      <c r="Q571" s="151"/>
      <c r="S571" s="151"/>
    </row>
    <row r="572" spans="2:19">
      <c r="B572" s="124"/>
      <c r="C572" s="124"/>
      <c r="D572" s="151"/>
      <c r="E572" s="151"/>
      <c r="F572" s="151"/>
      <c r="G572" s="151"/>
      <c r="H572" s="151"/>
      <c r="I572" s="151"/>
      <c r="J572" s="151"/>
      <c r="N572" s="151"/>
      <c r="Q572" s="151"/>
      <c r="S572" s="151"/>
    </row>
    <row r="573" spans="2:19">
      <c r="B573" s="124"/>
      <c r="C573" s="124"/>
      <c r="D573" s="151"/>
      <c r="E573" s="151"/>
      <c r="F573" s="151"/>
      <c r="G573" s="151"/>
      <c r="H573" s="151"/>
      <c r="I573" s="151"/>
      <c r="J573" s="151"/>
      <c r="N573" s="151"/>
      <c r="Q573" s="151"/>
      <c r="S573" s="151"/>
    </row>
    <row r="574" spans="2:19">
      <c r="B574" s="124"/>
      <c r="C574" s="124"/>
      <c r="D574" s="151"/>
      <c r="E574" s="151"/>
      <c r="F574" s="151"/>
      <c r="G574" s="151"/>
      <c r="H574" s="151"/>
      <c r="I574" s="151"/>
      <c r="J574" s="151"/>
      <c r="N574" s="151"/>
      <c r="Q574" s="151"/>
      <c r="S574" s="151"/>
    </row>
    <row r="575" spans="2:19">
      <c r="B575" s="124"/>
      <c r="C575" s="124"/>
      <c r="D575" s="151"/>
      <c r="E575" s="151"/>
      <c r="F575" s="151"/>
      <c r="G575" s="151"/>
      <c r="H575" s="151"/>
      <c r="I575" s="151"/>
      <c r="J575" s="151"/>
      <c r="N575" s="151"/>
      <c r="Q575" s="151"/>
      <c r="S575" s="151"/>
    </row>
    <row r="576" spans="2:19">
      <c r="B576" s="124"/>
      <c r="C576" s="124"/>
      <c r="D576" s="151"/>
      <c r="E576" s="151"/>
      <c r="F576" s="151"/>
      <c r="G576" s="151"/>
      <c r="H576" s="151"/>
      <c r="I576" s="151"/>
      <c r="J576" s="151"/>
      <c r="N576" s="151"/>
      <c r="Q576" s="151"/>
      <c r="S576" s="151"/>
    </row>
    <row r="577" spans="2:19">
      <c r="B577" s="124"/>
      <c r="C577" s="124"/>
      <c r="D577" s="151"/>
      <c r="E577" s="151"/>
      <c r="F577" s="151"/>
      <c r="G577" s="151"/>
      <c r="H577" s="151"/>
      <c r="I577" s="151"/>
      <c r="J577" s="151"/>
      <c r="N577" s="151"/>
      <c r="Q577" s="151"/>
      <c r="S577" s="151"/>
    </row>
    <row r="578" spans="2:19">
      <c r="B578" s="124"/>
      <c r="C578" s="124"/>
      <c r="D578" s="151"/>
      <c r="E578" s="151"/>
      <c r="F578" s="151"/>
      <c r="G578" s="151"/>
      <c r="H578" s="151"/>
      <c r="I578" s="151"/>
      <c r="J578" s="151"/>
      <c r="N578" s="151"/>
      <c r="Q578" s="151"/>
      <c r="S578" s="151"/>
    </row>
    <row r="579" spans="2:19">
      <c r="B579" s="124"/>
      <c r="C579" s="124"/>
      <c r="D579" s="151"/>
      <c r="E579" s="151"/>
      <c r="F579" s="151"/>
      <c r="G579" s="151"/>
      <c r="H579" s="151"/>
      <c r="I579" s="151"/>
      <c r="J579" s="151"/>
      <c r="N579" s="151"/>
      <c r="Q579" s="151"/>
      <c r="S579" s="151"/>
    </row>
    <row r="580" spans="2:19">
      <c r="B580" s="124"/>
      <c r="C580" s="124"/>
      <c r="D580" s="151"/>
      <c r="E580" s="151"/>
      <c r="F580" s="151"/>
      <c r="G580" s="151"/>
      <c r="H580" s="151"/>
      <c r="I580" s="151"/>
      <c r="J580" s="151"/>
      <c r="N580" s="151"/>
      <c r="Q580" s="151"/>
      <c r="S580" s="151"/>
    </row>
    <row r="581" spans="2:19">
      <c r="B581" s="124"/>
      <c r="C581" s="124"/>
      <c r="D581" s="151"/>
      <c r="E581" s="151"/>
      <c r="F581" s="151"/>
      <c r="G581" s="151"/>
      <c r="H581" s="151"/>
      <c r="I581" s="151"/>
      <c r="J581" s="151"/>
      <c r="N581" s="151"/>
      <c r="Q581" s="151"/>
      <c r="S581" s="151"/>
    </row>
    <row r="582" spans="2:19">
      <c r="B582" s="124"/>
      <c r="C582" s="124"/>
      <c r="D582" s="151"/>
      <c r="E582" s="151"/>
      <c r="F582" s="151"/>
      <c r="G582" s="151"/>
      <c r="H582" s="151"/>
      <c r="I582" s="151"/>
      <c r="J582" s="151"/>
      <c r="N582" s="151"/>
      <c r="Q582" s="151"/>
      <c r="S582" s="151"/>
    </row>
    <row r="583" spans="2:19">
      <c r="B583" s="124"/>
      <c r="C583" s="124"/>
      <c r="D583" s="151"/>
      <c r="E583" s="151"/>
      <c r="F583" s="151"/>
      <c r="G583" s="151"/>
      <c r="H583" s="151"/>
      <c r="I583" s="151"/>
      <c r="J583" s="151"/>
      <c r="N583" s="151"/>
      <c r="Q583" s="151"/>
      <c r="S583" s="151"/>
    </row>
    <row r="584" spans="2:19">
      <c r="B584" s="124"/>
      <c r="C584" s="124"/>
      <c r="D584" s="151"/>
      <c r="E584" s="151"/>
      <c r="F584" s="151"/>
      <c r="G584" s="151"/>
      <c r="H584" s="151"/>
      <c r="I584" s="151"/>
      <c r="J584" s="151"/>
      <c r="N584" s="151"/>
      <c r="Q584" s="151"/>
      <c r="S584" s="151"/>
    </row>
    <row r="585" spans="2:19">
      <c r="B585" s="124"/>
      <c r="C585" s="124"/>
      <c r="D585" s="151"/>
      <c r="E585" s="151"/>
      <c r="F585" s="151"/>
      <c r="G585" s="151"/>
      <c r="H585" s="151"/>
      <c r="I585" s="151"/>
      <c r="J585" s="151"/>
      <c r="N585" s="151"/>
      <c r="Q585" s="151"/>
      <c r="S585" s="151"/>
    </row>
    <row r="586" spans="2:19">
      <c r="B586" s="124"/>
      <c r="C586" s="124"/>
      <c r="D586" s="151"/>
      <c r="E586" s="151"/>
      <c r="F586" s="151"/>
      <c r="G586" s="151"/>
      <c r="H586" s="151"/>
      <c r="I586" s="151"/>
      <c r="J586" s="151"/>
      <c r="N586" s="151"/>
      <c r="Q586" s="151"/>
      <c r="S586" s="151"/>
    </row>
    <row r="587" spans="2:19">
      <c r="B587" s="124"/>
      <c r="C587" s="124"/>
      <c r="D587" s="151"/>
      <c r="E587" s="151"/>
      <c r="F587" s="151"/>
      <c r="G587" s="151"/>
      <c r="H587" s="151"/>
      <c r="I587" s="151"/>
      <c r="J587" s="151"/>
      <c r="N587" s="151"/>
      <c r="Q587" s="151"/>
      <c r="S587" s="151"/>
    </row>
    <row r="588" spans="2:19">
      <c r="B588" s="124"/>
      <c r="C588" s="124"/>
      <c r="D588" s="151"/>
      <c r="E588" s="151"/>
      <c r="F588" s="151"/>
      <c r="G588" s="151"/>
      <c r="H588" s="151"/>
      <c r="I588" s="151"/>
      <c r="J588" s="151"/>
      <c r="N588" s="151"/>
      <c r="Q588" s="151"/>
      <c r="S588" s="151"/>
    </row>
    <row r="589" spans="2:19">
      <c r="B589" s="124"/>
      <c r="C589" s="124"/>
      <c r="D589" s="151"/>
      <c r="E589" s="151"/>
      <c r="F589" s="151"/>
      <c r="G589" s="151"/>
      <c r="H589" s="151"/>
      <c r="I589" s="151"/>
      <c r="J589" s="151"/>
      <c r="N589" s="151"/>
      <c r="Q589" s="151"/>
      <c r="S589" s="151"/>
    </row>
    <row r="590" spans="2:19">
      <c r="B590" s="124"/>
      <c r="C590" s="124"/>
      <c r="D590" s="151"/>
      <c r="E590" s="151"/>
      <c r="F590" s="151"/>
      <c r="G590" s="151"/>
      <c r="H590" s="151"/>
      <c r="I590" s="151"/>
      <c r="J590" s="151"/>
      <c r="N590" s="151"/>
      <c r="Q590" s="151"/>
      <c r="S590" s="151"/>
    </row>
    <row r="591" spans="2:19">
      <c r="B591" s="124"/>
      <c r="C591" s="124"/>
      <c r="D591" s="151"/>
      <c r="E591" s="151"/>
      <c r="F591" s="151"/>
      <c r="G591" s="151"/>
      <c r="H591" s="151"/>
      <c r="I591" s="151"/>
      <c r="J591" s="151"/>
      <c r="N591" s="151"/>
      <c r="Q591" s="151"/>
      <c r="S591" s="151"/>
    </row>
    <row r="592" spans="2:19">
      <c r="B592" s="124"/>
      <c r="C592" s="124"/>
      <c r="D592" s="151"/>
      <c r="E592" s="151"/>
      <c r="F592" s="151"/>
      <c r="G592" s="151"/>
      <c r="H592" s="151"/>
      <c r="I592" s="151"/>
      <c r="J592" s="151"/>
      <c r="N592" s="151"/>
      <c r="Q592" s="151"/>
      <c r="S592" s="151"/>
    </row>
    <row r="593" spans="2:19">
      <c r="B593" s="124"/>
      <c r="C593" s="124"/>
      <c r="D593" s="151"/>
      <c r="E593" s="151"/>
      <c r="F593" s="151"/>
      <c r="G593" s="151"/>
      <c r="H593" s="151"/>
      <c r="I593" s="151"/>
      <c r="J593" s="151"/>
      <c r="N593" s="151"/>
      <c r="Q593" s="151"/>
      <c r="S593" s="151"/>
    </row>
    <row r="594" spans="2:19">
      <c r="B594" s="124"/>
      <c r="C594" s="124"/>
      <c r="D594" s="151"/>
      <c r="E594" s="151"/>
      <c r="F594" s="151"/>
      <c r="G594" s="151"/>
      <c r="H594" s="151"/>
      <c r="I594" s="151"/>
      <c r="J594" s="151"/>
      <c r="N594" s="151"/>
      <c r="Q594" s="151"/>
      <c r="S594" s="151"/>
    </row>
    <row r="595" spans="2:19">
      <c r="B595" s="124"/>
      <c r="C595" s="124"/>
      <c r="D595" s="151"/>
      <c r="E595" s="151"/>
      <c r="F595" s="151"/>
      <c r="G595" s="151"/>
      <c r="H595" s="151"/>
      <c r="I595" s="151"/>
      <c r="J595" s="151"/>
      <c r="N595" s="151"/>
      <c r="Q595" s="151"/>
      <c r="S595" s="151"/>
    </row>
    <row r="596" spans="2:19">
      <c r="B596" s="124"/>
      <c r="C596" s="124"/>
      <c r="D596" s="151"/>
      <c r="E596" s="151"/>
      <c r="F596" s="151"/>
      <c r="G596" s="151"/>
      <c r="H596" s="151"/>
      <c r="I596" s="151"/>
      <c r="J596" s="151"/>
      <c r="N596" s="151"/>
      <c r="Q596" s="151"/>
      <c r="S596" s="151"/>
    </row>
    <row r="597" spans="2:19">
      <c r="B597" s="124"/>
      <c r="C597" s="124"/>
      <c r="D597" s="151"/>
      <c r="E597" s="151"/>
      <c r="F597" s="151"/>
      <c r="G597" s="151"/>
      <c r="H597" s="151"/>
      <c r="I597" s="151"/>
      <c r="J597" s="151"/>
      <c r="N597" s="151"/>
      <c r="Q597" s="151"/>
      <c r="S597" s="151"/>
    </row>
    <row r="598" spans="2:19">
      <c r="B598" s="124"/>
      <c r="C598" s="124"/>
      <c r="D598" s="151"/>
      <c r="E598" s="151"/>
      <c r="F598" s="151"/>
      <c r="G598" s="151"/>
      <c r="H598" s="151"/>
      <c r="I598" s="151"/>
      <c r="J598" s="151"/>
      <c r="N598" s="151"/>
      <c r="Q598" s="151"/>
      <c r="S598" s="151"/>
    </row>
    <row r="599" spans="2:19">
      <c r="B599" s="124"/>
      <c r="C599" s="124"/>
      <c r="D599" s="151"/>
      <c r="E599" s="151"/>
      <c r="F599" s="151"/>
      <c r="G599" s="151"/>
      <c r="H599" s="151"/>
      <c r="I599" s="151"/>
      <c r="J599" s="151"/>
      <c r="N599" s="151"/>
      <c r="Q599" s="151"/>
      <c r="S599" s="151"/>
    </row>
    <row r="600" spans="2:19">
      <c r="B600" s="124"/>
      <c r="C600" s="124"/>
      <c r="D600" s="151"/>
      <c r="E600" s="151"/>
      <c r="F600" s="151"/>
      <c r="G600" s="151"/>
      <c r="H600" s="151"/>
      <c r="I600" s="151"/>
      <c r="J600" s="151"/>
      <c r="N600" s="151"/>
      <c r="Q600" s="151"/>
      <c r="S600" s="151"/>
    </row>
    <row r="601" spans="2:19">
      <c r="B601" s="124"/>
      <c r="C601" s="124"/>
      <c r="D601" s="151"/>
      <c r="E601" s="151"/>
      <c r="F601" s="151"/>
      <c r="G601" s="151"/>
      <c r="H601" s="151"/>
      <c r="I601" s="151"/>
      <c r="J601" s="151"/>
      <c r="N601" s="151"/>
      <c r="Q601" s="151"/>
      <c r="S601" s="151"/>
    </row>
    <row r="602" spans="2:19">
      <c r="B602" s="124"/>
      <c r="C602" s="124"/>
      <c r="D602" s="151"/>
      <c r="E602" s="151"/>
      <c r="F602" s="151"/>
      <c r="G602" s="151"/>
      <c r="H602" s="151"/>
      <c r="I602" s="151"/>
      <c r="J602" s="151"/>
      <c r="N602" s="151"/>
      <c r="Q602" s="151"/>
      <c r="S602" s="151"/>
    </row>
    <row r="603" spans="2:19">
      <c r="B603" s="124"/>
      <c r="C603" s="124"/>
      <c r="D603" s="151"/>
      <c r="E603" s="151"/>
      <c r="F603" s="151"/>
      <c r="G603" s="151"/>
      <c r="H603" s="151"/>
      <c r="I603" s="151"/>
      <c r="J603" s="151"/>
      <c r="N603" s="151"/>
      <c r="Q603" s="151"/>
      <c r="S603" s="151"/>
    </row>
    <row r="604" spans="2:19">
      <c r="B604" s="124"/>
      <c r="C604" s="124"/>
      <c r="D604" s="151"/>
      <c r="E604" s="151"/>
      <c r="F604" s="151"/>
      <c r="G604" s="151"/>
      <c r="H604" s="151"/>
      <c r="I604" s="151"/>
      <c r="J604" s="151"/>
      <c r="N604" s="151"/>
      <c r="Q604" s="151"/>
      <c r="S604" s="151"/>
    </row>
    <row r="605" spans="2:19">
      <c r="B605" s="124"/>
      <c r="C605" s="124"/>
      <c r="D605" s="151"/>
      <c r="E605" s="151"/>
      <c r="F605" s="151"/>
      <c r="G605" s="151"/>
      <c r="H605" s="151"/>
      <c r="I605" s="151"/>
      <c r="J605" s="151"/>
      <c r="N605" s="151"/>
      <c r="Q605" s="151"/>
      <c r="S605" s="151"/>
    </row>
    <row r="606" spans="2:19">
      <c r="B606" s="124"/>
      <c r="C606" s="124"/>
      <c r="D606" s="151"/>
      <c r="E606" s="151"/>
      <c r="F606" s="151"/>
      <c r="G606" s="151"/>
      <c r="H606" s="151"/>
      <c r="I606" s="151"/>
      <c r="J606" s="151"/>
      <c r="N606" s="151"/>
      <c r="Q606" s="151"/>
      <c r="S606" s="151"/>
    </row>
    <row r="607" spans="2:19">
      <c r="B607" s="124"/>
      <c r="C607" s="124"/>
      <c r="D607" s="151"/>
      <c r="E607" s="151"/>
      <c r="F607" s="151"/>
      <c r="G607" s="151"/>
      <c r="H607" s="151"/>
      <c r="I607" s="151"/>
      <c r="J607" s="151"/>
      <c r="N607" s="151"/>
      <c r="Q607" s="151"/>
      <c r="S607" s="151"/>
    </row>
    <row r="608" spans="2:19">
      <c r="B608" s="124"/>
      <c r="C608" s="124"/>
      <c r="D608" s="151"/>
      <c r="E608" s="151"/>
      <c r="F608" s="151"/>
      <c r="G608" s="151"/>
      <c r="H608" s="151"/>
      <c r="I608" s="151"/>
      <c r="J608" s="151"/>
      <c r="N608" s="151"/>
      <c r="Q608" s="151"/>
      <c r="S608" s="151"/>
    </row>
    <row r="609" spans="2:19">
      <c r="B609" s="124"/>
      <c r="C609" s="124"/>
      <c r="D609" s="151"/>
      <c r="E609" s="151"/>
      <c r="F609" s="151"/>
      <c r="G609" s="151"/>
      <c r="H609" s="151"/>
      <c r="I609" s="151"/>
      <c r="J609" s="151"/>
      <c r="N609" s="151"/>
      <c r="Q609" s="151"/>
      <c r="S609" s="151"/>
    </row>
    <row r="610" spans="2:19">
      <c r="B610" s="124"/>
      <c r="C610" s="124"/>
      <c r="D610" s="151"/>
      <c r="E610" s="151"/>
      <c r="F610" s="151"/>
      <c r="G610" s="151"/>
      <c r="H610" s="151"/>
      <c r="I610" s="151"/>
      <c r="J610" s="151"/>
      <c r="N610" s="151"/>
      <c r="Q610" s="151"/>
      <c r="S610" s="151"/>
    </row>
    <row r="611" spans="2:19">
      <c r="B611" s="124"/>
      <c r="C611" s="124"/>
      <c r="D611" s="151"/>
      <c r="E611" s="151"/>
      <c r="F611" s="151"/>
      <c r="G611" s="151"/>
      <c r="H611" s="151"/>
      <c r="I611" s="151"/>
      <c r="J611" s="151"/>
      <c r="N611" s="151"/>
      <c r="Q611" s="151"/>
      <c r="S611" s="151"/>
    </row>
    <row r="612" spans="2:19">
      <c r="B612" s="124"/>
      <c r="C612" s="124"/>
      <c r="D612" s="151"/>
      <c r="E612" s="151"/>
      <c r="F612" s="151"/>
      <c r="G612" s="151"/>
      <c r="H612" s="151"/>
      <c r="I612" s="151"/>
      <c r="J612" s="151"/>
      <c r="N612" s="151"/>
      <c r="Q612" s="151"/>
      <c r="S612" s="151"/>
    </row>
    <row r="613" spans="2:19">
      <c r="B613" s="124"/>
      <c r="C613" s="124"/>
      <c r="D613" s="151"/>
      <c r="E613" s="151"/>
      <c r="F613" s="151"/>
      <c r="G613" s="151"/>
      <c r="H613" s="151"/>
      <c r="I613" s="151"/>
      <c r="J613" s="151"/>
      <c r="N613" s="151"/>
      <c r="Q613" s="151"/>
      <c r="S613" s="151"/>
    </row>
    <row r="614" spans="2:19">
      <c r="B614" s="124"/>
      <c r="C614" s="124"/>
      <c r="D614" s="151"/>
      <c r="E614" s="151"/>
      <c r="F614" s="151"/>
      <c r="G614" s="151"/>
      <c r="H614" s="151"/>
      <c r="I614" s="151"/>
      <c r="J614" s="151"/>
      <c r="N614" s="151"/>
      <c r="Q614" s="151"/>
      <c r="S614" s="151"/>
    </row>
    <row r="615" spans="2:19">
      <c r="B615" s="124"/>
      <c r="C615" s="124"/>
      <c r="D615" s="151"/>
      <c r="E615" s="151"/>
      <c r="F615" s="151"/>
      <c r="G615" s="151"/>
      <c r="H615" s="151"/>
      <c r="I615" s="151"/>
      <c r="J615" s="151"/>
      <c r="N615" s="151"/>
      <c r="Q615" s="151"/>
      <c r="S615" s="151"/>
    </row>
    <row r="616" spans="2:19">
      <c r="B616" s="124"/>
      <c r="C616" s="124"/>
      <c r="D616" s="151"/>
      <c r="E616" s="151"/>
      <c r="F616" s="151"/>
      <c r="G616" s="151"/>
      <c r="H616" s="151"/>
      <c r="I616" s="151"/>
      <c r="J616" s="151"/>
      <c r="N616" s="151"/>
      <c r="Q616" s="151"/>
      <c r="S616" s="151"/>
    </row>
    <row r="617" spans="2:19">
      <c r="B617" s="124"/>
      <c r="C617" s="124"/>
      <c r="D617" s="151"/>
      <c r="E617" s="151"/>
      <c r="F617" s="151"/>
      <c r="G617" s="151"/>
      <c r="H617" s="151"/>
      <c r="I617" s="151"/>
      <c r="J617" s="151"/>
      <c r="N617" s="151"/>
      <c r="Q617" s="151"/>
      <c r="S617" s="151"/>
    </row>
    <row r="618" spans="2:19">
      <c r="B618" s="124"/>
      <c r="C618" s="124"/>
      <c r="D618" s="151"/>
      <c r="E618" s="151"/>
      <c r="F618" s="151"/>
      <c r="G618" s="151"/>
      <c r="H618" s="151"/>
      <c r="I618" s="151"/>
      <c r="J618" s="151"/>
      <c r="N618" s="151"/>
      <c r="Q618" s="151"/>
      <c r="S618" s="151"/>
    </row>
    <row r="619" spans="2:19">
      <c r="B619" s="124"/>
      <c r="C619" s="124"/>
      <c r="D619" s="151"/>
      <c r="E619" s="151"/>
      <c r="F619" s="151"/>
      <c r="G619" s="151"/>
      <c r="H619" s="151"/>
      <c r="I619" s="151"/>
      <c r="J619" s="151"/>
      <c r="N619" s="151"/>
      <c r="Q619" s="151"/>
      <c r="S619" s="151"/>
    </row>
    <row r="620" spans="2:19">
      <c r="B620" s="124"/>
      <c r="C620" s="124"/>
      <c r="D620" s="151"/>
      <c r="E620" s="151"/>
      <c r="F620" s="151"/>
      <c r="G620" s="151"/>
      <c r="H620" s="151"/>
      <c r="I620" s="151"/>
      <c r="J620" s="151"/>
      <c r="N620" s="151"/>
      <c r="Q620" s="151"/>
      <c r="S620" s="151"/>
    </row>
    <row r="621" spans="2:19">
      <c r="B621" s="124"/>
      <c r="C621" s="124"/>
      <c r="D621" s="151"/>
      <c r="E621" s="151"/>
      <c r="F621" s="151"/>
      <c r="G621" s="151"/>
      <c r="H621" s="151"/>
      <c r="I621" s="151"/>
      <c r="J621" s="151"/>
      <c r="N621" s="151"/>
      <c r="Q621" s="151"/>
      <c r="S621" s="151"/>
    </row>
    <row r="622" spans="2:19">
      <c r="B622" s="124"/>
      <c r="C622" s="124"/>
      <c r="D622" s="151"/>
      <c r="E622" s="151"/>
      <c r="F622" s="151"/>
      <c r="G622" s="151"/>
      <c r="H622" s="151"/>
      <c r="I622" s="151"/>
      <c r="J622" s="151"/>
      <c r="N622" s="151"/>
      <c r="Q622" s="151"/>
      <c r="S622" s="151"/>
    </row>
    <row r="623" spans="2:19">
      <c r="B623" s="124"/>
      <c r="C623" s="124"/>
      <c r="D623" s="151"/>
      <c r="E623" s="151"/>
      <c r="F623" s="151"/>
      <c r="G623" s="151"/>
      <c r="H623" s="151"/>
      <c r="I623" s="151"/>
      <c r="J623" s="151"/>
      <c r="N623" s="151"/>
      <c r="Q623" s="151"/>
      <c r="S623" s="151"/>
    </row>
    <row r="624" spans="2:19">
      <c r="B624" s="124"/>
      <c r="C624" s="124"/>
      <c r="D624" s="151"/>
      <c r="E624" s="151"/>
      <c r="F624" s="151"/>
      <c r="G624" s="151"/>
      <c r="H624" s="151"/>
      <c r="I624" s="151"/>
      <c r="J624" s="151"/>
      <c r="N624" s="151"/>
      <c r="Q624" s="151"/>
      <c r="S624" s="151"/>
    </row>
    <row r="625" spans="2:19">
      <c r="B625" s="124"/>
      <c r="C625" s="124"/>
      <c r="D625" s="151"/>
      <c r="E625" s="151"/>
      <c r="F625" s="151"/>
      <c r="G625" s="151"/>
      <c r="H625" s="151"/>
      <c r="I625" s="151"/>
      <c r="J625" s="151"/>
      <c r="N625" s="151"/>
      <c r="Q625" s="151"/>
      <c r="S625" s="151"/>
    </row>
    <row r="626" spans="2:19">
      <c r="B626" s="124"/>
      <c r="C626" s="124"/>
      <c r="D626" s="151"/>
      <c r="E626" s="151"/>
      <c r="F626" s="151"/>
      <c r="G626" s="151"/>
      <c r="H626" s="151"/>
      <c r="I626" s="151"/>
      <c r="J626" s="151"/>
      <c r="N626" s="151"/>
      <c r="Q626" s="151"/>
      <c r="S626" s="151"/>
    </row>
    <row r="627" spans="2:19">
      <c r="B627" s="124"/>
      <c r="C627" s="124"/>
      <c r="D627" s="151"/>
      <c r="E627" s="151"/>
      <c r="F627" s="151"/>
      <c r="G627" s="151"/>
      <c r="H627" s="151"/>
      <c r="I627" s="151"/>
      <c r="J627" s="151"/>
      <c r="N627" s="151"/>
      <c r="Q627" s="151"/>
      <c r="S627" s="151"/>
    </row>
    <row r="628" spans="2:19">
      <c r="B628" s="124"/>
      <c r="C628" s="124"/>
      <c r="D628" s="151"/>
      <c r="E628" s="151"/>
      <c r="F628" s="151"/>
      <c r="G628" s="151"/>
      <c r="H628" s="151"/>
      <c r="I628" s="151"/>
      <c r="J628" s="151"/>
      <c r="N628" s="151"/>
      <c r="Q628" s="151"/>
      <c r="S628" s="151"/>
    </row>
    <row r="629" spans="2:19">
      <c r="B629" s="124"/>
      <c r="C629" s="124"/>
      <c r="D629" s="151"/>
      <c r="E629" s="151"/>
      <c r="F629" s="151"/>
      <c r="G629" s="151"/>
      <c r="H629" s="151"/>
      <c r="I629" s="151"/>
      <c r="J629" s="151"/>
      <c r="N629" s="151"/>
      <c r="Q629" s="151"/>
      <c r="S629" s="151"/>
    </row>
    <row r="630" spans="2:19">
      <c r="B630" s="124"/>
      <c r="C630" s="124"/>
      <c r="D630" s="151"/>
      <c r="E630" s="151"/>
      <c r="F630" s="151"/>
      <c r="G630" s="151"/>
      <c r="H630" s="151"/>
      <c r="I630" s="151"/>
      <c r="J630" s="151"/>
      <c r="N630" s="151"/>
      <c r="Q630" s="151"/>
      <c r="S630" s="151"/>
    </row>
    <row r="631" spans="2:19">
      <c r="B631" s="124"/>
      <c r="C631" s="124"/>
      <c r="D631" s="151"/>
      <c r="E631" s="151"/>
      <c r="F631" s="151"/>
      <c r="G631" s="151"/>
      <c r="H631" s="151"/>
      <c r="I631" s="151"/>
      <c r="J631" s="151"/>
      <c r="N631" s="151"/>
      <c r="Q631" s="151"/>
      <c r="S631" s="151"/>
    </row>
    <row r="632" spans="2:19">
      <c r="B632" s="124"/>
      <c r="C632" s="124"/>
      <c r="D632" s="151"/>
      <c r="E632" s="151"/>
      <c r="F632" s="151"/>
      <c r="G632" s="151"/>
      <c r="H632" s="151"/>
      <c r="I632" s="151"/>
      <c r="J632" s="151"/>
      <c r="N632" s="151"/>
      <c r="Q632" s="151"/>
      <c r="S632" s="151"/>
    </row>
    <row r="633" spans="2:19">
      <c r="B633" s="124"/>
      <c r="C633" s="124"/>
      <c r="D633" s="151"/>
      <c r="E633" s="151"/>
      <c r="F633" s="151"/>
      <c r="G633" s="151"/>
      <c r="H633" s="151"/>
      <c r="I633" s="151"/>
      <c r="J633" s="151"/>
      <c r="N633" s="151"/>
      <c r="Q633" s="151"/>
      <c r="S633" s="151"/>
    </row>
    <row r="634" spans="2:19">
      <c r="B634" s="124"/>
      <c r="C634" s="124"/>
      <c r="D634" s="151"/>
      <c r="E634" s="151"/>
      <c r="F634" s="151"/>
      <c r="G634" s="151"/>
      <c r="H634" s="151"/>
      <c r="I634" s="151"/>
      <c r="J634" s="151"/>
      <c r="N634" s="151"/>
      <c r="Q634" s="151"/>
      <c r="S634" s="151"/>
    </row>
    <row r="635" spans="2:19">
      <c r="B635" s="124"/>
      <c r="C635" s="124"/>
      <c r="D635" s="151"/>
      <c r="E635" s="151"/>
      <c r="F635" s="151"/>
      <c r="G635" s="151"/>
      <c r="H635" s="151"/>
      <c r="I635" s="151"/>
      <c r="J635" s="151"/>
      <c r="N635" s="151"/>
      <c r="Q635" s="151"/>
      <c r="S635" s="151"/>
    </row>
    <row r="636" spans="2:19">
      <c r="B636" s="124"/>
      <c r="C636" s="124"/>
      <c r="D636" s="151"/>
      <c r="E636" s="151"/>
      <c r="F636" s="151"/>
      <c r="G636" s="151"/>
      <c r="H636" s="151"/>
      <c r="I636" s="151"/>
      <c r="J636" s="151"/>
      <c r="N636" s="151"/>
      <c r="Q636" s="151"/>
      <c r="S636" s="151"/>
    </row>
    <row r="637" spans="2:19">
      <c r="B637" s="124"/>
      <c r="C637" s="124"/>
      <c r="D637" s="151"/>
      <c r="E637" s="151"/>
      <c r="F637" s="151"/>
      <c r="G637" s="151"/>
      <c r="H637" s="151"/>
      <c r="I637" s="151"/>
      <c r="J637" s="151"/>
      <c r="N637" s="151"/>
      <c r="Q637" s="151"/>
      <c r="S637" s="151"/>
    </row>
    <row r="638" spans="2:19">
      <c r="B638" s="124"/>
      <c r="C638" s="124"/>
      <c r="D638" s="151"/>
      <c r="E638" s="151"/>
      <c r="F638" s="151"/>
      <c r="G638" s="151"/>
      <c r="H638" s="151"/>
      <c r="I638" s="151"/>
      <c r="J638" s="151"/>
      <c r="N638" s="151"/>
      <c r="Q638" s="151"/>
      <c r="S638" s="151"/>
    </row>
    <row r="639" spans="2:19">
      <c r="B639" s="124"/>
      <c r="C639" s="124"/>
      <c r="D639" s="151"/>
      <c r="E639" s="151"/>
      <c r="F639" s="151"/>
      <c r="G639" s="151"/>
      <c r="H639" s="151"/>
      <c r="I639" s="151"/>
      <c r="J639" s="151"/>
      <c r="N639" s="151"/>
      <c r="Q639" s="151"/>
      <c r="S639" s="151"/>
    </row>
    <row r="640" spans="2:19">
      <c r="B640" s="124"/>
      <c r="C640" s="124"/>
      <c r="D640" s="151"/>
      <c r="E640" s="151"/>
      <c r="F640" s="151"/>
      <c r="G640" s="151"/>
      <c r="H640" s="151"/>
      <c r="I640" s="151"/>
      <c r="J640" s="151"/>
      <c r="N640" s="151"/>
      <c r="Q640" s="151"/>
      <c r="S640" s="151"/>
    </row>
    <row r="641" spans="2:19">
      <c r="B641" s="124"/>
      <c r="C641" s="124"/>
      <c r="D641" s="151"/>
      <c r="E641" s="151"/>
      <c r="F641" s="151"/>
      <c r="G641" s="151"/>
      <c r="H641" s="151"/>
      <c r="I641" s="151"/>
      <c r="J641" s="151"/>
      <c r="N641" s="151"/>
      <c r="Q641" s="151"/>
      <c r="S641" s="151"/>
    </row>
    <row r="642" spans="2:19">
      <c r="B642" s="124"/>
      <c r="C642" s="124"/>
      <c r="D642" s="151"/>
      <c r="E642" s="151"/>
      <c r="F642" s="151"/>
      <c r="G642" s="151"/>
      <c r="H642" s="151"/>
      <c r="I642" s="151"/>
      <c r="J642" s="151"/>
      <c r="N642" s="151"/>
      <c r="Q642" s="151"/>
      <c r="S642" s="151"/>
    </row>
    <row r="643" spans="2:19">
      <c r="B643" s="124"/>
      <c r="C643" s="124"/>
      <c r="D643" s="151"/>
      <c r="E643" s="151"/>
      <c r="F643" s="151"/>
      <c r="G643" s="151"/>
      <c r="H643" s="151"/>
      <c r="I643" s="151"/>
      <c r="J643" s="151"/>
      <c r="N643" s="151"/>
      <c r="Q643" s="151"/>
      <c r="S643" s="151"/>
    </row>
    <row r="644" spans="2:19">
      <c r="B644" s="124"/>
      <c r="C644" s="124"/>
      <c r="D644" s="151"/>
      <c r="E644" s="151"/>
      <c r="F644" s="151"/>
      <c r="G644" s="151"/>
      <c r="H644" s="151"/>
      <c r="I644" s="151"/>
      <c r="J644" s="151"/>
      <c r="N644" s="151"/>
      <c r="Q644" s="151"/>
      <c r="S644" s="151"/>
    </row>
    <row r="645" spans="2:19">
      <c r="B645" s="124"/>
      <c r="C645" s="124"/>
      <c r="D645" s="151"/>
      <c r="E645" s="151"/>
      <c r="F645" s="151"/>
      <c r="G645" s="151"/>
      <c r="H645" s="151"/>
      <c r="I645" s="151"/>
      <c r="J645" s="151"/>
      <c r="N645" s="151"/>
      <c r="Q645" s="151"/>
      <c r="S645" s="151"/>
    </row>
    <row r="646" spans="2:19">
      <c r="B646" s="124"/>
      <c r="C646" s="124"/>
      <c r="D646" s="151"/>
      <c r="E646" s="151"/>
      <c r="F646" s="151"/>
      <c r="G646" s="151"/>
      <c r="H646" s="151"/>
      <c r="I646" s="151"/>
      <c r="J646" s="151"/>
      <c r="N646" s="151"/>
      <c r="Q646" s="151"/>
      <c r="S646" s="151"/>
    </row>
    <row r="647" spans="2:19">
      <c r="B647" s="124"/>
      <c r="C647" s="124"/>
      <c r="D647" s="151"/>
      <c r="E647" s="151"/>
      <c r="F647" s="151"/>
      <c r="G647" s="151"/>
      <c r="H647" s="151"/>
      <c r="I647" s="151"/>
      <c r="J647" s="151"/>
      <c r="N647" s="151"/>
      <c r="Q647" s="151"/>
      <c r="S647" s="151"/>
    </row>
    <row r="648" spans="2:19">
      <c r="B648" s="124"/>
      <c r="C648" s="124"/>
      <c r="D648" s="151"/>
      <c r="E648" s="151"/>
      <c r="F648" s="151"/>
      <c r="G648" s="151"/>
      <c r="H648" s="151"/>
      <c r="I648" s="151"/>
      <c r="J648" s="151"/>
      <c r="N648" s="151"/>
      <c r="Q648" s="151"/>
      <c r="S648" s="151"/>
    </row>
    <row r="649" spans="2:19">
      <c r="B649" s="124"/>
      <c r="C649" s="124"/>
      <c r="D649" s="151"/>
      <c r="E649" s="151"/>
      <c r="F649" s="151"/>
      <c r="G649" s="151"/>
      <c r="H649" s="151"/>
      <c r="I649" s="151"/>
      <c r="J649" s="151"/>
      <c r="N649" s="151"/>
      <c r="Q649" s="151"/>
      <c r="S649" s="151"/>
    </row>
    <row r="650" spans="2:19">
      <c r="B650" s="124"/>
      <c r="C650" s="124"/>
      <c r="D650" s="151"/>
      <c r="E650" s="151"/>
      <c r="F650" s="151"/>
      <c r="G650" s="151"/>
      <c r="H650" s="151"/>
      <c r="I650" s="151"/>
      <c r="J650" s="151"/>
      <c r="N650" s="151"/>
      <c r="Q650" s="151"/>
      <c r="S650" s="151"/>
    </row>
    <row r="651" spans="2:19">
      <c r="B651" s="124"/>
      <c r="C651" s="124"/>
      <c r="D651" s="151"/>
      <c r="E651" s="151"/>
      <c r="F651" s="151"/>
      <c r="G651" s="151"/>
      <c r="H651" s="151"/>
      <c r="I651" s="151"/>
      <c r="J651" s="151"/>
      <c r="N651" s="151"/>
      <c r="Q651" s="151"/>
      <c r="S651" s="151"/>
    </row>
    <row r="652" spans="2:19">
      <c r="B652" s="124"/>
      <c r="C652" s="124"/>
      <c r="D652" s="151"/>
      <c r="E652" s="151"/>
      <c r="F652" s="151"/>
      <c r="G652" s="151"/>
      <c r="H652" s="151"/>
      <c r="I652" s="151"/>
      <c r="J652" s="151"/>
      <c r="N652" s="151"/>
      <c r="Q652" s="151"/>
      <c r="S652" s="151"/>
    </row>
    <row r="653" spans="2:19">
      <c r="B653" s="124"/>
      <c r="C653" s="124"/>
      <c r="D653" s="151"/>
      <c r="E653" s="151"/>
      <c r="F653" s="151"/>
      <c r="G653" s="151"/>
      <c r="H653" s="151"/>
      <c r="I653" s="151"/>
      <c r="J653" s="151"/>
      <c r="N653" s="151"/>
      <c r="Q653" s="151"/>
      <c r="S653" s="151"/>
    </row>
    <row r="654" spans="2:19">
      <c r="B654" s="124"/>
      <c r="C654" s="124"/>
      <c r="D654" s="151"/>
      <c r="E654" s="151"/>
      <c r="F654" s="151"/>
      <c r="G654" s="151"/>
      <c r="H654" s="151"/>
      <c r="I654" s="151"/>
      <c r="J654" s="151"/>
      <c r="N654" s="151"/>
      <c r="Q654" s="151"/>
      <c r="S654" s="151"/>
    </row>
    <row r="655" spans="2:19">
      <c r="B655" s="124"/>
      <c r="C655" s="124"/>
      <c r="D655" s="151"/>
      <c r="E655" s="151"/>
      <c r="F655" s="151"/>
      <c r="G655" s="151"/>
      <c r="H655" s="151"/>
      <c r="I655" s="151"/>
      <c r="J655" s="151"/>
      <c r="N655" s="151"/>
      <c r="Q655" s="151"/>
      <c r="S655" s="151"/>
    </row>
    <row r="656" spans="2:19">
      <c r="B656" s="124"/>
      <c r="C656" s="124"/>
      <c r="D656" s="151"/>
      <c r="E656" s="151"/>
      <c r="F656" s="151"/>
      <c r="G656" s="151"/>
      <c r="H656" s="151"/>
      <c r="I656" s="151"/>
      <c r="J656" s="151"/>
      <c r="N656" s="151"/>
      <c r="Q656" s="151"/>
      <c r="S656" s="151"/>
    </row>
    <row r="657" spans="2:19">
      <c r="B657" s="124"/>
      <c r="C657" s="124"/>
      <c r="D657" s="151"/>
      <c r="E657" s="151"/>
      <c r="F657" s="151"/>
      <c r="G657" s="151"/>
      <c r="H657" s="151"/>
      <c r="I657" s="151"/>
      <c r="J657" s="151"/>
      <c r="N657" s="151"/>
      <c r="Q657" s="151"/>
      <c r="S657" s="151"/>
    </row>
    <row r="658" spans="2:19">
      <c r="B658" s="124"/>
      <c r="C658" s="124"/>
      <c r="D658" s="151"/>
      <c r="E658" s="151"/>
      <c r="F658" s="151"/>
      <c r="G658" s="151"/>
      <c r="H658" s="151"/>
      <c r="I658" s="151"/>
      <c r="J658" s="151"/>
      <c r="N658" s="151"/>
      <c r="Q658" s="151"/>
      <c r="S658" s="151"/>
    </row>
    <row r="659" spans="2:19">
      <c r="B659" s="124"/>
      <c r="C659" s="124"/>
      <c r="D659" s="151"/>
      <c r="E659" s="151"/>
      <c r="F659" s="151"/>
      <c r="G659" s="151"/>
      <c r="H659" s="151"/>
      <c r="I659" s="151"/>
      <c r="J659" s="151"/>
      <c r="N659" s="151"/>
      <c r="Q659" s="151"/>
      <c r="S659" s="151"/>
    </row>
    <row r="660" spans="2:19">
      <c r="B660" s="124"/>
      <c r="C660" s="124"/>
      <c r="D660" s="151"/>
      <c r="E660" s="151"/>
      <c r="F660" s="151"/>
      <c r="G660" s="151"/>
      <c r="H660" s="151"/>
      <c r="I660" s="151"/>
      <c r="J660" s="151"/>
      <c r="N660" s="151"/>
      <c r="Q660" s="151"/>
      <c r="S660" s="151"/>
    </row>
    <row r="661" spans="2:19">
      <c r="B661" s="124"/>
      <c r="C661" s="124"/>
      <c r="D661" s="151"/>
      <c r="E661" s="151"/>
      <c r="F661" s="151"/>
      <c r="G661" s="151"/>
      <c r="H661" s="151"/>
      <c r="I661" s="151"/>
      <c r="J661" s="151"/>
      <c r="N661" s="151"/>
      <c r="Q661" s="151"/>
      <c r="S661" s="151"/>
    </row>
    <row r="662" spans="2:19">
      <c r="B662" s="124"/>
      <c r="C662" s="124"/>
      <c r="D662" s="151"/>
      <c r="E662" s="151"/>
      <c r="F662" s="151"/>
      <c r="G662" s="151"/>
      <c r="H662" s="151"/>
      <c r="I662" s="151"/>
      <c r="J662" s="151"/>
      <c r="N662" s="151"/>
      <c r="Q662" s="151"/>
      <c r="S662" s="151"/>
    </row>
    <row r="663" spans="2:19">
      <c r="B663" s="124"/>
      <c r="C663" s="124"/>
      <c r="D663" s="151"/>
      <c r="E663" s="151"/>
      <c r="F663" s="151"/>
      <c r="G663" s="151"/>
      <c r="H663" s="151"/>
      <c r="I663" s="151"/>
      <c r="J663" s="151"/>
      <c r="N663" s="151"/>
      <c r="Q663" s="151"/>
      <c r="S663" s="151"/>
    </row>
    <row r="664" spans="2:19">
      <c r="B664" s="124"/>
      <c r="C664" s="124"/>
      <c r="D664" s="151"/>
      <c r="E664" s="151"/>
      <c r="F664" s="151"/>
      <c r="G664" s="151"/>
      <c r="H664" s="151"/>
      <c r="I664" s="151"/>
      <c r="J664" s="151"/>
      <c r="N664" s="151"/>
      <c r="Q664" s="151"/>
      <c r="S664" s="151"/>
    </row>
    <row r="665" spans="2:19">
      <c r="B665" s="124"/>
      <c r="C665" s="124"/>
      <c r="D665" s="151"/>
      <c r="E665" s="151"/>
      <c r="F665" s="151"/>
      <c r="G665" s="151"/>
      <c r="H665" s="151"/>
      <c r="I665" s="151"/>
      <c r="J665" s="151"/>
      <c r="N665" s="151"/>
      <c r="Q665" s="151"/>
      <c r="S665" s="151"/>
    </row>
    <row r="666" spans="2:19">
      <c r="B666" s="124"/>
      <c r="C666" s="124"/>
      <c r="D666" s="151"/>
      <c r="E666" s="151"/>
      <c r="F666" s="151"/>
      <c r="G666" s="151"/>
      <c r="H666" s="151"/>
      <c r="I666" s="151"/>
      <c r="J666" s="151"/>
      <c r="N666" s="151"/>
      <c r="Q666" s="151"/>
      <c r="S666" s="151"/>
    </row>
    <row r="667" spans="2:19">
      <c r="B667" s="124"/>
      <c r="C667" s="124"/>
      <c r="D667" s="151"/>
      <c r="E667" s="151"/>
      <c r="F667" s="151"/>
      <c r="G667" s="151"/>
      <c r="H667" s="151"/>
      <c r="I667" s="151"/>
      <c r="J667" s="151"/>
      <c r="N667" s="151"/>
      <c r="Q667" s="151"/>
      <c r="S667" s="151"/>
    </row>
    <row r="668" spans="2:19">
      <c r="B668" s="124"/>
      <c r="C668" s="124"/>
      <c r="D668" s="151"/>
      <c r="E668" s="151"/>
      <c r="F668" s="151"/>
      <c r="G668" s="151"/>
      <c r="H668" s="151"/>
      <c r="I668" s="151"/>
      <c r="J668" s="151"/>
      <c r="N668" s="151"/>
      <c r="Q668" s="151"/>
      <c r="S668" s="151"/>
    </row>
    <row r="669" spans="2:19">
      <c r="B669" s="124"/>
      <c r="C669" s="124"/>
      <c r="D669" s="151"/>
      <c r="E669" s="151"/>
      <c r="F669" s="151"/>
      <c r="G669" s="151"/>
      <c r="H669" s="151"/>
      <c r="I669" s="151"/>
      <c r="J669" s="151"/>
      <c r="N669" s="151"/>
      <c r="Q669" s="151"/>
      <c r="S669" s="151"/>
    </row>
    <row r="670" spans="2:19">
      <c r="B670" s="124"/>
      <c r="C670" s="124"/>
      <c r="D670" s="151"/>
      <c r="E670" s="151"/>
      <c r="F670" s="151"/>
      <c r="G670" s="151"/>
      <c r="H670" s="151"/>
      <c r="I670" s="151"/>
      <c r="J670" s="151"/>
      <c r="N670" s="151"/>
      <c r="Q670" s="151"/>
      <c r="S670" s="151"/>
    </row>
    <row r="671" spans="2:19">
      <c r="B671" s="124"/>
      <c r="C671" s="124"/>
      <c r="D671" s="151"/>
      <c r="E671" s="151"/>
      <c r="F671" s="151"/>
      <c r="G671" s="151"/>
      <c r="H671" s="151"/>
      <c r="I671" s="151"/>
      <c r="J671" s="151"/>
      <c r="N671" s="151"/>
      <c r="Q671" s="151"/>
      <c r="S671" s="151"/>
    </row>
    <row r="672" spans="2:19">
      <c r="B672" s="124"/>
      <c r="C672" s="124"/>
      <c r="D672" s="151"/>
      <c r="E672" s="151"/>
      <c r="F672" s="151"/>
      <c r="G672" s="151"/>
      <c r="H672" s="151"/>
      <c r="I672" s="151"/>
      <c r="J672" s="151"/>
      <c r="N672" s="151"/>
      <c r="Q672" s="151"/>
      <c r="S672" s="151"/>
    </row>
    <row r="673" spans="2:19">
      <c r="B673" s="124"/>
      <c r="C673" s="124"/>
      <c r="D673" s="151"/>
      <c r="E673" s="151"/>
      <c r="F673" s="151"/>
      <c r="G673" s="151"/>
      <c r="H673" s="151"/>
      <c r="I673" s="151"/>
      <c r="J673" s="151"/>
      <c r="N673" s="151"/>
      <c r="Q673" s="151"/>
      <c r="S673" s="151"/>
    </row>
    <row r="674" spans="2:19">
      <c r="B674" s="124"/>
      <c r="C674" s="124"/>
      <c r="D674" s="151"/>
      <c r="E674" s="151"/>
      <c r="F674" s="151"/>
      <c r="G674" s="151"/>
      <c r="H674" s="151"/>
      <c r="I674" s="151"/>
      <c r="J674" s="151"/>
      <c r="N674" s="151"/>
      <c r="Q674" s="151"/>
      <c r="S674" s="151"/>
    </row>
    <row r="675" spans="2:19">
      <c r="B675" s="124"/>
      <c r="C675" s="124"/>
      <c r="D675" s="151"/>
      <c r="E675" s="151"/>
      <c r="F675" s="151"/>
      <c r="G675" s="151"/>
      <c r="H675" s="151"/>
      <c r="I675" s="151"/>
      <c r="J675" s="151"/>
      <c r="N675" s="151"/>
      <c r="Q675" s="151"/>
      <c r="S675" s="151"/>
    </row>
    <row r="676" spans="2:19">
      <c r="B676" s="124"/>
      <c r="C676" s="124"/>
      <c r="D676" s="151"/>
      <c r="E676" s="151"/>
      <c r="F676" s="151"/>
      <c r="G676" s="151"/>
      <c r="H676" s="151"/>
      <c r="I676" s="151"/>
      <c r="J676" s="151"/>
      <c r="N676" s="151"/>
      <c r="Q676" s="151"/>
      <c r="S676" s="151"/>
    </row>
    <row r="677" spans="2:19">
      <c r="B677" s="124"/>
      <c r="C677" s="124"/>
      <c r="D677" s="151"/>
      <c r="E677" s="151"/>
      <c r="F677" s="151"/>
      <c r="G677" s="151"/>
      <c r="H677" s="151"/>
      <c r="I677" s="151"/>
      <c r="J677" s="151"/>
      <c r="N677" s="151"/>
      <c r="Q677" s="151"/>
      <c r="S677" s="151"/>
    </row>
    <row r="678" spans="2:19">
      <c r="B678" s="124"/>
      <c r="C678" s="124"/>
      <c r="D678" s="151"/>
      <c r="E678" s="151"/>
      <c r="F678" s="151"/>
      <c r="G678" s="151"/>
      <c r="H678" s="151"/>
      <c r="I678" s="151"/>
      <c r="J678" s="151"/>
      <c r="N678" s="151"/>
      <c r="Q678" s="151"/>
      <c r="S678" s="151"/>
    </row>
    <row r="679" spans="2:19">
      <c r="B679" s="124"/>
      <c r="C679" s="124"/>
      <c r="D679" s="151"/>
      <c r="E679" s="151"/>
      <c r="F679" s="151"/>
      <c r="G679" s="151"/>
      <c r="H679" s="151"/>
      <c r="I679" s="151"/>
      <c r="J679" s="151"/>
      <c r="N679" s="151"/>
      <c r="Q679" s="151"/>
      <c r="S679" s="151"/>
    </row>
    <row r="680" spans="2:19">
      <c r="B680" s="124"/>
      <c r="C680" s="124"/>
      <c r="D680" s="151"/>
      <c r="E680" s="151"/>
      <c r="F680" s="151"/>
      <c r="G680" s="151"/>
      <c r="H680" s="151"/>
      <c r="I680" s="151"/>
      <c r="J680" s="151"/>
      <c r="N680" s="151"/>
      <c r="Q680" s="151"/>
      <c r="S680" s="151"/>
    </row>
    <row r="681" spans="2:19">
      <c r="B681" s="124"/>
      <c r="C681" s="124"/>
      <c r="D681" s="151"/>
      <c r="E681" s="151"/>
      <c r="F681" s="151"/>
      <c r="G681" s="151"/>
      <c r="H681" s="151"/>
      <c r="I681" s="151"/>
      <c r="J681" s="151"/>
      <c r="N681" s="151"/>
      <c r="Q681" s="151"/>
      <c r="S681" s="151"/>
    </row>
    <row r="682" spans="2:19">
      <c r="B682" s="124"/>
      <c r="C682" s="124"/>
      <c r="D682" s="151"/>
      <c r="E682" s="151"/>
      <c r="F682" s="151"/>
      <c r="G682" s="151"/>
      <c r="H682" s="151"/>
      <c r="I682" s="151"/>
      <c r="J682" s="151"/>
      <c r="N682" s="151"/>
      <c r="Q682" s="151"/>
      <c r="S682" s="151"/>
    </row>
    <row r="683" spans="2:19">
      <c r="B683" s="124"/>
      <c r="C683" s="124"/>
      <c r="D683" s="151"/>
      <c r="E683" s="151"/>
      <c r="F683" s="151"/>
      <c r="G683" s="151"/>
      <c r="H683" s="151"/>
      <c r="I683" s="151"/>
      <c r="J683" s="151"/>
      <c r="N683" s="151"/>
      <c r="Q683" s="151"/>
      <c r="S683" s="151"/>
    </row>
    <row r="684" spans="2:19">
      <c r="B684" s="124"/>
      <c r="C684" s="124"/>
      <c r="D684" s="151"/>
      <c r="E684" s="151"/>
      <c r="F684" s="151"/>
      <c r="G684" s="151"/>
      <c r="H684" s="151"/>
      <c r="I684" s="151"/>
      <c r="J684" s="151"/>
      <c r="N684" s="151"/>
      <c r="Q684" s="151"/>
      <c r="S684" s="151"/>
    </row>
    <row r="685" spans="2:19">
      <c r="B685" s="124"/>
      <c r="C685" s="124"/>
      <c r="D685" s="151"/>
      <c r="E685" s="151"/>
      <c r="F685" s="151"/>
      <c r="G685" s="151"/>
      <c r="H685" s="151"/>
      <c r="I685" s="151"/>
      <c r="J685" s="151"/>
      <c r="N685" s="151"/>
      <c r="Q685" s="151"/>
      <c r="S685" s="151"/>
    </row>
    <row r="686" spans="2:19">
      <c r="B686" s="124"/>
      <c r="C686" s="124"/>
      <c r="D686" s="151"/>
      <c r="E686" s="151"/>
      <c r="F686" s="151"/>
      <c r="G686" s="151"/>
      <c r="H686" s="151"/>
      <c r="I686" s="151"/>
      <c r="J686" s="151"/>
      <c r="N686" s="151"/>
      <c r="Q686" s="151"/>
      <c r="S686" s="151"/>
    </row>
    <row r="687" spans="2:19">
      <c r="B687" s="124"/>
      <c r="C687" s="124"/>
      <c r="D687" s="151"/>
      <c r="E687" s="151"/>
      <c r="F687" s="151"/>
      <c r="G687" s="151"/>
      <c r="H687" s="151"/>
      <c r="I687" s="151"/>
      <c r="J687" s="151"/>
      <c r="N687" s="151"/>
      <c r="Q687" s="151"/>
      <c r="S687" s="151"/>
    </row>
    <row r="688" spans="2:19">
      <c r="B688" s="124"/>
      <c r="C688" s="124"/>
      <c r="D688" s="151"/>
      <c r="E688" s="151"/>
      <c r="F688" s="151"/>
      <c r="G688" s="151"/>
      <c r="H688" s="151"/>
      <c r="I688" s="151"/>
      <c r="J688" s="151"/>
      <c r="N688" s="151"/>
      <c r="Q688" s="151"/>
      <c r="S688" s="151"/>
    </row>
    <row r="689" spans="2:19">
      <c r="B689" s="124"/>
      <c r="C689" s="124"/>
      <c r="D689" s="151"/>
      <c r="E689" s="151"/>
      <c r="F689" s="151"/>
      <c r="G689" s="151"/>
      <c r="H689" s="151"/>
      <c r="I689" s="151"/>
      <c r="J689" s="151"/>
      <c r="N689" s="151"/>
      <c r="Q689" s="151"/>
      <c r="S689" s="151"/>
    </row>
    <row r="690" spans="2:19">
      <c r="B690" s="124"/>
      <c r="C690" s="124"/>
      <c r="D690" s="151"/>
      <c r="E690" s="151"/>
      <c r="F690" s="151"/>
      <c r="G690" s="151"/>
      <c r="H690" s="151"/>
      <c r="I690" s="151"/>
      <c r="J690" s="151"/>
      <c r="N690" s="151"/>
      <c r="Q690" s="151"/>
      <c r="S690" s="151"/>
    </row>
    <row r="691" spans="2:19">
      <c r="B691" s="124"/>
      <c r="C691" s="124"/>
      <c r="D691" s="151"/>
      <c r="E691" s="151"/>
      <c r="F691" s="151"/>
      <c r="G691" s="151"/>
      <c r="H691" s="151"/>
      <c r="I691" s="151"/>
      <c r="J691" s="151"/>
      <c r="N691" s="151"/>
      <c r="Q691" s="151"/>
      <c r="S691" s="151"/>
    </row>
    <row r="692" spans="2:19">
      <c r="B692" s="124"/>
      <c r="C692" s="124"/>
      <c r="D692" s="151"/>
      <c r="E692" s="151"/>
      <c r="F692" s="151"/>
      <c r="G692" s="151"/>
      <c r="H692" s="151"/>
      <c r="I692" s="151"/>
      <c r="J692" s="151"/>
      <c r="N692" s="151"/>
      <c r="Q692" s="151"/>
      <c r="S692" s="151"/>
    </row>
    <row r="693" spans="2:19">
      <c r="B693" s="124"/>
      <c r="C693" s="124"/>
      <c r="D693" s="151"/>
      <c r="E693" s="151"/>
      <c r="F693" s="151"/>
      <c r="G693" s="151"/>
      <c r="H693" s="151"/>
      <c r="I693" s="151"/>
      <c r="J693" s="151"/>
      <c r="N693" s="151"/>
      <c r="Q693" s="151"/>
      <c r="S693" s="151"/>
    </row>
    <row r="694" spans="2:19">
      <c r="B694" s="124"/>
      <c r="C694" s="124"/>
      <c r="D694" s="151"/>
      <c r="E694" s="151"/>
      <c r="F694" s="151"/>
      <c r="G694" s="151"/>
      <c r="H694" s="151"/>
      <c r="I694" s="151"/>
      <c r="J694" s="151"/>
      <c r="N694" s="151"/>
      <c r="Q694" s="151"/>
      <c r="S694" s="151"/>
    </row>
    <row r="695" spans="2:19">
      <c r="B695" s="124"/>
      <c r="C695" s="124"/>
      <c r="D695" s="151"/>
      <c r="E695" s="151"/>
      <c r="F695" s="151"/>
      <c r="G695" s="151"/>
      <c r="H695" s="151"/>
      <c r="I695" s="151"/>
      <c r="J695" s="151"/>
      <c r="N695" s="151"/>
      <c r="Q695" s="151"/>
      <c r="S695" s="151"/>
    </row>
    <row r="696" spans="2:19">
      <c r="B696" s="124"/>
      <c r="C696" s="124"/>
      <c r="D696" s="151"/>
      <c r="E696" s="151"/>
      <c r="F696" s="151"/>
      <c r="G696" s="151"/>
      <c r="H696" s="151"/>
      <c r="I696" s="151"/>
      <c r="J696" s="151"/>
      <c r="N696" s="151"/>
      <c r="Q696" s="151"/>
      <c r="S696" s="151"/>
    </row>
    <row r="697" spans="2:19">
      <c r="B697" s="124"/>
      <c r="C697" s="124"/>
      <c r="D697" s="151"/>
      <c r="E697" s="151"/>
      <c r="F697" s="151"/>
      <c r="G697" s="151"/>
      <c r="H697" s="151"/>
      <c r="I697" s="151"/>
      <c r="J697" s="151"/>
      <c r="N697" s="151"/>
      <c r="Q697" s="151"/>
      <c r="S697" s="151"/>
    </row>
    <row r="698" spans="2:19">
      <c r="B698" s="124"/>
      <c r="C698" s="124"/>
      <c r="D698" s="151"/>
      <c r="E698" s="151"/>
      <c r="F698" s="151"/>
      <c r="G698" s="151"/>
      <c r="H698" s="151"/>
      <c r="I698" s="151"/>
      <c r="J698" s="151"/>
      <c r="N698" s="151"/>
      <c r="Q698" s="151"/>
      <c r="S698" s="151"/>
    </row>
    <row r="699" spans="2:19">
      <c r="B699" s="124"/>
      <c r="C699" s="124"/>
      <c r="D699" s="151"/>
      <c r="E699" s="151"/>
      <c r="F699" s="151"/>
      <c r="G699" s="151"/>
      <c r="H699" s="151"/>
      <c r="I699" s="151"/>
      <c r="J699" s="151"/>
      <c r="N699" s="151"/>
      <c r="Q699" s="151"/>
      <c r="S699" s="151"/>
    </row>
    <row r="700" spans="2:19">
      <c r="B700" s="124"/>
      <c r="C700" s="124"/>
      <c r="D700" s="151"/>
      <c r="E700" s="151"/>
      <c r="F700" s="151"/>
      <c r="G700" s="151"/>
      <c r="H700" s="151"/>
      <c r="I700" s="151"/>
      <c r="J700" s="151"/>
      <c r="N700" s="151"/>
      <c r="Q700" s="151"/>
      <c r="S700" s="151"/>
    </row>
    <row r="701" spans="2:19">
      <c r="B701" s="124"/>
      <c r="C701" s="124"/>
      <c r="D701" s="151"/>
      <c r="E701" s="151"/>
      <c r="F701" s="151"/>
      <c r="G701" s="151"/>
      <c r="H701" s="151"/>
      <c r="I701" s="151"/>
      <c r="J701" s="151"/>
      <c r="N701" s="151"/>
      <c r="Q701" s="151"/>
      <c r="S701" s="151"/>
    </row>
    <row r="702" spans="2:19">
      <c r="B702" s="124"/>
      <c r="C702" s="124"/>
      <c r="D702" s="151"/>
      <c r="E702" s="151"/>
      <c r="F702" s="151"/>
      <c r="G702" s="151"/>
      <c r="H702" s="151"/>
      <c r="I702" s="151"/>
      <c r="J702" s="151"/>
      <c r="N702" s="151"/>
      <c r="Q702" s="151"/>
      <c r="S702" s="151"/>
    </row>
    <row r="703" spans="2:19">
      <c r="B703" s="124"/>
      <c r="C703" s="124"/>
      <c r="D703" s="151"/>
      <c r="E703" s="151"/>
      <c r="F703" s="151"/>
      <c r="G703" s="151"/>
      <c r="H703" s="151"/>
      <c r="I703" s="151"/>
      <c r="J703" s="151"/>
      <c r="N703" s="151"/>
      <c r="Q703" s="151"/>
      <c r="S703" s="151"/>
    </row>
    <row r="704" spans="2:19">
      <c r="B704" s="124"/>
      <c r="C704" s="124"/>
      <c r="D704" s="151"/>
      <c r="E704" s="151"/>
      <c r="F704" s="151"/>
      <c r="G704" s="151"/>
      <c r="H704" s="151"/>
      <c r="I704" s="151"/>
      <c r="J704" s="151"/>
      <c r="N704" s="151"/>
      <c r="Q704" s="151"/>
      <c r="S704" s="151"/>
    </row>
    <row r="705" spans="2:19">
      <c r="B705" s="124"/>
      <c r="C705" s="124"/>
      <c r="D705" s="151"/>
      <c r="E705" s="151"/>
      <c r="F705" s="151"/>
      <c r="G705" s="151"/>
      <c r="H705" s="151"/>
      <c r="I705" s="151"/>
      <c r="J705" s="151"/>
      <c r="N705" s="151"/>
      <c r="Q705" s="151"/>
      <c r="S705" s="151"/>
    </row>
    <row r="706" spans="2:19">
      <c r="B706" s="124"/>
      <c r="C706" s="124"/>
      <c r="D706" s="151"/>
      <c r="E706" s="151"/>
      <c r="F706" s="151"/>
      <c r="G706" s="151"/>
      <c r="H706" s="151"/>
      <c r="I706" s="151"/>
      <c r="J706" s="151"/>
      <c r="N706" s="151"/>
      <c r="Q706" s="151"/>
      <c r="S706" s="151"/>
    </row>
    <row r="707" spans="2:19">
      <c r="B707" s="124"/>
      <c r="C707" s="124"/>
      <c r="D707" s="151"/>
      <c r="E707" s="151"/>
      <c r="F707" s="151"/>
      <c r="G707" s="151"/>
      <c r="H707" s="151"/>
      <c r="I707" s="151"/>
      <c r="J707" s="151"/>
      <c r="N707" s="151"/>
      <c r="Q707" s="151"/>
      <c r="S707" s="151"/>
    </row>
    <row r="708" spans="2:19">
      <c r="B708" s="124"/>
      <c r="C708" s="124"/>
      <c r="D708" s="151"/>
      <c r="E708" s="151"/>
      <c r="F708" s="151"/>
      <c r="G708" s="151"/>
      <c r="H708" s="151"/>
      <c r="I708" s="151"/>
      <c r="J708" s="151"/>
      <c r="N708" s="151"/>
      <c r="Q708" s="151"/>
      <c r="S708" s="151"/>
    </row>
    <row r="709" spans="2:19">
      <c r="B709" s="124"/>
      <c r="C709" s="124"/>
      <c r="D709" s="151"/>
      <c r="E709" s="151"/>
      <c r="F709" s="151"/>
      <c r="G709" s="151"/>
      <c r="H709" s="151"/>
      <c r="I709" s="151"/>
      <c r="J709" s="151"/>
      <c r="N709" s="151"/>
      <c r="Q709" s="151"/>
      <c r="S709" s="151"/>
    </row>
    <row r="710" spans="2:19">
      <c r="B710" s="124"/>
      <c r="C710" s="124"/>
      <c r="D710" s="151"/>
      <c r="E710" s="151"/>
      <c r="F710" s="151"/>
      <c r="G710" s="151"/>
      <c r="H710" s="151"/>
      <c r="I710" s="151"/>
      <c r="J710" s="151"/>
      <c r="N710" s="151"/>
      <c r="Q710" s="151"/>
      <c r="S710" s="151"/>
    </row>
    <row r="711" spans="2:19">
      <c r="B711" s="124"/>
      <c r="C711" s="124"/>
      <c r="D711" s="151"/>
      <c r="E711" s="151"/>
      <c r="F711" s="151"/>
      <c r="G711" s="151"/>
      <c r="H711" s="151"/>
      <c r="I711" s="151"/>
      <c r="J711" s="151"/>
      <c r="N711" s="151"/>
      <c r="Q711" s="151"/>
      <c r="S711" s="151"/>
    </row>
    <row r="712" spans="2:19">
      <c r="B712" s="124"/>
      <c r="C712" s="124"/>
      <c r="D712" s="151"/>
      <c r="E712" s="151"/>
      <c r="F712" s="151"/>
      <c r="G712" s="151"/>
      <c r="H712" s="151"/>
      <c r="I712" s="151"/>
      <c r="J712" s="151"/>
      <c r="N712" s="151"/>
      <c r="Q712" s="151"/>
      <c r="S712" s="151"/>
    </row>
    <row r="713" spans="2:19">
      <c r="B713" s="124"/>
      <c r="C713" s="124"/>
      <c r="D713" s="151"/>
      <c r="E713" s="151"/>
      <c r="F713" s="151"/>
      <c r="G713" s="151"/>
      <c r="H713" s="151"/>
      <c r="I713" s="151"/>
      <c r="J713" s="151"/>
      <c r="N713" s="151"/>
      <c r="Q713" s="151"/>
      <c r="S713" s="151"/>
    </row>
    <row r="714" spans="2:19">
      <c r="B714" s="124"/>
      <c r="C714" s="124"/>
      <c r="D714" s="151"/>
      <c r="E714" s="151"/>
      <c r="F714" s="151"/>
      <c r="G714" s="151"/>
      <c r="H714" s="151"/>
      <c r="I714" s="151"/>
      <c r="J714" s="151"/>
      <c r="N714" s="151"/>
      <c r="Q714" s="151"/>
      <c r="S714" s="151"/>
    </row>
    <row r="715" spans="2:19">
      <c r="B715" s="124"/>
      <c r="C715" s="124"/>
      <c r="D715" s="151"/>
      <c r="E715" s="151"/>
      <c r="F715" s="151"/>
      <c r="G715" s="151"/>
      <c r="H715" s="151"/>
      <c r="I715" s="151"/>
      <c r="J715" s="151"/>
      <c r="N715" s="151"/>
      <c r="Q715" s="151"/>
      <c r="S715" s="151"/>
    </row>
    <row r="716" spans="2:19">
      <c r="B716" s="124"/>
      <c r="C716" s="124"/>
      <c r="D716" s="151"/>
      <c r="E716" s="151"/>
      <c r="F716" s="151"/>
      <c r="G716" s="151"/>
      <c r="H716" s="151"/>
      <c r="I716" s="151"/>
      <c r="J716" s="151"/>
      <c r="N716" s="151"/>
      <c r="Q716" s="151"/>
      <c r="S716" s="151"/>
    </row>
    <row r="717" spans="2:19">
      <c r="B717" s="124"/>
      <c r="C717" s="124"/>
      <c r="D717" s="151"/>
      <c r="E717" s="151"/>
      <c r="F717" s="151"/>
      <c r="G717" s="151"/>
      <c r="H717" s="151"/>
      <c r="I717" s="151"/>
      <c r="J717" s="151"/>
      <c r="N717" s="151"/>
      <c r="Q717" s="151"/>
      <c r="S717" s="151"/>
    </row>
    <row r="718" spans="2:19">
      <c r="B718" s="124"/>
      <c r="C718" s="124"/>
      <c r="D718" s="151"/>
      <c r="E718" s="151"/>
      <c r="F718" s="151"/>
      <c r="G718" s="151"/>
      <c r="H718" s="151"/>
      <c r="I718" s="151"/>
      <c r="J718" s="151"/>
      <c r="N718" s="151"/>
      <c r="Q718" s="151"/>
      <c r="S718" s="151"/>
    </row>
    <row r="719" spans="2:19">
      <c r="B719" s="124"/>
      <c r="C719" s="124"/>
      <c r="D719" s="151"/>
      <c r="E719" s="151"/>
      <c r="F719" s="151"/>
      <c r="G719" s="151"/>
      <c r="H719" s="151"/>
      <c r="I719" s="151"/>
      <c r="J719" s="151"/>
      <c r="N719" s="151"/>
      <c r="Q719" s="151"/>
      <c r="S719" s="151"/>
    </row>
    <row r="720" spans="2:19">
      <c r="B720" s="124"/>
      <c r="C720" s="124"/>
      <c r="D720" s="151"/>
      <c r="E720" s="151"/>
      <c r="F720" s="151"/>
      <c r="G720" s="151"/>
      <c r="H720" s="151"/>
      <c r="I720" s="151"/>
      <c r="J720" s="151"/>
      <c r="N720" s="151"/>
      <c r="Q720" s="151"/>
      <c r="S720" s="151"/>
    </row>
    <row r="721" spans="2:19">
      <c r="B721" s="124"/>
      <c r="C721" s="124"/>
      <c r="D721" s="151"/>
      <c r="E721" s="151"/>
      <c r="F721" s="151"/>
      <c r="G721" s="151"/>
      <c r="H721" s="151"/>
      <c r="I721" s="151"/>
      <c r="J721" s="151"/>
      <c r="N721" s="151"/>
      <c r="Q721" s="151"/>
      <c r="S721" s="151"/>
    </row>
    <row r="722" spans="2:19">
      <c r="B722" s="124"/>
      <c r="C722" s="124"/>
      <c r="D722" s="151"/>
      <c r="E722" s="151"/>
      <c r="F722" s="151"/>
      <c r="G722" s="151"/>
      <c r="H722" s="151"/>
      <c r="I722" s="151"/>
      <c r="J722" s="151"/>
      <c r="N722" s="151"/>
      <c r="Q722" s="151"/>
      <c r="S722" s="151"/>
    </row>
    <row r="723" spans="2:19">
      <c r="B723" s="124"/>
      <c r="C723" s="124"/>
      <c r="D723" s="151"/>
      <c r="E723" s="151"/>
      <c r="F723" s="151"/>
      <c r="G723" s="151"/>
      <c r="H723" s="151"/>
      <c r="I723" s="151"/>
      <c r="J723" s="151"/>
      <c r="N723" s="151"/>
      <c r="Q723" s="151"/>
      <c r="S723" s="151"/>
    </row>
    <row r="724" spans="2:19">
      <c r="B724" s="124"/>
      <c r="C724" s="124"/>
      <c r="D724" s="151"/>
      <c r="E724" s="151"/>
      <c r="F724" s="151"/>
      <c r="G724" s="151"/>
      <c r="H724" s="151"/>
      <c r="I724" s="151"/>
      <c r="J724" s="151"/>
      <c r="N724" s="151"/>
      <c r="Q724" s="151"/>
      <c r="S724" s="151"/>
    </row>
    <row r="725" spans="2:19">
      <c r="B725" s="124"/>
      <c r="C725" s="124"/>
      <c r="D725" s="151"/>
      <c r="E725" s="151"/>
      <c r="F725" s="151"/>
      <c r="G725" s="151"/>
      <c r="H725" s="151"/>
      <c r="I725" s="151"/>
      <c r="J725" s="151"/>
      <c r="N725" s="151"/>
      <c r="Q725" s="151"/>
      <c r="S725" s="151"/>
    </row>
    <row r="726" spans="2:19">
      <c r="B726" s="124"/>
      <c r="C726" s="124"/>
      <c r="D726" s="151"/>
      <c r="E726" s="151"/>
      <c r="F726" s="151"/>
      <c r="G726" s="151"/>
      <c r="H726" s="151"/>
      <c r="I726" s="151"/>
      <c r="J726" s="151"/>
      <c r="N726" s="151"/>
      <c r="Q726" s="151"/>
      <c r="S726" s="151"/>
    </row>
    <row r="727" spans="2:19">
      <c r="B727" s="124"/>
      <c r="C727" s="124"/>
      <c r="D727" s="151"/>
      <c r="E727" s="151"/>
      <c r="F727" s="151"/>
      <c r="G727" s="151"/>
      <c r="H727" s="151"/>
      <c r="I727" s="151"/>
      <c r="J727" s="151"/>
      <c r="N727" s="151"/>
      <c r="Q727" s="151"/>
      <c r="S727" s="151"/>
    </row>
    <row r="728" spans="2:19">
      <c r="B728" s="124"/>
      <c r="C728" s="124"/>
      <c r="D728" s="151"/>
      <c r="E728" s="151"/>
      <c r="F728" s="151"/>
      <c r="G728" s="151"/>
      <c r="H728" s="151"/>
      <c r="I728" s="151"/>
      <c r="J728" s="151"/>
      <c r="N728" s="151"/>
      <c r="Q728" s="151"/>
      <c r="S728" s="151"/>
    </row>
    <row r="729" spans="2:19">
      <c r="B729" s="124"/>
      <c r="C729" s="124"/>
      <c r="D729" s="151"/>
      <c r="E729" s="151"/>
      <c r="F729" s="151"/>
      <c r="G729" s="151"/>
      <c r="H729" s="151"/>
      <c r="I729" s="151"/>
      <c r="J729" s="151"/>
      <c r="N729" s="151"/>
      <c r="Q729" s="151"/>
      <c r="S729" s="151"/>
    </row>
    <row r="730" spans="2:19">
      <c r="B730" s="124"/>
      <c r="C730" s="124"/>
      <c r="D730" s="151"/>
      <c r="E730" s="151"/>
      <c r="F730" s="151"/>
      <c r="G730" s="151"/>
      <c r="H730" s="151"/>
      <c r="I730" s="151"/>
      <c r="J730" s="151"/>
      <c r="N730" s="151"/>
      <c r="Q730" s="151"/>
      <c r="S730" s="151"/>
    </row>
    <row r="731" spans="2:19">
      <c r="B731" s="124"/>
      <c r="C731" s="124"/>
      <c r="D731" s="151"/>
      <c r="E731" s="151"/>
      <c r="F731" s="151"/>
      <c r="G731" s="151"/>
      <c r="H731" s="151"/>
      <c r="I731" s="151"/>
      <c r="J731" s="151"/>
      <c r="N731" s="151"/>
      <c r="Q731" s="151"/>
      <c r="S731" s="151"/>
    </row>
    <row r="732" spans="2:19">
      <c r="B732" s="124"/>
      <c r="C732" s="124"/>
      <c r="D732" s="151"/>
      <c r="E732" s="151"/>
      <c r="F732" s="151"/>
      <c r="G732" s="151"/>
      <c r="H732" s="151"/>
      <c r="I732" s="151"/>
      <c r="J732" s="151"/>
      <c r="N732" s="151"/>
      <c r="Q732" s="151"/>
      <c r="S732" s="151"/>
    </row>
    <row r="733" spans="2:19">
      <c r="B733" s="124"/>
      <c r="C733" s="124"/>
      <c r="D733" s="151"/>
      <c r="E733" s="151"/>
      <c r="F733" s="151"/>
      <c r="G733" s="151"/>
      <c r="H733" s="151"/>
      <c r="I733" s="151"/>
      <c r="J733" s="151"/>
      <c r="N733" s="151"/>
      <c r="Q733" s="151"/>
      <c r="S733" s="151"/>
    </row>
    <row r="734" spans="2:19">
      <c r="B734" s="124"/>
      <c r="C734" s="124"/>
      <c r="D734" s="151"/>
      <c r="E734" s="151"/>
      <c r="F734" s="151"/>
      <c r="G734" s="151"/>
      <c r="H734" s="151"/>
      <c r="I734" s="151"/>
      <c r="J734" s="151"/>
      <c r="N734" s="151"/>
      <c r="Q734" s="151"/>
      <c r="S734" s="151"/>
    </row>
    <row r="735" spans="2:19">
      <c r="B735" s="124"/>
      <c r="C735" s="124"/>
      <c r="D735" s="151"/>
      <c r="E735" s="151"/>
      <c r="F735" s="151"/>
      <c r="G735" s="151"/>
      <c r="H735" s="151"/>
      <c r="I735" s="151"/>
      <c r="J735" s="151"/>
      <c r="N735" s="151"/>
      <c r="Q735" s="151"/>
      <c r="S735" s="151"/>
    </row>
    <row r="736" spans="2:19">
      <c r="B736" s="124"/>
      <c r="C736" s="124"/>
      <c r="D736" s="151"/>
      <c r="E736" s="151"/>
      <c r="F736" s="151"/>
      <c r="G736" s="151"/>
      <c r="H736" s="151"/>
      <c r="I736" s="151"/>
      <c r="J736" s="151"/>
      <c r="N736" s="151"/>
      <c r="Q736" s="151"/>
      <c r="S736" s="151"/>
    </row>
    <row r="737" spans="2:19">
      <c r="B737" s="124"/>
      <c r="C737" s="124"/>
      <c r="D737" s="151"/>
      <c r="E737" s="151"/>
      <c r="F737" s="151"/>
      <c r="G737" s="151"/>
      <c r="H737" s="151"/>
      <c r="I737" s="151"/>
      <c r="J737" s="151"/>
      <c r="N737" s="151"/>
      <c r="Q737" s="151"/>
      <c r="S737" s="151"/>
    </row>
    <row r="738" spans="2:19">
      <c r="B738" s="124"/>
      <c r="C738" s="124"/>
      <c r="D738" s="151"/>
      <c r="E738" s="151"/>
      <c r="F738" s="151"/>
      <c r="G738" s="151"/>
      <c r="H738" s="151"/>
      <c r="I738" s="151"/>
      <c r="J738" s="151"/>
      <c r="N738" s="151"/>
      <c r="Q738" s="151"/>
      <c r="S738" s="151"/>
    </row>
    <row r="739" spans="2:19">
      <c r="B739" s="124"/>
      <c r="C739" s="124"/>
      <c r="D739" s="151"/>
      <c r="E739" s="151"/>
      <c r="F739" s="151"/>
      <c r="G739" s="151"/>
      <c r="H739" s="151"/>
      <c r="I739" s="151"/>
      <c r="J739" s="151"/>
      <c r="N739" s="151"/>
      <c r="Q739" s="151"/>
      <c r="S739" s="151"/>
    </row>
    <row r="740" spans="2:19">
      <c r="B740" s="124"/>
      <c r="C740" s="124"/>
      <c r="D740" s="151"/>
      <c r="E740" s="151"/>
      <c r="F740" s="151"/>
      <c r="G740" s="151"/>
      <c r="H740" s="151"/>
      <c r="I740" s="151"/>
      <c r="J740" s="151"/>
      <c r="N740" s="151"/>
      <c r="Q740" s="151"/>
      <c r="S740" s="151"/>
    </row>
    <row r="741" spans="2:19">
      <c r="B741" s="124"/>
      <c r="C741" s="124"/>
      <c r="D741" s="151"/>
      <c r="E741" s="151"/>
      <c r="F741" s="151"/>
      <c r="G741" s="151"/>
      <c r="H741" s="151"/>
      <c r="I741" s="151"/>
      <c r="J741" s="151"/>
      <c r="N741" s="151"/>
      <c r="Q741" s="151"/>
      <c r="S741" s="151"/>
    </row>
    <row r="742" spans="2:19">
      <c r="B742" s="124"/>
      <c r="C742" s="124"/>
      <c r="D742" s="151"/>
      <c r="E742" s="151"/>
      <c r="F742" s="151"/>
      <c r="G742" s="151"/>
      <c r="H742" s="151"/>
      <c r="I742" s="151"/>
      <c r="J742" s="151"/>
      <c r="N742" s="151"/>
      <c r="Q742" s="151"/>
      <c r="S742" s="151"/>
    </row>
    <row r="743" spans="2:19">
      <c r="B743" s="124"/>
      <c r="C743" s="124"/>
      <c r="D743" s="151"/>
      <c r="E743" s="151"/>
      <c r="F743" s="151"/>
      <c r="G743" s="151"/>
      <c r="H743" s="151"/>
      <c r="I743" s="151"/>
      <c r="J743" s="151"/>
      <c r="N743" s="151"/>
      <c r="Q743" s="151"/>
      <c r="S743" s="151"/>
    </row>
    <row r="744" spans="2:19">
      <c r="B744" s="124"/>
      <c r="C744" s="124"/>
      <c r="D744" s="151"/>
      <c r="E744" s="151"/>
      <c r="F744" s="151"/>
      <c r="G744" s="151"/>
      <c r="H744" s="151"/>
      <c r="I744" s="151"/>
      <c r="J744" s="151"/>
      <c r="N744" s="151"/>
      <c r="Q744" s="151"/>
      <c r="S744" s="151"/>
    </row>
    <row r="745" spans="2:19">
      <c r="B745" s="124"/>
      <c r="C745" s="124"/>
      <c r="D745" s="151"/>
      <c r="E745" s="151"/>
      <c r="F745" s="151"/>
      <c r="G745" s="151"/>
      <c r="H745" s="151"/>
      <c r="I745" s="151"/>
      <c r="J745" s="151"/>
      <c r="N745" s="151"/>
      <c r="Q745" s="151"/>
      <c r="S745" s="151"/>
    </row>
    <row r="746" spans="2:19">
      <c r="B746" s="124"/>
      <c r="C746" s="124"/>
      <c r="D746" s="151"/>
      <c r="E746" s="151"/>
      <c r="F746" s="151"/>
      <c r="G746" s="151"/>
      <c r="H746" s="151"/>
      <c r="I746" s="151"/>
      <c r="J746" s="151"/>
      <c r="N746" s="151"/>
      <c r="Q746" s="151"/>
      <c r="S746" s="151"/>
    </row>
    <row r="747" spans="2:19">
      <c r="B747" s="124"/>
      <c r="C747" s="124"/>
      <c r="D747" s="151"/>
      <c r="E747" s="151"/>
      <c r="F747" s="151"/>
      <c r="G747" s="151"/>
      <c r="H747" s="151"/>
      <c r="I747" s="151"/>
      <c r="J747" s="151"/>
      <c r="N747" s="151"/>
      <c r="Q747" s="151"/>
      <c r="S747" s="151"/>
    </row>
    <row r="748" spans="2:19">
      <c r="B748" s="124"/>
      <c r="C748" s="124"/>
      <c r="D748" s="151"/>
      <c r="E748" s="151"/>
      <c r="F748" s="151"/>
      <c r="G748" s="151"/>
      <c r="H748" s="151"/>
      <c r="I748" s="151"/>
      <c r="J748" s="151"/>
      <c r="N748" s="151"/>
      <c r="Q748" s="151"/>
      <c r="S748" s="151"/>
    </row>
    <row r="749" spans="2:19">
      <c r="B749" s="124"/>
      <c r="C749" s="124"/>
      <c r="D749" s="151"/>
      <c r="E749" s="151"/>
      <c r="F749" s="151"/>
      <c r="G749" s="151"/>
      <c r="H749" s="151"/>
      <c r="I749" s="151"/>
      <c r="J749" s="151"/>
      <c r="N749" s="151"/>
      <c r="Q749" s="151"/>
      <c r="S749" s="151"/>
    </row>
    <row r="750" spans="2:19">
      <c r="B750" s="124"/>
      <c r="C750" s="124"/>
      <c r="D750" s="151"/>
      <c r="E750" s="151"/>
      <c r="F750" s="151"/>
      <c r="G750" s="151"/>
      <c r="H750" s="151"/>
      <c r="I750" s="151"/>
      <c r="J750" s="151"/>
      <c r="N750" s="151"/>
      <c r="Q750" s="151"/>
      <c r="S750" s="151"/>
    </row>
    <row r="751" spans="2:19">
      <c r="B751" s="124"/>
      <c r="C751" s="124"/>
      <c r="D751" s="151"/>
      <c r="E751" s="151"/>
      <c r="F751" s="151"/>
      <c r="G751" s="151"/>
      <c r="H751" s="151"/>
      <c r="I751" s="151"/>
      <c r="J751" s="151"/>
      <c r="N751" s="151"/>
      <c r="Q751" s="151"/>
      <c r="S751" s="151"/>
    </row>
    <row r="752" spans="2:19">
      <c r="B752" s="124"/>
      <c r="C752" s="124"/>
      <c r="D752" s="151"/>
      <c r="E752" s="151"/>
      <c r="F752" s="151"/>
      <c r="G752" s="151"/>
      <c r="H752" s="151"/>
      <c r="I752" s="151"/>
      <c r="J752" s="151"/>
      <c r="N752" s="151"/>
      <c r="Q752" s="151"/>
      <c r="S752" s="151"/>
    </row>
    <row r="753" spans="2:19">
      <c r="B753" s="124"/>
      <c r="C753" s="124"/>
      <c r="D753" s="151"/>
      <c r="E753" s="151"/>
      <c r="F753" s="151"/>
      <c r="G753" s="151"/>
      <c r="H753" s="151"/>
      <c r="I753" s="151"/>
      <c r="J753" s="151"/>
      <c r="N753" s="151"/>
      <c r="Q753" s="151"/>
      <c r="S753" s="151"/>
    </row>
    <row r="754" spans="2:19">
      <c r="B754" s="124"/>
      <c r="C754" s="124"/>
      <c r="D754" s="151"/>
      <c r="E754" s="151"/>
      <c r="F754" s="151"/>
      <c r="G754" s="151"/>
      <c r="H754" s="151"/>
      <c r="I754" s="151"/>
      <c r="J754" s="151"/>
      <c r="N754" s="151"/>
      <c r="Q754" s="151"/>
      <c r="S754" s="151"/>
    </row>
    <row r="755" spans="2:19">
      <c r="B755" s="124"/>
      <c r="C755" s="124"/>
      <c r="D755" s="151"/>
      <c r="E755" s="151"/>
      <c r="F755" s="151"/>
      <c r="G755" s="151"/>
      <c r="H755" s="151"/>
      <c r="I755" s="151"/>
      <c r="J755" s="151"/>
      <c r="N755" s="151"/>
      <c r="Q755" s="151"/>
      <c r="S755" s="151"/>
    </row>
    <row r="756" spans="2:19">
      <c r="B756" s="124"/>
      <c r="C756" s="124"/>
      <c r="D756" s="151"/>
      <c r="E756" s="151"/>
      <c r="F756" s="151"/>
      <c r="G756" s="151"/>
      <c r="H756" s="151"/>
      <c r="I756" s="151"/>
      <c r="J756" s="151"/>
      <c r="N756" s="151"/>
      <c r="Q756" s="151"/>
      <c r="S756" s="151"/>
    </row>
    <row r="757" spans="2:19">
      <c r="B757" s="124"/>
      <c r="C757" s="124"/>
      <c r="D757" s="151"/>
      <c r="E757" s="151"/>
      <c r="F757" s="151"/>
      <c r="G757" s="151"/>
      <c r="H757" s="151"/>
      <c r="I757" s="151"/>
      <c r="J757" s="151"/>
      <c r="N757" s="151"/>
      <c r="Q757" s="151"/>
      <c r="S757" s="151"/>
    </row>
    <row r="758" spans="2:19">
      <c r="B758" s="124"/>
      <c r="C758" s="124"/>
      <c r="D758" s="151"/>
      <c r="E758" s="151"/>
      <c r="F758" s="151"/>
      <c r="G758" s="151"/>
      <c r="H758" s="151"/>
      <c r="I758" s="151"/>
      <c r="J758" s="151"/>
      <c r="N758" s="151"/>
      <c r="Q758" s="151"/>
      <c r="S758" s="151"/>
    </row>
    <row r="759" spans="2:19">
      <c r="B759" s="124"/>
      <c r="C759" s="124"/>
      <c r="D759" s="151"/>
      <c r="E759" s="151"/>
      <c r="F759" s="151"/>
      <c r="G759" s="151"/>
      <c r="H759" s="151"/>
      <c r="I759" s="151"/>
      <c r="J759" s="151"/>
      <c r="N759" s="151"/>
      <c r="Q759" s="151"/>
      <c r="S759" s="151"/>
    </row>
    <row r="760" spans="2:19">
      <c r="B760" s="124"/>
      <c r="C760" s="124"/>
      <c r="D760" s="151"/>
      <c r="E760" s="151"/>
      <c r="F760" s="151"/>
      <c r="G760" s="151"/>
      <c r="H760" s="151"/>
      <c r="I760" s="151"/>
      <c r="J760" s="151"/>
      <c r="N760" s="151"/>
      <c r="Q760" s="151"/>
      <c r="S760" s="151"/>
    </row>
    <row r="761" spans="2:19">
      <c r="B761" s="124"/>
      <c r="C761" s="124"/>
      <c r="D761" s="151"/>
      <c r="E761" s="151"/>
      <c r="F761" s="151"/>
      <c r="G761" s="151"/>
      <c r="H761" s="151"/>
      <c r="I761" s="151"/>
      <c r="J761" s="151"/>
      <c r="N761" s="151"/>
      <c r="Q761" s="151"/>
      <c r="S761" s="151"/>
    </row>
    <row r="762" spans="2:19">
      <c r="B762" s="124"/>
      <c r="C762" s="124"/>
      <c r="D762" s="151"/>
      <c r="E762" s="151"/>
      <c r="F762" s="151"/>
      <c r="G762" s="151"/>
      <c r="H762" s="151"/>
      <c r="I762" s="151"/>
      <c r="J762" s="151"/>
      <c r="N762" s="151"/>
      <c r="Q762" s="151"/>
      <c r="S762" s="151"/>
    </row>
    <row r="763" spans="2:19">
      <c r="B763" s="124"/>
      <c r="C763" s="124"/>
      <c r="D763" s="151"/>
      <c r="E763" s="151"/>
      <c r="F763" s="151"/>
      <c r="G763" s="151"/>
      <c r="H763" s="151"/>
      <c r="I763" s="151"/>
      <c r="J763" s="151"/>
      <c r="N763" s="151"/>
      <c r="Q763" s="151"/>
      <c r="S763" s="151"/>
    </row>
    <row r="764" spans="2:19">
      <c r="B764" s="124"/>
      <c r="C764" s="124"/>
      <c r="D764" s="151"/>
      <c r="E764" s="151"/>
      <c r="F764" s="151"/>
      <c r="G764" s="151"/>
      <c r="H764" s="151"/>
      <c r="I764" s="151"/>
      <c r="J764" s="151"/>
      <c r="N764" s="151"/>
      <c r="Q764" s="151"/>
      <c r="S764" s="151"/>
    </row>
    <row r="765" spans="2:19">
      <c r="B765" s="124"/>
      <c r="C765" s="124"/>
      <c r="D765" s="151"/>
      <c r="E765" s="151"/>
      <c r="F765" s="151"/>
      <c r="G765" s="151"/>
      <c r="H765" s="151"/>
      <c r="I765" s="151"/>
      <c r="J765" s="151"/>
      <c r="N765" s="151"/>
      <c r="Q765" s="151"/>
      <c r="S765" s="151"/>
    </row>
    <row r="766" spans="2:19">
      <c r="B766" s="124"/>
      <c r="C766" s="124"/>
      <c r="D766" s="151"/>
      <c r="E766" s="151"/>
      <c r="F766" s="151"/>
      <c r="G766" s="151"/>
      <c r="H766" s="151"/>
      <c r="I766" s="151"/>
      <c r="J766" s="151"/>
      <c r="N766" s="151"/>
      <c r="Q766" s="151"/>
      <c r="S766" s="151"/>
    </row>
    <row r="767" spans="2:19">
      <c r="B767" s="124"/>
      <c r="C767" s="124"/>
      <c r="D767" s="151"/>
      <c r="E767" s="151"/>
      <c r="F767" s="151"/>
      <c r="G767" s="151"/>
      <c r="H767" s="151"/>
      <c r="I767" s="151"/>
      <c r="J767" s="151"/>
      <c r="N767" s="151"/>
      <c r="Q767" s="151"/>
      <c r="S767" s="151"/>
    </row>
    <row r="768" spans="2:19">
      <c r="B768" s="124"/>
      <c r="C768" s="124"/>
      <c r="D768" s="151"/>
      <c r="E768" s="151"/>
      <c r="F768" s="151"/>
      <c r="G768" s="151"/>
      <c r="H768" s="151"/>
      <c r="I768" s="151"/>
      <c r="J768" s="151"/>
      <c r="N768" s="151"/>
      <c r="Q768" s="151"/>
      <c r="S768" s="151"/>
    </row>
    <row r="769" spans="2:19">
      <c r="B769" s="124"/>
      <c r="C769" s="124"/>
      <c r="D769" s="151"/>
      <c r="E769" s="151"/>
      <c r="F769" s="151"/>
      <c r="G769" s="151"/>
      <c r="H769" s="151"/>
      <c r="I769" s="151"/>
      <c r="J769" s="151"/>
      <c r="N769" s="151"/>
      <c r="Q769" s="151"/>
      <c r="S769" s="151"/>
    </row>
    <row r="770" spans="2:19">
      <c r="B770" s="124"/>
      <c r="C770" s="124"/>
      <c r="D770" s="151"/>
      <c r="E770" s="151"/>
      <c r="F770" s="151"/>
      <c r="G770" s="151"/>
      <c r="H770" s="151"/>
      <c r="I770" s="151"/>
      <c r="J770" s="151"/>
      <c r="N770" s="151"/>
      <c r="Q770" s="151"/>
      <c r="S770" s="151"/>
    </row>
    <row r="771" spans="2:19">
      <c r="B771" s="124"/>
      <c r="C771" s="124"/>
      <c r="D771" s="151"/>
      <c r="E771" s="151"/>
      <c r="F771" s="151"/>
      <c r="G771" s="151"/>
      <c r="H771" s="151"/>
      <c r="I771" s="151"/>
      <c r="J771" s="151"/>
      <c r="N771" s="151"/>
      <c r="Q771" s="151"/>
      <c r="S771" s="151"/>
    </row>
    <row r="772" spans="2:19">
      <c r="B772" s="124"/>
      <c r="C772" s="124"/>
      <c r="D772" s="151"/>
      <c r="E772" s="151"/>
      <c r="F772" s="151"/>
      <c r="G772" s="151"/>
      <c r="H772" s="151"/>
      <c r="I772" s="151"/>
      <c r="J772" s="151"/>
      <c r="N772" s="151"/>
      <c r="Q772" s="151"/>
      <c r="S772" s="151"/>
    </row>
    <row r="773" spans="2:19">
      <c r="B773" s="124"/>
      <c r="C773" s="124"/>
      <c r="D773" s="151"/>
      <c r="E773" s="151"/>
      <c r="F773" s="151"/>
      <c r="G773" s="151"/>
      <c r="H773" s="151"/>
      <c r="I773" s="151"/>
      <c r="J773" s="151"/>
      <c r="N773" s="151"/>
      <c r="Q773" s="151"/>
      <c r="S773" s="151"/>
    </row>
    <row r="774" spans="2:19">
      <c r="B774" s="124"/>
      <c r="C774" s="124"/>
      <c r="D774" s="151"/>
      <c r="E774" s="151"/>
      <c r="F774" s="151"/>
      <c r="G774" s="151"/>
      <c r="H774" s="151"/>
      <c r="I774" s="151"/>
      <c r="J774" s="151"/>
      <c r="N774" s="151"/>
      <c r="Q774" s="151"/>
      <c r="S774" s="151"/>
    </row>
    <row r="775" spans="2:19">
      <c r="B775" s="124"/>
      <c r="C775" s="124"/>
      <c r="D775" s="151"/>
      <c r="E775" s="151"/>
      <c r="F775" s="151"/>
      <c r="G775" s="151"/>
      <c r="H775" s="151"/>
      <c r="I775" s="151"/>
      <c r="J775" s="151"/>
      <c r="N775" s="151"/>
      <c r="Q775" s="151"/>
      <c r="S775" s="151"/>
    </row>
    <row r="776" spans="2:19">
      <c r="B776" s="124"/>
      <c r="C776" s="124"/>
      <c r="D776" s="151"/>
      <c r="E776" s="151"/>
      <c r="F776" s="151"/>
      <c r="G776" s="151"/>
      <c r="H776" s="151"/>
      <c r="I776" s="151"/>
      <c r="J776" s="151"/>
      <c r="N776" s="151"/>
      <c r="Q776" s="151"/>
      <c r="S776" s="151"/>
    </row>
    <row r="777" spans="2:19">
      <c r="B777" s="124"/>
      <c r="C777" s="124"/>
      <c r="D777" s="151"/>
      <c r="E777" s="151"/>
      <c r="F777" s="151"/>
      <c r="G777" s="151"/>
      <c r="H777" s="151"/>
      <c r="I777" s="151"/>
      <c r="J777" s="151"/>
      <c r="N777" s="151"/>
      <c r="Q777" s="151"/>
      <c r="S777" s="151"/>
    </row>
    <row r="778" spans="2:19">
      <c r="B778" s="124"/>
      <c r="C778" s="124"/>
      <c r="D778" s="151"/>
      <c r="E778" s="151"/>
      <c r="F778" s="151"/>
      <c r="G778" s="151"/>
      <c r="H778" s="151"/>
      <c r="I778" s="151"/>
      <c r="J778" s="151"/>
      <c r="N778" s="151"/>
      <c r="Q778" s="151"/>
      <c r="S778" s="151"/>
    </row>
    <row r="779" spans="2:19">
      <c r="B779" s="124"/>
      <c r="C779" s="124"/>
      <c r="D779" s="151"/>
      <c r="E779" s="151"/>
      <c r="F779" s="151"/>
      <c r="G779" s="151"/>
      <c r="H779" s="151"/>
      <c r="I779" s="151"/>
      <c r="J779" s="151"/>
      <c r="N779" s="151"/>
      <c r="Q779" s="151"/>
      <c r="S779" s="151"/>
    </row>
    <row r="780" spans="2:19">
      <c r="B780" s="124"/>
      <c r="C780" s="124"/>
      <c r="D780" s="151"/>
      <c r="E780" s="151"/>
      <c r="F780" s="151"/>
      <c r="G780" s="151"/>
      <c r="H780" s="151"/>
      <c r="I780" s="151"/>
      <c r="J780" s="151"/>
      <c r="N780" s="151"/>
      <c r="Q780" s="151"/>
      <c r="S780" s="151"/>
    </row>
    <row r="781" spans="2:19">
      <c r="B781" s="124"/>
      <c r="C781" s="124"/>
      <c r="D781" s="151"/>
      <c r="E781" s="151"/>
      <c r="F781" s="151"/>
      <c r="G781" s="151"/>
      <c r="H781" s="151"/>
      <c r="I781" s="151"/>
      <c r="J781" s="151"/>
      <c r="N781" s="151"/>
      <c r="Q781" s="151"/>
      <c r="S781" s="151"/>
    </row>
    <row r="782" spans="2:19">
      <c r="B782" s="124"/>
      <c r="C782" s="124"/>
      <c r="D782" s="151"/>
      <c r="E782" s="151"/>
      <c r="F782" s="151"/>
      <c r="G782" s="151"/>
      <c r="H782" s="151"/>
      <c r="I782" s="151"/>
      <c r="J782" s="151"/>
      <c r="N782" s="151"/>
      <c r="Q782" s="151"/>
      <c r="S782" s="151"/>
    </row>
    <row r="783" spans="2:19">
      <c r="B783" s="124"/>
      <c r="C783" s="124"/>
      <c r="D783" s="151"/>
      <c r="E783" s="151"/>
      <c r="F783" s="151"/>
      <c r="G783" s="151"/>
      <c r="H783" s="151"/>
      <c r="I783" s="151"/>
      <c r="J783" s="151"/>
      <c r="N783" s="151"/>
      <c r="Q783" s="151"/>
      <c r="S783" s="151"/>
    </row>
    <row r="784" spans="2:19">
      <c r="B784" s="124"/>
      <c r="C784" s="124"/>
      <c r="D784" s="151"/>
      <c r="E784" s="151"/>
      <c r="F784" s="151"/>
      <c r="G784" s="151"/>
      <c r="H784" s="151"/>
      <c r="I784" s="151"/>
      <c r="J784" s="151"/>
      <c r="N784" s="151"/>
      <c r="Q784" s="151"/>
      <c r="S784" s="151"/>
    </row>
    <row r="785" spans="2:19">
      <c r="B785" s="124"/>
      <c r="C785" s="124"/>
      <c r="D785" s="151"/>
      <c r="E785" s="151"/>
      <c r="F785" s="151"/>
      <c r="G785" s="151"/>
      <c r="H785" s="151"/>
      <c r="I785" s="151"/>
      <c r="J785" s="151"/>
      <c r="N785" s="151"/>
      <c r="Q785" s="151"/>
      <c r="S785" s="151"/>
    </row>
    <row r="786" spans="2:19">
      <c r="B786" s="124"/>
      <c r="C786" s="124"/>
      <c r="D786" s="151"/>
      <c r="E786" s="151"/>
      <c r="F786" s="151"/>
      <c r="G786" s="151"/>
      <c r="H786" s="151"/>
      <c r="I786" s="151"/>
      <c r="J786" s="151"/>
      <c r="N786" s="151"/>
      <c r="Q786" s="151"/>
      <c r="S786" s="151"/>
    </row>
    <row r="787" spans="2:19">
      <c r="B787" s="124"/>
      <c r="C787" s="124"/>
      <c r="D787" s="151"/>
      <c r="E787" s="151"/>
      <c r="F787" s="151"/>
      <c r="G787" s="151"/>
      <c r="H787" s="151"/>
      <c r="I787" s="151"/>
      <c r="J787" s="151"/>
      <c r="N787" s="151"/>
      <c r="Q787" s="151"/>
      <c r="S787" s="151"/>
    </row>
    <row r="788" spans="2:19">
      <c r="B788" s="124"/>
      <c r="C788" s="124"/>
      <c r="D788" s="151"/>
      <c r="E788" s="151"/>
      <c r="F788" s="151"/>
      <c r="G788" s="151"/>
      <c r="H788" s="151"/>
      <c r="I788" s="151"/>
      <c r="J788" s="151"/>
      <c r="N788" s="151"/>
      <c r="Q788" s="151"/>
      <c r="S788" s="151"/>
    </row>
    <row r="789" spans="2:19">
      <c r="B789" s="124"/>
      <c r="C789" s="124"/>
      <c r="D789" s="151"/>
      <c r="E789" s="151"/>
      <c r="F789" s="151"/>
      <c r="G789" s="151"/>
      <c r="H789" s="151"/>
      <c r="I789" s="151"/>
      <c r="J789" s="151"/>
      <c r="N789" s="151"/>
      <c r="Q789" s="151"/>
      <c r="S789" s="151"/>
    </row>
    <row r="790" spans="2:19">
      <c r="B790" s="124"/>
      <c r="C790" s="124"/>
      <c r="D790" s="151"/>
      <c r="E790" s="151"/>
      <c r="F790" s="151"/>
      <c r="G790" s="151"/>
      <c r="H790" s="151"/>
      <c r="I790" s="151"/>
      <c r="J790" s="151"/>
      <c r="N790" s="151"/>
      <c r="Q790" s="151"/>
      <c r="S790" s="151"/>
    </row>
    <row r="791" spans="2:19">
      <c r="B791" s="124"/>
      <c r="C791" s="124"/>
      <c r="D791" s="151"/>
      <c r="E791" s="151"/>
      <c r="F791" s="151"/>
      <c r="G791" s="151"/>
      <c r="H791" s="151"/>
      <c r="I791" s="151"/>
      <c r="J791" s="151"/>
      <c r="N791" s="151"/>
      <c r="Q791" s="151"/>
      <c r="S791" s="151"/>
    </row>
    <row r="792" spans="2:19">
      <c r="B792" s="124"/>
      <c r="C792" s="124"/>
      <c r="D792" s="151"/>
      <c r="E792" s="151"/>
      <c r="F792" s="151"/>
      <c r="G792" s="151"/>
      <c r="H792" s="151"/>
      <c r="I792" s="151"/>
      <c r="J792" s="151"/>
      <c r="N792" s="151"/>
      <c r="Q792" s="151"/>
      <c r="S792" s="151"/>
    </row>
    <row r="793" spans="2:19">
      <c r="B793" s="124"/>
      <c r="C793" s="124"/>
      <c r="D793" s="151"/>
      <c r="E793" s="151"/>
      <c r="F793" s="151"/>
      <c r="G793" s="151"/>
      <c r="H793" s="151"/>
      <c r="I793" s="151"/>
      <c r="J793" s="151"/>
      <c r="N793" s="151"/>
      <c r="Q793" s="151"/>
      <c r="S793" s="151"/>
    </row>
    <row r="794" spans="2:19">
      <c r="B794" s="124"/>
      <c r="C794" s="124"/>
      <c r="D794" s="151"/>
      <c r="E794" s="151"/>
      <c r="F794" s="151"/>
      <c r="G794" s="151"/>
      <c r="H794" s="151"/>
      <c r="I794" s="151"/>
      <c r="J794" s="151"/>
      <c r="N794" s="151"/>
      <c r="Q794" s="151"/>
      <c r="S794" s="151"/>
    </row>
    <row r="795" spans="2:19">
      <c r="B795" s="124"/>
      <c r="C795" s="124"/>
      <c r="D795" s="151"/>
      <c r="E795" s="151"/>
      <c r="F795" s="151"/>
      <c r="G795" s="151"/>
      <c r="H795" s="151"/>
      <c r="I795" s="151"/>
      <c r="J795" s="151"/>
      <c r="N795" s="151"/>
      <c r="Q795" s="151"/>
      <c r="S795" s="151"/>
    </row>
    <row r="796" spans="2:19">
      <c r="B796" s="124"/>
      <c r="C796" s="124"/>
      <c r="D796" s="151"/>
      <c r="E796" s="151"/>
      <c r="F796" s="151"/>
      <c r="G796" s="151"/>
      <c r="H796" s="151"/>
      <c r="I796" s="151"/>
      <c r="J796" s="151"/>
      <c r="N796" s="151"/>
      <c r="Q796" s="151"/>
      <c r="S796" s="151"/>
    </row>
    <row r="797" spans="2:19">
      <c r="B797" s="124"/>
      <c r="C797" s="124"/>
      <c r="D797" s="151"/>
      <c r="E797" s="151"/>
      <c r="F797" s="151"/>
      <c r="G797" s="151"/>
      <c r="H797" s="151"/>
      <c r="I797" s="151"/>
      <c r="J797" s="151"/>
      <c r="N797" s="151"/>
      <c r="Q797" s="151"/>
      <c r="S797" s="151"/>
    </row>
    <row r="798" spans="2:19">
      <c r="B798" s="124"/>
      <c r="C798" s="124"/>
      <c r="D798" s="151"/>
      <c r="E798" s="151"/>
      <c r="F798" s="151"/>
      <c r="G798" s="151"/>
      <c r="H798" s="151"/>
      <c r="I798" s="151"/>
      <c r="J798" s="151"/>
      <c r="N798" s="151"/>
      <c r="Q798" s="151"/>
      <c r="S798" s="151"/>
    </row>
    <row r="799" spans="2:19">
      <c r="B799" s="124"/>
      <c r="C799" s="124"/>
      <c r="D799" s="151"/>
      <c r="E799" s="151"/>
      <c r="F799" s="151"/>
      <c r="G799" s="151"/>
      <c r="H799" s="151"/>
      <c r="I799" s="151"/>
      <c r="J799" s="151"/>
      <c r="N799" s="151"/>
      <c r="Q799" s="151"/>
      <c r="S799" s="151"/>
    </row>
    <row r="800" spans="2:19">
      <c r="B800" s="124"/>
      <c r="C800" s="124"/>
      <c r="D800" s="151"/>
      <c r="E800" s="151"/>
      <c r="F800" s="151"/>
      <c r="G800" s="151"/>
      <c r="H800" s="151"/>
      <c r="I800" s="151"/>
      <c r="J800" s="151"/>
      <c r="N800" s="151"/>
      <c r="Q800" s="151"/>
      <c r="S800" s="151"/>
    </row>
    <row r="801" spans="2:19">
      <c r="B801" s="124"/>
      <c r="C801" s="124"/>
      <c r="D801" s="151"/>
      <c r="E801" s="151"/>
      <c r="F801" s="151"/>
      <c r="G801" s="151"/>
      <c r="H801" s="151"/>
      <c r="I801" s="151"/>
      <c r="J801" s="151"/>
      <c r="N801" s="151"/>
      <c r="Q801" s="151"/>
      <c r="S801" s="151"/>
    </row>
    <row r="802" spans="2:19">
      <c r="B802" s="124"/>
      <c r="C802" s="124"/>
      <c r="D802" s="151"/>
      <c r="E802" s="151"/>
      <c r="F802" s="151"/>
      <c r="G802" s="151"/>
      <c r="H802" s="151"/>
      <c r="I802" s="151"/>
      <c r="J802" s="151"/>
      <c r="N802" s="151"/>
      <c r="Q802" s="151"/>
      <c r="S802" s="151"/>
    </row>
    <row r="803" spans="2:19">
      <c r="B803" s="124"/>
      <c r="C803" s="124"/>
      <c r="D803" s="151"/>
      <c r="E803" s="151"/>
      <c r="F803" s="151"/>
      <c r="G803" s="151"/>
      <c r="H803" s="151"/>
      <c r="I803" s="151"/>
      <c r="J803" s="151"/>
      <c r="N803" s="151"/>
      <c r="Q803" s="151"/>
      <c r="S803" s="151"/>
    </row>
    <row r="804" spans="2:19">
      <c r="B804" s="124"/>
      <c r="C804" s="124"/>
      <c r="D804" s="151"/>
      <c r="E804" s="151"/>
      <c r="F804" s="151"/>
      <c r="G804" s="151"/>
      <c r="H804" s="151"/>
      <c r="I804" s="151"/>
      <c r="J804" s="151"/>
      <c r="N804" s="151"/>
      <c r="Q804" s="151"/>
      <c r="S804" s="151"/>
    </row>
    <row r="805" spans="2:19">
      <c r="B805" s="124"/>
      <c r="C805" s="124"/>
      <c r="D805" s="151"/>
      <c r="E805" s="151"/>
      <c r="F805" s="151"/>
      <c r="G805" s="151"/>
      <c r="H805" s="151"/>
      <c r="I805" s="151"/>
      <c r="J805" s="151"/>
      <c r="N805" s="151"/>
      <c r="Q805" s="151"/>
      <c r="S805" s="151"/>
    </row>
    <row r="806" spans="2:19">
      <c r="B806" s="124"/>
      <c r="C806" s="124"/>
      <c r="D806" s="151"/>
      <c r="E806" s="151"/>
      <c r="F806" s="151"/>
      <c r="G806" s="151"/>
      <c r="H806" s="151"/>
      <c r="I806" s="151"/>
      <c r="J806" s="151"/>
      <c r="N806" s="151"/>
      <c r="Q806" s="151"/>
      <c r="S806" s="151"/>
    </row>
    <row r="807" spans="2:19">
      <c r="B807" s="124"/>
      <c r="C807" s="124"/>
      <c r="D807" s="151"/>
      <c r="E807" s="151"/>
      <c r="F807" s="151"/>
      <c r="G807" s="151"/>
      <c r="H807" s="151"/>
      <c r="I807" s="151"/>
      <c r="J807" s="151"/>
      <c r="N807" s="151"/>
      <c r="Q807" s="151"/>
      <c r="S807" s="151"/>
    </row>
    <row r="808" spans="2:19">
      <c r="B808" s="124"/>
      <c r="C808" s="124"/>
      <c r="D808" s="151"/>
      <c r="E808" s="151"/>
      <c r="F808" s="151"/>
      <c r="G808" s="151"/>
      <c r="H808" s="151"/>
      <c r="I808" s="151"/>
      <c r="J808" s="151"/>
      <c r="N808" s="151"/>
      <c r="Q808" s="151"/>
      <c r="S808" s="151"/>
    </row>
    <row r="809" spans="2:19">
      <c r="B809" s="124"/>
      <c r="C809" s="124"/>
      <c r="D809" s="151"/>
      <c r="E809" s="151"/>
      <c r="F809" s="151"/>
      <c r="G809" s="151"/>
      <c r="H809" s="151"/>
      <c r="I809" s="151"/>
      <c r="J809" s="151"/>
      <c r="N809" s="151"/>
      <c r="Q809" s="151"/>
      <c r="S809" s="151"/>
    </row>
    <row r="810" spans="2:19">
      <c r="B810" s="124"/>
      <c r="C810" s="124"/>
      <c r="D810" s="151"/>
      <c r="E810" s="151"/>
      <c r="F810" s="151"/>
      <c r="G810" s="151"/>
      <c r="H810" s="151"/>
      <c r="I810" s="151"/>
      <c r="J810" s="151"/>
      <c r="N810" s="151"/>
      <c r="Q810" s="151"/>
      <c r="S810" s="151"/>
    </row>
    <row r="811" spans="2:19">
      <c r="B811" s="124"/>
      <c r="C811" s="124"/>
      <c r="D811" s="151"/>
      <c r="E811" s="151"/>
      <c r="F811" s="151"/>
      <c r="G811" s="151"/>
      <c r="H811" s="151"/>
      <c r="I811" s="151"/>
      <c r="J811" s="151"/>
      <c r="N811" s="151"/>
      <c r="Q811" s="151"/>
      <c r="S811" s="151"/>
    </row>
    <row r="812" spans="2:19">
      <c r="B812" s="124"/>
      <c r="C812" s="124"/>
      <c r="D812" s="151"/>
      <c r="E812" s="151"/>
      <c r="F812" s="151"/>
      <c r="G812" s="151"/>
      <c r="H812" s="151"/>
      <c r="I812" s="151"/>
      <c r="J812" s="151"/>
      <c r="N812" s="151"/>
      <c r="Q812" s="151"/>
      <c r="S812" s="151"/>
    </row>
    <row r="813" spans="2:19">
      <c r="B813" s="124"/>
      <c r="C813" s="124"/>
      <c r="D813" s="151"/>
      <c r="E813" s="151"/>
      <c r="F813" s="151"/>
      <c r="G813" s="151"/>
      <c r="H813" s="151"/>
      <c r="I813" s="151"/>
      <c r="J813" s="151"/>
      <c r="N813" s="151"/>
      <c r="Q813" s="151"/>
      <c r="S813" s="151"/>
    </row>
    <row r="814" spans="2:19">
      <c r="B814" s="124"/>
      <c r="C814" s="124"/>
      <c r="D814" s="151"/>
      <c r="E814" s="151"/>
      <c r="F814" s="151"/>
      <c r="G814" s="151"/>
      <c r="H814" s="151"/>
      <c r="I814" s="151"/>
      <c r="J814" s="151"/>
      <c r="N814" s="151"/>
      <c r="Q814" s="151"/>
      <c r="S814" s="151"/>
    </row>
    <row r="815" spans="2:19">
      <c r="B815" s="124"/>
      <c r="C815" s="124"/>
      <c r="D815" s="151"/>
      <c r="E815" s="151"/>
      <c r="F815" s="151"/>
      <c r="G815" s="151"/>
      <c r="H815" s="151"/>
      <c r="I815" s="151"/>
      <c r="J815" s="151"/>
      <c r="N815" s="151"/>
      <c r="Q815" s="151"/>
      <c r="S815" s="151"/>
    </row>
    <row r="816" spans="2:19">
      <c r="B816" s="124"/>
      <c r="C816" s="124"/>
      <c r="D816" s="151"/>
      <c r="E816" s="151"/>
      <c r="F816" s="151"/>
      <c r="G816" s="151"/>
      <c r="H816" s="151"/>
      <c r="I816" s="151"/>
      <c r="J816" s="151"/>
      <c r="N816" s="151"/>
      <c r="Q816" s="151"/>
      <c r="S816" s="151"/>
    </row>
    <row r="817" spans="2:19">
      <c r="B817" s="124"/>
      <c r="C817" s="124"/>
      <c r="D817" s="151"/>
      <c r="E817" s="151"/>
      <c r="F817" s="151"/>
      <c r="G817" s="151"/>
      <c r="H817" s="151"/>
      <c r="I817" s="151"/>
      <c r="J817" s="151"/>
      <c r="N817" s="151"/>
      <c r="Q817" s="151"/>
      <c r="S817" s="151"/>
    </row>
    <row r="818" spans="2:19">
      <c r="B818" s="124"/>
      <c r="C818" s="124"/>
      <c r="D818" s="151"/>
      <c r="E818" s="151"/>
      <c r="F818" s="151"/>
      <c r="G818" s="151"/>
      <c r="H818" s="151"/>
      <c r="I818" s="151"/>
      <c r="J818" s="151"/>
      <c r="N818" s="151"/>
      <c r="Q818" s="151"/>
      <c r="S818" s="151"/>
    </row>
    <row r="819" spans="2:19">
      <c r="B819" s="124"/>
      <c r="C819" s="124"/>
      <c r="D819" s="151"/>
      <c r="E819" s="151"/>
      <c r="F819" s="151"/>
      <c r="G819" s="151"/>
      <c r="H819" s="151"/>
      <c r="I819" s="151"/>
      <c r="J819" s="151"/>
      <c r="N819" s="151"/>
      <c r="Q819" s="151"/>
      <c r="S819" s="151"/>
    </row>
    <row r="820" spans="2:19">
      <c r="B820" s="124"/>
      <c r="C820" s="124"/>
      <c r="D820" s="151"/>
      <c r="E820" s="151"/>
      <c r="F820" s="151"/>
      <c r="G820" s="151"/>
      <c r="H820" s="151"/>
      <c r="I820" s="151"/>
      <c r="J820" s="151"/>
      <c r="N820" s="151"/>
      <c r="Q820" s="151"/>
      <c r="S820" s="151"/>
    </row>
    <row r="821" spans="2:19">
      <c r="B821" s="124"/>
      <c r="C821" s="124"/>
      <c r="D821" s="151"/>
      <c r="E821" s="151"/>
      <c r="F821" s="151"/>
      <c r="G821" s="151"/>
      <c r="H821" s="151"/>
      <c r="I821" s="151"/>
      <c r="J821" s="151"/>
      <c r="N821" s="151"/>
      <c r="Q821" s="151"/>
      <c r="S821" s="151"/>
    </row>
    <row r="822" spans="2:19">
      <c r="B822" s="124"/>
      <c r="C822" s="124"/>
      <c r="D822" s="151"/>
      <c r="E822" s="151"/>
      <c r="F822" s="151"/>
      <c r="G822" s="151"/>
      <c r="H822" s="151"/>
      <c r="I822" s="151"/>
      <c r="J822" s="151"/>
      <c r="N822" s="151"/>
      <c r="Q822" s="151"/>
      <c r="S822" s="151"/>
    </row>
    <row r="823" spans="2:19">
      <c r="B823" s="124"/>
      <c r="C823" s="124"/>
      <c r="D823" s="151"/>
      <c r="E823" s="151"/>
      <c r="F823" s="151"/>
      <c r="G823" s="151"/>
      <c r="H823" s="151"/>
      <c r="I823" s="151"/>
      <c r="J823" s="151"/>
      <c r="N823" s="151"/>
      <c r="Q823" s="151"/>
      <c r="S823" s="151"/>
    </row>
    <row r="824" spans="2:19">
      <c r="B824" s="124"/>
      <c r="C824" s="124"/>
      <c r="D824" s="151"/>
      <c r="E824" s="151"/>
      <c r="F824" s="151"/>
      <c r="G824" s="151"/>
      <c r="H824" s="151"/>
      <c r="I824" s="151"/>
      <c r="J824" s="151"/>
      <c r="N824" s="151"/>
      <c r="Q824" s="151"/>
      <c r="S824" s="151"/>
    </row>
    <row r="825" spans="2:19">
      <c r="B825" s="124"/>
      <c r="C825" s="124"/>
      <c r="D825" s="151"/>
      <c r="E825" s="151"/>
      <c r="F825" s="151"/>
      <c r="G825" s="151"/>
      <c r="H825" s="151"/>
      <c r="I825" s="151"/>
      <c r="J825" s="151"/>
      <c r="N825" s="151"/>
      <c r="Q825" s="151"/>
      <c r="S825" s="151"/>
    </row>
    <row r="826" spans="2:19">
      <c r="B826" s="124"/>
      <c r="C826" s="124"/>
      <c r="D826" s="151"/>
      <c r="E826" s="151"/>
      <c r="F826" s="151"/>
      <c r="G826" s="151"/>
      <c r="H826" s="151"/>
      <c r="I826" s="151"/>
      <c r="J826" s="151"/>
      <c r="N826" s="151"/>
      <c r="Q826" s="151"/>
      <c r="S826" s="151"/>
    </row>
    <row r="827" spans="2:19">
      <c r="B827" s="124"/>
      <c r="C827" s="124"/>
      <c r="D827" s="151"/>
      <c r="E827" s="151"/>
      <c r="F827" s="151"/>
      <c r="G827" s="151"/>
      <c r="H827" s="151"/>
      <c r="I827" s="151"/>
      <c r="J827" s="151"/>
      <c r="N827" s="151"/>
      <c r="Q827" s="151"/>
      <c r="S827" s="151"/>
    </row>
    <row r="828" spans="2:19">
      <c r="B828" s="124"/>
      <c r="C828" s="124"/>
      <c r="D828" s="151"/>
      <c r="E828" s="151"/>
      <c r="F828" s="151"/>
      <c r="G828" s="151"/>
      <c r="H828" s="151"/>
      <c r="I828" s="151"/>
      <c r="J828" s="151"/>
      <c r="N828" s="151"/>
      <c r="Q828" s="151"/>
      <c r="S828" s="151"/>
    </row>
    <row r="829" spans="2:19">
      <c r="B829" s="124"/>
      <c r="C829" s="124"/>
      <c r="D829" s="151"/>
      <c r="E829" s="151"/>
      <c r="F829" s="151"/>
      <c r="G829" s="151"/>
      <c r="H829" s="151"/>
      <c r="I829" s="151"/>
      <c r="J829" s="151"/>
      <c r="N829" s="151"/>
      <c r="Q829" s="151"/>
      <c r="S829" s="151"/>
    </row>
    <row r="830" spans="2:19">
      <c r="B830" s="124"/>
      <c r="C830" s="124"/>
      <c r="D830" s="151"/>
      <c r="E830" s="151"/>
      <c r="F830" s="151"/>
      <c r="G830" s="151"/>
      <c r="H830" s="151"/>
      <c r="I830" s="151"/>
      <c r="J830" s="151"/>
      <c r="N830" s="151"/>
      <c r="Q830" s="151"/>
      <c r="S830" s="151"/>
    </row>
    <row r="831" spans="2:19">
      <c r="B831" s="124"/>
      <c r="C831" s="124"/>
      <c r="D831" s="151"/>
      <c r="E831" s="151"/>
      <c r="F831" s="151"/>
      <c r="G831" s="151"/>
      <c r="H831" s="151"/>
      <c r="I831" s="151"/>
      <c r="J831" s="151"/>
      <c r="N831" s="151"/>
      <c r="Q831" s="151"/>
      <c r="S831" s="151"/>
    </row>
    <row r="832" spans="2:19">
      <c r="B832" s="124"/>
      <c r="C832" s="124"/>
      <c r="D832" s="151"/>
      <c r="E832" s="151"/>
      <c r="F832" s="151"/>
      <c r="G832" s="151"/>
      <c r="H832" s="151"/>
      <c r="I832" s="151"/>
      <c r="J832" s="151"/>
      <c r="N832" s="151"/>
      <c r="Q832" s="151"/>
      <c r="S832" s="151"/>
    </row>
    <row r="833" spans="2:19">
      <c r="B833" s="124"/>
      <c r="C833" s="124"/>
      <c r="D833" s="151"/>
      <c r="E833" s="151"/>
      <c r="F833" s="151"/>
      <c r="G833" s="151"/>
      <c r="H833" s="151"/>
      <c r="I833" s="151"/>
      <c r="J833" s="151"/>
      <c r="N833" s="151"/>
      <c r="Q833" s="151"/>
      <c r="S833" s="151"/>
    </row>
    <row r="834" spans="2:19">
      <c r="B834" s="124"/>
      <c r="C834" s="124"/>
      <c r="D834" s="151"/>
      <c r="E834" s="151"/>
      <c r="F834" s="151"/>
      <c r="G834" s="151"/>
      <c r="H834" s="151"/>
      <c r="I834" s="151"/>
      <c r="J834" s="151"/>
      <c r="N834" s="151"/>
      <c r="Q834" s="151"/>
      <c r="S834" s="151"/>
    </row>
    <row r="835" spans="2:19">
      <c r="B835" s="124"/>
      <c r="C835" s="124"/>
      <c r="D835" s="151"/>
      <c r="E835" s="151"/>
      <c r="F835" s="151"/>
      <c r="G835" s="151"/>
      <c r="H835" s="151"/>
      <c r="I835" s="151"/>
      <c r="J835" s="151"/>
      <c r="N835" s="151"/>
      <c r="Q835" s="151"/>
      <c r="S835" s="151"/>
    </row>
    <row r="836" spans="2:19">
      <c r="B836" s="124"/>
      <c r="C836" s="124"/>
      <c r="D836" s="151"/>
      <c r="E836" s="151"/>
      <c r="F836" s="151"/>
      <c r="G836" s="151"/>
      <c r="H836" s="151"/>
      <c r="I836" s="151"/>
      <c r="J836" s="151"/>
      <c r="N836" s="151"/>
      <c r="Q836" s="151"/>
      <c r="S836" s="151"/>
    </row>
    <row r="837" spans="2:19">
      <c r="B837" s="124"/>
      <c r="C837" s="124"/>
      <c r="D837" s="151"/>
      <c r="E837" s="151"/>
      <c r="F837" s="151"/>
      <c r="G837" s="151"/>
      <c r="H837" s="151"/>
      <c r="I837" s="151"/>
      <c r="J837" s="151"/>
      <c r="N837" s="151"/>
      <c r="Q837" s="151"/>
      <c r="S837" s="151"/>
    </row>
    <row r="838" spans="2:19">
      <c r="B838" s="124"/>
      <c r="C838" s="124"/>
      <c r="D838" s="151"/>
      <c r="E838" s="151"/>
      <c r="F838" s="151"/>
      <c r="G838" s="151"/>
      <c r="H838" s="151"/>
      <c r="I838" s="151"/>
      <c r="J838" s="151"/>
      <c r="N838" s="151"/>
      <c r="Q838" s="151"/>
      <c r="S838" s="151"/>
    </row>
    <row r="839" spans="2:19">
      <c r="B839" s="124"/>
      <c r="C839" s="124"/>
      <c r="D839" s="151"/>
      <c r="E839" s="151"/>
      <c r="F839" s="151"/>
      <c r="G839" s="151"/>
      <c r="H839" s="151"/>
      <c r="I839" s="151"/>
      <c r="J839" s="151"/>
      <c r="N839" s="151"/>
      <c r="Q839" s="151"/>
      <c r="S839" s="151"/>
    </row>
    <row r="840" spans="2:19">
      <c r="B840" s="124"/>
      <c r="C840" s="124"/>
      <c r="D840" s="151"/>
      <c r="E840" s="151"/>
      <c r="F840" s="151"/>
      <c r="G840" s="151"/>
      <c r="H840" s="151"/>
      <c r="I840" s="151"/>
      <c r="J840" s="151"/>
      <c r="N840" s="151"/>
      <c r="Q840" s="151"/>
      <c r="S840" s="151"/>
    </row>
    <row r="841" spans="2:19">
      <c r="B841" s="124"/>
      <c r="C841" s="124"/>
      <c r="D841" s="151"/>
      <c r="E841" s="151"/>
      <c r="F841" s="151"/>
      <c r="G841" s="151"/>
      <c r="H841" s="151"/>
      <c r="I841" s="151"/>
      <c r="J841" s="151"/>
      <c r="N841" s="151"/>
      <c r="Q841" s="151"/>
      <c r="S841" s="151"/>
    </row>
    <row r="842" spans="2:19">
      <c r="B842" s="124"/>
      <c r="C842" s="124"/>
      <c r="D842" s="151"/>
      <c r="E842" s="151"/>
      <c r="F842" s="151"/>
      <c r="G842" s="151"/>
      <c r="H842" s="151"/>
      <c r="I842" s="151"/>
      <c r="J842" s="151"/>
      <c r="N842" s="151"/>
      <c r="Q842" s="151"/>
      <c r="S842" s="151"/>
    </row>
    <row r="843" spans="2:19">
      <c r="B843" s="124"/>
      <c r="C843" s="124"/>
      <c r="D843" s="151"/>
      <c r="E843" s="151"/>
      <c r="F843" s="151"/>
      <c r="G843" s="151"/>
      <c r="H843" s="151"/>
      <c r="I843" s="151"/>
      <c r="J843" s="151"/>
      <c r="N843" s="151"/>
      <c r="Q843" s="151"/>
      <c r="S843" s="151"/>
    </row>
    <row r="844" spans="2:19">
      <c r="B844" s="124"/>
      <c r="C844" s="124"/>
      <c r="D844" s="151"/>
      <c r="E844" s="151"/>
      <c r="F844" s="151"/>
      <c r="G844" s="151"/>
      <c r="H844" s="151"/>
      <c r="I844" s="151"/>
      <c r="J844" s="151"/>
      <c r="N844" s="151"/>
      <c r="Q844" s="151"/>
      <c r="S844" s="151"/>
    </row>
    <row r="845" spans="2:19">
      <c r="B845" s="124"/>
      <c r="C845" s="124"/>
      <c r="D845" s="151"/>
      <c r="E845" s="151"/>
      <c r="F845" s="151"/>
      <c r="G845" s="151"/>
      <c r="H845" s="151"/>
      <c r="I845" s="151"/>
      <c r="J845" s="151"/>
      <c r="N845" s="151"/>
      <c r="Q845" s="151"/>
      <c r="S845" s="151"/>
    </row>
    <row r="846" spans="2:19">
      <c r="B846" s="124"/>
      <c r="C846" s="124"/>
      <c r="D846" s="151"/>
      <c r="E846" s="151"/>
      <c r="F846" s="151"/>
      <c r="G846" s="151"/>
      <c r="H846" s="151"/>
      <c r="I846" s="151"/>
      <c r="J846" s="151"/>
      <c r="N846" s="151"/>
      <c r="Q846" s="151"/>
      <c r="S846" s="151"/>
    </row>
    <row r="847" spans="2:19">
      <c r="B847" s="124"/>
      <c r="C847" s="124"/>
      <c r="D847" s="151"/>
      <c r="E847" s="151"/>
      <c r="F847" s="151"/>
      <c r="G847" s="151"/>
      <c r="H847" s="151"/>
      <c r="I847" s="151"/>
      <c r="J847" s="151"/>
      <c r="N847" s="151"/>
      <c r="Q847" s="151"/>
      <c r="S847" s="151"/>
    </row>
    <row r="848" spans="2:19">
      <c r="B848" s="124"/>
      <c r="C848" s="124"/>
      <c r="D848" s="151"/>
      <c r="E848" s="151"/>
      <c r="F848" s="151"/>
      <c r="G848" s="151"/>
      <c r="H848" s="151"/>
      <c r="I848" s="151"/>
      <c r="J848" s="151"/>
      <c r="N848" s="151"/>
      <c r="Q848" s="151"/>
      <c r="S848" s="151"/>
    </row>
    <row r="849" spans="2:19">
      <c r="B849" s="124"/>
      <c r="C849" s="124"/>
      <c r="D849" s="151"/>
      <c r="E849" s="151"/>
      <c r="F849" s="151"/>
      <c r="G849" s="151"/>
      <c r="H849" s="151"/>
      <c r="I849" s="151"/>
      <c r="J849" s="151"/>
      <c r="N849" s="151"/>
      <c r="Q849" s="151"/>
      <c r="S849" s="151"/>
    </row>
    <row r="850" spans="2:19">
      <c r="B850" s="124"/>
      <c r="C850" s="124"/>
      <c r="D850" s="151"/>
      <c r="E850" s="151"/>
      <c r="F850" s="151"/>
      <c r="G850" s="151"/>
      <c r="H850" s="151"/>
      <c r="I850" s="151"/>
      <c r="J850" s="151"/>
      <c r="N850" s="151"/>
      <c r="Q850" s="151"/>
      <c r="S850" s="151"/>
    </row>
    <row r="851" spans="2:19">
      <c r="B851" s="124"/>
      <c r="C851" s="124"/>
      <c r="D851" s="151"/>
      <c r="E851" s="151"/>
      <c r="F851" s="151"/>
      <c r="G851" s="151"/>
      <c r="H851" s="151"/>
      <c r="I851" s="151"/>
      <c r="J851" s="151"/>
      <c r="N851" s="151"/>
      <c r="Q851" s="151"/>
      <c r="S851" s="151"/>
    </row>
    <row r="852" spans="2:19">
      <c r="B852" s="124"/>
      <c r="C852" s="124"/>
      <c r="D852" s="151"/>
      <c r="E852" s="151"/>
      <c r="F852" s="151"/>
      <c r="G852" s="151"/>
      <c r="H852" s="151"/>
      <c r="I852" s="151"/>
      <c r="J852" s="151"/>
      <c r="N852" s="151"/>
      <c r="Q852" s="151"/>
      <c r="S852" s="151"/>
    </row>
    <row r="853" spans="2:19">
      <c r="B853" s="124"/>
      <c r="C853" s="124"/>
      <c r="D853" s="151"/>
      <c r="E853" s="151"/>
      <c r="F853" s="151"/>
      <c r="G853" s="151"/>
      <c r="H853" s="151"/>
      <c r="I853" s="151"/>
      <c r="J853" s="151"/>
      <c r="N853" s="151"/>
      <c r="Q853" s="151"/>
      <c r="S853" s="151"/>
    </row>
    <row r="854" spans="2:19">
      <c r="B854" s="124"/>
      <c r="C854" s="124"/>
      <c r="D854" s="151"/>
      <c r="E854" s="151"/>
      <c r="F854" s="151"/>
      <c r="G854" s="151"/>
      <c r="H854" s="151"/>
      <c r="I854" s="151"/>
      <c r="J854" s="151"/>
      <c r="N854" s="151"/>
      <c r="Q854" s="151"/>
      <c r="S854" s="151"/>
    </row>
    <row r="855" spans="2:19">
      <c r="B855" s="124"/>
      <c r="C855" s="124"/>
      <c r="D855" s="151"/>
      <c r="E855" s="151"/>
      <c r="F855" s="151"/>
      <c r="G855" s="151"/>
      <c r="H855" s="151"/>
      <c r="I855" s="151"/>
      <c r="J855" s="151"/>
      <c r="N855" s="151"/>
      <c r="Q855" s="151"/>
      <c r="S855" s="151"/>
    </row>
    <row r="856" spans="2:19">
      <c r="B856" s="124"/>
      <c r="C856" s="124"/>
      <c r="D856" s="151"/>
      <c r="E856" s="151"/>
      <c r="F856" s="151"/>
      <c r="G856" s="151"/>
      <c r="H856" s="151"/>
      <c r="I856" s="151"/>
      <c r="J856" s="151"/>
      <c r="N856" s="151"/>
      <c r="Q856" s="151"/>
      <c r="S856" s="151"/>
    </row>
    <row r="857" spans="2:19">
      <c r="B857" s="124"/>
      <c r="C857" s="124"/>
      <c r="D857" s="151"/>
      <c r="E857" s="151"/>
      <c r="F857" s="151"/>
      <c r="G857" s="151"/>
      <c r="H857" s="151"/>
      <c r="I857" s="151"/>
      <c r="J857" s="151"/>
      <c r="N857" s="151"/>
      <c r="Q857" s="151"/>
      <c r="S857" s="151"/>
    </row>
    <row r="858" spans="2:19">
      <c r="B858" s="124"/>
      <c r="C858" s="124"/>
      <c r="D858" s="151"/>
      <c r="E858" s="151"/>
      <c r="F858" s="151"/>
      <c r="G858" s="151"/>
      <c r="H858" s="151"/>
      <c r="I858" s="151"/>
      <c r="J858" s="151"/>
      <c r="N858" s="151"/>
      <c r="Q858" s="151"/>
      <c r="S858" s="151"/>
    </row>
    <row r="859" spans="2:19">
      <c r="B859" s="124"/>
      <c r="C859" s="124"/>
      <c r="D859" s="151"/>
      <c r="E859" s="151"/>
      <c r="F859" s="151"/>
      <c r="G859" s="151"/>
      <c r="H859" s="151"/>
      <c r="I859" s="151"/>
      <c r="J859" s="151"/>
      <c r="N859" s="151"/>
      <c r="Q859" s="151"/>
      <c r="S859" s="151"/>
    </row>
    <row r="860" spans="2:19">
      <c r="B860" s="124"/>
      <c r="C860" s="124"/>
      <c r="D860" s="151"/>
      <c r="E860" s="151"/>
      <c r="F860" s="151"/>
      <c r="G860" s="151"/>
      <c r="H860" s="151"/>
      <c r="I860" s="151"/>
      <c r="J860" s="151"/>
      <c r="N860" s="151"/>
      <c r="Q860" s="151"/>
      <c r="S860" s="151"/>
    </row>
    <row r="861" spans="2:19">
      <c r="B861" s="124"/>
      <c r="C861" s="124"/>
      <c r="D861" s="151"/>
      <c r="E861" s="151"/>
      <c r="F861" s="151"/>
      <c r="G861" s="151"/>
      <c r="H861" s="151"/>
      <c r="I861" s="151"/>
      <c r="J861" s="151"/>
      <c r="N861" s="151"/>
      <c r="Q861" s="151"/>
      <c r="S861" s="151"/>
    </row>
    <row r="862" spans="2:19">
      <c r="B862" s="124"/>
      <c r="C862" s="124"/>
      <c r="D862" s="151"/>
      <c r="E862" s="151"/>
      <c r="F862" s="151"/>
      <c r="G862" s="151"/>
      <c r="H862" s="151"/>
      <c r="I862" s="151"/>
      <c r="J862" s="151"/>
      <c r="N862" s="151"/>
      <c r="Q862" s="151"/>
      <c r="S862" s="151"/>
    </row>
    <row r="863" spans="2:19">
      <c r="B863" s="124"/>
      <c r="C863" s="124"/>
      <c r="D863" s="151"/>
      <c r="E863" s="151"/>
      <c r="F863" s="151"/>
      <c r="G863" s="151"/>
      <c r="H863" s="151"/>
      <c r="I863" s="151"/>
      <c r="J863" s="151"/>
      <c r="N863" s="151"/>
      <c r="Q863" s="151"/>
      <c r="S863" s="151"/>
    </row>
    <row r="864" spans="2:19">
      <c r="B864" s="124"/>
      <c r="C864" s="124"/>
      <c r="D864" s="151"/>
      <c r="E864" s="151"/>
      <c r="F864" s="151"/>
      <c r="G864" s="151"/>
      <c r="H864" s="151"/>
      <c r="I864" s="151"/>
      <c r="J864" s="151"/>
      <c r="N864" s="151"/>
      <c r="Q864" s="151"/>
      <c r="S864" s="151"/>
    </row>
    <row r="865" spans="2:19">
      <c r="B865" s="124"/>
      <c r="C865" s="124"/>
      <c r="D865" s="151"/>
      <c r="E865" s="151"/>
      <c r="F865" s="151"/>
      <c r="G865" s="151"/>
      <c r="H865" s="151"/>
      <c r="I865" s="151"/>
      <c r="J865" s="151"/>
      <c r="N865" s="151"/>
      <c r="Q865" s="151"/>
      <c r="S865" s="151"/>
    </row>
    <row r="866" spans="2:19">
      <c r="B866" s="124"/>
      <c r="C866" s="124"/>
      <c r="D866" s="151"/>
      <c r="E866" s="151"/>
      <c r="F866" s="151"/>
      <c r="G866" s="151"/>
      <c r="H866" s="151"/>
      <c r="I866" s="151"/>
      <c r="J866" s="151"/>
      <c r="N866" s="151"/>
      <c r="Q866" s="151"/>
      <c r="S866" s="151"/>
    </row>
    <row r="867" spans="2:19">
      <c r="B867" s="124"/>
      <c r="C867" s="124"/>
      <c r="D867" s="151"/>
      <c r="E867" s="151"/>
      <c r="F867" s="151"/>
      <c r="G867" s="151"/>
      <c r="H867" s="151"/>
      <c r="I867" s="151"/>
      <c r="J867" s="151"/>
      <c r="N867" s="151"/>
      <c r="Q867" s="151"/>
      <c r="S867" s="151"/>
    </row>
    <row r="868" spans="2:19">
      <c r="B868" s="124"/>
      <c r="C868" s="124"/>
      <c r="D868" s="151"/>
      <c r="E868" s="151"/>
      <c r="F868" s="151"/>
      <c r="G868" s="151"/>
      <c r="H868" s="151"/>
      <c r="I868" s="151"/>
      <c r="J868" s="151"/>
      <c r="N868" s="151"/>
      <c r="Q868" s="151"/>
      <c r="S868" s="151"/>
    </row>
    <row r="869" spans="2:19">
      <c r="B869" s="124"/>
      <c r="C869" s="124"/>
      <c r="D869" s="151"/>
      <c r="E869" s="151"/>
      <c r="F869" s="151"/>
      <c r="G869" s="151"/>
      <c r="H869" s="151"/>
      <c r="I869" s="151"/>
      <c r="J869" s="151"/>
      <c r="N869" s="151"/>
      <c r="Q869" s="151"/>
      <c r="S869" s="151"/>
    </row>
    <row r="870" spans="2:19">
      <c r="B870" s="124"/>
      <c r="C870" s="124"/>
      <c r="D870" s="151"/>
      <c r="E870" s="151"/>
      <c r="F870" s="151"/>
      <c r="G870" s="151"/>
      <c r="H870" s="151"/>
      <c r="I870" s="151"/>
      <c r="J870" s="151"/>
      <c r="N870" s="151"/>
      <c r="Q870" s="151"/>
      <c r="S870" s="151"/>
    </row>
    <row r="871" spans="2:19">
      <c r="B871" s="124"/>
      <c r="C871" s="124"/>
      <c r="D871" s="151"/>
      <c r="E871" s="151"/>
      <c r="F871" s="151"/>
      <c r="G871" s="151"/>
      <c r="H871" s="151"/>
      <c r="I871" s="151"/>
      <c r="J871" s="151"/>
      <c r="N871" s="151"/>
      <c r="Q871" s="151"/>
      <c r="S871" s="151"/>
    </row>
    <row r="872" spans="2:19">
      <c r="B872" s="124"/>
      <c r="C872" s="124"/>
      <c r="D872" s="151"/>
      <c r="E872" s="151"/>
      <c r="F872" s="151"/>
      <c r="G872" s="151"/>
      <c r="H872" s="151"/>
      <c r="I872" s="151"/>
      <c r="J872" s="151"/>
      <c r="N872" s="151"/>
      <c r="Q872" s="151"/>
      <c r="S872" s="151"/>
    </row>
    <row r="873" spans="2:19">
      <c r="B873" s="124"/>
      <c r="C873" s="124"/>
      <c r="D873" s="151"/>
      <c r="E873" s="151"/>
      <c r="F873" s="151"/>
      <c r="G873" s="151"/>
      <c r="H873" s="151"/>
      <c r="I873" s="151"/>
      <c r="J873" s="151"/>
      <c r="N873" s="151"/>
      <c r="Q873" s="151"/>
      <c r="S873" s="151"/>
    </row>
    <row r="874" spans="2:19">
      <c r="B874" s="124"/>
      <c r="C874" s="124"/>
      <c r="D874" s="151"/>
      <c r="E874" s="151"/>
      <c r="F874" s="151"/>
      <c r="G874" s="151"/>
      <c r="H874" s="151"/>
      <c r="I874" s="151"/>
      <c r="J874" s="151"/>
      <c r="N874" s="151"/>
      <c r="Q874" s="151"/>
      <c r="S874" s="151"/>
    </row>
    <row r="875" spans="2:19">
      <c r="B875" s="124"/>
      <c r="C875" s="124"/>
      <c r="D875" s="151"/>
      <c r="E875" s="151"/>
      <c r="F875" s="151"/>
      <c r="G875" s="151"/>
      <c r="H875" s="151"/>
      <c r="I875" s="151"/>
      <c r="J875" s="151"/>
      <c r="N875" s="151"/>
      <c r="Q875" s="151"/>
      <c r="S875" s="151"/>
    </row>
    <row r="876" spans="2:19">
      <c r="B876" s="124"/>
      <c r="C876" s="124"/>
      <c r="D876" s="151"/>
      <c r="E876" s="151"/>
      <c r="F876" s="151"/>
      <c r="G876" s="151"/>
      <c r="H876" s="151"/>
      <c r="I876" s="151"/>
      <c r="J876" s="151"/>
      <c r="N876" s="151"/>
      <c r="Q876" s="151"/>
      <c r="S876" s="151"/>
    </row>
    <row r="877" spans="2:19">
      <c r="B877" s="124"/>
      <c r="C877" s="124"/>
      <c r="D877" s="151"/>
      <c r="E877" s="151"/>
      <c r="F877" s="151"/>
      <c r="G877" s="151"/>
      <c r="H877" s="151"/>
      <c r="I877" s="151"/>
      <c r="J877" s="151"/>
      <c r="N877" s="151"/>
      <c r="Q877" s="151"/>
      <c r="S877" s="151"/>
    </row>
    <row r="878" spans="2:19">
      <c r="B878" s="124"/>
      <c r="C878" s="124"/>
      <c r="D878" s="151"/>
      <c r="E878" s="151"/>
      <c r="F878" s="151"/>
      <c r="G878" s="151"/>
      <c r="H878" s="151"/>
      <c r="I878" s="151"/>
      <c r="J878" s="151"/>
      <c r="N878" s="151"/>
      <c r="Q878" s="151"/>
      <c r="S878" s="151"/>
    </row>
    <row r="879" spans="2:19">
      <c r="B879" s="124"/>
      <c r="C879" s="124"/>
      <c r="D879" s="151"/>
      <c r="E879" s="151"/>
      <c r="F879" s="151"/>
      <c r="G879" s="151"/>
      <c r="H879" s="151"/>
      <c r="I879" s="151"/>
      <c r="J879" s="151"/>
      <c r="N879" s="151"/>
      <c r="Q879" s="151"/>
      <c r="S879" s="151"/>
    </row>
    <row r="880" spans="2:19">
      <c r="B880" s="124"/>
      <c r="C880" s="124"/>
      <c r="D880" s="151"/>
      <c r="E880" s="151"/>
      <c r="F880" s="151"/>
      <c r="G880" s="151"/>
      <c r="H880" s="151"/>
      <c r="I880" s="151"/>
      <c r="J880" s="151"/>
      <c r="N880" s="151"/>
      <c r="Q880" s="151"/>
      <c r="S880" s="151"/>
    </row>
    <row r="881" spans="2:19">
      <c r="B881" s="124"/>
      <c r="C881" s="124"/>
      <c r="D881" s="151"/>
      <c r="E881" s="151"/>
      <c r="F881" s="151"/>
      <c r="G881" s="151"/>
      <c r="H881" s="151"/>
      <c r="I881" s="151"/>
      <c r="J881" s="151"/>
      <c r="N881" s="151"/>
      <c r="Q881" s="151"/>
      <c r="S881" s="151"/>
    </row>
    <row r="882" spans="2:19">
      <c r="B882" s="124"/>
      <c r="C882" s="124"/>
      <c r="D882" s="151"/>
      <c r="E882" s="151"/>
      <c r="F882" s="151"/>
      <c r="G882" s="151"/>
      <c r="H882" s="151"/>
      <c r="I882" s="151"/>
      <c r="J882" s="151"/>
      <c r="N882" s="151"/>
      <c r="Q882" s="151"/>
      <c r="S882" s="151"/>
    </row>
    <row r="883" spans="2:19">
      <c r="B883" s="124"/>
      <c r="C883" s="124"/>
      <c r="D883" s="151"/>
      <c r="E883" s="151"/>
      <c r="F883" s="151"/>
      <c r="G883" s="151"/>
      <c r="H883" s="151"/>
      <c r="I883" s="151"/>
      <c r="J883" s="151"/>
      <c r="N883" s="151"/>
      <c r="Q883" s="151"/>
      <c r="S883" s="151"/>
    </row>
    <row r="884" spans="2:19">
      <c r="B884" s="124"/>
      <c r="C884" s="124"/>
      <c r="D884" s="151"/>
      <c r="E884" s="151"/>
      <c r="F884" s="151"/>
      <c r="G884" s="151"/>
      <c r="H884" s="151"/>
      <c r="I884" s="151"/>
      <c r="J884" s="151"/>
      <c r="N884" s="151"/>
      <c r="Q884" s="151"/>
      <c r="S884" s="151"/>
    </row>
    <row r="885" spans="2:19">
      <c r="B885" s="124"/>
      <c r="C885" s="124"/>
      <c r="D885" s="151"/>
      <c r="E885" s="151"/>
      <c r="F885" s="151"/>
      <c r="G885" s="151"/>
      <c r="H885" s="151"/>
      <c r="I885" s="151"/>
      <c r="J885" s="151"/>
      <c r="N885" s="151"/>
      <c r="Q885" s="151"/>
      <c r="S885" s="151"/>
    </row>
    <row r="886" spans="2:19">
      <c r="B886" s="124"/>
      <c r="C886" s="124"/>
      <c r="D886" s="151"/>
      <c r="E886" s="151"/>
      <c r="F886" s="151"/>
      <c r="G886" s="151"/>
      <c r="H886" s="151"/>
      <c r="I886" s="151"/>
      <c r="J886" s="151"/>
      <c r="N886" s="151"/>
      <c r="Q886" s="151"/>
      <c r="S886" s="151"/>
    </row>
    <row r="887" spans="2:19">
      <c r="B887" s="124"/>
      <c r="C887" s="124"/>
      <c r="D887" s="151"/>
      <c r="E887" s="151"/>
      <c r="F887" s="151"/>
      <c r="G887" s="151"/>
      <c r="H887" s="151"/>
      <c r="I887" s="151"/>
      <c r="J887" s="151"/>
      <c r="N887" s="151"/>
      <c r="Q887" s="151"/>
      <c r="S887" s="151"/>
    </row>
    <row r="888" spans="2:19">
      <c r="B888" s="124"/>
      <c r="C888" s="124"/>
      <c r="D888" s="151"/>
      <c r="E888" s="151"/>
      <c r="F888" s="151"/>
      <c r="G888" s="151"/>
      <c r="H888" s="151"/>
      <c r="I888" s="151"/>
      <c r="J888" s="151"/>
      <c r="N888" s="151"/>
      <c r="Q888" s="151"/>
      <c r="S888" s="151"/>
    </row>
    <row r="889" spans="2:19">
      <c r="B889" s="124"/>
      <c r="C889" s="124"/>
      <c r="D889" s="151"/>
      <c r="E889" s="151"/>
      <c r="F889" s="151"/>
      <c r="G889" s="151"/>
      <c r="H889" s="151"/>
      <c r="I889" s="151"/>
      <c r="J889" s="151"/>
      <c r="N889" s="151"/>
      <c r="Q889" s="151"/>
      <c r="S889" s="151"/>
    </row>
    <row r="890" spans="2:19">
      <c r="B890" s="124"/>
      <c r="C890" s="124"/>
      <c r="D890" s="151"/>
      <c r="E890" s="151"/>
      <c r="F890" s="151"/>
      <c r="G890" s="151"/>
      <c r="H890" s="151"/>
      <c r="I890" s="151"/>
      <c r="J890" s="151"/>
      <c r="N890" s="151"/>
      <c r="Q890" s="151"/>
      <c r="S890" s="151"/>
    </row>
    <row r="891" spans="2:19">
      <c r="B891" s="124"/>
      <c r="C891" s="124"/>
      <c r="D891" s="151"/>
      <c r="E891" s="151"/>
      <c r="F891" s="151"/>
      <c r="G891" s="151"/>
      <c r="H891" s="151"/>
      <c r="I891" s="151"/>
      <c r="J891" s="151"/>
      <c r="N891" s="151"/>
      <c r="Q891" s="151"/>
      <c r="S891" s="151"/>
    </row>
    <row r="892" spans="2:19">
      <c r="B892" s="124"/>
      <c r="C892" s="124"/>
      <c r="D892" s="151"/>
      <c r="E892" s="151"/>
      <c r="F892" s="151"/>
      <c r="G892" s="151"/>
      <c r="H892" s="151"/>
      <c r="I892" s="151"/>
      <c r="J892" s="151"/>
      <c r="N892" s="151"/>
      <c r="Q892" s="151"/>
      <c r="S892" s="151"/>
    </row>
    <row r="893" spans="2:19">
      <c r="B893" s="124"/>
      <c r="C893" s="124"/>
      <c r="D893" s="151"/>
      <c r="E893" s="151"/>
      <c r="F893" s="151"/>
      <c r="G893" s="151"/>
      <c r="H893" s="151"/>
      <c r="I893" s="151"/>
      <c r="J893" s="151"/>
      <c r="N893" s="151"/>
      <c r="Q893" s="151"/>
      <c r="S893" s="151"/>
    </row>
    <row r="894" spans="2:19">
      <c r="B894" s="124"/>
      <c r="C894" s="124"/>
      <c r="D894" s="151"/>
      <c r="E894" s="151"/>
      <c r="F894" s="151"/>
      <c r="G894" s="151"/>
      <c r="H894" s="151"/>
      <c r="I894" s="151"/>
      <c r="J894" s="151"/>
      <c r="N894" s="151"/>
      <c r="Q894" s="151"/>
      <c r="S894" s="151"/>
    </row>
    <row r="895" spans="2:19">
      <c r="B895" s="124"/>
      <c r="C895" s="124"/>
      <c r="D895" s="151"/>
      <c r="E895" s="151"/>
      <c r="F895" s="151"/>
      <c r="G895" s="151"/>
      <c r="H895" s="151"/>
      <c r="I895" s="151"/>
      <c r="J895" s="151"/>
      <c r="N895" s="151"/>
      <c r="Q895" s="151"/>
      <c r="S895" s="151"/>
    </row>
    <row r="896" spans="2:19">
      <c r="B896" s="124"/>
      <c r="C896" s="124"/>
      <c r="D896" s="151"/>
      <c r="E896" s="151"/>
      <c r="F896" s="151"/>
      <c r="G896" s="151"/>
      <c r="H896" s="151"/>
      <c r="I896" s="151"/>
      <c r="J896" s="151"/>
      <c r="N896" s="151"/>
      <c r="Q896" s="151"/>
      <c r="S896" s="151"/>
    </row>
    <row r="897" spans="2:19">
      <c r="B897" s="124"/>
      <c r="C897" s="124"/>
      <c r="D897" s="151"/>
      <c r="E897" s="151"/>
      <c r="F897" s="151"/>
      <c r="G897" s="151"/>
      <c r="H897" s="151"/>
      <c r="I897" s="151"/>
      <c r="J897" s="151"/>
      <c r="N897" s="151"/>
      <c r="Q897" s="151"/>
      <c r="S897" s="151"/>
    </row>
    <row r="898" spans="2:19">
      <c r="B898" s="124"/>
      <c r="C898" s="124"/>
      <c r="D898" s="151"/>
      <c r="E898" s="151"/>
      <c r="F898" s="151"/>
      <c r="G898" s="151"/>
      <c r="H898" s="151"/>
      <c r="I898" s="151"/>
      <c r="J898" s="151"/>
      <c r="N898" s="151"/>
      <c r="Q898" s="151"/>
      <c r="S898" s="151"/>
    </row>
    <row r="899" spans="2:19">
      <c r="B899" s="124"/>
      <c r="C899" s="124"/>
      <c r="D899" s="151"/>
      <c r="E899" s="151"/>
      <c r="F899" s="151"/>
      <c r="G899" s="151"/>
      <c r="H899" s="151"/>
      <c r="I899" s="151"/>
      <c r="J899" s="151"/>
      <c r="N899" s="151"/>
      <c r="Q899" s="151"/>
      <c r="S899" s="151"/>
    </row>
    <row r="900" spans="2:19">
      <c r="B900" s="124"/>
      <c r="C900" s="124"/>
      <c r="D900" s="151"/>
      <c r="E900" s="151"/>
      <c r="F900" s="151"/>
      <c r="G900" s="151"/>
      <c r="H900" s="151"/>
      <c r="I900" s="151"/>
      <c r="J900" s="151"/>
      <c r="N900" s="151"/>
      <c r="Q900" s="151"/>
      <c r="S900" s="151"/>
    </row>
    <row r="901" spans="2:19">
      <c r="B901" s="124"/>
      <c r="C901" s="124"/>
      <c r="D901" s="151"/>
      <c r="E901" s="151"/>
      <c r="F901" s="151"/>
      <c r="G901" s="151"/>
      <c r="H901" s="151"/>
      <c r="I901" s="151"/>
      <c r="J901" s="151"/>
      <c r="N901" s="151"/>
      <c r="Q901" s="151"/>
      <c r="S901" s="151"/>
    </row>
    <row r="902" spans="2:19">
      <c r="B902" s="124"/>
      <c r="C902" s="124"/>
      <c r="D902" s="151"/>
      <c r="E902" s="151"/>
      <c r="F902" s="151"/>
      <c r="G902" s="151"/>
      <c r="H902" s="151"/>
      <c r="I902" s="151"/>
      <c r="J902" s="151"/>
      <c r="N902" s="151"/>
      <c r="Q902" s="151"/>
      <c r="S902" s="151"/>
    </row>
    <row r="903" spans="2:19">
      <c r="B903" s="124"/>
      <c r="C903" s="124"/>
      <c r="D903" s="151"/>
      <c r="E903" s="151"/>
      <c r="F903" s="151"/>
      <c r="G903" s="151"/>
      <c r="H903" s="151"/>
      <c r="I903" s="151"/>
      <c r="J903" s="151"/>
      <c r="N903" s="151"/>
      <c r="Q903" s="151"/>
      <c r="S903" s="151"/>
    </row>
    <row r="904" spans="2:19">
      <c r="B904" s="124"/>
      <c r="C904" s="124"/>
      <c r="D904" s="151"/>
      <c r="E904" s="151"/>
      <c r="F904" s="151"/>
      <c r="G904" s="151"/>
      <c r="H904" s="151"/>
      <c r="I904" s="151"/>
      <c r="J904" s="151"/>
      <c r="N904" s="151"/>
      <c r="Q904" s="151"/>
      <c r="S904" s="151"/>
    </row>
    <row r="905" spans="2:19">
      <c r="B905" s="124"/>
      <c r="C905" s="124"/>
      <c r="D905" s="151"/>
      <c r="E905" s="151"/>
      <c r="F905" s="151"/>
      <c r="G905" s="151"/>
      <c r="H905" s="151"/>
      <c r="I905" s="151"/>
      <c r="J905" s="151"/>
      <c r="N905" s="151"/>
      <c r="Q905" s="151"/>
      <c r="S905" s="151"/>
    </row>
    <row r="906" spans="2:19">
      <c r="B906" s="124"/>
      <c r="C906" s="124"/>
      <c r="D906" s="151"/>
      <c r="E906" s="151"/>
      <c r="F906" s="151"/>
      <c r="G906" s="151"/>
      <c r="H906" s="151"/>
      <c r="I906" s="151"/>
      <c r="J906" s="151"/>
      <c r="N906" s="151"/>
      <c r="Q906" s="151"/>
      <c r="S906" s="151"/>
    </row>
    <row r="907" spans="2:19">
      <c r="B907" s="124"/>
      <c r="C907" s="124"/>
      <c r="D907" s="151"/>
      <c r="E907" s="151"/>
      <c r="F907" s="151"/>
      <c r="G907" s="151"/>
      <c r="H907" s="151"/>
      <c r="I907" s="151"/>
      <c r="J907" s="151"/>
      <c r="N907" s="151"/>
      <c r="Q907" s="151"/>
      <c r="S907" s="151"/>
    </row>
    <row r="908" spans="2:19">
      <c r="B908" s="124"/>
      <c r="C908" s="124"/>
      <c r="D908" s="151"/>
      <c r="E908" s="151"/>
      <c r="F908" s="151"/>
      <c r="G908" s="151"/>
      <c r="H908" s="151"/>
      <c r="I908" s="151"/>
      <c r="J908" s="151"/>
      <c r="N908" s="151"/>
      <c r="Q908" s="151"/>
      <c r="S908" s="151"/>
    </row>
    <row r="909" spans="2:19">
      <c r="B909" s="124"/>
      <c r="C909" s="124"/>
      <c r="D909" s="151"/>
      <c r="E909" s="151"/>
      <c r="F909" s="151"/>
      <c r="G909" s="151"/>
      <c r="H909" s="151"/>
      <c r="I909" s="151"/>
      <c r="J909" s="151"/>
      <c r="N909" s="151"/>
      <c r="Q909" s="151"/>
      <c r="S909" s="151"/>
    </row>
    <row r="910" spans="2:19">
      <c r="B910" s="124"/>
      <c r="C910" s="124"/>
      <c r="D910" s="151"/>
      <c r="E910" s="151"/>
      <c r="F910" s="151"/>
      <c r="G910" s="151"/>
      <c r="H910" s="151"/>
      <c r="I910" s="151"/>
      <c r="J910" s="151"/>
      <c r="N910" s="151"/>
      <c r="Q910" s="151"/>
      <c r="S910" s="151"/>
    </row>
    <row r="911" spans="2:19">
      <c r="B911" s="124"/>
      <c r="C911" s="124"/>
      <c r="D911" s="151"/>
      <c r="E911" s="151"/>
      <c r="F911" s="151"/>
      <c r="G911" s="151"/>
      <c r="H911" s="151"/>
      <c r="I911" s="151"/>
      <c r="J911" s="151"/>
      <c r="N911" s="151"/>
      <c r="Q911" s="151"/>
      <c r="S911" s="151"/>
    </row>
    <row r="912" spans="2:19">
      <c r="B912" s="124"/>
      <c r="C912" s="124"/>
      <c r="D912" s="151"/>
      <c r="E912" s="151"/>
      <c r="F912" s="151"/>
      <c r="G912" s="151"/>
      <c r="H912" s="151"/>
      <c r="I912" s="151"/>
      <c r="J912" s="151"/>
      <c r="N912" s="151"/>
      <c r="Q912" s="151"/>
      <c r="S912" s="151"/>
    </row>
    <row r="913" spans="2:19">
      <c r="B913" s="124"/>
      <c r="C913" s="124"/>
      <c r="D913" s="151"/>
      <c r="E913" s="151"/>
      <c r="F913" s="151"/>
      <c r="G913" s="151"/>
      <c r="H913" s="151"/>
      <c r="I913" s="151"/>
      <c r="J913" s="151"/>
      <c r="N913" s="151"/>
      <c r="Q913" s="151"/>
      <c r="S913" s="151"/>
    </row>
    <row r="914" spans="2:19">
      <c r="B914" s="124"/>
      <c r="C914" s="124"/>
      <c r="D914" s="151"/>
      <c r="E914" s="151"/>
      <c r="F914" s="151"/>
      <c r="G914" s="151"/>
      <c r="H914" s="151"/>
      <c r="I914" s="151"/>
      <c r="J914" s="151"/>
      <c r="N914" s="151"/>
      <c r="Q914" s="151"/>
      <c r="S914" s="151"/>
    </row>
    <row r="915" spans="2:19">
      <c r="B915" s="124"/>
      <c r="C915" s="124"/>
      <c r="D915" s="151"/>
      <c r="E915" s="151"/>
      <c r="F915" s="151"/>
      <c r="G915" s="151"/>
      <c r="H915" s="151"/>
      <c r="I915" s="151"/>
      <c r="J915" s="151"/>
      <c r="N915" s="151"/>
      <c r="Q915" s="151"/>
      <c r="S915" s="151"/>
    </row>
    <row r="916" spans="2:19">
      <c r="B916" s="124"/>
      <c r="C916" s="124"/>
      <c r="D916" s="151"/>
      <c r="E916" s="151"/>
      <c r="F916" s="151"/>
      <c r="G916" s="151"/>
      <c r="H916" s="151"/>
      <c r="I916" s="151"/>
      <c r="J916" s="151"/>
      <c r="N916" s="151"/>
      <c r="Q916" s="151"/>
      <c r="S916" s="151"/>
    </row>
    <row r="917" spans="2:19">
      <c r="B917" s="124"/>
      <c r="C917" s="124"/>
      <c r="D917" s="151"/>
      <c r="E917" s="151"/>
      <c r="F917" s="151"/>
      <c r="G917" s="151"/>
      <c r="H917" s="151"/>
      <c r="I917" s="151"/>
      <c r="J917" s="151"/>
      <c r="N917" s="151"/>
      <c r="Q917" s="151"/>
      <c r="S917" s="151"/>
    </row>
    <row r="918" spans="2:19">
      <c r="B918" s="124"/>
      <c r="C918" s="124"/>
      <c r="D918" s="151"/>
      <c r="E918" s="151"/>
      <c r="F918" s="151"/>
      <c r="G918" s="151"/>
      <c r="H918" s="151"/>
      <c r="I918" s="151"/>
      <c r="J918" s="151"/>
      <c r="N918" s="151"/>
      <c r="Q918" s="151"/>
      <c r="S918" s="151"/>
    </row>
    <row r="919" spans="2:19">
      <c r="B919" s="124"/>
      <c r="C919" s="124"/>
      <c r="D919" s="151"/>
      <c r="E919" s="151"/>
      <c r="F919" s="151"/>
      <c r="G919" s="151"/>
      <c r="H919" s="151"/>
      <c r="I919" s="151"/>
      <c r="J919" s="151"/>
      <c r="N919" s="151"/>
      <c r="Q919" s="151"/>
      <c r="S919" s="151"/>
    </row>
    <row r="920" spans="2:19">
      <c r="B920" s="124"/>
      <c r="C920" s="124"/>
      <c r="D920" s="151"/>
      <c r="E920" s="151"/>
      <c r="F920" s="151"/>
      <c r="G920" s="151"/>
      <c r="H920" s="151"/>
      <c r="I920" s="151"/>
      <c r="J920" s="151"/>
      <c r="N920" s="151"/>
      <c r="Q920" s="151"/>
      <c r="S920" s="151"/>
    </row>
    <row r="921" spans="2:19">
      <c r="B921" s="124"/>
      <c r="C921" s="124"/>
      <c r="D921" s="151"/>
      <c r="E921" s="151"/>
      <c r="F921" s="151"/>
      <c r="G921" s="151"/>
      <c r="H921" s="151"/>
      <c r="I921" s="151"/>
      <c r="J921" s="151"/>
      <c r="N921" s="151"/>
      <c r="Q921" s="151"/>
      <c r="S921" s="151"/>
    </row>
    <row r="922" spans="2:19">
      <c r="B922" s="124"/>
      <c r="C922" s="124"/>
      <c r="D922" s="151"/>
      <c r="E922" s="151"/>
      <c r="F922" s="151"/>
      <c r="G922" s="151"/>
      <c r="H922" s="151"/>
      <c r="I922" s="151"/>
      <c r="J922" s="151"/>
      <c r="N922" s="151"/>
      <c r="Q922" s="151"/>
      <c r="S922" s="151"/>
    </row>
    <row r="923" spans="2:19">
      <c r="B923" s="124"/>
      <c r="C923" s="124"/>
      <c r="D923" s="151"/>
      <c r="E923" s="151"/>
      <c r="F923" s="151"/>
      <c r="G923" s="151"/>
      <c r="H923" s="151"/>
      <c r="I923" s="151"/>
      <c r="J923" s="151"/>
      <c r="N923" s="151"/>
      <c r="Q923" s="151"/>
      <c r="S923" s="151"/>
    </row>
    <row r="924" spans="2:19">
      <c r="B924" s="124"/>
      <c r="C924" s="124"/>
      <c r="D924" s="151"/>
      <c r="E924" s="151"/>
      <c r="F924" s="151"/>
      <c r="G924" s="151"/>
      <c r="H924" s="151"/>
      <c r="I924" s="151"/>
      <c r="J924" s="151"/>
      <c r="N924" s="151"/>
      <c r="Q924" s="151"/>
      <c r="S924" s="151"/>
    </row>
    <row r="925" spans="2:19">
      <c r="B925" s="124"/>
      <c r="C925" s="124"/>
      <c r="D925" s="151"/>
      <c r="E925" s="151"/>
      <c r="F925" s="151"/>
      <c r="G925" s="151"/>
      <c r="H925" s="151"/>
      <c r="I925" s="151"/>
      <c r="J925" s="151"/>
      <c r="N925" s="151"/>
      <c r="Q925" s="151"/>
      <c r="S925" s="151"/>
    </row>
    <row r="926" spans="2:19">
      <c r="B926" s="124"/>
      <c r="C926" s="124"/>
      <c r="D926" s="151"/>
      <c r="E926" s="151"/>
      <c r="F926" s="151"/>
      <c r="G926" s="151"/>
      <c r="H926" s="151"/>
      <c r="I926" s="151"/>
      <c r="J926" s="151"/>
      <c r="N926" s="151"/>
      <c r="Q926" s="151"/>
      <c r="S926" s="151"/>
    </row>
    <row r="927" spans="2:19">
      <c r="B927" s="124"/>
      <c r="C927" s="124"/>
      <c r="D927" s="151"/>
      <c r="E927" s="151"/>
      <c r="F927" s="151"/>
      <c r="G927" s="151"/>
      <c r="H927" s="151"/>
      <c r="I927" s="151"/>
      <c r="J927" s="151"/>
      <c r="N927" s="151"/>
      <c r="Q927" s="151"/>
      <c r="S927" s="151"/>
    </row>
    <row r="928" spans="2:19">
      <c r="B928" s="124"/>
      <c r="C928" s="124"/>
      <c r="D928" s="151"/>
      <c r="E928" s="151"/>
      <c r="F928" s="151"/>
      <c r="G928" s="151"/>
      <c r="H928" s="151"/>
      <c r="I928" s="151"/>
      <c r="J928" s="151"/>
      <c r="N928" s="151"/>
      <c r="Q928" s="151"/>
      <c r="S928" s="151"/>
    </row>
    <row r="929" spans="2:19">
      <c r="B929" s="124"/>
      <c r="C929" s="124"/>
      <c r="D929" s="151"/>
      <c r="E929" s="151"/>
      <c r="F929" s="151"/>
      <c r="G929" s="151"/>
      <c r="H929" s="151"/>
      <c r="I929" s="151"/>
      <c r="J929" s="151"/>
      <c r="N929" s="151"/>
      <c r="Q929" s="151"/>
      <c r="S929" s="151"/>
    </row>
    <row r="930" spans="2:19">
      <c r="B930" s="124"/>
      <c r="C930" s="124"/>
      <c r="D930" s="151"/>
      <c r="E930" s="151"/>
      <c r="F930" s="151"/>
      <c r="G930" s="151"/>
      <c r="H930" s="151"/>
      <c r="I930" s="151"/>
      <c r="J930" s="151"/>
      <c r="N930" s="151"/>
      <c r="Q930" s="151"/>
      <c r="S930" s="151"/>
    </row>
    <row r="931" spans="2:19">
      <c r="B931" s="124"/>
      <c r="C931" s="124"/>
      <c r="D931" s="151"/>
      <c r="E931" s="151"/>
      <c r="F931" s="151"/>
      <c r="G931" s="151"/>
      <c r="H931" s="151"/>
      <c r="I931" s="151"/>
      <c r="J931" s="151"/>
      <c r="N931" s="151"/>
      <c r="Q931" s="151"/>
      <c r="S931" s="151"/>
    </row>
    <row r="932" spans="2:19">
      <c r="B932" s="124"/>
      <c r="C932" s="124"/>
      <c r="D932" s="151"/>
      <c r="E932" s="151"/>
      <c r="F932" s="151"/>
      <c r="G932" s="151"/>
      <c r="H932" s="151"/>
      <c r="I932" s="151"/>
      <c r="J932" s="151"/>
      <c r="N932" s="151"/>
      <c r="Q932" s="151"/>
      <c r="S932" s="151"/>
    </row>
    <row r="933" spans="2:19">
      <c r="B933" s="124"/>
      <c r="C933" s="124"/>
      <c r="D933" s="151"/>
      <c r="E933" s="151"/>
      <c r="F933" s="151"/>
      <c r="G933" s="151"/>
      <c r="H933" s="151"/>
      <c r="I933" s="151"/>
      <c r="J933" s="151"/>
      <c r="N933" s="151"/>
      <c r="Q933" s="151"/>
      <c r="S933" s="151"/>
    </row>
    <row r="934" spans="2:19">
      <c r="B934" s="124"/>
      <c r="C934" s="124"/>
      <c r="D934" s="151"/>
      <c r="E934" s="151"/>
      <c r="F934" s="151"/>
      <c r="G934" s="151"/>
      <c r="H934" s="151"/>
      <c r="I934" s="151"/>
      <c r="J934" s="151"/>
      <c r="N934" s="151"/>
      <c r="Q934" s="151"/>
      <c r="S934" s="151"/>
    </row>
    <row r="935" spans="2:19">
      <c r="B935" s="124"/>
      <c r="C935" s="124"/>
      <c r="D935" s="151"/>
      <c r="E935" s="151"/>
      <c r="F935" s="151"/>
      <c r="G935" s="151"/>
      <c r="H935" s="151"/>
      <c r="I935" s="151"/>
      <c r="J935" s="151"/>
      <c r="N935" s="151"/>
      <c r="Q935" s="151"/>
      <c r="S935" s="151"/>
    </row>
    <row r="936" spans="2:19">
      <c r="B936" s="124"/>
      <c r="C936" s="124"/>
      <c r="D936" s="151"/>
      <c r="E936" s="151"/>
      <c r="F936" s="151"/>
      <c r="G936" s="151"/>
      <c r="H936" s="151"/>
      <c r="I936" s="151"/>
      <c r="J936" s="151"/>
      <c r="N936" s="151"/>
      <c r="Q936" s="151"/>
      <c r="S936" s="151"/>
    </row>
    <row r="937" spans="2:19">
      <c r="B937" s="124"/>
      <c r="C937" s="124"/>
      <c r="D937" s="151"/>
      <c r="E937" s="151"/>
      <c r="F937" s="151"/>
      <c r="G937" s="151"/>
      <c r="H937" s="151"/>
      <c r="I937" s="151"/>
      <c r="J937" s="151"/>
      <c r="N937" s="151"/>
      <c r="Q937" s="151"/>
      <c r="S937" s="151"/>
    </row>
    <row r="938" spans="2:19">
      <c r="B938" s="124"/>
      <c r="C938" s="124"/>
      <c r="D938" s="151"/>
      <c r="E938" s="151"/>
      <c r="F938" s="151"/>
      <c r="G938" s="151"/>
      <c r="H938" s="151"/>
      <c r="I938" s="151"/>
      <c r="J938" s="151"/>
      <c r="N938" s="151"/>
      <c r="Q938" s="151"/>
      <c r="S938" s="151"/>
    </row>
    <row r="939" spans="2:19">
      <c r="B939" s="124"/>
      <c r="C939" s="124"/>
      <c r="D939" s="151"/>
      <c r="E939" s="151"/>
      <c r="F939" s="151"/>
      <c r="G939" s="151"/>
      <c r="H939" s="151"/>
      <c r="I939" s="151"/>
      <c r="J939" s="151"/>
      <c r="N939" s="151"/>
      <c r="Q939" s="151"/>
      <c r="S939" s="151"/>
    </row>
    <row r="940" spans="2:19">
      <c r="B940" s="124"/>
      <c r="C940" s="124"/>
      <c r="D940" s="151"/>
      <c r="E940" s="151"/>
      <c r="F940" s="151"/>
      <c r="G940" s="151"/>
      <c r="H940" s="151"/>
      <c r="I940" s="151"/>
      <c r="J940" s="151"/>
      <c r="N940" s="151"/>
      <c r="Q940" s="151"/>
      <c r="S940" s="151"/>
    </row>
    <row r="941" spans="2:19">
      <c r="B941" s="124"/>
      <c r="C941" s="124"/>
      <c r="D941" s="151"/>
      <c r="E941" s="151"/>
      <c r="F941" s="151"/>
      <c r="G941" s="151"/>
      <c r="H941" s="151"/>
      <c r="I941" s="151"/>
      <c r="J941" s="151"/>
      <c r="N941" s="151"/>
      <c r="Q941" s="151"/>
      <c r="S941" s="151"/>
    </row>
    <row r="942" spans="2:19">
      <c r="B942" s="124"/>
      <c r="C942" s="124"/>
      <c r="D942" s="151"/>
      <c r="E942" s="151"/>
      <c r="F942" s="151"/>
      <c r="G942" s="151"/>
      <c r="H942" s="151"/>
      <c r="I942" s="151"/>
      <c r="J942" s="151"/>
      <c r="N942" s="151"/>
      <c r="Q942" s="151"/>
      <c r="S942" s="151"/>
    </row>
    <row r="943" spans="2:19">
      <c r="B943" s="124"/>
      <c r="C943" s="124"/>
      <c r="D943" s="151"/>
      <c r="E943" s="151"/>
      <c r="F943" s="151"/>
      <c r="G943" s="151"/>
      <c r="H943" s="151"/>
      <c r="I943" s="151"/>
      <c r="J943" s="151"/>
      <c r="N943" s="151"/>
      <c r="Q943" s="151"/>
      <c r="S943" s="151"/>
    </row>
    <row r="944" spans="2:19">
      <c r="B944" s="124"/>
      <c r="C944" s="124"/>
      <c r="D944" s="151"/>
      <c r="E944" s="151"/>
      <c r="F944" s="151"/>
      <c r="G944" s="151"/>
      <c r="H944" s="151"/>
      <c r="I944" s="151"/>
      <c r="J944" s="151"/>
      <c r="N944" s="151"/>
      <c r="Q944" s="151"/>
      <c r="S944" s="151"/>
    </row>
    <row r="945" spans="2:19">
      <c r="B945" s="124"/>
      <c r="C945" s="124"/>
      <c r="D945" s="151"/>
      <c r="E945" s="151"/>
      <c r="F945" s="151"/>
      <c r="G945" s="151"/>
      <c r="H945" s="151"/>
      <c r="I945" s="151"/>
      <c r="J945" s="151"/>
      <c r="N945" s="151"/>
      <c r="Q945" s="151"/>
      <c r="S945" s="151"/>
    </row>
    <row r="946" spans="2:19">
      <c r="B946" s="124"/>
      <c r="C946" s="124"/>
      <c r="D946" s="151"/>
      <c r="E946" s="151"/>
      <c r="F946" s="151"/>
      <c r="G946" s="151"/>
      <c r="H946" s="151"/>
      <c r="I946" s="151"/>
      <c r="J946" s="151"/>
      <c r="N946" s="151"/>
      <c r="Q946" s="151"/>
      <c r="S946" s="151"/>
    </row>
    <row r="947" spans="2:19">
      <c r="B947" s="124"/>
      <c r="C947" s="124"/>
      <c r="D947" s="151"/>
      <c r="E947" s="151"/>
      <c r="F947" s="151"/>
      <c r="G947" s="151"/>
      <c r="H947" s="151"/>
      <c r="I947" s="151"/>
      <c r="J947" s="151"/>
      <c r="N947" s="151"/>
      <c r="Q947" s="151"/>
      <c r="S947" s="151"/>
    </row>
    <row r="948" spans="2:19">
      <c r="B948" s="124"/>
      <c r="C948" s="124"/>
      <c r="D948" s="151"/>
      <c r="E948" s="151"/>
      <c r="F948" s="151"/>
      <c r="G948" s="151"/>
      <c r="H948" s="151"/>
      <c r="I948" s="151"/>
      <c r="J948" s="151"/>
      <c r="N948" s="151"/>
      <c r="Q948" s="151"/>
      <c r="S948" s="151"/>
    </row>
    <row r="949" spans="2:19">
      <c r="B949" s="124"/>
      <c r="C949" s="124"/>
      <c r="D949" s="151"/>
      <c r="E949" s="151"/>
      <c r="F949" s="151"/>
      <c r="G949" s="151"/>
      <c r="H949" s="151"/>
      <c r="I949" s="151"/>
      <c r="J949" s="151"/>
      <c r="N949" s="151"/>
      <c r="Q949" s="151"/>
      <c r="S949" s="151"/>
    </row>
    <row r="950" spans="2:19">
      <c r="B950" s="124"/>
      <c r="C950" s="124"/>
      <c r="D950" s="151"/>
      <c r="E950" s="151"/>
      <c r="F950" s="151"/>
      <c r="G950" s="151"/>
      <c r="H950" s="151"/>
      <c r="I950" s="151"/>
      <c r="J950" s="151"/>
      <c r="N950" s="151"/>
      <c r="Q950" s="151"/>
      <c r="S950" s="151"/>
    </row>
    <row r="951" spans="2:19">
      <c r="B951" s="124"/>
      <c r="C951" s="124"/>
      <c r="D951" s="151"/>
      <c r="E951" s="151"/>
      <c r="F951" s="151"/>
      <c r="G951" s="151"/>
      <c r="H951" s="151"/>
      <c r="I951" s="151"/>
      <c r="J951" s="151"/>
      <c r="N951" s="151"/>
      <c r="Q951" s="151"/>
      <c r="S951" s="151"/>
    </row>
    <row r="952" spans="2:19">
      <c r="B952" s="124"/>
      <c r="C952" s="124"/>
      <c r="D952" s="151"/>
      <c r="E952" s="151"/>
      <c r="F952" s="151"/>
      <c r="G952" s="151"/>
      <c r="H952" s="151"/>
      <c r="I952" s="151"/>
      <c r="J952" s="151"/>
      <c r="N952" s="151"/>
      <c r="Q952" s="151"/>
      <c r="S952" s="151"/>
    </row>
    <row r="953" spans="2:19">
      <c r="B953" s="124"/>
      <c r="C953" s="124"/>
      <c r="D953" s="151"/>
      <c r="E953" s="151"/>
      <c r="F953" s="151"/>
      <c r="G953" s="151"/>
      <c r="H953" s="151"/>
      <c r="I953" s="151"/>
      <c r="J953" s="151"/>
      <c r="N953" s="151"/>
      <c r="Q953" s="151"/>
      <c r="S953" s="151"/>
    </row>
    <row r="954" spans="2:19">
      <c r="B954" s="124"/>
      <c r="C954" s="124"/>
      <c r="D954" s="151"/>
      <c r="E954" s="151"/>
      <c r="F954" s="151"/>
      <c r="G954" s="151"/>
      <c r="H954" s="151"/>
      <c r="I954" s="151"/>
      <c r="J954" s="151"/>
      <c r="N954" s="151"/>
      <c r="Q954" s="151"/>
      <c r="S954" s="151"/>
    </row>
    <row r="955" spans="2:19">
      <c r="B955" s="124"/>
      <c r="C955" s="124"/>
      <c r="D955" s="151"/>
      <c r="E955" s="151"/>
      <c r="F955" s="151"/>
      <c r="G955" s="151"/>
      <c r="H955" s="151"/>
      <c r="I955" s="151"/>
      <c r="J955" s="151"/>
      <c r="N955" s="151"/>
      <c r="Q955" s="151"/>
      <c r="S955" s="151"/>
    </row>
    <row r="956" spans="2:19">
      <c r="B956" s="124"/>
      <c r="C956" s="124"/>
      <c r="D956" s="151"/>
      <c r="E956" s="151"/>
      <c r="F956" s="151"/>
      <c r="G956" s="151"/>
      <c r="H956" s="151"/>
      <c r="I956" s="151"/>
      <c r="J956" s="151"/>
      <c r="N956" s="151"/>
      <c r="Q956" s="151"/>
      <c r="S956" s="151"/>
    </row>
    <row r="957" spans="2:19">
      <c r="B957" s="124"/>
      <c r="C957" s="124"/>
      <c r="D957" s="151"/>
      <c r="E957" s="151"/>
      <c r="F957" s="151"/>
      <c r="G957" s="151"/>
      <c r="H957" s="151"/>
      <c r="I957" s="151"/>
      <c r="J957" s="151"/>
      <c r="N957" s="151"/>
      <c r="Q957" s="151"/>
      <c r="S957" s="151"/>
    </row>
    <row r="958" spans="2:19">
      <c r="B958" s="124"/>
      <c r="C958" s="124"/>
      <c r="D958" s="151"/>
      <c r="E958" s="151"/>
      <c r="F958" s="151"/>
      <c r="G958" s="151"/>
      <c r="H958" s="151"/>
      <c r="I958" s="151"/>
      <c r="J958" s="151"/>
      <c r="N958" s="151"/>
      <c r="Q958" s="151"/>
      <c r="S958" s="151"/>
    </row>
    <row r="959" spans="2:19">
      <c r="B959" s="124"/>
      <c r="C959" s="124"/>
      <c r="D959" s="151"/>
      <c r="E959" s="151"/>
      <c r="F959" s="151"/>
      <c r="G959" s="151"/>
      <c r="H959" s="151"/>
      <c r="I959" s="151"/>
      <c r="J959" s="151"/>
      <c r="N959" s="151"/>
      <c r="Q959" s="151"/>
      <c r="S959" s="151"/>
    </row>
    <row r="960" spans="2:19">
      <c r="B960" s="124"/>
      <c r="C960" s="124"/>
      <c r="D960" s="151"/>
      <c r="E960" s="151"/>
      <c r="F960" s="151"/>
      <c r="G960" s="151"/>
      <c r="H960" s="151"/>
      <c r="I960" s="151"/>
      <c r="J960" s="151"/>
      <c r="N960" s="151"/>
      <c r="Q960" s="151"/>
      <c r="S960" s="151"/>
    </row>
    <row r="961" spans="2:19">
      <c r="B961" s="124"/>
      <c r="C961" s="124"/>
      <c r="D961" s="151"/>
      <c r="E961" s="151"/>
      <c r="F961" s="151"/>
      <c r="G961" s="151"/>
      <c r="H961" s="151"/>
      <c r="I961" s="151"/>
      <c r="J961" s="151"/>
      <c r="N961" s="151"/>
      <c r="Q961" s="151"/>
      <c r="S961" s="151"/>
    </row>
    <row r="962" spans="2:19">
      <c r="B962" s="124"/>
      <c r="C962" s="124"/>
      <c r="D962" s="151"/>
      <c r="E962" s="151"/>
      <c r="F962" s="151"/>
      <c r="G962" s="151"/>
      <c r="H962" s="151"/>
      <c r="I962" s="151"/>
      <c r="J962" s="151"/>
      <c r="N962" s="151"/>
      <c r="Q962" s="151"/>
      <c r="S962" s="151"/>
    </row>
    <row r="963" spans="2:19">
      <c r="B963" s="124"/>
      <c r="C963" s="124"/>
      <c r="D963" s="151"/>
      <c r="E963" s="151"/>
      <c r="F963" s="151"/>
      <c r="G963" s="151"/>
      <c r="H963" s="151"/>
      <c r="I963" s="151"/>
      <c r="J963" s="151"/>
      <c r="N963" s="151"/>
      <c r="Q963" s="151"/>
      <c r="S963" s="151"/>
    </row>
    <row r="964" spans="2:19">
      <c r="B964" s="124"/>
      <c r="C964" s="124"/>
      <c r="D964" s="151"/>
      <c r="E964" s="151"/>
      <c r="F964" s="151"/>
      <c r="G964" s="151"/>
      <c r="H964" s="151"/>
      <c r="I964" s="151"/>
      <c r="J964" s="151"/>
      <c r="N964" s="151"/>
      <c r="Q964" s="151"/>
      <c r="S964" s="151"/>
    </row>
    <row r="965" spans="2:19">
      <c r="B965" s="124"/>
      <c r="C965" s="124"/>
      <c r="D965" s="151"/>
      <c r="E965" s="151"/>
      <c r="F965" s="151"/>
      <c r="G965" s="151"/>
      <c r="H965" s="151"/>
      <c r="I965" s="151"/>
      <c r="J965" s="151"/>
      <c r="N965" s="151"/>
      <c r="Q965" s="151"/>
      <c r="S965" s="151"/>
    </row>
    <row r="966" spans="2:19">
      <c r="B966" s="124"/>
      <c r="C966" s="124"/>
      <c r="D966" s="151"/>
      <c r="E966" s="151"/>
      <c r="F966" s="151"/>
      <c r="G966" s="151"/>
      <c r="H966" s="151"/>
      <c r="I966" s="151"/>
      <c r="J966" s="151"/>
      <c r="N966" s="151"/>
      <c r="Q966" s="151"/>
      <c r="S966" s="151"/>
    </row>
    <row r="967" spans="2:19">
      <c r="B967" s="124"/>
      <c r="C967" s="124"/>
      <c r="D967" s="151"/>
      <c r="E967" s="151"/>
      <c r="F967" s="151"/>
      <c r="G967" s="151"/>
      <c r="H967" s="151"/>
      <c r="I967" s="151"/>
      <c r="J967" s="151"/>
      <c r="N967" s="151"/>
      <c r="Q967" s="151"/>
      <c r="S967" s="151"/>
    </row>
    <row r="968" spans="2:19">
      <c r="B968" s="124"/>
      <c r="C968" s="124"/>
      <c r="D968" s="151"/>
      <c r="E968" s="151"/>
      <c r="F968" s="151"/>
      <c r="G968" s="151"/>
      <c r="H968" s="151"/>
      <c r="I968" s="151"/>
      <c r="J968" s="151"/>
      <c r="N968" s="151"/>
      <c r="Q968" s="151"/>
      <c r="S968" s="151"/>
    </row>
    <row r="969" spans="2:19">
      <c r="B969" s="124"/>
      <c r="C969" s="124"/>
      <c r="D969" s="151"/>
      <c r="E969" s="151"/>
      <c r="F969" s="151"/>
      <c r="G969" s="151"/>
      <c r="H969" s="151"/>
      <c r="I969" s="151"/>
      <c r="J969" s="151"/>
      <c r="N969" s="151"/>
      <c r="Q969" s="151"/>
      <c r="S969" s="151"/>
    </row>
    <row r="970" spans="2:19">
      <c r="B970" s="124"/>
      <c r="C970" s="124"/>
      <c r="D970" s="151"/>
      <c r="E970" s="151"/>
      <c r="F970" s="151"/>
      <c r="G970" s="151"/>
      <c r="H970" s="151"/>
      <c r="I970" s="151"/>
      <c r="J970" s="151"/>
      <c r="N970" s="151"/>
      <c r="Q970" s="151"/>
      <c r="S970" s="151"/>
    </row>
    <row r="971" spans="2:19">
      <c r="B971" s="124"/>
      <c r="C971" s="124"/>
      <c r="D971" s="151"/>
      <c r="E971" s="151"/>
      <c r="F971" s="151"/>
      <c r="G971" s="151"/>
      <c r="H971" s="151"/>
      <c r="I971" s="151"/>
      <c r="J971" s="151"/>
      <c r="N971" s="151"/>
      <c r="Q971" s="151"/>
      <c r="S971" s="151"/>
    </row>
    <row r="972" spans="2:19">
      <c r="B972" s="124"/>
      <c r="C972" s="124"/>
      <c r="D972" s="151"/>
      <c r="E972" s="151"/>
      <c r="F972" s="151"/>
      <c r="G972" s="151"/>
      <c r="H972" s="151"/>
      <c r="I972" s="151"/>
      <c r="J972" s="151"/>
      <c r="N972" s="151"/>
      <c r="Q972" s="151"/>
      <c r="S972" s="151"/>
    </row>
    <row r="973" spans="2:19">
      <c r="B973" s="124"/>
      <c r="C973" s="124"/>
      <c r="D973" s="151"/>
      <c r="E973" s="151"/>
      <c r="F973" s="151"/>
      <c r="G973" s="151"/>
      <c r="H973" s="151"/>
      <c r="I973" s="151"/>
      <c r="J973" s="151"/>
      <c r="N973" s="151"/>
      <c r="Q973" s="151"/>
      <c r="S973" s="151"/>
    </row>
    <row r="974" spans="2:19">
      <c r="B974" s="124"/>
      <c r="C974" s="124"/>
      <c r="D974" s="151"/>
      <c r="E974" s="151"/>
      <c r="F974" s="151"/>
      <c r="G974" s="151"/>
      <c r="H974" s="151"/>
      <c r="I974" s="151"/>
      <c r="J974" s="151"/>
      <c r="N974" s="151"/>
      <c r="Q974" s="151"/>
      <c r="S974" s="151"/>
    </row>
    <row r="975" spans="2:19">
      <c r="B975" s="124"/>
      <c r="C975" s="124"/>
      <c r="D975" s="151"/>
      <c r="E975" s="151"/>
      <c r="F975" s="151"/>
      <c r="G975" s="151"/>
      <c r="H975" s="151"/>
      <c r="I975" s="151"/>
      <c r="J975" s="151"/>
      <c r="N975" s="151"/>
      <c r="Q975" s="151"/>
      <c r="S975" s="151"/>
    </row>
    <row r="976" spans="2:19">
      <c r="B976" s="124"/>
      <c r="C976" s="124"/>
      <c r="D976" s="151"/>
      <c r="E976" s="151"/>
      <c r="F976" s="151"/>
      <c r="G976" s="151"/>
      <c r="H976" s="151"/>
      <c r="I976" s="151"/>
      <c r="J976" s="151"/>
      <c r="N976" s="151"/>
      <c r="Q976" s="151"/>
      <c r="S976" s="151"/>
    </row>
    <row r="977" spans="2:19">
      <c r="B977" s="124"/>
      <c r="C977" s="124"/>
      <c r="D977" s="151"/>
      <c r="E977" s="151"/>
      <c r="F977" s="151"/>
      <c r="G977" s="151"/>
      <c r="H977" s="151"/>
      <c r="I977" s="151"/>
      <c r="J977" s="151"/>
      <c r="N977" s="151"/>
      <c r="Q977" s="151"/>
      <c r="S977" s="151"/>
    </row>
    <row r="978" spans="2:19">
      <c r="B978" s="124"/>
      <c r="C978" s="124"/>
      <c r="D978" s="151"/>
      <c r="E978" s="151"/>
      <c r="F978" s="151"/>
      <c r="G978" s="151"/>
      <c r="H978" s="151"/>
      <c r="I978" s="151"/>
      <c r="J978" s="151"/>
      <c r="N978" s="151"/>
      <c r="Q978" s="151"/>
      <c r="S978" s="151"/>
    </row>
    <row r="979" spans="2:19">
      <c r="B979" s="124"/>
      <c r="C979" s="124"/>
      <c r="D979" s="151"/>
      <c r="E979" s="151"/>
      <c r="F979" s="151"/>
      <c r="G979" s="151"/>
      <c r="H979" s="151"/>
      <c r="I979" s="151"/>
      <c r="J979" s="151"/>
      <c r="N979" s="151"/>
      <c r="Q979" s="151"/>
      <c r="S979" s="151"/>
    </row>
    <row r="980" spans="2:19">
      <c r="B980" s="124"/>
      <c r="C980" s="124"/>
      <c r="D980" s="151"/>
      <c r="E980" s="151"/>
      <c r="F980" s="151"/>
      <c r="G980" s="151"/>
      <c r="H980" s="151"/>
      <c r="I980" s="151"/>
      <c r="J980" s="151"/>
      <c r="N980" s="151"/>
      <c r="Q980" s="151"/>
      <c r="S980" s="151"/>
    </row>
    <row r="981" spans="2:19">
      <c r="B981" s="124"/>
      <c r="C981" s="124"/>
      <c r="D981" s="151"/>
      <c r="E981" s="151"/>
      <c r="F981" s="151"/>
      <c r="G981" s="151"/>
      <c r="H981" s="151"/>
      <c r="I981" s="151"/>
      <c r="J981" s="151"/>
      <c r="N981" s="151"/>
      <c r="Q981" s="151"/>
      <c r="S981" s="151"/>
    </row>
    <row r="982" spans="2:19">
      <c r="B982" s="124"/>
      <c r="C982" s="124"/>
      <c r="D982" s="151"/>
      <c r="E982" s="151"/>
      <c r="F982" s="151"/>
      <c r="G982" s="151"/>
      <c r="H982" s="151"/>
      <c r="I982" s="151"/>
      <c r="J982" s="151"/>
      <c r="N982" s="151"/>
      <c r="Q982" s="151"/>
      <c r="S982" s="151"/>
    </row>
    <row r="983" spans="2:19">
      <c r="B983" s="124"/>
      <c r="C983" s="124"/>
      <c r="D983" s="151"/>
      <c r="E983" s="151"/>
      <c r="F983" s="151"/>
      <c r="G983" s="151"/>
      <c r="H983" s="151"/>
      <c r="I983" s="151"/>
      <c r="J983" s="151"/>
      <c r="N983" s="151"/>
      <c r="Q983" s="151"/>
      <c r="S983" s="151"/>
    </row>
    <row r="984" spans="2:19">
      <c r="B984" s="124"/>
      <c r="C984" s="124"/>
      <c r="D984" s="151"/>
      <c r="E984" s="151"/>
      <c r="F984" s="151"/>
      <c r="G984" s="151"/>
      <c r="H984" s="151"/>
      <c r="I984" s="151"/>
      <c r="J984" s="151"/>
      <c r="N984" s="151"/>
      <c r="Q984" s="151"/>
      <c r="S984" s="151"/>
    </row>
    <row r="985" spans="2:19">
      <c r="B985" s="124"/>
      <c r="C985" s="124"/>
      <c r="D985" s="151"/>
      <c r="E985" s="151"/>
      <c r="F985" s="151"/>
      <c r="G985" s="151"/>
      <c r="H985" s="151"/>
      <c r="I985" s="151"/>
      <c r="J985" s="151"/>
      <c r="N985" s="151"/>
      <c r="Q985" s="151"/>
      <c r="S985" s="151"/>
    </row>
    <row r="986" spans="2:19">
      <c r="B986" s="124"/>
      <c r="C986" s="124"/>
      <c r="D986" s="151"/>
      <c r="E986" s="151"/>
      <c r="F986" s="151"/>
      <c r="G986" s="151"/>
      <c r="H986" s="151"/>
      <c r="I986" s="151"/>
      <c r="J986" s="151"/>
      <c r="N986" s="151"/>
      <c r="Q986" s="151"/>
      <c r="S986" s="151"/>
    </row>
    <row r="987" spans="2:19">
      <c r="B987" s="124"/>
      <c r="C987" s="124"/>
      <c r="D987" s="151"/>
      <c r="E987" s="151"/>
      <c r="F987" s="151"/>
      <c r="G987" s="151"/>
      <c r="H987" s="151"/>
      <c r="I987" s="151"/>
      <c r="J987" s="151"/>
      <c r="N987" s="151"/>
      <c r="Q987" s="151"/>
      <c r="S987" s="151"/>
    </row>
    <row r="988" spans="2:19">
      <c r="B988" s="124"/>
      <c r="C988" s="124"/>
      <c r="D988" s="151"/>
      <c r="E988" s="151"/>
      <c r="F988" s="151"/>
      <c r="G988" s="151"/>
      <c r="H988" s="151"/>
      <c r="I988" s="151"/>
      <c r="J988" s="151"/>
      <c r="N988" s="151"/>
      <c r="Q988" s="151"/>
      <c r="S988" s="151"/>
    </row>
    <row r="989" spans="2:19">
      <c r="B989" s="124"/>
      <c r="C989" s="124"/>
      <c r="D989" s="151"/>
      <c r="E989" s="151"/>
      <c r="F989" s="151"/>
      <c r="G989" s="151"/>
      <c r="H989" s="151"/>
      <c r="I989" s="151"/>
      <c r="J989" s="151"/>
      <c r="N989" s="151"/>
      <c r="Q989" s="151"/>
      <c r="S989" s="151"/>
    </row>
    <row r="990" spans="2:19">
      <c r="B990" s="124"/>
      <c r="C990" s="124"/>
      <c r="D990" s="151"/>
      <c r="E990" s="151"/>
      <c r="F990" s="151"/>
      <c r="G990" s="151"/>
      <c r="H990" s="151"/>
      <c r="I990" s="151"/>
      <c r="J990" s="151"/>
      <c r="N990" s="151"/>
      <c r="Q990" s="151"/>
      <c r="S990" s="151"/>
    </row>
    <row r="991" spans="2:19">
      <c r="B991" s="124"/>
      <c r="C991" s="124"/>
      <c r="D991" s="151"/>
      <c r="E991" s="151"/>
      <c r="F991" s="151"/>
      <c r="G991" s="151"/>
      <c r="H991" s="151"/>
      <c r="I991" s="151"/>
      <c r="J991" s="151"/>
      <c r="N991" s="151"/>
      <c r="Q991" s="151"/>
      <c r="S991" s="151"/>
    </row>
    <row r="992" spans="2:19">
      <c r="B992" s="124"/>
      <c r="C992" s="124"/>
      <c r="D992" s="151"/>
      <c r="E992" s="151"/>
      <c r="F992" s="151"/>
      <c r="G992" s="151"/>
      <c r="H992" s="151"/>
      <c r="I992" s="151"/>
      <c r="J992" s="151"/>
      <c r="N992" s="151"/>
      <c r="Q992" s="151"/>
      <c r="S992" s="151"/>
    </row>
    <row r="993" spans="2:19">
      <c r="B993" s="124"/>
      <c r="C993" s="124"/>
      <c r="D993" s="151"/>
      <c r="E993" s="151"/>
      <c r="F993" s="151"/>
      <c r="G993" s="151"/>
      <c r="H993" s="151"/>
      <c r="I993" s="151"/>
      <c r="J993" s="151"/>
      <c r="N993" s="151"/>
      <c r="Q993" s="151"/>
      <c r="S993" s="151"/>
    </row>
    <row r="994" spans="2:19">
      <c r="B994" s="124"/>
      <c r="C994" s="124"/>
      <c r="D994" s="151"/>
      <c r="E994" s="151"/>
      <c r="F994" s="151"/>
      <c r="G994" s="151"/>
      <c r="H994" s="151"/>
      <c r="I994" s="151"/>
      <c r="J994" s="151"/>
      <c r="N994" s="151"/>
      <c r="Q994" s="151"/>
      <c r="S994" s="151"/>
    </row>
    <row r="995" spans="2:19">
      <c r="B995" s="124"/>
      <c r="C995" s="124"/>
      <c r="D995" s="151"/>
      <c r="E995" s="151"/>
      <c r="F995" s="151"/>
      <c r="G995" s="151"/>
      <c r="H995" s="151"/>
      <c r="I995" s="151"/>
      <c r="J995" s="151"/>
      <c r="N995" s="151"/>
      <c r="Q995" s="151"/>
      <c r="S995" s="151"/>
    </row>
    <row r="996" spans="2:19">
      <c r="B996" s="124"/>
      <c r="C996" s="124"/>
      <c r="D996" s="151"/>
      <c r="E996" s="151"/>
      <c r="F996" s="151"/>
      <c r="G996" s="151"/>
      <c r="H996" s="151"/>
      <c r="I996" s="151"/>
      <c r="J996" s="151"/>
      <c r="N996" s="151"/>
      <c r="Q996" s="151"/>
      <c r="S996" s="151"/>
    </row>
    <row r="997" spans="2:19">
      <c r="B997" s="124"/>
      <c r="C997" s="124"/>
      <c r="D997" s="151"/>
      <c r="E997" s="151"/>
      <c r="F997" s="151"/>
      <c r="G997" s="151"/>
      <c r="H997" s="151"/>
      <c r="I997" s="151"/>
      <c r="J997" s="151"/>
      <c r="N997" s="151"/>
      <c r="Q997" s="151"/>
      <c r="S997" s="151"/>
    </row>
    <row r="998" spans="2:19">
      <c r="B998" s="124"/>
      <c r="C998" s="124"/>
      <c r="D998" s="151"/>
      <c r="E998" s="151"/>
      <c r="F998" s="151"/>
      <c r="G998" s="151"/>
      <c r="H998" s="151"/>
      <c r="I998" s="151"/>
      <c r="J998" s="151"/>
      <c r="N998" s="151"/>
      <c r="Q998" s="151"/>
      <c r="S998" s="151"/>
    </row>
    <row r="999" spans="2:19">
      <c r="B999" s="124"/>
      <c r="C999" s="124"/>
      <c r="D999" s="151"/>
      <c r="E999" s="151"/>
      <c r="F999" s="151"/>
      <c r="G999" s="151"/>
      <c r="H999" s="151"/>
      <c r="I999" s="151"/>
      <c r="J999" s="151"/>
      <c r="N999" s="151"/>
      <c r="Q999" s="151"/>
      <c r="S999" s="151"/>
    </row>
    <row r="1000" spans="2:19">
      <c r="B1000" s="124"/>
      <c r="C1000" s="124"/>
      <c r="D1000" s="151"/>
      <c r="E1000" s="151"/>
      <c r="F1000" s="151"/>
      <c r="G1000" s="151"/>
      <c r="H1000" s="151"/>
      <c r="I1000" s="151"/>
      <c r="J1000" s="151"/>
      <c r="N1000" s="151"/>
      <c r="Q1000" s="151"/>
      <c r="S1000" s="151"/>
    </row>
    <row r="1001" spans="2:19">
      <c r="B1001" s="124"/>
      <c r="C1001" s="124"/>
      <c r="D1001" s="151"/>
      <c r="E1001" s="151"/>
      <c r="F1001" s="151"/>
      <c r="G1001" s="151"/>
      <c r="H1001" s="151"/>
      <c r="I1001" s="151"/>
      <c r="J1001" s="151"/>
      <c r="N1001" s="151"/>
      <c r="Q1001" s="151"/>
      <c r="S1001" s="151"/>
    </row>
    <row r="1002" spans="2:19">
      <c r="B1002" s="124"/>
      <c r="C1002" s="124"/>
      <c r="D1002" s="151"/>
      <c r="E1002" s="151"/>
      <c r="F1002" s="151"/>
      <c r="G1002" s="151"/>
      <c r="H1002" s="151"/>
      <c r="I1002" s="151"/>
      <c r="J1002" s="151"/>
      <c r="N1002" s="151"/>
      <c r="Q1002" s="151"/>
      <c r="S1002" s="151"/>
    </row>
    <row r="1003" spans="2:19">
      <c r="B1003" s="124"/>
      <c r="C1003" s="124"/>
      <c r="D1003" s="151"/>
      <c r="E1003" s="151"/>
      <c r="F1003" s="151"/>
      <c r="G1003" s="151"/>
      <c r="H1003" s="151"/>
      <c r="I1003" s="151"/>
      <c r="J1003" s="151"/>
      <c r="N1003" s="151"/>
      <c r="Q1003" s="151"/>
      <c r="S1003" s="151"/>
    </row>
    <row r="1004" spans="2:19">
      <c r="B1004" s="124"/>
      <c r="C1004" s="124"/>
      <c r="D1004" s="151"/>
      <c r="E1004" s="151"/>
      <c r="F1004" s="151"/>
      <c r="G1004" s="151"/>
      <c r="H1004" s="151"/>
      <c r="I1004" s="151"/>
      <c r="J1004" s="151"/>
      <c r="N1004" s="151"/>
      <c r="Q1004" s="151"/>
      <c r="S1004" s="151"/>
    </row>
    <row r="1005" spans="2:19">
      <c r="B1005" s="124"/>
      <c r="C1005" s="124"/>
      <c r="D1005" s="151"/>
      <c r="E1005" s="151"/>
      <c r="F1005" s="151"/>
      <c r="G1005" s="151"/>
      <c r="H1005" s="151"/>
      <c r="I1005" s="151"/>
      <c r="J1005" s="151"/>
      <c r="N1005" s="151"/>
      <c r="Q1005" s="151"/>
      <c r="S1005" s="151"/>
    </row>
    <row r="1006" spans="2:19">
      <c r="B1006" s="124"/>
      <c r="C1006" s="124"/>
      <c r="D1006" s="151"/>
      <c r="E1006" s="151"/>
      <c r="F1006" s="151"/>
      <c r="G1006" s="151"/>
      <c r="H1006" s="151"/>
      <c r="I1006" s="151"/>
      <c r="J1006" s="151"/>
      <c r="N1006" s="151"/>
      <c r="Q1006" s="151"/>
      <c r="S1006" s="151"/>
    </row>
    <row r="1007" spans="2:19">
      <c r="B1007" s="124"/>
      <c r="C1007" s="124"/>
      <c r="D1007" s="151"/>
      <c r="E1007" s="151"/>
      <c r="F1007" s="151"/>
      <c r="G1007" s="151"/>
      <c r="H1007" s="151"/>
      <c r="I1007" s="151"/>
      <c r="J1007" s="151"/>
      <c r="N1007" s="151"/>
      <c r="Q1007" s="151"/>
      <c r="S1007" s="151"/>
    </row>
    <row r="1008" spans="2:19">
      <c r="B1008" s="124"/>
      <c r="C1008" s="124"/>
      <c r="D1008" s="151"/>
      <c r="E1008" s="151"/>
      <c r="F1008" s="151"/>
      <c r="G1008" s="151"/>
      <c r="H1008" s="151"/>
      <c r="I1008" s="151"/>
      <c r="J1008" s="151"/>
      <c r="N1008" s="151"/>
      <c r="Q1008" s="151"/>
      <c r="S1008" s="151"/>
    </row>
    <row r="1009" spans="2:19">
      <c r="B1009" s="124"/>
      <c r="C1009" s="124"/>
      <c r="D1009" s="151"/>
      <c r="E1009" s="151"/>
      <c r="F1009" s="151"/>
      <c r="G1009" s="151"/>
      <c r="H1009" s="151"/>
      <c r="I1009" s="151"/>
      <c r="J1009" s="151"/>
      <c r="N1009" s="151"/>
      <c r="Q1009" s="151"/>
      <c r="S1009" s="151"/>
    </row>
    <row r="1010" spans="2:19">
      <c r="B1010" s="124"/>
      <c r="C1010" s="124"/>
      <c r="D1010" s="151"/>
      <c r="E1010" s="151"/>
      <c r="F1010" s="151"/>
      <c r="G1010" s="151"/>
      <c r="H1010" s="151"/>
      <c r="I1010" s="151"/>
      <c r="J1010" s="151"/>
      <c r="N1010" s="151"/>
      <c r="Q1010" s="151"/>
      <c r="S1010" s="151"/>
    </row>
    <row r="1011" spans="2:19">
      <c r="B1011" s="124"/>
      <c r="C1011" s="124"/>
      <c r="D1011" s="151"/>
      <c r="E1011" s="151"/>
      <c r="F1011" s="151"/>
      <c r="G1011" s="151"/>
      <c r="H1011" s="151"/>
      <c r="I1011" s="151"/>
      <c r="J1011" s="151"/>
      <c r="N1011" s="151"/>
      <c r="Q1011" s="151"/>
      <c r="S1011" s="151"/>
    </row>
    <row r="1012" spans="2:19">
      <c r="B1012" s="124"/>
      <c r="C1012" s="124"/>
      <c r="D1012" s="151"/>
      <c r="E1012" s="151"/>
      <c r="F1012" s="151"/>
      <c r="G1012" s="151"/>
      <c r="H1012" s="151"/>
      <c r="I1012" s="151"/>
      <c r="J1012" s="151"/>
      <c r="N1012" s="151"/>
      <c r="Q1012" s="151"/>
      <c r="S1012" s="151"/>
    </row>
    <row r="1013" spans="2:19">
      <c r="B1013" s="124"/>
      <c r="C1013" s="124"/>
      <c r="D1013" s="151"/>
      <c r="E1013" s="151"/>
      <c r="F1013" s="151"/>
      <c r="G1013" s="151"/>
      <c r="H1013" s="151"/>
      <c r="I1013" s="151"/>
      <c r="J1013" s="151"/>
      <c r="N1013" s="151"/>
      <c r="Q1013" s="151"/>
      <c r="S1013" s="151"/>
    </row>
    <row r="1014" spans="2:19">
      <c r="B1014" s="124"/>
      <c r="C1014" s="124"/>
      <c r="D1014" s="151"/>
      <c r="E1014" s="151"/>
      <c r="F1014" s="151"/>
      <c r="G1014" s="151"/>
      <c r="H1014" s="151"/>
      <c r="I1014" s="151"/>
      <c r="J1014" s="151"/>
      <c r="N1014" s="151"/>
      <c r="Q1014" s="151"/>
      <c r="S1014" s="151"/>
    </row>
    <row r="1015" spans="2:19">
      <c r="B1015" s="124"/>
      <c r="C1015" s="124"/>
      <c r="D1015" s="151"/>
      <c r="E1015" s="151"/>
      <c r="F1015" s="151"/>
      <c r="G1015" s="151"/>
      <c r="H1015" s="151"/>
      <c r="I1015" s="151"/>
      <c r="J1015" s="151"/>
      <c r="N1015" s="151"/>
      <c r="Q1015" s="151"/>
      <c r="S1015" s="151"/>
    </row>
    <row r="1016" spans="2:19">
      <c r="B1016" s="124"/>
      <c r="C1016" s="124"/>
      <c r="D1016" s="151"/>
      <c r="E1016" s="151"/>
      <c r="F1016" s="151"/>
      <c r="G1016" s="151"/>
      <c r="H1016" s="151"/>
      <c r="I1016" s="151"/>
      <c r="J1016" s="151"/>
      <c r="N1016" s="151"/>
      <c r="Q1016" s="151"/>
      <c r="S1016" s="151"/>
    </row>
    <row r="1017" spans="2:19">
      <c r="B1017" s="124"/>
      <c r="C1017" s="124"/>
      <c r="D1017" s="151"/>
      <c r="E1017" s="151"/>
      <c r="F1017" s="151"/>
      <c r="G1017" s="151"/>
      <c r="H1017" s="151"/>
      <c r="I1017" s="151"/>
      <c r="J1017" s="151"/>
      <c r="N1017" s="151"/>
      <c r="Q1017" s="151"/>
      <c r="S1017" s="151"/>
    </row>
    <row r="1018" spans="2:19">
      <c r="B1018" s="124"/>
      <c r="C1018" s="124"/>
      <c r="D1018" s="151"/>
      <c r="E1018" s="151"/>
      <c r="F1018" s="151"/>
      <c r="G1018" s="151"/>
      <c r="H1018" s="151"/>
      <c r="I1018" s="151"/>
      <c r="J1018" s="151"/>
      <c r="N1018" s="151"/>
      <c r="Q1018" s="151"/>
      <c r="S1018" s="151"/>
    </row>
    <row r="1019" spans="2:19">
      <c r="B1019" s="124"/>
      <c r="C1019" s="124"/>
      <c r="D1019" s="151"/>
      <c r="E1019" s="151"/>
      <c r="F1019" s="151"/>
      <c r="G1019" s="151"/>
      <c r="H1019" s="151"/>
      <c r="I1019" s="151"/>
      <c r="J1019" s="151"/>
      <c r="N1019" s="151"/>
      <c r="Q1019" s="151"/>
      <c r="S1019" s="151"/>
    </row>
    <row r="1020" spans="2:19">
      <c r="B1020" s="124"/>
      <c r="C1020" s="124"/>
      <c r="D1020" s="151"/>
      <c r="E1020" s="151"/>
      <c r="F1020" s="151"/>
      <c r="G1020" s="151"/>
      <c r="H1020" s="151"/>
      <c r="I1020" s="151"/>
      <c r="J1020" s="151"/>
      <c r="N1020" s="151"/>
      <c r="Q1020" s="151"/>
      <c r="S1020" s="151"/>
    </row>
    <row r="1021" spans="2:19">
      <c r="B1021" s="124"/>
      <c r="C1021" s="124"/>
      <c r="D1021" s="151"/>
      <c r="E1021" s="151"/>
      <c r="F1021" s="151"/>
      <c r="G1021" s="151"/>
      <c r="H1021" s="151"/>
      <c r="I1021" s="151"/>
      <c r="J1021" s="151"/>
      <c r="N1021" s="151"/>
      <c r="Q1021" s="151"/>
      <c r="S1021" s="151"/>
    </row>
    <row r="1022" spans="2:19">
      <c r="B1022" s="124"/>
      <c r="C1022" s="124"/>
      <c r="D1022" s="151"/>
      <c r="E1022" s="151"/>
      <c r="F1022" s="151"/>
      <c r="G1022" s="151"/>
      <c r="H1022" s="151"/>
      <c r="I1022" s="151"/>
      <c r="J1022" s="151"/>
      <c r="N1022" s="151"/>
      <c r="Q1022" s="151"/>
      <c r="S1022" s="151"/>
    </row>
    <row r="1023" spans="2:19">
      <c r="B1023" s="124"/>
      <c r="C1023" s="124"/>
      <c r="D1023" s="151"/>
      <c r="E1023" s="151"/>
      <c r="F1023" s="151"/>
      <c r="G1023" s="151"/>
      <c r="H1023" s="151"/>
      <c r="I1023" s="151"/>
      <c r="J1023" s="151"/>
      <c r="N1023" s="151"/>
      <c r="Q1023" s="151"/>
      <c r="S1023" s="151"/>
    </row>
    <row r="1024" spans="2:19">
      <c r="B1024" s="124"/>
      <c r="C1024" s="124"/>
      <c r="D1024" s="151"/>
      <c r="E1024" s="151"/>
      <c r="F1024" s="151"/>
      <c r="G1024" s="151"/>
      <c r="H1024" s="151"/>
      <c r="I1024" s="151"/>
      <c r="J1024" s="151"/>
      <c r="N1024" s="151"/>
      <c r="Q1024" s="151"/>
      <c r="S1024" s="151"/>
    </row>
    <row r="1025" spans="2:19">
      <c r="B1025" s="124"/>
      <c r="C1025" s="124"/>
      <c r="D1025" s="151"/>
      <c r="E1025" s="151"/>
      <c r="F1025" s="151"/>
      <c r="G1025" s="151"/>
      <c r="H1025" s="151"/>
      <c r="I1025" s="151"/>
      <c r="J1025" s="151"/>
      <c r="N1025" s="151"/>
      <c r="Q1025" s="151"/>
      <c r="S1025" s="151"/>
    </row>
    <row r="1026" spans="2:19">
      <c r="B1026" s="124"/>
      <c r="C1026" s="124"/>
      <c r="D1026" s="151"/>
      <c r="E1026" s="151"/>
      <c r="F1026" s="151"/>
      <c r="G1026" s="151"/>
      <c r="H1026" s="151"/>
      <c r="I1026" s="151"/>
      <c r="J1026" s="151"/>
      <c r="N1026" s="151"/>
      <c r="Q1026" s="151"/>
      <c r="S1026" s="151"/>
    </row>
    <row r="1027" spans="2:19">
      <c r="B1027" s="124"/>
      <c r="C1027" s="124"/>
      <c r="D1027" s="151"/>
      <c r="E1027" s="151"/>
      <c r="F1027" s="151"/>
      <c r="G1027" s="151"/>
      <c r="H1027" s="151"/>
      <c r="I1027" s="151"/>
      <c r="J1027" s="151"/>
      <c r="N1027" s="151"/>
      <c r="Q1027" s="151"/>
      <c r="S1027" s="151"/>
    </row>
    <row r="1028" spans="2:19">
      <c r="B1028" s="124"/>
      <c r="C1028" s="124"/>
      <c r="D1028" s="151"/>
      <c r="E1028" s="151"/>
      <c r="F1028" s="151"/>
      <c r="G1028" s="151"/>
      <c r="H1028" s="151"/>
      <c r="I1028" s="151"/>
      <c r="J1028" s="151"/>
      <c r="N1028" s="151"/>
      <c r="Q1028" s="151"/>
      <c r="S1028" s="151"/>
    </row>
    <row r="1029" spans="2:19">
      <c r="B1029" s="124"/>
      <c r="C1029" s="124"/>
      <c r="D1029" s="151"/>
      <c r="E1029" s="151"/>
      <c r="F1029" s="151"/>
      <c r="G1029" s="151"/>
      <c r="H1029" s="151"/>
      <c r="I1029" s="151"/>
      <c r="J1029" s="151"/>
      <c r="N1029" s="151"/>
      <c r="Q1029" s="151"/>
      <c r="S1029" s="151"/>
    </row>
    <row r="1030" spans="2:19">
      <c r="B1030" s="124"/>
      <c r="C1030" s="124"/>
      <c r="D1030" s="151"/>
      <c r="E1030" s="151"/>
      <c r="F1030" s="151"/>
      <c r="G1030" s="151"/>
      <c r="H1030" s="151"/>
      <c r="I1030" s="151"/>
      <c r="J1030" s="151"/>
      <c r="N1030" s="151"/>
      <c r="Q1030" s="151"/>
      <c r="S1030" s="151"/>
    </row>
    <row r="1031" spans="2:19">
      <c r="B1031" s="124"/>
      <c r="C1031" s="124"/>
      <c r="D1031" s="151"/>
      <c r="E1031" s="151"/>
      <c r="F1031" s="151"/>
      <c r="G1031" s="151"/>
      <c r="H1031" s="151"/>
      <c r="I1031" s="151"/>
      <c r="J1031" s="151"/>
      <c r="N1031" s="151"/>
      <c r="Q1031" s="151"/>
      <c r="S1031" s="151"/>
    </row>
    <row r="1032" spans="2:19">
      <c r="B1032" s="124"/>
      <c r="C1032" s="124"/>
      <c r="D1032" s="151"/>
      <c r="E1032" s="151"/>
      <c r="F1032" s="151"/>
      <c r="G1032" s="151"/>
      <c r="H1032" s="151"/>
      <c r="I1032" s="151"/>
      <c r="J1032" s="151"/>
      <c r="N1032" s="151"/>
      <c r="Q1032" s="151"/>
      <c r="S1032" s="151"/>
    </row>
    <row r="1033" spans="2:19">
      <c r="B1033" s="124"/>
      <c r="C1033" s="124"/>
      <c r="D1033" s="151"/>
      <c r="E1033" s="151"/>
      <c r="F1033" s="151"/>
      <c r="G1033" s="151"/>
      <c r="H1033" s="151"/>
      <c r="I1033" s="151"/>
      <c r="J1033" s="151"/>
      <c r="N1033" s="151"/>
      <c r="Q1033" s="151"/>
      <c r="S1033" s="151"/>
    </row>
    <row r="1034" spans="2:19">
      <c r="B1034" s="124"/>
      <c r="C1034" s="124"/>
      <c r="D1034" s="151"/>
      <c r="E1034" s="151"/>
      <c r="F1034" s="151"/>
      <c r="G1034" s="151"/>
      <c r="H1034" s="151"/>
      <c r="I1034" s="151"/>
      <c r="J1034" s="151"/>
      <c r="N1034" s="151"/>
      <c r="Q1034" s="151"/>
      <c r="S1034" s="151"/>
    </row>
    <row r="1035" spans="2:19">
      <c r="B1035" s="124"/>
      <c r="C1035" s="124"/>
      <c r="D1035" s="151"/>
      <c r="E1035" s="151"/>
      <c r="F1035" s="151"/>
      <c r="G1035" s="151"/>
      <c r="H1035" s="151"/>
      <c r="I1035" s="151"/>
      <c r="J1035" s="151"/>
      <c r="N1035" s="151"/>
      <c r="Q1035" s="151"/>
      <c r="S1035" s="151"/>
    </row>
    <row r="1036" spans="2:19">
      <c r="B1036" s="124"/>
      <c r="C1036" s="124"/>
      <c r="D1036" s="151"/>
      <c r="E1036" s="151"/>
      <c r="F1036" s="151"/>
      <c r="G1036" s="151"/>
      <c r="H1036" s="151"/>
      <c r="I1036" s="151"/>
      <c r="J1036" s="151"/>
      <c r="N1036" s="151"/>
      <c r="Q1036" s="151"/>
      <c r="S1036" s="151"/>
    </row>
    <row r="1037" spans="2:19">
      <c r="B1037" s="124"/>
      <c r="C1037" s="124"/>
      <c r="D1037" s="151"/>
      <c r="E1037" s="151"/>
      <c r="F1037" s="151"/>
      <c r="G1037" s="151"/>
      <c r="H1037" s="151"/>
      <c r="I1037" s="151"/>
      <c r="J1037" s="151"/>
      <c r="N1037" s="151"/>
      <c r="Q1037" s="151"/>
      <c r="S1037" s="151"/>
    </row>
    <row r="1038" spans="2:19">
      <c r="B1038" s="124"/>
      <c r="C1038" s="124"/>
      <c r="D1038" s="151"/>
      <c r="E1038" s="151"/>
      <c r="F1038" s="151"/>
      <c r="G1038" s="151"/>
      <c r="H1038" s="151"/>
      <c r="I1038" s="151"/>
      <c r="J1038" s="151"/>
      <c r="N1038" s="151"/>
      <c r="Q1038" s="151"/>
      <c r="S1038" s="151"/>
    </row>
    <row r="1039" spans="2:19">
      <c r="B1039" s="124"/>
      <c r="C1039" s="124"/>
      <c r="D1039" s="151"/>
      <c r="E1039" s="151"/>
      <c r="F1039" s="151"/>
      <c r="G1039" s="151"/>
      <c r="H1039" s="151"/>
      <c r="I1039" s="151"/>
      <c r="J1039" s="151"/>
      <c r="N1039" s="151"/>
      <c r="Q1039" s="151"/>
      <c r="S1039" s="151"/>
    </row>
    <row r="1040" spans="2:19">
      <c r="B1040" s="124"/>
      <c r="C1040" s="124"/>
      <c r="D1040" s="151"/>
      <c r="E1040" s="151"/>
      <c r="F1040" s="151"/>
      <c r="G1040" s="151"/>
      <c r="H1040" s="151"/>
      <c r="I1040" s="151"/>
      <c r="J1040" s="151"/>
      <c r="N1040" s="151"/>
      <c r="Q1040" s="151"/>
      <c r="S1040" s="151"/>
    </row>
    <row r="1041" spans="2:19">
      <c r="B1041" s="124"/>
      <c r="C1041" s="124"/>
      <c r="D1041" s="151"/>
      <c r="E1041" s="151"/>
      <c r="F1041" s="151"/>
      <c r="G1041" s="151"/>
      <c r="H1041" s="151"/>
      <c r="I1041" s="151"/>
      <c r="J1041" s="151"/>
      <c r="N1041" s="151"/>
      <c r="Q1041" s="151"/>
      <c r="S1041" s="151"/>
    </row>
    <row r="1042" spans="2:19">
      <c r="B1042" s="124"/>
      <c r="C1042" s="124"/>
      <c r="D1042" s="151"/>
      <c r="E1042" s="151"/>
      <c r="F1042" s="151"/>
      <c r="G1042" s="151"/>
      <c r="H1042" s="151"/>
      <c r="I1042" s="151"/>
      <c r="J1042" s="151"/>
      <c r="N1042" s="151"/>
      <c r="Q1042" s="151"/>
      <c r="S1042" s="151"/>
    </row>
    <row r="1043" spans="2:19">
      <c r="B1043" s="124"/>
      <c r="C1043" s="124"/>
      <c r="D1043" s="151"/>
      <c r="E1043" s="151"/>
      <c r="F1043" s="151"/>
      <c r="G1043" s="151"/>
      <c r="H1043" s="151"/>
      <c r="I1043" s="151"/>
      <c r="J1043" s="151"/>
      <c r="N1043" s="151"/>
      <c r="Q1043" s="151"/>
      <c r="S1043" s="151"/>
    </row>
    <row r="1044" spans="2:19">
      <c r="B1044" s="124"/>
      <c r="C1044" s="124"/>
      <c r="D1044" s="151"/>
      <c r="E1044" s="151"/>
      <c r="F1044" s="151"/>
      <c r="G1044" s="151"/>
      <c r="H1044" s="151"/>
      <c r="I1044" s="151"/>
      <c r="J1044" s="151"/>
      <c r="N1044" s="151"/>
      <c r="Q1044" s="151"/>
      <c r="S1044" s="151"/>
    </row>
    <row r="1045" spans="2:19">
      <c r="B1045" s="124"/>
      <c r="C1045" s="124"/>
      <c r="D1045" s="151"/>
      <c r="E1045" s="151"/>
      <c r="F1045" s="151"/>
      <c r="G1045" s="151"/>
      <c r="H1045" s="151"/>
      <c r="I1045" s="151"/>
      <c r="J1045" s="151"/>
      <c r="N1045" s="151"/>
      <c r="Q1045" s="151"/>
      <c r="S1045" s="151"/>
    </row>
    <row r="1046" spans="2:19">
      <c r="B1046" s="124"/>
      <c r="C1046" s="124"/>
      <c r="D1046" s="151"/>
      <c r="E1046" s="151"/>
      <c r="F1046" s="151"/>
      <c r="G1046" s="151"/>
      <c r="H1046" s="151"/>
      <c r="I1046" s="151"/>
      <c r="J1046" s="151"/>
      <c r="N1046" s="151"/>
      <c r="Q1046" s="151"/>
      <c r="S1046" s="151"/>
    </row>
    <row r="1047" spans="2:19">
      <c r="B1047" s="124"/>
      <c r="C1047" s="124"/>
      <c r="D1047" s="151"/>
      <c r="E1047" s="151"/>
      <c r="F1047" s="151"/>
      <c r="G1047" s="151"/>
      <c r="H1047" s="151"/>
      <c r="I1047" s="151"/>
      <c r="J1047" s="151"/>
      <c r="N1047" s="151"/>
      <c r="Q1047" s="151"/>
      <c r="S1047" s="151"/>
    </row>
    <row r="1048" spans="2:19">
      <c r="B1048" s="124"/>
      <c r="C1048" s="124"/>
      <c r="D1048" s="151"/>
      <c r="E1048" s="151"/>
      <c r="F1048" s="151"/>
      <c r="G1048" s="151"/>
      <c r="H1048" s="151"/>
      <c r="I1048" s="151"/>
      <c r="J1048" s="151"/>
      <c r="N1048" s="151"/>
      <c r="Q1048" s="151"/>
      <c r="S1048" s="151"/>
    </row>
    <row r="1049" spans="2:19">
      <c r="B1049" s="124"/>
      <c r="C1049" s="124"/>
      <c r="D1049" s="151"/>
      <c r="E1049" s="151"/>
      <c r="F1049" s="151"/>
      <c r="G1049" s="151"/>
      <c r="H1049" s="151"/>
      <c r="I1049" s="151"/>
      <c r="J1049" s="151"/>
      <c r="N1049" s="151"/>
      <c r="Q1049" s="151"/>
      <c r="S1049" s="151"/>
    </row>
    <row r="1050" spans="2:19">
      <c r="B1050" s="124"/>
      <c r="C1050" s="124"/>
      <c r="D1050" s="151"/>
      <c r="E1050" s="151"/>
      <c r="F1050" s="151"/>
      <c r="G1050" s="151"/>
      <c r="H1050" s="151"/>
      <c r="I1050" s="151"/>
      <c r="J1050" s="151"/>
      <c r="N1050" s="151"/>
      <c r="Q1050" s="151"/>
      <c r="S1050" s="151"/>
    </row>
    <row r="1051" spans="2:19">
      <c r="B1051" s="124"/>
      <c r="C1051" s="124"/>
      <c r="D1051" s="151"/>
      <c r="E1051" s="151"/>
      <c r="F1051" s="151"/>
      <c r="G1051" s="151"/>
      <c r="H1051" s="151"/>
      <c r="I1051" s="151"/>
      <c r="J1051" s="151"/>
      <c r="N1051" s="151"/>
      <c r="Q1051" s="151"/>
      <c r="S1051" s="151"/>
    </row>
    <row r="1052" spans="2:19">
      <c r="B1052" s="124"/>
      <c r="C1052" s="124"/>
      <c r="D1052" s="151"/>
      <c r="E1052" s="151"/>
      <c r="F1052" s="151"/>
      <c r="G1052" s="151"/>
      <c r="H1052" s="151"/>
      <c r="I1052" s="151"/>
      <c r="J1052" s="151"/>
      <c r="N1052" s="151"/>
      <c r="Q1052" s="151"/>
      <c r="S1052" s="151"/>
    </row>
    <row r="1053" spans="2:19">
      <c r="B1053" s="124"/>
      <c r="C1053" s="124"/>
      <c r="D1053" s="151"/>
      <c r="E1053" s="151"/>
      <c r="F1053" s="151"/>
      <c r="G1053" s="151"/>
      <c r="H1053" s="151"/>
      <c r="I1053" s="151"/>
      <c r="J1053" s="151"/>
      <c r="N1053" s="151"/>
      <c r="Q1053" s="151"/>
      <c r="S1053" s="151"/>
    </row>
    <row r="1054" spans="2:19">
      <c r="B1054" s="124"/>
      <c r="C1054" s="124"/>
      <c r="D1054" s="151"/>
      <c r="E1054" s="151"/>
      <c r="F1054" s="151"/>
      <c r="G1054" s="151"/>
      <c r="H1054" s="151"/>
      <c r="I1054" s="151"/>
      <c r="J1054" s="151"/>
      <c r="N1054" s="151"/>
      <c r="Q1054" s="151"/>
      <c r="S1054" s="151"/>
    </row>
    <row r="1055" spans="2:19">
      <c r="B1055" s="124"/>
      <c r="C1055" s="124"/>
      <c r="D1055" s="151"/>
      <c r="E1055" s="151"/>
      <c r="F1055" s="151"/>
      <c r="G1055" s="151"/>
      <c r="H1055" s="151"/>
      <c r="I1055" s="151"/>
      <c r="J1055" s="151"/>
      <c r="N1055" s="151"/>
      <c r="Q1055" s="151"/>
      <c r="S1055" s="151"/>
    </row>
    <row r="1056" spans="2:19">
      <c r="B1056" s="124"/>
      <c r="C1056" s="124"/>
      <c r="D1056" s="151"/>
      <c r="E1056" s="151"/>
      <c r="F1056" s="151"/>
      <c r="G1056" s="151"/>
      <c r="H1056" s="151"/>
      <c r="I1056" s="151"/>
      <c r="J1056" s="151"/>
      <c r="N1056" s="151"/>
      <c r="Q1056" s="151"/>
      <c r="S1056" s="151"/>
    </row>
    <row r="1057" spans="2:19">
      <c r="B1057" s="124"/>
      <c r="C1057" s="124"/>
      <c r="D1057" s="151"/>
      <c r="E1057" s="151"/>
      <c r="F1057" s="151"/>
      <c r="G1057" s="151"/>
      <c r="H1057" s="151"/>
      <c r="I1057" s="151"/>
      <c r="J1057" s="151"/>
      <c r="N1057" s="151"/>
      <c r="Q1057" s="151"/>
      <c r="S1057" s="151"/>
    </row>
    <row r="1058" spans="2:19">
      <c r="B1058" s="124"/>
      <c r="C1058" s="124"/>
      <c r="D1058" s="151"/>
      <c r="E1058" s="151"/>
      <c r="F1058" s="151"/>
      <c r="G1058" s="151"/>
      <c r="H1058" s="151"/>
      <c r="I1058" s="151"/>
      <c r="J1058" s="151"/>
      <c r="N1058" s="151"/>
      <c r="Q1058" s="151"/>
      <c r="S1058" s="151"/>
    </row>
    <row r="1059" spans="2:19">
      <c r="B1059" s="124"/>
      <c r="C1059" s="124"/>
      <c r="D1059" s="151"/>
      <c r="E1059" s="151"/>
      <c r="F1059" s="151"/>
      <c r="G1059" s="151"/>
      <c r="H1059" s="151"/>
      <c r="I1059" s="151"/>
      <c r="J1059" s="151"/>
      <c r="N1059" s="151"/>
      <c r="Q1059" s="151"/>
      <c r="S1059" s="151"/>
    </row>
    <row r="1060" spans="2:19">
      <c r="B1060" s="124"/>
      <c r="C1060" s="124"/>
      <c r="D1060" s="151"/>
      <c r="E1060" s="151"/>
      <c r="F1060" s="151"/>
      <c r="G1060" s="151"/>
      <c r="H1060" s="151"/>
      <c r="I1060" s="151"/>
      <c r="J1060" s="151"/>
      <c r="N1060" s="151"/>
      <c r="Q1060" s="151"/>
      <c r="S1060" s="151"/>
    </row>
    <row r="1061" spans="2:19">
      <c r="B1061" s="124"/>
      <c r="C1061" s="124"/>
      <c r="D1061" s="151"/>
      <c r="E1061" s="151"/>
      <c r="F1061" s="151"/>
      <c r="G1061" s="151"/>
      <c r="H1061" s="151"/>
      <c r="I1061" s="151"/>
      <c r="J1061" s="151"/>
      <c r="N1061" s="151"/>
      <c r="Q1061" s="151"/>
      <c r="S1061" s="151"/>
    </row>
    <row r="1062" spans="2:19">
      <c r="B1062" s="124"/>
      <c r="C1062" s="124"/>
      <c r="D1062" s="151"/>
      <c r="E1062" s="151"/>
      <c r="F1062" s="151"/>
      <c r="G1062" s="151"/>
      <c r="H1062" s="151"/>
      <c r="I1062" s="151"/>
      <c r="J1062" s="151"/>
      <c r="N1062" s="151"/>
      <c r="Q1062" s="151"/>
      <c r="S1062" s="151"/>
    </row>
    <row r="1063" spans="2:19">
      <c r="B1063" s="124"/>
      <c r="C1063" s="124"/>
      <c r="D1063" s="151"/>
      <c r="E1063" s="151"/>
      <c r="F1063" s="151"/>
      <c r="G1063" s="151"/>
      <c r="H1063" s="151"/>
      <c r="I1063" s="151"/>
      <c r="J1063" s="151"/>
      <c r="N1063" s="151"/>
      <c r="Q1063" s="151"/>
      <c r="S1063" s="151"/>
    </row>
    <row r="1064" spans="2:19">
      <c r="B1064" s="124"/>
      <c r="C1064" s="124"/>
      <c r="D1064" s="151"/>
      <c r="E1064" s="151"/>
      <c r="F1064" s="151"/>
      <c r="G1064" s="151"/>
      <c r="H1064" s="151"/>
      <c r="I1064" s="151"/>
      <c r="J1064" s="151"/>
      <c r="N1064" s="151"/>
      <c r="Q1064" s="151"/>
      <c r="S1064" s="151"/>
    </row>
    <row r="1065" spans="2:19">
      <c r="B1065" s="124"/>
      <c r="C1065" s="124"/>
      <c r="D1065" s="151"/>
      <c r="E1065" s="151"/>
      <c r="F1065" s="151"/>
      <c r="G1065" s="151"/>
      <c r="H1065" s="151"/>
      <c r="I1065" s="151"/>
      <c r="J1065" s="151"/>
      <c r="N1065" s="151"/>
      <c r="Q1065" s="151"/>
      <c r="S1065" s="151"/>
    </row>
    <row r="1066" spans="2:19">
      <c r="B1066" s="124"/>
      <c r="C1066" s="124"/>
      <c r="D1066" s="151"/>
      <c r="E1066" s="151"/>
      <c r="F1066" s="151"/>
      <c r="G1066" s="151"/>
      <c r="H1066" s="151"/>
      <c r="I1066" s="151"/>
      <c r="J1066" s="151"/>
      <c r="N1066" s="151"/>
      <c r="Q1066" s="151"/>
      <c r="S1066" s="151"/>
    </row>
    <row r="1067" spans="2:19">
      <c r="B1067" s="124"/>
      <c r="C1067" s="124"/>
      <c r="D1067" s="151"/>
      <c r="E1067" s="151"/>
      <c r="F1067" s="151"/>
      <c r="G1067" s="151"/>
      <c r="H1067" s="151"/>
      <c r="I1067" s="151"/>
      <c r="J1067" s="151"/>
      <c r="N1067" s="151"/>
      <c r="Q1067" s="151"/>
      <c r="S1067" s="151"/>
    </row>
    <row r="1068" spans="2:19">
      <c r="B1068" s="124"/>
      <c r="C1068" s="124"/>
      <c r="D1068" s="151"/>
      <c r="E1068" s="151"/>
      <c r="F1068" s="151"/>
      <c r="G1068" s="151"/>
      <c r="H1068" s="151"/>
      <c r="I1068" s="151"/>
      <c r="J1068" s="151"/>
      <c r="N1068" s="151"/>
      <c r="Q1068" s="151"/>
      <c r="S1068" s="151"/>
    </row>
    <row r="1069" spans="2:19">
      <c r="B1069" s="124"/>
      <c r="C1069" s="124"/>
      <c r="D1069" s="151"/>
      <c r="E1069" s="151"/>
      <c r="F1069" s="151"/>
      <c r="G1069" s="151"/>
      <c r="H1069" s="151"/>
      <c r="I1069" s="151"/>
      <c r="J1069" s="151"/>
      <c r="N1069" s="151"/>
      <c r="Q1069" s="151"/>
      <c r="S1069" s="151"/>
    </row>
    <row r="1070" spans="2:19">
      <c r="B1070" s="124"/>
      <c r="C1070" s="124"/>
      <c r="D1070" s="151"/>
      <c r="E1070" s="151"/>
      <c r="F1070" s="151"/>
      <c r="G1070" s="151"/>
      <c r="H1070" s="151"/>
      <c r="I1070" s="151"/>
      <c r="J1070" s="151"/>
      <c r="N1070" s="151"/>
      <c r="Q1070" s="151"/>
      <c r="S1070" s="151"/>
    </row>
    <row r="1071" spans="2:19">
      <c r="B1071" s="124"/>
      <c r="C1071" s="124"/>
      <c r="D1071" s="151"/>
      <c r="E1071" s="151"/>
      <c r="F1071" s="151"/>
      <c r="G1071" s="151"/>
      <c r="H1071" s="151"/>
      <c r="I1071" s="151"/>
      <c r="J1071" s="151"/>
      <c r="N1071" s="151"/>
      <c r="Q1071" s="151"/>
      <c r="S1071" s="151"/>
    </row>
    <row r="1072" spans="2:19">
      <c r="B1072" s="124"/>
      <c r="C1072" s="124"/>
      <c r="D1072" s="151"/>
      <c r="E1072" s="151"/>
      <c r="F1072" s="151"/>
      <c r="G1072" s="151"/>
      <c r="H1072" s="151"/>
      <c r="I1072" s="151"/>
      <c r="J1072" s="151"/>
      <c r="N1072" s="151"/>
      <c r="Q1072" s="151"/>
      <c r="S1072" s="151"/>
    </row>
    <row r="1073" spans="2:19">
      <c r="B1073" s="124"/>
      <c r="C1073" s="124"/>
      <c r="D1073" s="151"/>
      <c r="E1073" s="151"/>
      <c r="F1073" s="151"/>
      <c r="G1073" s="151"/>
      <c r="H1073" s="151"/>
      <c r="I1073" s="151"/>
      <c r="J1073" s="151"/>
      <c r="N1073" s="151"/>
      <c r="Q1073" s="151"/>
      <c r="S1073" s="151"/>
    </row>
    <row r="1074" spans="2:19">
      <c r="B1074" s="124"/>
      <c r="C1074" s="124"/>
      <c r="D1074" s="151"/>
      <c r="E1074" s="151"/>
      <c r="F1074" s="151"/>
      <c r="G1074" s="151"/>
      <c r="H1074" s="151"/>
      <c r="I1074" s="151"/>
      <c r="J1074" s="151"/>
      <c r="N1074" s="151"/>
      <c r="Q1074" s="151"/>
      <c r="S1074" s="151"/>
    </row>
    <row r="1075" spans="2:19">
      <c r="B1075" s="124"/>
      <c r="C1075" s="124"/>
      <c r="D1075" s="151"/>
      <c r="E1075" s="151"/>
      <c r="F1075" s="151"/>
      <c r="G1075" s="151"/>
      <c r="H1075" s="151"/>
      <c r="I1075" s="151"/>
      <c r="J1075" s="151"/>
      <c r="N1075" s="151"/>
      <c r="Q1075" s="151"/>
      <c r="S1075" s="151"/>
    </row>
    <row r="1076" spans="2:19">
      <c r="B1076" s="124"/>
      <c r="C1076" s="124"/>
      <c r="D1076" s="151"/>
      <c r="E1076" s="151"/>
      <c r="F1076" s="151"/>
      <c r="G1076" s="151"/>
      <c r="H1076" s="151"/>
      <c r="I1076" s="151"/>
      <c r="J1076" s="151"/>
      <c r="N1076" s="151"/>
      <c r="Q1076" s="151"/>
      <c r="S1076" s="151"/>
    </row>
    <row r="1077" spans="2:19">
      <c r="B1077" s="124"/>
      <c r="C1077" s="124"/>
      <c r="D1077" s="151"/>
      <c r="E1077" s="151"/>
      <c r="F1077" s="151"/>
      <c r="G1077" s="151"/>
      <c r="H1077" s="151"/>
      <c r="I1077" s="151"/>
      <c r="J1077" s="151"/>
      <c r="N1077" s="151"/>
      <c r="Q1077" s="151"/>
      <c r="S1077" s="151"/>
    </row>
    <row r="1078" spans="2:19">
      <c r="B1078" s="124"/>
      <c r="C1078" s="124"/>
      <c r="D1078" s="151"/>
      <c r="E1078" s="151"/>
      <c r="F1078" s="151"/>
      <c r="G1078" s="151"/>
      <c r="H1078" s="151"/>
      <c r="I1078" s="151"/>
      <c r="J1078" s="151"/>
      <c r="N1078" s="151"/>
      <c r="Q1078" s="151"/>
      <c r="S1078" s="151"/>
    </row>
    <row r="1079" spans="2:19">
      <c r="B1079" s="124"/>
      <c r="C1079" s="124"/>
      <c r="D1079" s="151"/>
      <c r="E1079" s="151"/>
      <c r="F1079" s="151"/>
      <c r="G1079" s="151"/>
      <c r="H1079" s="151"/>
      <c r="I1079" s="151"/>
      <c r="J1079" s="151"/>
      <c r="N1079" s="151"/>
      <c r="Q1079" s="151"/>
      <c r="S1079" s="151"/>
    </row>
    <row r="1080" spans="2:19">
      <c r="B1080" s="124"/>
      <c r="C1080" s="124"/>
      <c r="D1080" s="151"/>
      <c r="E1080" s="151"/>
      <c r="F1080" s="151"/>
      <c r="G1080" s="151"/>
      <c r="H1080" s="151"/>
      <c r="I1080" s="151"/>
      <c r="J1080" s="151"/>
      <c r="N1080" s="151"/>
      <c r="Q1080" s="151"/>
      <c r="S1080" s="151"/>
    </row>
    <row r="1081" spans="2:19">
      <c r="B1081" s="124"/>
      <c r="C1081" s="124"/>
      <c r="D1081" s="151"/>
      <c r="E1081" s="151"/>
      <c r="F1081" s="151"/>
      <c r="G1081" s="151"/>
      <c r="H1081" s="151"/>
      <c r="I1081" s="151"/>
      <c r="J1081" s="151"/>
      <c r="N1081" s="151"/>
      <c r="Q1081" s="151"/>
      <c r="S1081" s="151"/>
    </row>
    <row r="1082" spans="2:19">
      <c r="B1082" s="124"/>
      <c r="C1082" s="124"/>
      <c r="D1082" s="151"/>
      <c r="E1082" s="151"/>
      <c r="F1082" s="151"/>
      <c r="G1082" s="151"/>
      <c r="H1082" s="151"/>
      <c r="I1082" s="151"/>
      <c r="J1082" s="151"/>
      <c r="N1082" s="151"/>
      <c r="Q1082" s="151"/>
      <c r="S1082" s="151"/>
    </row>
    <row r="1083" spans="2:19">
      <c r="B1083" s="124"/>
      <c r="C1083" s="124"/>
      <c r="D1083" s="151"/>
      <c r="E1083" s="151"/>
      <c r="F1083" s="151"/>
      <c r="G1083" s="151"/>
      <c r="H1083" s="151"/>
      <c r="I1083" s="151"/>
      <c r="J1083" s="151"/>
      <c r="N1083" s="151"/>
      <c r="Q1083" s="151"/>
      <c r="S1083" s="151"/>
    </row>
    <row r="1084" spans="2:19">
      <c r="B1084" s="124"/>
      <c r="C1084" s="124"/>
      <c r="D1084" s="151"/>
      <c r="E1084" s="151"/>
      <c r="F1084" s="151"/>
      <c r="G1084" s="151"/>
      <c r="H1084" s="151"/>
      <c r="I1084" s="151"/>
      <c r="J1084" s="151"/>
      <c r="N1084" s="151"/>
      <c r="Q1084" s="151"/>
      <c r="S1084" s="151"/>
    </row>
    <row r="1085" spans="2:19">
      <c r="B1085" s="124"/>
      <c r="C1085" s="124"/>
      <c r="D1085" s="151"/>
      <c r="E1085" s="151"/>
      <c r="F1085" s="151"/>
      <c r="G1085" s="151"/>
      <c r="H1085" s="151"/>
      <c r="I1085" s="151"/>
      <c r="J1085" s="151"/>
      <c r="N1085" s="151"/>
      <c r="Q1085" s="151"/>
      <c r="S1085" s="151"/>
    </row>
    <row r="1086" spans="2:19">
      <c r="B1086" s="124"/>
      <c r="C1086" s="124"/>
      <c r="D1086" s="151"/>
      <c r="E1086" s="151"/>
      <c r="F1086" s="151"/>
      <c r="G1086" s="151"/>
      <c r="H1086" s="151"/>
      <c r="I1086" s="151"/>
      <c r="J1086" s="151"/>
      <c r="N1086" s="151"/>
      <c r="Q1086" s="151"/>
      <c r="S1086" s="151"/>
    </row>
    <row r="1087" spans="2:19">
      <c r="B1087" s="124"/>
      <c r="C1087" s="124"/>
      <c r="D1087" s="151"/>
      <c r="E1087" s="151"/>
      <c r="F1087" s="151"/>
      <c r="G1087" s="151"/>
      <c r="H1087" s="151"/>
      <c r="I1087" s="151"/>
      <c r="J1087" s="151"/>
      <c r="N1087" s="151"/>
      <c r="Q1087" s="151"/>
      <c r="S1087" s="151"/>
    </row>
    <row r="1088" spans="2:19">
      <c r="B1088" s="124"/>
      <c r="C1088" s="124"/>
      <c r="D1088" s="151"/>
      <c r="E1088" s="151"/>
      <c r="F1088" s="151"/>
      <c r="G1088" s="151"/>
      <c r="H1088" s="151"/>
      <c r="I1088" s="151"/>
      <c r="J1088" s="151"/>
      <c r="N1088" s="151"/>
      <c r="Q1088" s="151"/>
      <c r="S1088" s="151"/>
    </row>
    <row r="1089" spans="2:19">
      <c r="B1089" s="124"/>
      <c r="C1089" s="124"/>
      <c r="D1089" s="151"/>
      <c r="E1089" s="151"/>
      <c r="F1089" s="151"/>
      <c r="G1089" s="151"/>
      <c r="H1089" s="151"/>
      <c r="I1089" s="151"/>
      <c r="J1089" s="151"/>
      <c r="N1089" s="151"/>
      <c r="Q1089" s="151"/>
      <c r="S1089" s="151"/>
    </row>
    <row r="1090" spans="2:19">
      <c r="B1090" s="124"/>
      <c r="C1090" s="124"/>
      <c r="D1090" s="151"/>
      <c r="E1090" s="151"/>
      <c r="F1090" s="151"/>
      <c r="G1090" s="151"/>
      <c r="H1090" s="151"/>
      <c r="I1090" s="151"/>
      <c r="J1090" s="151"/>
      <c r="N1090" s="151"/>
      <c r="Q1090" s="151"/>
      <c r="S1090" s="151"/>
    </row>
    <row r="1091" spans="2:19">
      <c r="B1091" s="124"/>
      <c r="C1091" s="124"/>
      <c r="D1091" s="151"/>
      <c r="E1091" s="151"/>
      <c r="F1091" s="151"/>
      <c r="G1091" s="151"/>
      <c r="H1091" s="151"/>
      <c r="I1091" s="151"/>
      <c r="J1091" s="151"/>
      <c r="N1091" s="151"/>
      <c r="Q1091" s="151"/>
      <c r="S1091" s="151"/>
    </row>
    <row r="1092" spans="2:19">
      <c r="B1092" s="124"/>
      <c r="C1092" s="124"/>
      <c r="D1092" s="151"/>
      <c r="E1092" s="151"/>
      <c r="F1092" s="151"/>
      <c r="G1092" s="151"/>
      <c r="H1092" s="151"/>
      <c r="I1092" s="151"/>
      <c r="J1092" s="151"/>
      <c r="N1092" s="151"/>
      <c r="Q1092" s="151"/>
      <c r="S1092" s="151"/>
    </row>
    <row r="1093" spans="2:19">
      <c r="B1093" s="124"/>
      <c r="C1093" s="124"/>
      <c r="D1093" s="151"/>
      <c r="E1093" s="151"/>
      <c r="F1093" s="151"/>
      <c r="G1093" s="151"/>
      <c r="H1093" s="151"/>
      <c r="I1093" s="151"/>
      <c r="J1093" s="151"/>
      <c r="N1093" s="151"/>
      <c r="Q1093" s="151"/>
      <c r="S1093" s="151"/>
    </row>
    <row r="1094" spans="2:19">
      <c r="B1094" s="124"/>
      <c r="C1094" s="124"/>
      <c r="D1094" s="151"/>
      <c r="E1094" s="151"/>
      <c r="F1094" s="151"/>
      <c r="G1094" s="151"/>
      <c r="H1094" s="151"/>
      <c r="I1094" s="151"/>
      <c r="J1094" s="151"/>
      <c r="N1094" s="151"/>
      <c r="Q1094" s="151"/>
      <c r="S1094" s="151"/>
    </row>
    <row r="1095" spans="2:19">
      <c r="B1095" s="124"/>
      <c r="C1095" s="124"/>
      <c r="D1095" s="151"/>
      <c r="E1095" s="151"/>
      <c r="F1095" s="151"/>
      <c r="G1095" s="151"/>
      <c r="H1095" s="151"/>
      <c r="I1095" s="151"/>
      <c r="J1095" s="151"/>
      <c r="N1095" s="151"/>
      <c r="Q1095" s="151"/>
      <c r="S1095" s="151"/>
    </row>
    <row r="1096" spans="2:19">
      <c r="B1096" s="124"/>
      <c r="C1096" s="124"/>
      <c r="D1096" s="151"/>
      <c r="E1096" s="151"/>
      <c r="F1096" s="151"/>
      <c r="G1096" s="151"/>
      <c r="H1096" s="151"/>
      <c r="I1096" s="151"/>
      <c r="J1096" s="151"/>
      <c r="N1096" s="151"/>
      <c r="Q1096" s="151"/>
      <c r="S1096" s="151"/>
    </row>
    <row r="1097" spans="2:19">
      <c r="B1097" s="124"/>
      <c r="C1097" s="124"/>
      <c r="D1097" s="151"/>
      <c r="E1097" s="151"/>
      <c r="F1097" s="151"/>
      <c r="G1097" s="151"/>
      <c r="H1097" s="151"/>
      <c r="I1097" s="151"/>
      <c r="J1097" s="151"/>
      <c r="N1097" s="151"/>
      <c r="Q1097" s="151"/>
      <c r="S1097" s="151"/>
    </row>
    <row r="1098" spans="2:19">
      <c r="B1098" s="124"/>
      <c r="C1098" s="124"/>
      <c r="D1098" s="151"/>
      <c r="E1098" s="151"/>
      <c r="F1098" s="151"/>
      <c r="G1098" s="151"/>
      <c r="H1098" s="151"/>
      <c r="I1098" s="151"/>
      <c r="J1098" s="151"/>
      <c r="N1098" s="151"/>
      <c r="Q1098" s="151"/>
      <c r="S1098" s="151"/>
    </row>
    <row r="1099" spans="2:19">
      <c r="B1099" s="124"/>
      <c r="C1099" s="124"/>
      <c r="D1099" s="151"/>
      <c r="E1099" s="151"/>
      <c r="F1099" s="151"/>
      <c r="G1099" s="151"/>
      <c r="H1099" s="151"/>
      <c r="I1099" s="151"/>
      <c r="J1099" s="151"/>
      <c r="N1099" s="151"/>
      <c r="Q1099" s="151"/>
      <c r="S1099" s="151"/>
    </row>
    <row r="1100" spans="2:19">
      <c r="B1100" s="124"/>
      <c r="C1100" s="124"/>
      <c r="D1100" s="151"/>
      <c r="E1100" s="151"/>
      <c r="F1100" s="151"/>
      <c r="G1100" s="151"/>
      <c r="H1100" s="151"/>
      <c r="I1100" s="151"/>
      <c r="J1100" s="151"/>
      <c r="N1100" s="151"/>
      <c r="Q1100" s="151"/>
      <c r="S1100" s="151"/>
    </row>
    <row r="1101" spans="2:19">
      <c r="B1101" s="124"/>
      <c r="C1101" s="124"/>
      <c r="D1101" s="151"/>
      <c r="E1101" s="151"/>
      <c r="F1101" s="151"/>
      <c r="G1101" s="151"/>
      <c r="H1101" s="151"/>
      <c r="I1101" s="151"/>
      <c r="J1101" s="151"/>
      <c r="N1101" s="151"/>
      <c r="Q1101" s="151"/>
      <c r="S1101" s="151"/>
    </row>
    <row r="1102" spans="2:19">
      <c r="B1102" s="124"/>
      <c r="C1102" s="124"/>
      <c r="D1102" s="151"/>
      <c r="E1102" s="151"/>
      <c r="F1102" s="151"/>
      <c r="G1102" s="151"/>
      <c r="H1102" s="151"/>
      <c r="I1102" s="151"/>
      <c r="J1102" s="151"/>
      <c r="N1102" s="151"/>
      <c r="Q1102" s="151"/>
      <c r="S1102" s="151"/>
    </row>
    <row r="1103" spans="2:19">
      <c r="B1103" s="124"/>
      <c r="C1103" s="124"/>
      <c r="D1103" s="151"/>
      <c r="E1103" s="151"/>
      <c r="F1103" s="151"/>
      <c r="G1103" s="151"/>
      <c r="H1103" s="151"/>
      <c r="I1103" s="151"/>
      <c r="J1103" s="151"/>
      <c r="N1103" s="151"/>
      <c r="Q1103" s="151"/>
      <c r="S1103" s="151"/>
    </row>
    <row r="1104" spans="2:19">
      <c r="B1104" s="124"/>
      <c r="C1104" s="124"/>
      <c r="D1104" s="151"/>
      <c r="E1104" s="151"/>
      <c r="F1104" s="151"/>
      <c r="G1104" s="151"/>
      <c r="H1104" s="151"/>
      <c r="I1104" s="151"/>
      <c r="J1104" s="151"/>
      <c r="N1104" s="151"/>
      <c r="Q1104" s="151"/>
      <c r="S1104" s="151"/>
    </row>
    <row r="1105" spans="2:19">
      <c r="B1105" s="124"/>
      <c r="C1105" s="124"/>
      <c r="D1105" s="151"/>
      <c r="E1105" s="151"/>
      <c r="F1105" s="151"/>
      <c r="G1105" s="151"/>
      <c r="H1105" s="151"/>
      <c r="I1105" s="151"/>
      <c r="J1105" s="151"/>
      <c r="N1105" s="151"/>
      <c r="Q1105" s="151"/>
      <c r="S1105" s="151"/>
    </row>
    <row r="1106" spans="2:19">
      <c r="B1106" s="124"/>
      <c r="C1106" s="124"/>
      <c r="D1106" s="151"/>
      <c r="E1106" s="151"/>
      <c r="F1106" s="151"/>
      <c r="G1106" s="151"/>
      <c r="H1106" s="151"/>
      <c r="I1106" s="151"/>
      <c r="J1106" s="151"/>
      <c r="N1106" s="151"/>
      <c r="Q1106" s="151"/>
      <c r="S1106" s="151"/>
    </row>
    <row r="1107" spans="2:19">
      <c r="B1107" s="124"/>
      <c r="C1107" s="124"/>
      <c r="D1107" s="151"/>
      <c r="E1107" s="151"/>
      <c r="F1107" s="151"/>
      <c r="G1107" s="151"/>
      <c r="H1107" s="151"/>
      <c r="I1107" s="151"/>
      <c r="J1107" s="151"/>
      <c r="N1107" s="151"/>
      <c r="Q1107" s="151"/>
      <c r="S1107" s="151"/>
    </row>
    <row r="1108" spans="2:19">
      <c r="B1108" s="124"/>
      <c r="C1108" s="124"/>
      <c r="D1108" s="151"/>
      <c r="E1108" s="151"/>
      <c r="F1108" s="151"/>
      <c r="G1108" s="151"/>
      <c r="H1108" s="151"/>
      <c r="I1108" s="151"/>
      <c r="J1108" s="151"/>
      <c r="N1108" s="151"/>
      <c r="Q1108" s="151"/>
      <c r="S1108" s="151"/>
    </row>
    <row r="1109" spans="2:19">
      <c r="B1109" s="124"/>
      <c r="C1109" s="124"/>
      <c r="D1109" s="151"/>
      <c r="E1109" s="151"/>
      <c r="F1109" s="151"/>
      <c r="G1109" s="151"/>
      <c r="H1109" s="151"/>
      <c r="I1109" s="151"/>
      <c r="J1109" s="151"/>
      <c r="N1109" s="151"/>
      <c r="Q1109" s="151"/>
      <c r="S1109" s="151"/>
    </row>
    <row r="1110" spans="2:19">
      <c r="B1110" s="124"/>
      <c r="C1110" s="124"/>
      <c r="D1110" s="151"/>
      <c r="E1110" s="151"/>
      <c r="F1110" s="151"/>
      <c r="G1110" s="151"/>
      <c r="H1110" s="151"/>
      <c r="I1110" s="151"/>
      <c r="J1110" s="151"/>
      <c r="N1110" s="151"/>
      <c r="Q1110" s="151"/>
      <c r="S1110" s="151"/>
    </row>
    <row r="1111" spans="2:19">
      <c r="B1111" s="124"/>
      <c r="C1111" s="124"/>
      <c r="D1111" s="151"/>
      <c r="E1111" s="151"/>
      <c r="F1111" s="151"/>
      <c r="G1111" s="151"/>
      <c r="H1111" s="151"/>
      <c r="I1111" s="151"/>
      <c r="J1111" s="151"/>
      <c r="N1111" s="151"/>
      <c r="Q1111" s="151"/>
      <c r="S1111" s="151"/>
    </row>
    <row r="1112" spans="2:19">
      <c r="B1112" s="124"/>
      <c r="C1112" s="124"/>
      <c r="D1112" s="151"/>
      <c r="E1112" s="151"/>
      <c r="F1112" s="151"/>
      <c r="G1112" s="151"/>
      <c r="H1112" s="151"/>
      <c r="I1112" s="151"/>
      <c r="J1112" s="151"/>
      <c r="N1112" s="151"/>
      <c r="Q1112" s="151"/>
      <c r="S1112" s="151"/>
    </row>
    <row r="1113" spans="2:19">
      <c r="B1113" s="124"/>
      <c r="C1113" s="124"/>
      <c r="D1113" s="151"/>
      <c r="E1113" s="151"/>
      <c r="F1113" s="151"/>
      <c r="G1113" s="151"/>
      <c r="H1113" s="151"/>
      <c r="I1113" s="151"/>
      <c r="J1113" s="151"/>
      <c r="N1113" s="151"/>
      <c r="Q1113" s="151"/>
      <c r="S1113" s="151"/>
    </row>
    <row r="1114" spans="2:19">
      <c r="B1114" s="124"/>
      <c r="C1114" s="124"/>
      <c r="D1114" s="151"/>
      <c r="E1114" s="151"/>
      <c r="F1114" s="151"/>
      <c r="G1114" s="151"/>
      <c r="H1114" s="151"/>
      <c r="I1114" s="151"/>
      <c r="J1114" s="151"/>
      <c r="N1114" s="151"/>
      <c r="Q1114" s="151"/>
      <c r="S1114" s="151"/>
    </row>
    <row r="1115" spans="2:19">
      <c r="B1115" s="124"/>
      <c r="C1115" s="124"/>
      <c r="D1115" s="151"/>
      <c r="E1115" s="151"/>
      <c r="F1115" s="151"/>
      <c r="G1115" s="151"/>
      <c r="H1115" s="151"/>
      <c r="I1115" s="151"/>
      <c r="J1115" s="151"/>
      <c r="N1115" s="151"/>
      <c r="Q1115" s="151"/>
      <c r="S1115" s="151"/>
    </row>
    <row r="1116" spans="2:19">
      <c r="B1116" s="124"/>
      <c r="C1116" s="124"/>
      <c r="D1116" s="151"/>
      <c r="E1116" s="151"/>
      <c r="F1116" s="151"/>
      <c r="G1116" s="151"/>
      <c r="H1116" s="151"/>
      <c r="I1116" s="151"/>
      <c r="J1116" s="151"/>
      <c r="N1116" s="151"/>
      <c r="Q1116" s="151"/>
      <c r="S1116" s="151"/>
    </row>
    <row r="1117" spans="2:19">
      <c r="B1117" s="124"/>
      <c r="C1117" s="124"/>
      <c r="D1117" s="151"/>
      <c r="E1117" s="151"/>
      <c r="F1117" s="151"/>
      <c r="G1117" s="151"/>
      <c r="H1117" s="151"/>
      <c r="I1117" s="151"/>
      <c r="J1117" s="151"/>
      <c r="N1117" s="151"/>
      <c r="Q1117" s="151"/>
      <c r="S1117" s="151"/>
    </row>
    <row r="1118" spans="2:19">
      <c r="B1118" s="124"/>
      <c r="C1118" s="124"/>
      <c r="D1118" s="151"/>
      <c r="E1118" s="151"/>
      <c r="F1118" s="151"/>
      <c r="G1118" s="151"/>
      <c r="H1118" s="151"/>
      <c r="I1118" s="151"/>
      <c r="J1118" s="151"/>
      <c r="N1118" s="151"/>
      <c r="Q1118" s="151"/>
      <c r="S1118" s="151"/>
    </row>
    <row r="1119" spans="2:19">
      <c r="B1119" s="124"/>
      <c r="C1119" s="124"/>
      <c r="D1119" s="151"/>
      <c r="E1119" s="151"/>
      <c r="F1119" s="151"/>
      <c r="G1119" s="151"/>
      <c r="H1119" s="151"/>
      <c r="I1119" s="151"/>
      <c r="J1119" s="151"/>
      <c r="N1119" s="151"/>
      <c r="Q1119" s="151"/>
      <c r="S1119" s="151"/>
    </row>
    <row r="1120" spans="2:19">
      <c r="B1120" s="124"/>
      <c r="C1120" s="124"/>
      <c r="D1120" s="151"/>
      <c r="E1120" s="151"/>
      <c r="F1120" s="151"/>
      <c r="G1120" s="151"/>
      <c r="H1120" s="151"/>
      <c r="I1120" s="151"/>
      <c r="J1120" s="151"/>
      <c r="N1120" s="151"/>
      <c r="Q1120" s="151"/>
      <c r="S1120" s="151"/>
    </row>
    <row r="1121" spans="2:19">
      <c r="B1121" s="124"/>
      <c r="C1121" s="124"/>
      <c r="D1121" s="151"/>
      <c r="E1121" s="151"/>
      <c r="F1121" s="151"/>
      <c r="G1121" s="151"/>
      <c r="H1121" s="151"/>
      <c r="I1121" s="151"/>
      <c r="J1121" s="151"/>
      <c r="N1121" s="151"/>
      <c r="Q1121" s="151"/>
      <c r="S1121" s="151"/>
    </row>
    <row r="1122" spans="2:19">
      <c r="B1122" s="124"/>
      <c r="C1122" s="124"/>
      <c r="D1122" s="151"/>
      <c r="E1122" s="151"/>
      <c r="F1122" s="151"/>
      <c r="G1122" s="151"/>
      <c r="H1122" s="151"/>
      <c r="I1122" s="151"/>
      <c r="J1122" s="151"/>
      <c r="N1122" s="151"/>
      <c r="Q1122" s="151"/>
      <c r="S1122" s="151"/>
    </row>
    <row r="1123" spans="2:19">
      <c r="B1123" s="124"/>
      <c r="C1123" s="124"/>
      <c r="D1123" s="151"/>
      <c r="E1123" s="151"/>
      <c r="F1123" s="151"/>
      <c r="G1123" s="151"/>
      <c r="H1123" s="151"/>
      <c r="I1123" s="151"/>
      <c r="J1123" s="151"/>
      <c r="N1123" s="151"/>
      <c r="Q1123" s="151"/>
      <c r="S1123" s="151"/>
    </row>
    <row r="1124" spans="2:19">
      <c r="B1124" s="124"/>
      <c r="C1124" s="124"/>
      <c r="D1124" s="151"/>
      <c r="E1124" s="151"/>
      <c r="F1124" s="151"/>
      <c r="G1124" s="151"/>
      <c r="H1124" s="151"/>
      <c r="I1124" s="151"/>
      <c r="J1124" s="151"/>
      <c r="N1124" s="151"/>
      <c r="Q1124" s="151"/>
      <c r="S1124" s="151"/>
    </row>
    <row r="1125" spans="2:19">
      <c r="B1125" s="124"/>
      <c r="C1125" s="124"/>
      <c r="D1125" s="151"/>
      <c r="E1125" s="151"/>
      <c r="F1125" s="151"/>
      <c r="G1125" s="151"/>
      <c r="H1125" s="151"/>
      <c r="I1125" s="151"/>
      <c r="J1125" s="151"/>
      <c r="N1125" s="151"/>
      <c r="Q1125" s="151"/>
      <c r="S1125" s="151"/>
    </row>
    <row r="1126" spans="2:19">
      <c r="B1126" s="124"/>
      <c r="C1126" s="124"/>
      <c r="D1126" s="151"/>
      <c r="E1126" s="151"/>
      <c r="F1126" s="151"/>
      <c r="G1126" s="151"/>
      <c r="H1126" s="151"/>
      <c r="I1126" s="151"/>
      <c r="J1126" s="151"/>
      <c r="N1126" s="151"/>
      <c r="Q1126" s="151"/>
      <c r="S1126" s="151"/>
    </row>
    <row r="1127" spans="2:19">
      <c r="B1127" s="124"/>
      <c r="C1127" s="124"/>
      <c r="D1127" s="151"/>
      <c r="E1127" s="151"/>
      <c r="F1127" s="151"/>
      <c r="G1127" s="151"/>
      <c r="H1127" s="151"/>
      <c r="I1127" s="151"/>
      <c r="J1127" s="151"/>
      <c r="N1127" s="151"/>
      <c r="Q1127" s="151"/>
      <c r="S1127" s="151"/>
    </row>
    <row r="1128" spans="2:19">
      <c r="B1128" s="124"/>
      <c r="C1128" s="124"/>
      <c r="D1128" s="151"/>
      <c r="E1128" s="151"/>
      <c r="F1128" s="151"/>
      <c r="G1128" s="151"/>
      <c r="H1128" s="151"/>
      <c r="I1128" s="151"/>
      <c r="J1128" s="151"/>
      <c r="N1128" s="151"/>
      <c r="Q1128" s="151"/>
      <c r="S1128" s="151"/>
    </row>
    <row r="1129" spans="2:19">
      <c r="B1129" s="124"/>
      <c r="C1129" s="124"/>
      <c r="D1129" s="151"/>
      <c r="E1129" s="151"/>
      <c r="F1129" s="151"/>
      <c r="G1129" s="151"/>
      <c r="H1129" s="151"/>
      <c r="I1129" s="151"/>
      <c r="J1129" s="151"/>
      <c r="N1129" s="151"/>
      <c r="Q1129" s="151"/>
      <c r="S1129" s="151"/>
    </row>
    <row r="1130" spans="2:19">
      <c r="B1130" s="124"/>
      <c r="C1130" s="124"/>
      <c r="D1130" s="151"/>
      <c r="E1130" s="151"/>
      <c r="F1130" s="151"/>
      <c r="G1130" s="151"/>
      <c r="H1130" s="151"/>
      <c r="I1130" s="151"/>
      <c r="J1130" s="151"/>
      <c r="N1130" s="151"/>
      <c r="Q1130" s="151"/>
      <c r="S1130" s="151"/>
    </row>
    <row r="1131" spans="2:19">
      <c r="B1131" s="124"/>
      <c r="C1131" s="124"/>
      <c r="D1131" s="151"/>
      <c r="E1131" s="151"/>
      <c r="F1131" s="151"/>
      <c r="G1131" s="151"/>
      <c r="H1131" s="151"/>
      <c r="I1131" s="151"/>
      <c r="J1131" s="151"/>
      <c r="N1131" s="151"/>
      <c r="Q1131" s="151"/>
      <c r="S1131" s="151"/>
    </row>
    <row r="1132" spans="2:19">
      <c r="B1132" s="124"/>
      <c r="C1132" s="124"/>
      <c r="D1132" s="151"/>
      <c r="E1132" s="151"/>
      <c r="F1132" s="151"/>
      <c r="G1132" s="151"/>
      <c r="H1132" s="151"/>
      <c r="I1132" s="151"/>
      <c r="J1132" s="151"/>
      <c r="N1132" s="151"/>
      <c r="Q1132" s="151"/>
      <c r="S1132" s="151"/>
    </row>
    <row r="1133" spans="2:19">
      <c r="B1133" s="124"/>
      <c r="C1133" s="124"/>
      <c r="D1133" s="151"/>
      <c r="E1133" s="151"/>
      <c r="F1133" s="151"/>
      <c r="G1133" s="151"/>
      <c r="H1133" s="151"/>
      <c r="I1133" s="151"/>
      <c r="J1133" s="151"/>
      <c r="N1133" s="151"/>
      <c r="Q1133" s="151"/>
      <c r="S1133" s="151"/>
    </row>
    <row r="1134" spans="2:19">
      <c r="B1134" s="124"/>
      <c r="C1134" s="124"/>
      <c r="D1134" s="151"/>
      <c r="E1134" s="151"/>
      <c r="F1134" s="151"/>
      <c r="G1134" s="151"/>
      <c r="H1134" s="151"/>
      <c r="I1134" s="151"/>
      <c r="J1134" s="151"/>
      <c r="N1134" s="151"/>
      <c r="Q1134" s="151"/>
      <c r="S1134" s="151"/>
    </row>
    <row r="1135" spans="2:19">
      <c r="B1135" s="124"/>
      <c r="C1135" s="124"/>
      <c r="D1135" s="151"/>
      <c r="E1135" s="151"/>
      <c r="F1135" s="151"/>
      <c r="G1135" s="151"/>
      <c r="H1135" s="151"/>
      <c r="I1135" s="151"/>
      <c r="J1135" s="151"/>
      <c r="N1135" s="151"/>
      <c r="Q1135" s="151"/>
      <c r="S1135" s="151"/>
    </row>
    <row r="1136" spans="2:19">
      <c r="B1136" s="124"/>
      <c r="C1136" s="124"/>
      <c r="D1136" s="151"/>
      <c r="E1136" s="151"/>
      <c r="F1136" s="151"/>
      <c r="G1136" s="151"/>
      <c r="H1136" s="151"/>
      <c r="I1136" s="151"/>
      <c r="J1136" s="151"/>
      <c r="N1136" s="151"/>
      <c r="Q1136" s="151"/>
      <c r="S1136" s="151"/>
    </row>
    <row r="1137" spans="2:19">
      <c r="B1137" s="124"/>
      <c r="C1137" s="124"/>
      <c r="D1137" s="151"/>
      <c r="E1137" s="151"/>
      <c r="F1137" s="151"/>
      <c r="G1137" s="151"/>
      <c r="H1137" s="151"/>
      <c r="I1137" s="151"/>
      <c r="J1137" s="151"/>
      <c r="N1137" s="151"/>
      <c r="Q1137" s="151"/>
      <c r="S1137" s="151"/>
    </row>
    <row r="1138" spans="2:19">
      <c r="B1138" s="124"/>
      <c r="C1138" s="124"/>
      <c r="D1138" s="151"/>
      <c r="E1138" s="151"/>
      <c r="F1138" s="151"/>
      <c r="G1138" s="151"/>
      <c r="H1138" s="151"/>
      <c r="I1138" s="151"/>
      <c r="J1138" s="151"/>
      <c r="N1138" s="151"/>
      <c r="Q1138" s="151"/>
      <c r="S1138" s="151"/>
    </row>
    <row r="1139" spans="2:19">
      <c r="B1139" s="124"/>
      <c r="C1139" s="124"/>
      <c r="D1139" s="151"/>
      <c r="E1139" s="151"/>
      <c r="F1139" s="151"/>
      <c r="G1139" s="151"/>
      <c r="H1139" s="151"/>
      <c r="I1139" s="151"/>
      <c r="J1139" s="151"/>
      <c r="N1139" s="151"/>
      <c r="Q1139" s="151"/>
      <c r="S1139" s="151"/>
    </row>
    <row r="1140" spans="2:19">
      <c r="B1140" s="124"/>
      <c r="C1140" s="124"/>
      <c r="D1140" s="151"/>
      <c r="E1140" s="151"/>
      <c r="F1140" s="151"/>
      <c r="G1140" s="151"/>
      <c r="H1140" s="151"/>
      <c r="I1140" s="151"/>
      <c r="J1140" s="151"/>
      <c r="N1140" s="151"/>
      <c r="Q1140" s="151"/>
      <c r="S1140" s="151"/>
    </row>
    <row r="1141" spans="2:19">
      <c r="B1141" s="124"/>
      <c r="C1141" s="124"/>
      <c r="D1141" s="151"/>
      <c r="E1141" s="151"/>
      <c r="F1141" s="151"/>
      <c r="G1141" s="151"/>
      <c r="H1141" s="151"/>
      <c r="I1141" s="151"/>
      <c r="J1141" s="151"/>
      <c r="N1141" s="151"/>
      <c r="Q1141" s="151"/>
      <c r="S1141" s="151"/>
    </row>
    <row r="1142" spans="2:19">
      <c r="B1142" s="124"/>
      <c r="C1142" s="124"/>
      <c r="D1142" s="151"/>
      <c r="E1142" s="151"/>
      <c r="F1142" s="151"/>
      <c r="G1142" s="151"/>
      <c r="H1142" s="151"/>
      <c r="I1142" s="151"/>
      <c r="J1142" s="151"/>
      <c r="N1142" s="151"/>
      <c r="Q1142" s="151"/>
      <c r="S1142" s="151"/>
    </row>
    <row r="1143" spans="2:19">
      <c r="B1143" s="124"/>
      <c r="C1143" s="124"/>
      <c r="D1143" s="151"/>
      <c r="E1143" s="151"/>
      <c r="F1143" s="151"/>
      <c r="G1143" s="151"/>
      <c r="H1143" s="151"/>
      <c r="I1143" s="151"/>
      <c r="J1143" s="151"/>
      <c r="N1143" s="151"/>
      <c r="Q1143" s="151"/>
      <c r="S1143" s="151"/>
    </row>
    <row r="1144" spans="2:19">
      <c r="B1144" s="124"/>
      <c r="C1144" s="124"/>
      <c r="D1144" s="151"/>
      <c r="E1144" s="151"/>
      <c r="F1144" s="151"/>
      <c r="G1144" s="151"/>
      <c r="H1144" s="151"/>
      <c r="I1144" s="151"/>
      <c r="J1144" s="151"/>
      <c r="N1144" s="151"/>
      <c r="Q1144" s="151"/>
      <c r="S1144" s="151"/>
    </row>
    <row r="1145" spans="2:19">
      <c r="B1145" s="124"/>
      <c r="C1145" s="124"/>
      <c r="D1145" s="151"/>
      <c r="E1145" s="151"/>
      <c r="F1145" s="151"/>
      <c r="G1145" s="151"/>
      <c r="H1145" s="151"/>
      <c r="I1145" s="151"/>
      <c r="J1145" s="151"/>
      <c r="N1145" s="151"/>
      <c r="Q1145" s="151"/>
      <c r="S1145" s="151"/>
    </row>
    <row r="1146" spans="2:19">
      <c r="B1146" s="124"/>
      <c r="C1146" s="124"/>
      <c r="D1146" s="151"/>
      <c r="E1146" s="151"/>
      <c r="F1146" s="151"/>
      <c r="G1146" s="151"/>
      <c r="H1146" s="151"/>
      <c r="I1146" s="151"/>
      <c r="J1146" s="151"/>
      <c r="N1146" s="151"/>
      <c r="Q1146" s="151"/>
      <c r="S1146" s="151"/>
    </row>
    <row r="1147" spans="2:19">
      <c r="B1147" s="124"/>
      <c r="C1147" s="124"/>
      <c r="D1147" s="151"/>
      <c r="E1147" s="151"/>
      <c r="F1147" s="151"/>
      <c r="G1147" s="151"/>
      <c r="H1147" s="151"/>
      <c r="I1147" s="151"/>
      <c r="J1147" s="151"/>
      <c r="N1147" s="151"/>
      <c r="Q1147" s="151"/>
      <c r="S1147" s="151"/>
    </row>
    <row r="1148" spans="2:19">
      <c r="B1148" s="124"/>
      <c r="C1148" s="124"/>
      <c r="D1148" s="151"/>
      <c r="E1148" s="151"/>
      <c r="F1148" s="151"/>
      <c r="G1148" s="151"/>
      <c r="H1148" s="151"/>
      <c r="I1148" s="151"/>
      <c r="J1148" s="151"/>
      <c r="N1148" s="151"/>
      <c r="Q1148" s="151"/>
      <c r="S1148" s="151"/>
    </row>
    <row r="1149" spans="2:19">
      <c r="B1149" s="124"/>
      <c r="C1149" s="124"/>
      <c r="D1149" s="151"/>
      <c r="E1149" s="151"/>
      <c r="F1149" s="151"/>
      <c r="G1149" s="151"/>
      <c r="H1149" s="151"/>
      <c r="I1149" s="151"/>
      <c r="J1149" s="151"/>
      <c r="N1149" s="151"/>
      <c r="Q1149" s="151"/>
      <c r="S1149" s="151"/>
    </row>
    <row r="1150" spans="2:19">
      <c r="B1150" s="124"/>
      <c r="C1150" s="124"/>
      <c r="D1150" s="151"/>
      <c r="E1150" s="151"/>
      <c r="F1150" s="151"/>
      <c r="G1150" s="151"/>
      <c r="H1150" s="151"/>
      <c r="I1150" s="151"/>
      <c r="J1150" s="151"/>
      <c r="N1150" s="151"/>
      <c r="Q1150" s="151"/>
      <c r="S1150" s="151"/>
    </row>
    <row r="1151" spans="2:19">
      <c r="B1151" s="124"/>
      <c r="C1151" s="124"/>
      <c r="D1151" s="151"/>
      <c r="E1151" s="151"/>
      <c r="F1151" s="151"/>
      <c r="G1151" s="151"/>
      <c r="H1151" s="151"/>
      <c r="I1151" s="151"/>
      <c r="J1151" s="151"/>
      <c r="N1151" s="151"/>
      <c r="Q1151" s="151"/>
      <c r="S1151" s="151"/>
    </row>
    <row r="1152" spans="2:19">
      <c r="B1152" s="124"/>
      <c r="C1152" s="124"/>
      <c r="D1152" s="151"/>
      <c r="E1152" s="151"/>
      <c r="F1152" s="151"/>
      <c r="G1152" s="151"/>
      <c r="H1152" s="151"/>
      <c r="I1152" s="151"/>
      <c r="J1152" s="151"/>
      <c r="N1152" s="151"/>
      <c r="Q1152" s="151"/>
      <c r="S1152" s="151"/>
    </row>
    <row r="1153" spans="2:19">
      <c r="B1153" s="124"/>
      <c r="C1153" s="124"/>
      <c r="D1153" s="151"/>
      <c r="E1153" s="151"/>
      <c r="F1153" s="151"/>
      <c r="G1153" s="151"/>
      <c r="H1153" s="151"/>
      <c r="I1153" s="151"/>
      <c r="J1153" s="151"/>
      <c r="N1153" s="151"/>
      <c r="Q1153" s="151"/>
      <c r="S1153" s="151"/>
    </row>
    <row r="1154" spans="2:19">
      <c r="B1154" s="124"/>
      <c r="C1154" s="124"/>
      <c r="D1154" s="151"/>
      <c r="E1154" s="151"/>
      <c r="F1154" s="151"/>
      <c r="G1154" s="151"/>
      <c r="H1154" s="151"/>
      <c r="I1154" s="151"/>
      <c r="J1154" s="151"/>
      <c r="N1154" s="151"/>
      <c r="Q1154" s="151"/>
      <c r="S1154" s="151"/>
    </row>
    <row r="1155" spans="2:19">
      <c r="B1155" s="124"/>
      <c r="C1155" s="124"/>
      <c r="D1155" s="151"/>
      <c r="E1155" s="151"/>
      <c r="F1155" s="151"/>
      <c r="G1155" s="151"/>
      <c r="H1155" s="151"/>
      <c r="I1155" s="151"/>
      <c r="J1155" s="151"/>
      <c r="N1155" s="151"/>
      <c r="Q1155" s="151"/>
      <c r="S1155" s="151"/>
    </row>
    <row r="1156" spans="2:19">
      <c r="B1156" s="124"/>
      <c r="C1156" s="124"/>
      <c r="D1156" s="151"/>
      <c r="E1156" s="151"/>
      <c r="F1156" s="151"/>
      <c r="G1156" s="151"/>
      <c r="H1156" s="151"/>
      <c r="I1156" s="151"/>
      <c r="J1156" s="151"/>
      <c r="N1156" s="151"/>
      <c r="Q1156" s="151"/>
      <c r="S1156" s="151"/>
    </row>
    <row r="1157" spans="2:19">
      <c r="B1157" s="124"/>
      <c r="C1157" s="124"/>
      <c r="D1157" s="151"/>
      <c r="E1157" s="151"/>
      <c r="F1157" s="151"/>
      <c r="G1157" s="151"/>
      <c r="H1157" s="151"/>
      <c r="I1157" s="151"/>
      <c r="J1157" s="151"/>
      <c r="N1157" s="151"/>
      <c r="Q1157" s="151"/>
      <c r="S1157" s="151"/>
    </row>
    <row r="1158" spans="2:19">
      <c r="B1158" s="124"/>
      <c r="C1158" s="124"/>
      <c r="D1158" s="151"/>
      <c r="E1158" s="151"/>
      <c r="F1158" s="151"/>
      <c r="G1158" s="151"/>
      <c r="H1158" s="151"/>
      <c r="I1158" s="151"/>
      <c r="J1158" s="151"/>
      <c r="N1158" s="151"/>
      <c r="Q1158" s="151"/>
      <c r="S1158" s="151"/>
    </row>
    <row r="1159" spans="2:19">
      <c r="B1159" s="124"/>
      <c r="C1159" s="124"/>
      <c r="D1159" s="151"/>
      <c r="E1159" s="151"/>
      <c r="F1159" s="151"/>
      <c r="G1159" s="151"/>
      <c r="H1159" s="151"/>
      <c r="I1159" s="151"/>
      <c r="J1159" s="151"/>
      <c r="N1159" s="151"/>
      <c r="Q1159" s="151"/>
      <c r="S1159" s="151"/>
    </row>
    <row r="1160" spans="2:19">
      <c r="B1160" s="124"/>
      <c r="C1160" s="124"/>
      <c r="D1160" s="151"/>
      <c r="E1160" s="151"/>
      <c r="F1160" s="151"/>
      <c r="G1160" s="151"/>
      <c r="H1160" s="151"/>
      <c r="I1160" s="151"/>
      <c r="J1160" s="151"/>
      <c r="N1160" s="151"/>
      <c r="Q1160" s="151"/>
      <c r="S1160" s="151"/>
    </row>
    <row r="1161" spans="2:19">
      <c r="B1161" s="124"/>
      <c r="C1161" s="124"/>
      <c r="D1161" s="151"/>
      <c r="E1161" s="151"/>
      <c r="F1161" s="151"/>
      <c r="G1161" s="151"/>
      <c r="H1161" s="151"/>
      <c r="I1161" s="151"/>
      <c r="J1161" s="151"/>
      <c r="N1161" s="151"/>
      <c r="Q1161" s="151"/>
      <c r="S1161" s="151"/>
    </row>
    <row r="1162" spans="2:19">
      <c r="B1162" s="124"/>
      <c r="C1162" s="124"/>
      <c r="D1162" s="151"/>
      <c r="E1162" s="151"/>
      <c r="F1162" s="151"/>
      <c r="G1162" s="151"/>
      <c r="H1162" s="151"/>
      <c r="I1162" s="151"/>
      <c r="J1162" s="151"/>
      <c r="N1162" s="151"/>
      <c r="Q1162" s="151"/>
      <c r="S1162" s="151"/>
    </row>
    <row r="1163" spans="2:19">
      <c r="B1163" s="124"/>
      <c r="C1163" s="124"/>
      <c r="D1163" s="151"/>
      <c r="E1163" s="151"/>
      <c r="F1163" s="151"/>
      <c r="G1163" s="151"/>
      <c r="H1163" s="151"/>
      <c r="I1163" s="151"/>
      <c r="J1163" s="151"/>
      <c r="N1163" s="151"/>
      <c r="Q1163" s="151"/>
      <c r="S1163" s="151"/>
    </row>
    <row r="1164" spans="2:19">
      <c r="B1164" s="124"/>
      <c r="C1164" s="124"/>
      <c r="D1164" s="151"/>
      <c r="E1164" s="151"/>
      <c r="F1164" s="151"/>
      <c r="G1164" s="151"/>
      <c r="H1164" s="151"/>
      <c r="I1164" s="151"/>
      <c r="J1164" s="151"/>
      <c r="N1164" s="151"/>
      <c r="Q1164" s="151"/>
      <c r="S1164" s="151"/>
    </row>
    <row r="1165" spans="2:19">
      <c r="B1165" s="124"/>
      <c r="C1165" s="124"/>
      <c r="D1165" s="151"/>
      <c r="E1165" s="151"/>
      <c r="F1165" s="151"/>
      <c r="G1165" s="151"/>
      <c r="H1165" s="151"/>
      <c r="I1165" s="151"/>
      <c r="J1165" s="151"/>
      <c r="N1165" s="151"/>
      <c r="Q1165" s="151"/>
      <c r="S1165" s="151"/>
    </row>
    <row r="1166" spans="2:19">
      <c r="B1166" s="124"/>
      <c r="C1166" s="124"/>
      <c r="D1166" s="151"/>
      <c r="E1166" s="151"/>
      <c r="F1166" s="151"/>
      <c r="G1166" s="151"/>
      <c r="H1166" s="151"/>
      <c r="I1166" s="151"/>
      <c r="J1166" s="151"/>
      <c r="N1166" s="151"/>
      <c r="Q1166" s="151"/>
      <c r="S1166" s="151"/>
    </row>
    <row r="1167" spans="2:19">
      <c r="B1167" s="124"/>
      <c r="C1167" s="124"/>
      <c r="D1167" s="151"/>
      <c r="E1167" s="151"/>
      <c r="F1167" s="151"/>
      <c r="G1167" s="151"/>
      <c r="H1167" s="151"/>
      <c r="I1167" s="151"/>
      <c r="J1167" s="151"/>
      <c r="N1167" s="151"/>
      <c r="Q1167" s="151"/>
      <c r="S1167" s="151"/>
    </row>
    <row r="1168" spans="2:19">
      <c r="B1168" s="124"/>
      <c r="C1168" s="124"/>
      <c r="D1168" s="151"/>
      <c r="E1168" s="151"/>
      <c r="F1168" s="151"/>
      <c r="G1168" s="151"/>
      <c r="H1168" s="151"/>
      <c r="I1168" s="151"/>
      <c r="J1168" s="151"/>
      <c r="N1168" s="151"/>
      <c r="Q1168" s="151"/>
      <c r="S1168" s="151"/>
    </row>
    <row r="1169" spans="2:19">
      <c r="B1169" s="124"/>
      <c r="C1169" s="124"/>
      <c r="D1169" s="151"/>
      <c r="E1169" s="151"/>
      <c r="F1169" s="151"/>
      <c r="G1169" s="151"/>
      <c r="H1169" s="151"/>
      <c r="I1169" s="151"/>
      <c r="J1169" s="151"/>
      <c r="N1169" s="151"/>
      <c r="Q1169" s="151"/>
      <c r="S1169" s="151"/>
    </row>
    <row r="1170" spans="2:19">
      <c r="B1170" s="124"/>
      <c r="C1170" s="124"/>
      <c r="D1170" s="151"/>
      <c r="E1170" s="151"/>
      <c r="F1170" s="151"/>
      <c r="G1170" s="151"/>
      <c r="H1170" s="151"/>
      <c r="I1170" s="151"/>
      <c r="J1170" s="151"/>
      <c r="N1170" s="151"/>
      <c r="Q1170" s="151"/>
      <c r="S1170" s="151"/>
    </row>
    <row r="1171" spans="2:19">
      <c r="B1171" s="124"/>
      <c r="C1171" s="124"/>
      <c r="D1171" s="151"/>
      <c r="E1171" s="151"/>
      <c r="F1171" s="151"/>
      <c r="G1171" s="151"/>
      <c r="H1171" s="151"/>
      <c r="I1171" s="151"/>
      <c r="J1171" s="151"/>
      <c r="N1171" s="151"/>
      <c r="Q1171" s="151"/>
      <c r="S1171" s="151"/>
    </row>
    <row r="1172" spans="2:19">
      <c r="B1172" s="124"/>
      <c r="C1172" s="124"/>
      <c r="D1172" s="151"/>
      <c r="E1172" s="151"/>
      <c r="F1172" s="151"/>
      <c r="G1172" s="151"/>
      <c r="H1172" s="151"/>
      <c r="I1172" s="151"/>
      <c r="J1172" s="151"/>
      <c r="N1172" s="151"/>
      <c r="Q1172" s="151"/>
      <c r="S1172" s="151"/>
    </row>
    <row r="1173" spans="2:19">
      <c r="B1173" s="124"/>
      <c r="C1173" s="124"/>
      <c r="D1173" s="151"/>
      <c r="E1173" s="151"/>
      <c r="F1173" s="151"/>
      <c r="G1173" s="151"/>
      <c r="H1173" s="151"/>
      <c r="I1173" s="151"/>
      <c r="J1173" s="151"/>
      <c r="N1173" s="151"/>
      <c r="Q1173" s="151"/>
      <c r="S1173" s="151"/>
    </row>
    <row r="1174" spans="2:19">
      <c r="B1174" s="124"/>
      <c r="C1174" s="124"/>
      <c r="D1174" s="151"/>
      <c r="E1174" s="151"/>
      <c r="F1174" s="151"/>
      <c r="G1174" s="151"/>
      <c r="H1174" s="151"/>
      <c r="I1174" s="151"/>
      <c r="J1174" s="151"/>
      <c r="N1174" s="151"/>
      <c r="Q1174" s="151"/>
      <c r="S1174" s="151"/>
    </row>
    <row r="1175" spans="2:19">
      <c r="B1175" s="124"/>
      <c r="C1175" s="124"/>
      <c r="D1175" s="151"/>
      <c r="E1175" s="151"/>
      <c r="F1175" s="151"/>
      <c r="G1175" s="151"/>
      <c r="H1175" s="151"/>
      <c r="I1175" s="151"/>
      <c r="J1175" s="151"/>
      <c r="N1175" s="151"/>
      <c r="Q1175" s="151"/>
      <c r="S1175" s="151"/>
    </row>
    <row r="1176" spans="2:19">
      <c r="B1176" s="124"/>
      <c r="C1176" s="124"/>
      <c r="D1176" s="151"/>
      <c r="E1176" s="151"/>
      <c r="F1176" s="151"/>
      <c r="G1176" s="151"/>
      <c r="H1176" s="151"/>
      <c r="I1176" s="151"/>
      <c r="J1176" s="151"/>
      <c r="N1176" s="151"/>
      <c r="Q1176" s="151"/>
      <c r="S1176" s="151"/>
    </row>
    <row r="1177" spans="2:19">
      <c r="B1177" s="124"/>
      <c r="C1177" s="124"/>
      <c r="D1177" s="151"/>
      <c r="E1177" s="151"/>
      <c r="F1177" s="151"/>
      <c r="G1177" s="151"/>
      <c r="H1177" s="151"/>
      <c r="I1177" s="151"/>
      <c r="J1177" s="151"/>
      <c r="N1177" s="151"/>
      <c r="Q1177" s="151"/>
      <c r="S1177" s="151"/>
    </row>
    <row r="1178" spans="2:19">
      <c r="B1178" s="124"/>
      <c r="C1178" s="124"/>
      <c r="D1178" s="151"/>
      <c r="E1178" s="151"/>
      <c r="F1178" s="151"/>
      <c r="G1178" s="151"/>
      <c r="H1178" s="151"/>
      <c r="I1178" s="151"/>
      <c r="J1178" s="151"/>
      <c r="N1178" s="151"/>
      <c r="Q1178" s="151"/>
      <c r="S1178" s="151"/>
    </row>
    <row r="1179" spans="2:19">
      <c r="B1179" s="124"/>
      <c r="C1179" s="124"/>
      <c r="D1179" s="151"/>
      <c r="E1179" s="151"/>
      <c r="F1179" s="151"/>
      <c r="G1179" s="151"/>
      <c r="H1179" s="151"/>
      <c r="I1179" s="151"/>
      <c r="J1179" s="151"/>
      <c r="N1179" s="151"/>
      <c r="Q1179" s="151"/>
      <c r="S1179" s="151"/>
    </row>
    <row r="1180" spans="2:19">
      <c r="B1180" s="124"/>
      <c r="C1180" s="124"/>
      <c r="D1180" s="151"/>
      <c r="E1180" s="151"/>
      <c r="F1180" s="151"/>
      <c r="G1180" s="151"/>
      <c r="H1180" s="151"/>
      <c r="I1180" s="151"/>
      <c r="J1180" s="151"/>
      <c r="N1180" s="151"/>
      <c r="Q1180" s="151"/>
      <c r="S1180" s="151"/>
    </row>
    <row r="1181" spans="2:19">
      <c r="B1181" s="124"/>
      <c r="C1181" s="124"/>
      <c r="D1181" s="151"/>
      <c r="E1181" s="151"/>
      <c r="F1181" s="151"/>
      <c r="G1181" s="151"/>
      <c r="H1181" s="151"/>
      <c r="I1181" s="151"/>
      <c r="J1181" s="151"/>
      <c r="N1181" s="151"/>
      <c r="Q1181" s="151"/>
      <c r="S1181" s="151"/>
    </row>
    <row r="1182" spans="2:19">
      <c r="B1182" s="124"/>
      <c r="C1182" s="124"/>
      <c r="D1182" s="151"/>
      <c r="E1182" s="151"/>
      <c r="F1182" s="151"/>
      <c r="G1182" s="151"/>
      <c r="H1182" s="151"/>
      <c r="I1182" s="151"/>
      <c r="J1182" s="151"/>
      <c r="N1182" s="151"/>
      <c r="Q1182" s="151"/>
      <c r="S1182" s="151"/>
    </row>
    <row r="1183" spans="2:19">
      <c r="B1183" s="124"/>
      <c r="C1183" s="124"/>
      <c r="D1183" s="151"/>
      <c r="E1183" s="151"/>
      <c r="F1183" s="151"/>
      <c r="G1183" s="151"/>
      <c r="H1183" s="151"/>
      <c r="I1183" s="151"/>
      <c r="J1183" s="151"/>
      <c r="N1183" s="151"/>
      <c r="Q1183" s="151"/>
      <c r="S1183" s="151"/>
    </row>
    <row r="1184" spans="2:19">
      <c r="B1184" s="124"/>
      <c r="C1184" s="124"/>
      <c r="D1184" s="151"/>
      <c r="E1184" s="151"/>
      <c r="F1184" s="151"/>
      <c r="G1184" s="151"/>
      <c r="H1184" s="151"/>
      <c r="I1184" s="151"/>
      <c r="J1184" s="151"/>
      <c r="N1184" s="151"/>
      <c r="Q1184" s="151"/>
      <c r="S1184" s="151"/>
    </row>
    <row r="1185" spans="2:19">
      <c r="B1185" s="124"/>
      <c r="C1185" s="124"/>
      <c r="D1185" s="151"/>
      <c r="E1185" s="151"/>
      <c r="F1185" s="151"/>
      <c r="G1185" s="151"/>
      <c r="H1185" s="151"/>
      <c r="I1185" s="151"/>
      <c r="J1185" s="151"/>
      <c r="N1185" s="151"/>
      <c r="Q1185" s="151"/>
      <c r="S1185" s="151"/>
    </row>
    <row r="1186" spans="2:19">
      <c r="B1186" s="124"/>
      <c r="C1186" s="124"/>
      <c r="D1186" s="151"/>
      <c r="E1186" s="151"/>
      <c r="F1186" s="151"/>
      <c r="G1186" s="151"/>
      <c r="H1186" s="151"/>
      <c r="I1186" s="151"/>
      <c r="J1186" s="151"/>
      <c r="N1186" s="151"/>
      <c r="Q1186" s="151"/>
      <c r="S1186" s="151"/>
    </row>
    <row r="1187" spans="2:19">
      <c r="B1187" s="124"/>
      <c r="C1187" s="124"/>
      <c r="D1187" s="151"/>
      <c r="E1187" s="151"/>
      <c r="F1187" s="151"/>
      <c r="G1187" s="151"/>
      <c r="H1187" s="151"/>
      <c r="I1187" s="151"/>
      <c r="J1187" s="151"/>
      <c r="N1187" s="151"/>
      <c r="Q1187" s="151"/>
      <c r="S1187" s="151"/>
    </row>
    <row r="1188" spans="2:19">
      <c r="B1188" s="124"/>
      <c r="C1188" s="124"/>
      <c r="D1188" s="151"/>
      <c r="E1188" s="151"/>
      <c r="F1188" s="151"/>
      <c r="G1188" s="151"/>
      <c r="H1188" s="151"/>
      <c r="I1188" s="151"/>
      <c r="J1188" s="151"/>
      <c r="N1188" s="151"/>
      <c r="Q1188" s="151"/>
      <c r="S1188" s="151"/>
    </row>
    <row r="1189" spans="2:19">
      <c r="B1189" s="124"/>
      <c r="C1189" s="124"/>
      <c r="D1189" s="151"/>
      <c r="E1189" s="151"/>
      <c r="F1189" s="151"/>
      <c r="G1189" s="151"/>
      <c r="H1189" s="151"/>
      <c r="I1189" s="151"/>
      <c r="J1189" s="151"/>
      <c r="N1189" s="151"/>
      <c r="Q1189" s="151"/>
      <c r="S1189" s="151"/>
    </row>
    <row r="1190" spans="2:19">
      <c r="B1190" s="124"/>
      <c r="C1190" s="124"/>
      <c r="D1190" s="151"/>
      <c r="E1190" s="151"/>
      <c r="F1190" s="151"/>
      <c r="G1190" s="151"/>
      <c r="H1190" s="151"/>
      <c r="I1190" s="151"/>
      <c r="J1190" s="151"/>
      <c r="N1190" s="151"/>
      <c r="Q1190" s="151"/>
      <c r="S1190" s="151"/>
    </row>
    <row r="1191" spans="2:19">
      <c r="B1191" s="124"/>
      <c r="C1191" s="124"/>
      <c r="D1191" s="151"/>
      <c r="E1191" s="151"/>
      <c r="F1191" s="151"/>
      <c r="G1191" s="151"/>
      <c r="H1191" s="151"/>
      <c r="I1191" s="151"/>
      <c r="J1191" s="151"/>
      <c r="N1191" s="151"/>
      <c r="Q1191" s="151"/>
      <c r="S1191" s="151"/>
    </row>
    <row r="1192" spans="2:19">
      <c r="B1192" s="124"/>
      <c r="C1192" s="124"/>
      <c r="D1192" s="151"/>
      <c r="E1192" s="151"/>
      <c r="F1192" s="151"/>
      <c r="G1192" s="151"/>
      <c r="H1192" s="151"/>
      <c r="I1192" s="151"/>
      <c r="J1192" s="151"/>
      <c r="N1192" s="151"/>
      <c r="Q1192" s="151"/>
      <c r="S1192" s="151"/>
    </row>
    <row r="1193" spans="2:19">
      <c r="B1193" s="124"/>
      <c r="C1193" s="124"/>
      <c r="D1193" s="151"/>
      <c r="E1193" s="151"/>
      <c r="F1193" s="151"/>
      <c r="G1193" s="151"/>
      <c r="H1193" s="151"/>
      <c r="I1193" s="151"/>
      <c r="J1193" s="151"/>
      <c r="N1193" s="151"/>
      <c r="Q1193" s="151"/>
      <c r="S1193" s="151"/>
    </row>
    <row r="1194" spans="2:19">
      <c r="B1194" s="124"/>
      <c r="C1194" s="124"/>
      <c r="D1194" s="151"/>
      <c r="E1194" s="151"/>
      <c r="F1194" s="151"/>
      <c r="G1194" s="151"/>
      <c r="H1194" s="151"/>
      <c r="I1194" s="151"/>
      <c r="J1194" s="151"/>
      <c r="N1194" s="151"/>
      <c r="Q1194" s="151"/>
      <c r="S1194" s="151"/>
    </row>
    <row r="1195" spans="2:19">
      <c r="B1195" s="124"/>
      <c r="C1195" s="124"/>
      <c r="D1195" s="151"/>
      <c r="E1195" s="151"/>
      <c r="F1195" s="151"/>
      <c r="G1195" s="151"/>
      <c r="H1195" s="151"/>
      <c r="I1195" s="151"/>
      <c r="J1195" s="151"/>
      <c r="N1195" s="151"/>
      <c r="Q1195" s="151"/>
      <c r="S1195" s="151"/>
    </row>
    <row r="1196" spans="2:19">
      <c r="B1196" s="124"/>
      <c r="C1196" s="124"/>
      <c r="D1196" s="151"/>
      <c r="E1196" s="151"/>
      <c r="F1196" s="151"/>
      <c r="G1196" s="151"/>
      <c r="H1196" s="151"/>
      <c r="I1196" s="151"/>
      <c r="J1196" s="151"/>
      <c r="N1196" s="151"/>
      <c r="Q1196" s="151"/>
      <c r="S1196" s="151"/>
    </row>
    <row r="1197" spans="2:19">
      <c r="B1197" s="124"/>
      <c r="C1197" s="124"/>
      <c r="D1197" s="151"/>
      <c r="E1197" s="151"/>
      <c r="F1197" s="151"/>
      <c r="G1197" s="151"/>
      <c r="H1197" s="151"/>
      <c r="I1197" s="151"/>
      <c r="J1197" s="151"/>
      <c r="N1197" s="151"/>
      <c r="Q1197" s="151"/>
      <c r="S1197" s="151"/>
    </row>
    <row r="1198" spans="2:19">
      <c r="B1198" s="124"/>
      <c r="C1198" s="124"/>
      <c r="D1198" s="151"/>
      <c r="E1198" s="151"/>
      <c r="F1198" s="151"/>
      <c r="G1198" s="151"/>
      <c r="H1198" s="151"/>
      <c r="I1198" s="151"/>
      <c r="J1198" s="151"/>
      <c r="N1198" s="151"/>
      <c r="Q1198" s="151"/>
      <c r="S1198" s="151"/>
    </row>
    <row r="1199" spans="2:19">
      <c r="B1199" s="124"/>
      <c r="C1199" s="124"/>
      <c r="D1199" s="151"/>
      <c r="E1199" s="151"/>
      <c r="F1199" s="151"/>
      <c r="G1199" s="151"/>
      <c r="H1199" s="151"/>
      <c r="I1199" s="151"/>
      <c r="J1199" s="151"/>
      <c r="N1199" s="151"/>
      <c r="Q1199" s="151"/>
      <c r="S1199" s="151"/>
    </row>
    <row r="1200" spans="2:19">
      <c r="B1200" s="124"/>
      <c r="C1200" s="124"/>
      <c r="D1200" s="151"/>
      <c r="E1200" s="151"/>
      <c r="F1200" s="151"/>
      <c r="G1200" s="151"/>
      <c r="H1200" s="151"/>
      <c r="I1200" s="151"/>
      <c r="J1200" s="151"/>
      <c r="N1200" s="151"/>
      <c r="Q1200" s="151"/>
      <c r="S1200" s="151"/>
    </row>
    <row r="1201" spans="2:19">
      <c r="B1201" s="124"/>
      <c r="C1201" s="124"/>
      <c r="D1201" s="151"/>
      <c r="E1201" s="151"/>
      <c r="F1201" s="151"/>
      <c r="G1201" s="151"/>
      <c r="H1201" s="151"/>
      <c r="I1201" s="151"/>
      <c r="J1201" s="151"/>
      <c r="N1201" s="151"/>
      <c r="Q1201" s="151"/>
      <c r="S1201" s="151"/>
    </row>
    <row r="1202" spans="2:19">
      <c r="B1202" s="124"/>
      <c r="C1202" s="124"/>
      <c r="D1202" s="151"/>
      <c r="E1202" s="151"/>
      <c r="F1202" s="151"/>
      <c r="G1202" s="151"/>
      <c r="H1202" s="151"/>
      <c r="I1202" s="151"/>
      <c r="J1202" s="151"/>
      <c r="N1202" s="151"/>
      <c r="Q1202" s="151"/>
      <c r="S1202" s="151"/>
    </row>
    <row r="1203" spans="2:19">
      <c r="B1203" s="124"/>
      <c r="C1203" s="124"/>
      <c r="D1203" s="151"/>
      <c r="E1203" s="151"/>
      <c r="F1203" s="151"/>
      <c r="G1203" s="151"/>
      <c r="H1203" s="151"/>
      <c r="I1203" s="151"/>
      <c r="J1203" s="151"/>
      <c r="N1203" s="151"/>
      <c r="Q1203" s="151"/>
      <c r="S1203" s="151"/>
    </row>
    <row r="1204" spans="2:19">
      <c r="B1204" s="124"/>
      <c r="C1204" s="124"/>
      <c r="D1204" s="151"/>
      <c r="E1204" s="151"/>
      <c r="F1204" s="151"/>
      <c r="G1204" s="151"/>
      <c r="H1204" s="151"/>
      <c r="I1204" s="151"/>
      <c r="J1204" s="151"/>
      <c r="N1204" s="151"/>
      <c r="Q1204" s="151"/>
      <c r="S1204" s="151"/>
    </row>
    <row r="1205" spans="2:19">
      <c r="B1205" s="124"/>
      <c r="C1205" s="124"/>
      <c r="D1205" s="151"/>
      <c r="E1205" s="151"/>
      <c r="F1205" s="151"/>
      <c r="G1205" s="151"/>
      <c r="H1205" s="151"/>
      <c r="I1205" s="151"/>
      <c r="J1205" s="151"/>
      <c r="N1205" s="151"/>
      <c r="Q1205" s="151"/>
      <c r="S1205" s="151"/>
    </row>
    <row r="1206" spans="2:19">
      <c r="B1206" s="124"/>
      <c r="C1206" s="124"/>
      <c r="D1206" s="151"/>
      <c r="E1206" s="151"/>
      <c r="F1206" s="151"/>
      <c r="G1206" s="151"/>
      <c r="H1206" s="151"/>
      <c r="I1206" s="151"/>
      <c r="J1206" s="151"/>
      <c r="N1206" s="151"/>
      <c r="Q1206" s="151"/>
      <c r="S1206" s="151"/>
    </row>
    <row r="1207" spans="2:19">
      <c r="B1207" s="124"/>
      <c r="C1207" s="124"/>
      <c r="D1207" s="151"/>
      <c r="E1207" s="151"/>
      <c r="F1207" s="151"/>
      <c r="G1207" s="151"/>
      <c r="H1207" s="151"/>
      <c r="I1207" s="151"/>
      <c r="J1207" s="151"/>
      <c r="N1207" s="151"/>
      <c r="Q1207" s="151"/>
      <c r="S1207" s="151"/>
    </row>
    <row r="1208" spans="2:19">
      <c r="B1208" s="124"/>
      <c r="C1208" s="124"/>
      <c r="D1208" s="151"/>
      <c r="E1208" s="151"/>
      <c r="F1208" s="151"/>
      <c r="G1208" s="151"/>
      <c r="H1208" s="151"/>
      <c r="I1208" s="151"/>
      <c r="J1208" s="151"/>
      <c r="N1208" s="151"/>
      <c r="Q1208" s="151"/>
      <c r="S1208" s="151"/>
    </row>
    <row r="1209" spans="2:19">
      <c r="B1209" s="124"/>
      <c r="C1209" s="124"/>
      <c r="D1209" s="151"/>
      <c r="E1209" s="151"/>
      <c r="F1209" s="151"/>
      <c r="G1209" s="151"/>
      <c r="H1209" s="151"/>
      <c r="I1209" s="151"/>
      <c r="J1209" s="151"/>
      <c r="N1209" s="151"/>
      <c r="Q1209" s="151"/>
      <c r="S1209" s="151"/>
    </row>
    <row r="1210" spans="2:19">
      <c r="B1210" s="124"/>
      <c r="C1210" s="124"/>
      <c r="D1210" s="151"/>
      <c r="E1210" s="151"/>
      <c r="F1210" s="151"/>
      <c r="G1210" s="151"/>
      <c r="H1210" s="151"/>
      <c r="I1210" s="151"/>
      <c r="J1210" s="151"/>
      <c r="N1210" s="151"/>
      <c r="Q1210" s="151"/>
      <c r="S1210" s="151"/>
    </row>
    <row r="1211" spans="2:19">
      <c r="B1211" s="124"/>
      <c r="C1211" s="124"/>
      <c r="D1211" s="151"/>
      <c r="E1211" s="151"/>
      <c r="F1211" s="151"/>
      <c r="G1211" s="151"/>
      <c r="H1211" s="151"/>
      <c r="I1211" s="151"/>
      <c r="J1211" s="151"/>
      <c r="N1211" s="151"/>
      <c r="Q1211" s="151"/>
      <c r="S1211" s="151"/>
    </row>
    <row r="1212" spans="2:19">
      <c r="B1212" s="124"/>
      <c r="C1212" s="124"/>
      <c r="D1212" s="151"/>
      <c r="E1212" s="151"/>
      <c r="F1212" s="151"/>
      <c r="G1212" s="151"/>
      <c r="H1212" s="151"/>
      <c r="I1212" s="151"/>
      <c r="J1212" s="151"/>
      <c r="N1212" s="151"/>
      <c r="Q1212" s="151"/>
      <c r="S1212" s="151"/>
    </row>
    <row r="1213" spans="2:19">
      <c r="B1213" s="124"/>
      <c r="C1213" s="124"/>
      <c r="D1213" s="151"/>
      <c r="E1213" s="151"/>
      <c r="F1213" s="151"/>
      <c r="G1213" s="151"/>
      <c r="H1213" s="151"/>
      <c r="I1213" s="151"/>
      <c r="J1213" s="151"/>
      <c r="N1213" s="151"/>
      <c r="Q1213" s="151"/>
      <c r="S1213" s="151"/>
    </row>
    <row r="1214" spans="2:19">
      <c r="B1214" s="124"/>
      <c r="C1214" s="124"/>
      <c r="D1214" s="151"/>
      <c r="E1214" s="151"/>
      <c r="F1214" s="151"/>
      <c r="G1214" s="151"/>
      <c r="H1214" s="151"/>
      <c r="I1214" s="151"/>
      <c r="J1214" s="151"/>
      <c r="N1214" s="151"/>
      <c r="Q1214" s="151"/>
      <c r="S1214" s="151"/>
    </row>
    <row r="1215" spans="2:19">
      <c r="B1215" s="124"/>
      <c r="C1215" s="124"/>
      <c r="D1215" s="151"/>
      <c r="E1215" s="151"/>
      <c r="F1215" s="151"/>
      <c r="G1215" s="151"/>
      <c r="H1215" s="151"/>
      <c r="I1215" s="151"/>
      <c r="J1215" s="151"/>
      <c r="N1215" s="151"/>
      <c r="Q1215" s="151"/>
      <c r="S1215" s="151"/>
    </row>
    <row r="1216" spans="2:19">
      <c r="B1216" s="124"/>
      <c r="C1216" s="124"/>
      <c r="D1216" s="151"/>
      <c r="E1216" s="151"/>
      <c r="F1216" s="151"/>
      <c r="G1216" s="151"/>
      <c r="H1216" s="151"/>
      <c r="I1216" s="151"/>
      <c r="J1216" s="151"/>
      <c r="N1216" s="151"/>
      <c r="Q1216" s="151"/>
      <c r="S1216" s="151"/>
    </row>
    <row r="1217" spans="2:19">
      <c r="B1217" s="124"/>
      <c r="C1217" s="124"/>
      <c r="D1217" s="151"/>
      <c r="E1217" s="151"/>
      <c r="F1217" s="151"/>
      <c r="G1217" s="151"/>
      <c r="H1217" s="151"/>
      <c r="I1217" s="151"/>
      <c r="J1217" s="151"/>
      <c r="N1217" s="151"/>
      <c r="Q1217" s="151"/>
      <c r="S1217" s="151"/>
    </row>
    <row r="1218" spans="2:19">
      <c r="B1218" s="124"/>
      <c r="C1218" s="124"/>
      <c r="D1218" s="151"/>
      <c r="E1218" s="151"/>
      <c r="F1218" s="151"/>
      <c r="G1218" s="151"/>
      <c r="H1218" s="151"/>
      <c r="I1218" s="151"/>
      <c r="J1218" s="151"/>
      <c r="N1218" s="151"/>
      <c r="Q1218" s="151"/>
      <c r="S1218" s="151"/>
    </row>
    <row r="1219" spans="2:19">
      <c r="B1219" s="124"/>
      <c r="C1219" s="124"/>
      <c r="D1219" s="151"/>
      <c r="E1219" s="151"/>
      <c r="F1219" s="151"/>
      <c r="G1219" s="151"/>
      <c r="H1219" s="151"/>
      <c r="I1219" s="151"/>
      <c r="J1219" s="151"/>
      <c r="N1219" s="151"/>
      <c r="Q1219" s="151"/>
      <c r="S1219" s="151"/>
    </row>
    <row r="1220" spans="2:19">
      <c r="B1220" s="124"/>
      <c r="C1220" s="124"/>
      <c r="D1220" s="151"/>
      <c r="E1220" s="151"/>
      <c r="F1220" s="151"/>
      <c r="G1220" s="151"/>
      <c r="H1220" s="151"/>
      <c r="I1220" s="151"/>
      <c r="J1220" s="151"/>
      <c r="N1220" s="151"/>
      <c r="Q1220" s="151"/>
      <c r="S1220" s="151"/>
    </row>
    <row r="1221" spans="2:19">
      <c r="B1221" s="124"/>
      <c r="C1221" s="124"/>
      <c r="D1221" s="151"/>
      <c r="E1221" s="151"/>
      <c r="F1221" s="151"/>
      <c r="G1221" s="151"/>
      <c r="H1221" s="151"/>
      <c r="I1221" s="151"/>
      <c r="J1221" s="151"/>
      <c r="N1221" s="151"/>
      <c r="Q1221" s="151"/>
      <c r="S1221" s="151"/>
    </row>
    <row r="1222" spans="2:19">
      <c r="B1222" s="124"/>
      <c r="C1222" s="124"/>
      <c r="D1222" s="151"/>
      <c r="E1222" s="151"/>
      <c r="F1222" s="151"/>
      <c r="G1222" s="151"/>
      <c r="H1222" s="151"/>
      <c r="I1222" s="151"/>
      <c r="J1222" s="151"/>
      <c r="N1222" s="151"/>
      <c r="Q1222" s="151"/>
      <c r="S1222" s="151"/>
    </row>
    <row r="1223" spans="2:19">
      <c r="B1223" s="124"/>
      <c r="C1223" s="124"/>
      <c r="D1223" s="151"/>
      <c r="E1223" s="151"/>
      <c r="F1223" s="151"/>
      <c r="G1223" s="151"/>
      <c r="H1223" s="151"/>
      <c r="I1223" s="151"/>
      <c r="J1223" s="151"/>
      <c r="N1223" s="151"/>
      <c r="Q1223" s="151"/>
      <c r="S1223" s="151"/>
    </row>
    <row r="1224" spans="2:19">
      <c r="B1224" s="124"/>
      <c r="C1224" s="124"/>
      <c r="D1224" s="151"/>
      <c r="E1224" s="151"/>
      <c r="F1224" s="151"/>
      <c r="G1224" s="151"/>
      <c r="H1224" s="151"/>
      <c r="I1224" s="151"/>
      <c r="J1224" s="151"/>
      <c r="N1224" s="151"/>
      <c r="Q1224" s="151"/>
      <c r="S1224" s="151"/>
    </row>
    <row r="1225" spans="2:19">
      <c r="B1225" s="124"/>
      <c r="C1225" s="124"/>
      <c r="D1225" s="151"/>
      <c r="E1225" s="151"/>
      <c r="F1225" s="151"/>
      <c r="G1225" s="151"/>
      <c r="H1225" s="151"/>
      <c r="I1225" s="151"/>
      <c r="J1225" s="151"/>
      <c r="N1225" s="151"/>
      <c r="Q1225" s="151"/>
      <c r="S1225" s="151"/>
    </row>
    <row r="1226" spans="2:19">
      <c r="B1226" s="124"/>
      <c r="C1226" s="124"/>
      <c r="D1226" s="151"/>
      <c r="E1226" s="151"/>
      <c r="F1226" s="151"/>
      <c r="G1226" s="151"/>
      <c r="H1226" s="151"/>
      <c r="I1226" s="151"/>
      <c r="J1226" s="151"/>
      <c r="N1226" s="151"/>
      <c r="Q1226" s="151"/>
      <c r="S1226" s="151"/>
    </row>
    <row r="1227" spans="2:19">
      <c r="B1227" s="124"/>
      <c r="C1227" s="124"/>
      <c r="D1227" s="151"/>
      <c r="E1227" s="151"/>
      <c r="F1227" s="151"/>
      <c r="G1227" s="151"/>
      <c r="H1227" s="151"/>
      <c r="I1227" s="151"/>
      <c r="J1227" s="151"/>
      <c r="N1227" s="151"/>
      <c r="Q1227" s="151"/>
      <c r="S1227" s="151"/>
    </row>
    <row r="1228" spans="2:19">
      <c r="B1228" s="124"/>
      <c r="C1228" s="124"/>
      <c r="D1228" s="151"/>
      <c r="E1228" s="151"/>
      <c r="F1228" s="151"/>
      <c r="G1228" s="151"/>
      <c r="H1228" s="151"/>
      <c r="I1228" s="151"/>
      <c r="J1228" s="151"/>
      <c r="N1228" s="151"/>
      <c r="Q1228" s="151"/>
      <c r="S1228" s="151"/>
    </row>
    <row r="1229" spans="2:19">
      <c r="B1229" s="124"/>
      <c r="C1229" s="124"/>
      <c r="D1229" s="151"/>
      <c r="E1229" s="151"/>
      <c r="F1229" s="151"/>
      <c r="G1229" s="151"/>
      <c r="H1229" s="151"/>
      <c r="I1229" s="151"/>
      <c r="J1229" s="151"/>
      <c r="N1229" s="151"/>
      <c r="Q1229" s="151"/>
      <c r="S1229" s="151"/>
    </row>
    <row r="1230" spans="2:19">
      <c r="B1230" s="124"/>
      <c r="C1230" s="124"/>
      <c r="D1230" s="151"/>
      <c r="E1230" s="151"/>
      <c r="F1230" s="151"/>
      <c r="G1230" s="151"/>
      <c r="H1230" s="151"/>
      <c r="I1230" s="151"/>
      <c r="J1230" s="151"/>
      <c r="N1230" s="151"/>
      <c r="Q1230" s="151"/>
      <c r="S1230" s="151"/>
    </row>
    <row r="1231" spans="2:19">
      <c r="B1231" s="124"/>
      <c r="C1231" s="124"/>
      <c r="D1231" s="151"/>
      <c r="E1231" s="151"/>
      <c r="F1231" s="151"/>
      <c r="G1231" s="151"/>
      <c r="H1231" s="151"/>
      <c r="I1231" s="151"/>
      <c r="J1231" s="151"/>
      <c r="N1231" s="151"/>
      <c r="Q1231" s="151"/>
      <c r="S1231" s="151"/>
    </row>
    <row r="1232" spans="2:19">
      <c r="B1232" s="124"/>
      <c r="C1232" s="124"/>
      <c r="D1232" s="151"/>
      <c r="E1232" s="151"/>
      <c r="F1232" s="151"/>
      <c r="G1232" s="151"/>
      <c r="H1232" s="151"/>
      <c r="I1232" s="151"/>
      <c r="J1232" s="151"/>
      <c r="N1232" s="151"/>
      <c r="Q1232" s="151"/>
      <c r="S1232" s="151"/>
    </row>
    <row r="1233" spans="2:19">
      <c r="B1233" s="124"/>
      <c r="C1233" s="124"/>
      <c r="D1233" s="151"/>
      <c r="E1233" s="151"/>
      <c r="F1233" s="151"/>
      <c r="G1233" s="151"/>
      <c r="H1233" s="151"/>
      <c r="I1233" s="151"/>
      <c r="J1233" s="151"/>
      <c r="N1233" s="151"/>
      <c r="Q1233" s="151"/>
      <c r="S1233" s="151"/>
    </row>
    <row r="1234" spans="2:19">
      <c r="B1234" s="124"/>
      <c r="C1234" s="124"/>
      <c r="D1234" s="151"/>
      <c r="E1234" s="151"/>
      <c r="F1234" s="151"/>
      <c r="G1234" s="151"/>
      <c r="H1234" s="151"/>
      <c r="I1234" s="151"/>
      <c r="J1234" s="151"/>
      <c r="N1234" s="151"/>
      <c r="Q1234" s="151"/>
      <c r="S1234" s="151"/>
    </row>
    <row r="1235" spans="2:19">
      <c r="B1235" s="124"/>
      <c r="C1235" s="124"/>
      <c r="D1235" s="151"/>
      <c r="E1235" s="151"/>
      <c r="F1235" s="151"/>
      <c r="G1235" s="151"/>
      <c r="H1235" s="151"/>
      <c r="I1235" s="151"/>
      <c r="J1235" s="151"/>
      <c r="N1235" s="151"/>
      <c r="Q1235" s="151"/>
      <c r="S1235" s="151"/>
    </row>
    <row r="1236" spans="2:19">
      <c r="B1236" s="124"/>
      <c r="C1236" s="124"/>
      <c r="D1236" s="151"/>
      <c r="E1236" s="151"/>
      <c r="F1236" s="151"/>
      <c r="G1236" s="151"/>
      <c r="H1236" s="151"/>
      <c r="I1236" s="151"/>
      <c r="J1236" s="151"/>
      <c r="N1236" s="151"/>
      <c r="Q1236" s="151"/>
      <c r="S1236" s="151"/>
    </row>
    <row r="1237" spans="2:19">
      <c r="B1237" s="124"/>
      <c r="C1237" s="124"/>
      <c r="D1237" s="151"/>
      <c r="E1237" s="151"/>
      <c r="F1237" s="151"/>
      <c r="G1237" s="151"/>
      <c r="H1237" s="151"/>
      <c r="I1237" s="151"/>
      <c r="J1237" s="151"/>
      <c r="N1237" s="151"/>
      <c r="Q1237" s="151"/>
      <c r="S1237" s="151"/>
    </row>
    <row r="1238" spans="2:19">
      <c r="B1238" s="124"/>
      <c r="C1238" s="124"/>
      <c r="D1238" s="151"/>
      <c r="E1238" s="151"/>
      <c r="F1238" s="151"/>
      <c r="G1238" s="151"/>
      <c r="H1238" s="151"/>
      <c r="I1238" s="151"/>
      <c r="J1238" s="151"/>
      <c r="N1238" s="151"/>
      <c r="Q1238" s="151"/>
      <c r="S1238" s="151"/>
    </row>
    <row r="1239" spans="2:19">
      <c r="B1239" s="124"/>
      <c r="C1239" s="124"/>
      <c r="D1239" s="151"/>
      <c r="E1239" s="151"/>
      <c r="F1239" s="151"/>
      <c r="G1239" s="151"/>
      <c r="H1239" s="151"/>
      <c r="I1239" s="151"/>
      <c r="J1239" s="151"/>
      <c r="N1239" s="151"/>
      <c r="Q1239" s="151"/>
      <c r="S1239" s="151"/>
    </row>
    <row r="1240" spans="2:19">
      <c r="B1240" s="124"/>
      <c r="C1240" s="124"/>
      <c r="D1240" s="151"/>
      <c r="E1240" s="151"/>
      <c r="F1240" s="151"/>
      <c r="G1240" s="151"/>
      <c r="H1240" s="151"/>
      <c r="I1240" s="151"/>
      <c r="J1240" s="151"/>
      <c r="N1240" s="151"/>
      <c r="Q1240" s="151"/>
      <c r="S1240" s="151"/>
    </row>
    <row r="1241" spans="2:19">
      <c r="B1241" s="124"/>
      <c r="C1241" s="124"/>
      <c r="D1241" s="151"/>
      <c r="E1241" s="151"/>
      <c r="F1241" s="151"/>
      <c r="G1241" s="151"/>
      <c r="H1241" s="151"/>
      <c r="I1241" s="151"/>
      <c r="J1241" s="151"/>
      <c r="N1241" s="151"/>
      <c r="Q1241" s="151"/>
      <c r="S1241" s="151"/>
    </row>
    <row r="1242" spans="2:19">
      <c r="B1242" s="124"/>
      <c r="C1242" s="124"/>
      <c r="D1242" s="151"/>
      <c r="E1242" s="151"/>
      <c r="F1242" s="151"/>
      <c r="G1242" s="151"/>
      <c r="H1242" s="151"/>
      <c r="I1242" s="151"/>
      <c r="J1242" s="151"/>
      <c r="N1242" s="151"/>
      <c r="Q1242" s="151"/>
      <c r="S1242" s="151"/>
    </row>
    <row r="1243" spans="2:19">
      <c r="B1243" s="124"/>
      <c r="C1243" s="124"/>
      <c r="D1243" s="151"/>
      <c r="E1243" s="151"/>
      <c r="F1243" s="151"/>
      <c r="G1243" s="151"/>
      <c r="H1243" s="151"/>
      <c r="I1243" s="151"/>
      <c r="J1243" s="151"/>
      <c r="N1243" s="151"/>
      <c r="Q1243" s="151"/>
      <c r="S1243" s="151"/>
    </row>
    <row r="1244" spans="2:19">
      <c r="B1244" s="124"/>
      <c r="C1244" s="124"/>
      <c r="D1244" s="151"/>
      <c r="E1244" s="151"/>
      <c r="F1244" s="151"/>
      <c r="G1244" s="151"/>
      <c r="H1244" s="151"/>
      <c r="I1244" s="151"/>
      <c r="J1244" s="151"/>
      <c r="N1244" s="151"/>
      <c r="Q1244" s="151"/>
      <c r="S1244" s="151"/>
    </row>
    <row r="1245" spans="2:19">
      <c r="B1245" s="124"/>
      <c r="C1245" s="124"/>
      <c r="D1245" s="151"/>
      <c r="E1245" s="151"/>
      <c r="F1245" s="151"/>
      <c r="G1245" s="151"/>
      <c r="H1245" s="151"/>
      <c r="I1245" s="151"/>
      <c r="J1245" s="151"/>
      <c r="N1245" s="151"/>
      <c r="Q1245" s="151"/>
      <c r="S1245" s="151"/>
    </row>
    <row r="1246" spans="2:19">
      <c r="B1246" s="124"/>
      <c r="C1246" s="124"/>
      <c r="D1246" s="151"/>
      <c r="E1246" s="151"/>
      <c r="F1246" s="151"/>
      <c r="G1246" s="151"/>
      <c r="H1246" s="151"/>
      <c r="I1246" s="151"/>
      <c r="J1246" s="151"/>
      <c r="N1246" s="151"/>
      <c r="Q1246" s="151"/>
      <c r="S1246" s="151"/>
    </row>
    <row r="1247" spans="2:19">
      <c r="B1247" s="124"/>
      <c r="C1247" s="124"/>
      <c r="D1247" s="151"/>
      <c r="E1247" s="151"/>
      <c r="F1247" s="151"/>
      <c r="G1247" s="151"/>
      <c r="H1247" s="151"/>
      <c r="I1247" s="151"/>
      <c r="J1247" s="151"/>
      <c r="N1247" s="151"/>
      <c r="Q1247" s="151"/>
      <c r="S1247" s="151"/>
    </row>
    <row r="1248" spans="2:19">
      <c r="B1248" s="124"/>
      <c r="C1248" s="124"/>
      <c r="D1248" s="151"/>
      <c r="E1248" s="151"/>
      <c r="F1248" s="151"/>
      <c r="G1248" s="151"/>
      <c r="H1248" s="151"/>
      <c r="I1248" s="151"/>
      <c r="J1248" s="151"/>
      <c r="N1248" s="151"/>
      <c r="Q1248" s="151"/>
      <c r="S1248" s="151"/>
    </row>
    <row r="1249" spans="2:19">
      <c r="B1249" s="124"/>
      <c r="C1249" s="124"/>
      <c r="D1249" s="151"/>
      <c r="E1249" s="151"/>
      <c r="F1249" s="151"/>
      <c r="G1249" s="151"/>
      <c r="H1249" s="151"/>
      <c r="I1249" s="151"/>
      <c r="J1249" s="151"/>
      <c r="N1249" s="151"/>
      <c r="Q1249" s="151"/>
      <c r="S1249" s="151"/>
    </row>
    <row r="1250" spans="2:19">
      <c r="B1250" s="124"/>
      <c r="C1250" s="124"/>
      <c r="D1250" s="151"/>
      <c r="E1250" s="151"/>
      <c r="F1250" s="151"/>
      <c r="G1250" s="151"/>
      <c r="H1250" s="151"/>
      <c r="I1250" s="151"/>
      <c r="J1250" s="151"/>
      <c r="N1250" s="151"/>
      <c r="Q1250" s="151"/>
      <c r="S1250" s="151"/>
    </row>
    <row r="1251" spans="2:19">
      <c r="B1251" s="124"/>
      <c r="C1251" s="124"/>
      <c r="D1251" s="151"/>
      <c r="E1251" s="151"/>
      <c r="F1251" s="151"/>
      <c r="G1251" s="151"/>
      <c r="H1251" s="151"/>
      <c r="I1251" s="151"/>
      <c r="J1251" s="151"/>
      <c r="N1251" s="151"/>
      <c r="Q1251" s="151"/>
      <c r="S1251" s="151"/>
    </row>
    <row r="1252" spans="2:19">
      <c r="B1252" s="124"/>
      <c r="C1252" s="124"/>
      <c r="D1252" s="151"/>
      <c r="E1252" s="151"/>
      <c r="F1252" s="151"/>
      <c r="G1252" s="151"/>
      <c r="H1252" s="151"/>
      <c r="I1252" s="151"/>
      <c r="J1252" s="151"/>
      <c r="N1252" s="151"/>
      <c r="Q1252" s="151"/>
      <c r="S1252" s="151"/>
    </row>
    <row r="1253" spans="2:19">
      <c r="B1253" s="124"/>
      <c r="C1253" s="124"/>
      <c r="D1253" s="151"/>
      <c r="E1253" s="151"/>
      <c r="F1253" s="151"/>
      <c r="G1253" s="151"/>
      <c r="H1253" s="151"/>
      <c r="I1253" s="151"/>
      <c r="J1253" s="151"/>
      <c r="N1253" s="151"/>
      <c r="Q1253" s="151"/>
      <c r="S1253" s="151"/>
    </row>
    <row r="1254" spans="2:19">
      <c r="B1254" s="124"/>
      <c r="C1254" s="124"/>
      <c r="D1254" s="151"/>
      <c r="E1254" s="151"/>
      <c r="F1254" s="151"/>
      <c r="G1254" s="151"/>
      <c r="H1254" s="151"/>
      <c r="I1254" s="151"/>
      <c r="J1254" s="151"/>
      <c r="N1254" s="151"/>
      <c r="Q1254" s="151"/>
      <c r="S1254" s="151"/>
    </row>
    <row r="1255" spans="2:19">
      <c r="B1255" s="124"/>
      <c r="C1255" s="124"/>
      <c r="D1255" s="151"/>
      <c r="E1255" s="151"/>
      <c r="F1255" s="151"/>
      <c r="G1255" s="151"/>
      <c r="H1255" s="151"/>
      <c r="I1255" s="151"/>
      <c r="J1255" s="151"/>
      <c r="N1255" s="151"/>
      <c r="Q1255" s="151"/>
      <c r="S1255" s="151"/>
    </row>
    <row r="1256" spans="2:19">
      <c r="B1256" s="124"/>
      <c r="C1256" s="124"/>
      <c r="D1256" s="151"/>
      <c r="E1256" s="151"/>
      <c r="F1256" s="151"/>
      <c r="G1256" s="151"/>
      <c r="H1256" s="151"/>
      <c r="I1256" s="151"/>
      <c r="J1256" s="151"/>
      <c r="N1256" s="151"/>
      <c r="Q1256" s="151"/>
      <c r="S1256" s="151"/>
    </row>
    <row r="1257" spans="2:19">
      <c r="B1257" s="124"/>
      <c r="C1257" s="124"/>
      <c r="D1257" s="151"/>
      <c r="E1257" s="151"/>
      <c r="F1257" s="151"/>
      <c r="G1257" s="151"/>
      <c r="H1257" s="151"/>
      <c r="I1257" s="151"/>
      <c r="J1257" s="151"/>
      <c r="N1257" s="151"/>
      <c r="Q1257" s="151"/>
      <c r="S1257" s="151"/>
    </row>
    <row r="1258" spans="2:19">
      <c r="B1258" s="124"/>
      <c r="C1258" s="124"/>
      <c r="D1258" s="151"/>
      <c r="E1258" s="151"/>
      <c r="F1258" s="151"/>
      <c r="G1258" s="151"/>
      <c r="H1258" s="151"/>
      <c r="I1258" s="151"/>
      <c r="J1258" s="151"/>
      <c r="N1258" s="151"/>
      <c r="Q1258" s="151"/>
      <c r="S1258" s="151"/>
    </row>
    <row r="1259" spans="2:19">
      <c r="B1259" s="124"/>
      <c r="C1259" s="124"/>
      <c r="D1259" s="151"/>
      <c r="E1259" s="151"/>
      <c r="F1259" s="151"/>
      <c r="G1259" s="151"/>
      <c r="H1259" s="151"/>
      <c r="I1259" s="151"/>
      <c r="J1259" s="151"/>
      <c r="N1259" s="151"/>
      <c r="Q1259" s="151"/>
      <c r="S1259" s="151"/>
    </row>
    <row r="1260" spans="2:19">
      <c r="B1260" s="124"/>
      <c r="C1260" s="124"/>
      <c r="D1260" s="151"/>
      <c r="E1260" s="151"/>
      <c r="F1260" s="151"/>
      <c r="G1260" s="151"/>
      <c r="H1260" s="151"/>
      <c r="I1260" s="151"/>
      <c r="J1260" s="151"/>
      <c r="N1260" s="151"/>
      <c r="Q1260" s="151"/>
      <c r="S1260" s="151"/>
    </row>
    <row r="1261" spans="2:19">
      <c r="B1261" s="124"/>
      <c r="C1261" s="124"/>
      <c r="D1261" s="151"/>
      <c r="E1261" s="151"/>
      <c r="F1261" s="151"/>
      <c r="G1261" s="151"/>
      <c r="H1261" s="151"/>
      <c r="I1261" s="151"/>
      <c r="J1261" s="151"/>
      <c r="N1261" s="151"/>
      <c r="Q1261" s="151"/>
      <c r="S1261" s="151"/>
    </row>
    <row r="1262" spans="2:19">
      <c r="B1262" s="124"/>
      <c r="C1262" s="124"/>
      <c r="D1262" s="151"/>
      <c r="E1262" s="151"/>
      <c r="F1262" s="151"/>
      <c r="G1262" s="151"/>
      <c r="H1262" s="151"/>
      <c r="I1262" s="151"/>
      <c r="J1262" s="151"/>
      <c r="N1262" s="151"/>
      <c r="Q1262" s="151"/>
      <c r="S1262" s="151"/>
    </row>
    <row r="1263" spans="2:19">
      <c r="B1263" s="124"/>
      <c r="C1263" s="124"/>
      <c r="D1263" s="151"/>
      <c r="E1263" s="151"/>
      <c r="F1263" s="151"/>
      <c r="G1263" s="151"/>
      <c r="H1263" s="151"/>
      <c r="I1263" s="151"/>
      <c r="J1263" s="151"/>
      <c r="N1263" s="151"/>
      <c r="Q1263" s="151"/>
      <c r="S1263" s="151"/>
    </row>
    <row r="1264" spans="2:19">
      <c r="B1264" s="124"/>
      <c r="C1264" s="124"/>
      <c r="D1264" s="151"/>
      <c r="E1264" s="151"/>
      <c r="F1264" s="151"/>
      <c r="G1264" s="151"/>
      <c r="H1264" s="151"/>
      <c r="I1264" s="151"/>
      <c r="J1264" s="151"/>
      <c r="N1264" s="151"/>
      <c r="Q1264" s="151"/>
      <c r="S1264" s="151"/>
    </row>
    <row r="1265" spans="2:19">
      <c r="B1265" s="124"/>
      <c r="C1265" s="124"/>
      <c r="D1265" s="151"/>
      <c r="E1265" s="151"/>
      <c r="F1265" s="151"/>
      <c r="G1265" s="151"/>
      <c r="H1265" s="151"/>
      <c r="I1265" s="151"/>
      <c r="J1265" s="151"/>
      <c r="N1265" s="151"/>
      <c r="Q1265" s="151"/>
      <c r="S1265" s="151"/>
    </row>
    <row r="1266" spans="2:19">
      <c r="B1266" s="124"/>
      <c r="C1266" s="124"/>
      <c r="D1266" s="151"/>
      <c r="E1266" s="151"/>
      <c r="F1266" s="151"/>
      <c r="G1266" s="151"/>
      <c r="H1266" s="151"/>
      <c r="I1266" s="151"/>
      <c r="J1266" s="151"/>
      <c r="N1266" s="151"/>
      <c r="Q1266" s="151"/>
      <c r="S1266" s="151"/>
    </row>
    <row r="1267" spans="2:19">
      <c r="B1267" s="124"/>
      <c r="C1267" s="124"/>
      <c r="D1267" s="151"/>
      <c r="E1267" s="151"/>
      <c r="F1267" s="151"/>
      <c r="G1267" s="151"/>
      <c r="H1267" s="151"/>
      <c r="I1267" s="151"/>
      <c r="J1267" s="151"/>
      <c r="N1267" s="151"/>
      <c r="Q1267" s="151"/>
      <c r="S1267" s="151"/>
    </row>
    <row r="1268" spans="2:19">
      <c r="B1268" s="124"/>
      <c r="C1268" s="124"/>
      <c r="D1268" s="151"/>
      <c r="E1268" s="151"/>
      <c r="F1268" s="151"/>
      <c r="G1268" s="151"/>
      <c r="H1268" s="151"/>
      <c r="I1268" s="151"/>
      <c r="J1268" s="151"/>
      <c r="N1268" s="151"/>
      <c r="Q1268" s="151"/>
      <c r="S1268" s="151"/>
    </row>
    <row r="1269" spans="2:19">
      <c r="B1269" s="124"/>
      <c r="C1269" s="124"/>
      <c r="D1269" s="151"/>
      <c r="E1269" s="151"/>
      <c r="F1269" s="151"/>
      <c r="G1269" s="151"/>
      <c r="H1269" s="151"/>
      <c r="I1269" s="151"/>
      <c r="J1269" s="151"/>
      <c r="N1269" s="151"/>
      <c r="Q1269" s="151"/>
      <c r="S1269" s="151"/>
    </row>
    <row r="1270" spans="2:19">
      <c r="B1270" s="124"/>
      <c r="C1270" s="124"/>
      <c r="D1270" s="151"/>
      <c r="E1270" s="151"/>
      <c r="F1270" s="151"/>
      <c r="G1270" s="151"/>
      <c r="H1270" s="151"/>
      <c r="I1270" s="151"/>
      <c r="J1270" s="151"/>
      <c r="N1270" s="151"/>
      <c r="Q1270" s="151"/>
      <c r="S1270" s="151"/>
    </row>
    <row r="1271" spans="2:19">
      <c r="B1271" s="124"/>
      <c r="C1271" s="124"/>
      <c r="D1271" s="151"/>
      <c r="E1271" s="151"/>
      <c r="F1271" s="151"/>
      <c r="G1271" s="151"/>
      <c r="H1271" s="151"/>
      <c r="I1271" s="151"/>
      <c r="J1271" s="151"/>
      <c r="N1271" s="151"/>
      <c r="Q1271" s="151"/>
      <c r="S1271" s="151"/>
    </row>
    <row r="1272" spans="2:19">
      <c r="B1272" s="124"/>
      <c r="C1272" s="124"/>
      <c r="D1272" s="151"/>
      <c r="E1272" s="151"/>
      <c r="F1272" s="151"/>
      <c r="G1272" s="151"/>
      <c r="H1272" s="151"/>
      <c r="I1272" s="151"/>
      <c r="J1272" s="151"/>
      <c r="N1272" s="151"/>
      <c r="Q1272" s="151"/>
      <c r="S1272" s="151"/>
    </row>
    <row r="1273" spans="2:19">
      <c r="B1273" s="124"/>
      <c r="C1273" s="124"/>
      <c r="D1273" s="151"/>
      <c r="E1273" s="151"/>
      <c r="F1273" s="151"/>
      <c r="G1273" s="151"/>
      <c r="H1273" s="151"/>
      <c r="I1273" s="151"/>
      <c r="J1273" s="151"/>
      <c r="N1273" s="151"/>
      <c r="Q1273" s="151"/>
      <c r="S1273" s="151"/>
    </row>
    <row r="1274" spans="2:19">
      <c r="B1274" s="124"/>
      <c r="C1274" s="124"/>
      <c r="D1274" s="151"/>
      <c r="E1274" s="151"/>
      <c r="F1274" s="151"/>
      <c r="G1274" s="151"/>
      <c r="H1274" s="151"/>
      <c r="I1274" s="151"/>
      <c r="J1274" s="151"/>
      <c r="N1274" s="151"/>
      <c r="Q1274" s="151"/>
      <c r="S1274" s="151"/>
    </row>
    <row r="1275" spans="2:19">
      <c r="B1275" s="124"/>
      <c r="C1275" s="124"/>
      <c r="D1275" s="151"/>
      <c r="E1275" s="151"/>
      <c r="F1275" s="151"/>
      <c r="G1275" s="151"/>
      <c r="H1275" s="151"/>
      <c r="I1275" s="151"/>
      <c r="J1275" s="151"/>
      <c r="N1275" s="151"/>
      <c r="Q1275" s="151"/>
      <c r="S1275" s="151"/>
    </row>
    <row r="1276" spans="2:19">
      <c r="B1276" s="124"/>
      <c r="C1276" s="124"/>
      <c r="D1276" s="151"/>
      <c r="E1276" s="151"/>
      <c r="F1276" s="151"/>
      <c r="G1276" s="151"/>
      <c r="H1276" s="151"/>
      <c r="I1276" s="151"/>
      <c r="J1276" s="151"/>
      <c r="N1276" s="151"/>
      <c r="Q1276" s="151"/>
      <c r="S1276" s="151"/>
    </row>
    <row r="1277" spans="2:19">
      <c r="B1277" s="124"/>
      <c r="C1277" s="124"/>
      <c r="D1277" s="151"/>
      <c r="E1277" s="151"/>
      <c r="F1277" s="151"/>
      <c r="G1277" s="151"/>
      <c r="H1277" s="151"/>
      <c r="I1277" s="151"/>
      <c r="J1277" s="151"/>
      <c r="N1277" s="151"/>
      <c r="Q1277" s="151"/>
      <c r="S1277" s="151"/>
    </row>
    <row r="1278" spans="2:19">
      <c r="B1278" s="124"/>
      <c r="C1278" s="124"/>
      <c r="D1278" s="151"/>
      <c r="E1278" s="151"/>
      <c r="F1278" s="151"/>
      <c r="G1278" s="151"/>
      <c r="H1278" s="151"/>
      <c r="I1278" s="151"/>
      <c r="J1278" s="151"/>
      <c r="N1278" s="151"/>
      <c r="Q1278" s="151"/>
      <c r="S1278" s="151"/>
    </row>
    <row r="1279" spans="2:19">
      <c r="B1279" s="124"/>
      <c r="C1279" s="124"/>
      <c r="D1279" s="151"/>
      <c r="E1279" s="151"/>
      <c r="F1279" s="151"/>
      <c r="G1279" s="151"/>
      <c r="H1279" s="151"/>
      <c r="I1279" s="151"/>
      <c r="J1279" s="151"/>
      <c r="N1279" s="151"/>
      <c r="Q1279" s="151"/>
      <c r="S1279" s="151"/>
    </row>
    <row r="1280" spans="2:19">
      <c r="B1280" s="124"/>
      <c r="C1280" s="124"/>
      <c r="D1280" s="151"/>
      <c r="E1280" s="151"/>
      <c r="F1280" s="151"/>
      <c r="G1280" s="151"/>
      <c r="H1280" s="151"/>
      <c r="I1280" s="151"/>
      <c r="J1280" s="151"/>
      <c r="N1280" s="151"/>
      <c r="Q1280" s="151"/>
      <c r="S1280" s="151"/>
    </row>
    <row r="1281" spans="2:19">
      <c r="B1281" s="124"/>
      <c r="C1281" s="124"/>
      <c r="D1281" s="151"/>
      <c r="E1281" s="151"/>
      <c r="F1281" s="151"/>
      <c r="G1281" s="151"/>
      <c r="H1281" s="151"/>
      <c r="I1281" s="151"/>
      <c r="J1281" s="151"/>
      <c r="N1281" s="151"/>
      <c r="Q1281" s="151"/>
      <c r="S1281" s="151"/>
    </row>
    <row r="1282" spans="2:19">
      <c r="B1282" s="124"/>
      <c r="C1282" s="124"/>
      <c r="D1282" s="151"/>
      <c r="E1282" s="151"/>
      <c r="F1282" s="151"/>
      <c r="G1282" s="151"/>
      <c r="H1282" s="151"/>
      <c r="I1282" s="151"/>
      <c r="J1282" s="151"/>
      <c r="N1282" s="151"/>
      <c r="Q1282" s="151"/>
      <c r="S1282" s="151"/>
    </row>
    <row r="1283" spans="2:19">
      <c r="B1283" s="124"/>
      <c r="C1283" s="124"/>
      <c r="D1283" s="151"/>
      <c r="E1283" s="151"/>
      <c r="F1283" s="151"/>
      <c r="G1283" s="151"/>
      <c r="H1283" s="151"/>
      <c r="I1283" s="151"/>
      <c r="J1283" s="151"/>
      <c r="N1283" s="151"/>
      <c r="Q1283" s="151"/>
      <c r="S1283" s="151"/>
    </row>
    <row r="1284" spans="2:19">
      <c r="B1284" s="124"/>
      <c r="C1284" s="124"/>
      <c r="D1284" s="151"/>
      <c r="E1284" s="151"/>
      <c r="F1284" s="151"/>
      <c r="G1284" s="151"/>
      <c r="H1284" s="151"/>
      <c r="I1284" s="151"/>
      <c r="J1284" s="151"/>
      <c r="N1284" s="151"/>
      <c r="Q1284" s="151"/>
      <c r="S1284" s="151"/>
    </row>
    <row r="1285" spans="2:19">
      <c r="B1285" s="124"/>
      <c r="C1285" s="124"/>
      <c r="D1285" s="151"/>
      <c r="E1285" s="151"/>
      <c r="F1285" s="151"/>
      <c r="G1285" s="151"/>
      <c r="H1285" s="151"/>
      <c r="I1285" s="151"/>
      <c r="J1285" s="151"/>
      <c r="N1285" s="151"/>
      <c r="Q1285" s="151"/>
      <c r="S1285" s="151"/>
    </row>
    <row r="1286" spans="2:19">
      <c r="B1286" s="124"/>
      <c r="C1286" s="124"/>
      <c r="D1286" s="151"/>
      <c r="E1286" s="151"/>
      <c r="F1286" s="151"/>
      <c r="G1286" s="151"/>
      <c r="H1286" s="151"/>
      <c r="I1286" s="151"/>
      <c r="J1286" s="151"/>
      <c r="N1286" s="151"/>
      <c r="Q1286" s="151"/>
      <c r="S1286" s="151"/>
    </row>
    <row r="1287" spans="2:19">
      <c r="B1287" s="124"/>
      <c r="C1287" s="124"/>
      <c r="D1287" s="151"/>
      <c r="E1287" s="151"/>
      <c r="F1287" s="151"/>
      <c r="G1287" s="151"/>
      <c r="H1287" s="151"/>
      <c r="I1287" s="151"/>
      <c r="J1287" s="151"/>
      <c r="N1287" s="151"/>
      <c r="Q1287" s="151"/>
      <c r="S1287" s="151"/>
    </row>
    <row r="1288" spans="2:19">
      <c r="B1288" s="124"/>
      <c r="C1288" s="124"/>
      <c r="D1288" s="151"/>
      <c r="E1288" s="151"/>
      <c r="F1288" s="151"/>
      <c r="G1288" s="151"/>
      <c r="H1288" s="151"/>
      <c r="I1288" s="151"/>
      <c r="J1288" s="151"/>
      <c r="N1288" s="151"/>
      <c r="Q1288" s="151"/>
      <c r="S1288" s="151"/>
    </row>
    <row r="1289" spans="2:19">
      <c r="B1289" s="124"/>
      <c r="C1289" s="124"/>
      <c r="D1289" s="151"/>
      <c r="E1289" s="151"/>
      <c r="F1289" s="151"/>
      <c r="G1289" s="151"/>
      <c r="H1289" s="151"/>
      <c r="I1289" s="151"/>
      <c r="J1289" s="151"/>
      <c r="N1289" s="151"/>
      <c r="Q1289" s="151"/>
      <c r="S1289" s="151"/>
    </row>
    <row r="1290" spans="2:19">
      <c r="B1290" s="124"/>
      <c r="C1290" s="124"/>
      <c r="D1290" s="151"/>
      <c r="E1290" s="151"/>
      <c r="F1290" s="151"/>
      <c r="G1290" s="151"/>
      <c r="H1290" s="151"/>
      <c r="I1290" s="151"/>
      <c r="J1290" s="151"/>
      <c r="N1290" s="151"/>
      <c r="Q1290" s="151"/>
      <c r="S1290" s="151"/>
    </row>
    <row r="1291" spans="2:19">
      <c r="B1291" s="124"/>
      <c r="C1291" s="124"/>
      <c r="D1291" s="151"/>
      <c r="E1291" s="151"/>
      <c r="F1291" s="151"/>
      <c r="G1291" s="151"/>
      <c r="H1291" s="151"/>
      <c r="I1291" s="151"/>
      <c r="J1291" s="151"/>
      <c r="N1291" s="151"/>
      <c r="Q1291" s="151"/>
      <c r="S1291" s="151"/>
    </row>
    <row r="1292" spans="2:19">
      <c r="B1292" s="124"/>
      <c r="C1292" s="124"/>
      <c r="D1292" s="151"/>
      <c r="E1292" s="151"/>
      <c r="F1292" s="151"/>
      <c r="G1292" s="151"/>
      <c r="H1292" s="151"/>
      <c r="I1292" s="151"/>
      <c r="J1292" s="151"/>
      <c r="N1292" s="151"/>
      <c r="Q1292" s="151"/>
      <c r="S1292" s="151"/>
    </row>
    <row r="1293" spans="2:19">
      <c r="B1293" s="124"/>
      <c r="C1293" s="124"/>
      <c r="D1293" s="151"/>
      <c r="E1293" s="151"/>
      <c r="F1293" s="151"/>
      <c r="G1293" s="151"/>
      <c r="H1293" s="151"/>
      <c r="I1293" s="151"/>
      <c r="J1293" s="151"/>
      <c r="N1293" s="151"/>
      <c r="Q1293" s="151"/>
      <c r="S1293" s="151"/>
    </row>
    <row r="1294" spans="2:19">
      <c r="B1294" s="124"/>
      <c r="C1294" s="124"/>
      <c r="D1294" s="151"/>
      <c r="E1294" s="151"/>
      <c r="F1294" s="151"/>
      <c r="G1294" s="151"/>
      <c r="H1294" s="151"/>
      <c r="I1294" s="151"/>
      <c r="J1294" s="151"/>
      <c r="N1294" s="151"/>
      <c r="Q1294" s="151"/>
      <c r="S1294" s="151"/>
    </row>
    <row r="1295" spans="2:19">
      <c r="B1295" s="124"/>
      <c r="C1295" s="124"/>
      <c r="D1295" s="151"/>
      <c r="E1295" s="151"/>
      <c r="F1295" s="151"/>
      <c r="G1295" s="151"/>
      <c r="H1295" s="151"/>
      <c r="I1295" s="151"/>
      <c r="J1295" s="151"/>
      <c r="N1295" s="151"/>
      <c r="Q1295" s="151"/>
      <c r="S1295" s="151"/>
    </row>
    <row r="1296" spans="2:19">
      <c r="B1296" s="124"/>
      <c r="C1296" s="124"/>
      <c r="D1296" s="151"/>
      <c r="E1296" s="151"/>
      <c r="F1296" s="151"/>
      <c r="G1296" s="151"/>
      <c r="H1296" s="151"/>
      <c r="I1296" s="151"/>
      <c r="J1296" s="151"/>
      <c r="N1296" s="151"/>
      <c r="Q1296" s="151"/>
      <c r="S1296" s="151"/>
    </row>
    <row r="1297" spans="2:19">
      <c r="B1297" s="124"/>
      <c r="C1297" s="124"/>
      <c r="D1297" s="151"/>
      <c r="E1297" s="151"/>
      <c r="F1297" s="151"/>
      <c r="G1297" s="151"/>
      <c r="H1297" s="151"/>
      <c r="I1297" s="151"/>
      <c r="J1297" s="151"/>
      <c r="N1297" s="151"/>
      <c r="Q1297" s="151"/>
      <c r="S1297" s="151"/>
    </row>
    <row r="1298" spans="2:19">
      <c r="B1298" s="124"/>
      <c r="C1298" s="124"/>
      <c r="D1298" s="151"/>
      <c r="E1298" s="151"/>
      <c r="F1298" s="151"/>
      <c r="G1298" s="151"/>
      <c r="H1298" s="151"/>
      <c r="I1298" s="151"/>
      <c r="J1298" s="151"/>
      <c r="N1298" s="151"/>
      <c r="Q1298" s="151"/>
      <c r="S1298" s="151"/>
    </row>
    <row r="1299" spans="2:19">
      <c r="B1299" s="124"/>
      <c r="C1299" s="124"/>
      <c r="D1299" s="151"/>
      <c r="E1299" s="151"/>
      <c r="F1299" s="151"/>
      <c r="G1299" s="151"/>
      <c r="H1299" s="151"/>
      <c r="I1299" s="151"/>
      <c r="J1299" s="151"/>
      <c r="N1299" s="151"/>
      <c r="Q1299" s="151"/>
      <c r="S1299" s="151"/>
    </row>
    <row r="1300" spans="2:19">
      <c r="B1300" s="124"/>
      <c r="C1300" s="124"/>
      <c r="D1300" s="151"/>
      <c r="E1300" s="151"/>
      <c r="F1300" s="151"/>
      <c r="G1300" s="151"/>
      <c r="H1300" s="151"/>
      <c r="I1300" s="151"/>
      <c r="J1300" s="151"/>
      <c r="N1300" s="151"/>
      <c r="Q1300" s="151"/>
      <c r="S1300" s="151"/>
    </row>
    <row r="1301" spans="2:19">
      <c r="B1301" s="124"/>
      <c r="C1301" s="124"/>
      <c r="D1301" s="151"/>
      <c r="E1301" s="151"/>
      <c r="F1301" s="151"/>
      <c r="G1301" s="151"/>
      <c r="H1301" s="151"/>
      <c r="I1301" s="151"/>
      <c r="J1301" s="151"/>
      <c r="N1301" s="151"/>
      <c r="Q1301" s="151"/>
      <c r="S1301" s="151"/>
    </row>
    <row r="1302" spans="2:19">
      <c r="B1302" s="124"/>
      <c r="C1302" s="124"/>
      <c r="D1302" s="151"/>
      <c r="E1302" s="151"/>
      <c r="F1302" s="151"/>
      <c r="G1302" s="151"/>
      <c r="H1302" s="151"/>
      <c r="I1302" s="151"/>
      <c r="J1302" s="151"/>
      <c r="N1302" s="151"/>
      <c r="Q1302" s="151"/>
      <c r="S1302" s="151"/>
    </row>
    <row r="1303" spans="2:19">
      <c r="B1303" s="124"/>
      <c r="C1303" s="124"/>
      <c r="D1303" s="151"/>
      <c r="E1303" s="151"/>
      <c r="F1303" s="151"/>
      <c r="G1303" s="151"/>
      <c r="H1303" s="151"/>
      <c r="I1303" s="151"/>
      <c r="J1303" s="151"/>
      <c r="N1303" s="151"/>
      <c r="Q1303" s="151"/>
      <c r="S1303" s="151"/>
    </row>
    <row r="1304" spans="2:19">
      <c r="B1304" s="124"/>
      <c r="C1304" s="124"/>
      <c r="D1304" s="151"/>
      <c r="E1304" s="151"/>
      <c r="F1304" s="151"/>
      <c r="G1304" s="151"/>
      <c r="H1304" s="151"/>
      <c r="I1304" s="151"/>
      <c r="J1304" s="151"/>
      <c r="N1304" s="151"/>
      <c r="Q1304" s="151"/>
      <c r="S1304" s="151"/>
    </row>
    <row r="1305" spans="2:19">
      <c r="B1305" s="124"/>
      <c r="C1305" s="124"/>
      <c r="D1305" s="151"/>
      <c r="E1305" s="151"/>
      <c r="F1305" s="151"/>
      <c r="G1305" s="151"/>
      <c r="H1305" s="151"/>
      <c r="I1305" s="151"/>
      <c r="J1305" s="151"/>
      <c r="N1305" s="151"/>
      <c r="Q1305" s="151"/>
      <c r="S1305" s="151"/>
    </row>
    <row r="1306" spans="2:19">
      <c r="B1306" s="124"/>
      <c r="C1306" s="124"/>
      <c r="D1306" s="151"/>
      <c r="E1306" s="151"/>
      <c r="F1306" s="151"/>
      <c r="G1306" s="151"/>
      <c r="H1306" s="151"/>
      <c r="I1306" s="151"/>
      <c r="J1306" s="151"/>
      <c r="N1306" s="151"/>
      <c r="Q1306" s="151"/>
      <c r="S1306" s="151"/>
    </row>
    <row r="1307" spans="2:19">
      <c r="B1307" s="124"/>
      <c r="C1307" s="124"/>
      <c r="D1307" s="151"/>
      <c r="E1307" s="151"/>
      <c r="F1307" s="151"/>
      <c r="G1307" s="151"/>
      <c r="H1307" s="151"/>
      <c r="I1307" s="151"/>
      <c r="J1307" s="151"/>
      <c r="N1307" s="151"/>
      <c r="Q1307" s="151"/>
      <c r="S1307" s="151"/>
    </row>
    <row r="1308" spans="2:19">
      <c r="B1308" s="124"/>
      <c r="C1308" s="124"/>
      <c r="D1308" s="151"/>
      <c r="E1308" s="151"/>
      <c r="F1308" s="151"/>
      <c r="G1308" s="151"/>
      <c r="H1308" s="151"/>
      <c r="I1308" s="151"/>
      <c r="J1308" s="151"/>
      <c r="N1308" s="151"/>
      <c r="Q1308" s="151"/>
      <c r="S1308" s="151"/>
    </row>
    <row r="1309" spans="2:19">
      <c r="B1309" s="124"/>
      <c r="C1309" s="124"/>
      <c r="D1309" s="151"/>
      <c r="E1309" s="151"/>
      <c r="F1309" s="151"/>
      <c r="G1309" s="151"/>
      <c r="H1309" s="151"/>
      <c r="I1309" s="151"/>
      <c r="J1309" s="151"/>
      <c r="N1309" s="151"/>
      <c r="Q1309" s="151"/>
      <c r="S1309" s="151"/>
    </row>
    <row r="1310" spans="2:19">
      <c r="B1310" s="124"/>
      <c r="C1310" s="124"/>
      <c r="D1310" s="151"/>
      <c r="E1310" s="151"/>
      <c r="F1310" s="151"/>
      <c r="G1310" s="151"/>
      <c r="H1310" s="151"/>
      <c r="I1310" s="151"/>
      <c r="J1310" s="151"/>
      <c r="N1310" s="151"/>
      <c r="Q1310" s="151"/>
      <c r="S1310" s="151"/>
    </row>
    <row r="1311" spans="2:19">
      <c r="B1311" s="124"/>
      <c r="C1311" s="124"/>
      <c r="D1311" s="151"/>
      <c r="E1311" s="151"/>
      <c r="F1311" s="151"/>
      <c r="G1311" s="151"/>
      <c r="H1311" s="151"/>
      <c r="I1311" s="151"/>
      <c r="J1311" s="151"/>
      <c r="N1311" s="151"/>
      <c r="Q1311" s="151"/>
      <c r="S1311" s="151"/>
    </row>
    <row r="1312" spans="2:19">
      <c r="B1312" s="124"/>
      <c r="C1312" s="124"/>
      <c r="D1312" s="151"/>
      <c r="E1312" s="151"/>
      <c r="F1312" s="151"/>
      <c r="G1312" s="151"/>
      <c r="H1312" s="151"/>
      <c r="I1312" s="151"/>
      <c r="J1312" s="151"/>
      <c r="N1312" s="151"/>
      <c r="Q1312" s="151"/>
      <c r="S1312" s="151"/>
    </row>
    <row r="1313" spans="2:19">
      <c r="B1313" s="124"/>
      <c r="C1313" s="124"/>
      <c r="D1313" s="151"/>
      <c r="E1313" s="151"/>
      <c r="F1313" s="151"/>
      <c r="G1313" s="151"/>
      <c r="H1313" s="151"/>
      <c r="I1313" s="151"/>
      <c r="J1313" s="151"/>
      <c r="N1313" s="151"/>
      <c r="Q1313" s="151"/>
      <c r="S1313" s="151"/>
    </row>
    <row r="1314" spans="2:19">
      <c r="B1314" s="124"/>
      <c r="C1314" s="124"/>
      <c r="D1314" s="151"/>
      <c r="E1314" s="151"/>
      <c r="F1314" s="151"/>
      <c r="G1314" s="151"/>
      <c r="H1314" s="151"/>
      <c r="I1314" s="151"/>
      <c r="J1314" s="151"/>
      <c r="N1314" s="151"/>
      <c r="Q1314" s="151"/>
      <c r="S1314" s="151"/>
    </row>
    <row r="1315" spans="2:19">
      <c r="B1315" s="124"/>
      <c r="C1315" s="124"/>
      <c r="D1315" s="151"/>
      <c r="E1315" s="151"/>
      <c r="F1315" s="151"/>
      <c r="G1315" s="151"/>
      <c r="H1315" s="151"/>
      <c r="I1315" s="151"/>
      <c r="J1315" s="151"/>
      <c r="N1315" s="151"/>
      <c r="Q1315" s="151"/>
      <c r="S1315" s="151"/>
    </row>
    <row r="1316" spans="2:19">
      <c r="B1316" s="124"/>
      <c r="C1316" s="124"/>
      <c r="D1316" s="151"/>
      <c r="E1316" s="151"/>
      <c r="F1316" s="151"/>
      <c r="G1316" s="151"/>
      <c r="H1316" s="151"/>
      <c r="I1316" s="151"/>
      <c r="J1316" s="151"/>
      <c r="N1316" s="151"/>
      <c r="Q1316" s="151"/>
      <c r="S1316" s="151"/>
    </row>
    <row r="1317" spans="2:19">
      <c r="B1317" s="124"/>
      <c r="C1317" s="124"/>
      <c r="D1317" s="151"/>
      <c r="E1317" s="151"/>
      <c r="F1317" s="151"/>
      <c r="G1317" s="151"/>
      <c r="H1317" s="151"/>
      <c r="I1317" s="151"/>
      <c r="J1317" s="151"/>
      <c r="N1317" s="151"/>
      <c r="Q1317" s="151"/>
      <c r="S1317" s="151"/>
    </row>
    <row r="1318" spans="2:19">
      <c r="B1318" s="124"/>
      <c r="C1318" s="124"/>
      <c r="D1318" s="151"/>
      <c r="E1318" s="151"/>
      <c r="F1318" s="151"/>
      <c r="G1318" s="151"/>
      <c r="H1318" s="151"/>
      <c r="I1318" s="151"/>
      <c r="J1318" s="151"/>
      <c r="N1318" s="151"/>
      <c r="Q1318" s="151"/>
      <c r="S1318" s="151"/>
    </row>
    <row r="1319" spans="2:19">
      <c r="B1319" s="124"/>
      <c r="C1319" s="124"/>
      <c r="D1319" s="151"/>
      <c r="E1319" s="151"/>
      <c r="F1319" s="151"/>
      <c r="G1319" s="151"/>
      <c r="H1319" s="151"/>
      <c r="I1319" s="151"/>
      <c r="J1319" s="151"/>
      <c r="N1319" s="151"/>
      <c r="Q1319" s="151"/>
      <c r="S1319" s="151"/>
    </row>
    <row r="1320" spans="2:19">
      <c r="B1320" s="124"/>
      <c r="C1320" s="124"/>
      <c r="D1320" s="151"/>
      <c r="E1320" s="151"/>
      <c r="F1320" s="151"/>
      <c r="G1320" s="151"/>
      <c r="H1320" s="151"/>
      <c r="I1320" s="151"/>
      <c r="J1320" s="151"/>
      <c r="N1320" s="151"/>
      <c r="Q1320" s="151"/>
      <c r="S1320" s="151"/>
    </row>
    <row r="1321" spans="2:19">
      <c r="B1321" s="124"/>
      <c r="C1321" s="124"/>
      <c r="D1321" s="151"/>
      <c r="E1321" s="151"/>
      <c r="F1321" s="151"/>
      <c r="G1321" s="151"/>
      <c r="H1321" s="151"/>
      <c r="I1321" s="151"/>
      <c r="J1321" s="151"/>
      <c r="N1321" s="151"/>
      <c r="Q1321" s="151"/>
      <c r="S1321" s="151"/>
    </row>
    <row r="1322" spans="2:19">
      <c r="B1322" s="124"/>
      <c r="C1322" s="124"/>
      <c r="D1322" s="151"/>
      <c r="E1322" s="151"/>
      <c r="F1322" s="151"/>
      <c r="G1322" s="151"/>
      <c r="H1322" s="151"/>
      <c r="I1322" s="151"/>
      <c r="J1322" s="151"/>
      <c r="N1322" s="151"/>
      <c r="Q1322" s="151"/>
      <c r="S1322" s="151"/>
    </row>
    <row r="1323" spans="2:19">
      <c r="B1323" s="124"/>
      <c r="C1323" s="124"/>
      <c r="D1323" s="151"/>
      <c r="E1323" s="151"/>
      <c r="F1323" s="151"/>
      <c r="G1323" s="151"/>
      <c r="H1323" s="151"/>
      <c r="I1323" s="151"/>
      <c r="J1323" s="151"/>
      <c r="N1323" s="151"/>
      <c r="Q1323" s="151"/>
      <c r="S1323" s="151"/>
    </row>
    <row r="1324" spans="2:19">
      <c r="B1324" s="124"/>
      <c r="C1324" s="124"/>
      <c r="D1324" s="151"/>
      <c r="E1324" s="151"/>
      <c r="F1324" s="151"/>
      <c r="G1324" s="151"/>
      <c r="H1324" s="151"/>
      <c r="I1324" s="151"/>
      <c r="J1324" s="151"/>
      <c r="N1324" s="151"/>
      <c r="Q1324" s="151"/>
      <c r="S1324" s="151"/>
    </row>
    <row r="1325" spans="2:19">
      <c r="B1325" s="124"/>
      <c r="C1325" s="124"/>
      <c r="D1325" s="151"/>
      <c r="E1325" s="151"/>
      <c r="F1325" s="151"/>
      <c r="G1325" s="151"/>
      <c r="H1325" s="151"/>
      <c r="I1325" s="151"/>
      <c r="J1325" s="151"/>
      <c r="N1325" s="151"/>
      <c r="Q1325" s="151"/>
      <c r="S1325" s="151"/>
    </row>
    <row r="1326" spans="2:19">
      <c r="B1326" s="124"/>
      <c r="C1326" s="124"/>
      <c r="D1326" s="151"/>
      <c r="E1326" s="151"/>
      <c r="F1326" s="151"/>
      <c r="G1326" s="151"/>
      <c r="H1326" s="151"/>
      <c r="I1326" s="151"/>
      <c r="J1326" s="151"/>
      <c r="N1326" s="151"/>
      <c r="Q1326" s="151"/>
      <c r="S1326" s="151"/>
    </row>
    <row r="1327" spans="2:19">
      <c r="B1327" s="124"/>
      <c r="C1327" s="124"/>
      <c r="D1327" s="151"/>
      <c r="E1327" s="151"/>
      <c r="F1327" s="151"/>
      <c r="G1327" s="151"/>
      <c r="H1327" s="151"/>
      <c r="I1327" s="151"/>
      <c r="J1327" s="151"/>
      <c r="N1327" s="151"/>
      <c r="Q1327" s="151"/>
      <c r="S1327" s="151"/>
    </row>
    <row r="1328" spans="2:19">
      <c r="B1328" s="124"/>
      <c r="C1328" s="124"/>
      <c r="D1328" s="151"/>
      <c r="E1328" s="151"/>
      <c r="F1328" s="151"/>
      <c r="G1328" s="151"/>
      <c r="H1328" s="151"/>
      <c r="I1328" s="151"/>
      <c r="J1328" s="151"/>
      <c r="N1328" s="151"/>
      <c r="Q1328" s="151"/>
      <c r="S1328" s="151"/>
    </row>
    <row r="1329" spans="2:19">
      <c r="B1329" s="124"/>
      <c r="C1329" s="124"/>
      <c r="D1329" s="151"/>
      <c r="E1329" s="151"/>
      <c r="F1329" s="151"/>
      <c r="G1329" s="151"/>
      <c r="H1329" s="151"/>
      <c r="I1329" s="151"/>
      <c r="J1329" s="151"/>
      <c r="N1329" s="151"/>
      <c r="Q1329" s="151"/>
      <c r="S1329" s="151"/>
    </row>
    <row r="1330" spans="2:19">
      <c r="B1330" s="124"/>
      <c r="C1330" s="124"/>
      <c r="D1330" s="151"/>
      <c r="E1330" s="151"/>
      <c r="F1330" s="151"/>
      <c r="G1330" s="151"/>
      <c r="H1330" s="151"/>
      <c r="I1330" s="151"/>
      <c r="J1330" s="151"/>
      <c r="N1330" s="151"/>
      <c r="Q1330" s="151"/>
      <c r="S1330" s="151"/>
    </row>
    <row r="1331" spans="2:19">
      <c r="B1331" s="124"/>
      <c r="C1331" s="124"/>
      <c r="D1331" s="151"/>
      <c r="E1331" s="151"/>
      <c r="F1331" s="151"/>
      <c r="G1331" s="151"/>
      <c r="H1331" s="151"/>
      <c r="I1331" s="151"/>
      <c r="J1331" s="151"/>
      <c r="N1331" s="151"/>
      <c r="Q1331" s="151"/>
      <c r="S1331" s="151"/>
    </row>
    <row r="1332" spans="2:19">
      <c r="B1332" s="124"/>
      <c r="C1332" s="124"/>
      <c r="D1332" s="151"/>
      <c r="E1332" s="151"/>
      <c r="F1332" s="151"/>
      <c r="G1332" s="151"/>
      <c r="H1332" s="151"/>
      <c r="I1332" s="151"/>
      <c r="J1332" s="151"/>
      <c r="N1332" s="151"/>
      <c r="Q1332" s="151"/>
      <c r="S1332" s="151"/>
    </row>
    <row r="1333" spans="2:19">
      <c r="B1333" s="124"/>
      <c r="C1333" s="124"/>
      <c r="D1333" s="151"/>
      <c r="E1333" s="151"/>
      <c r="F1333" s="151"/>
      <c r="G1333" s="151"/>
      <c r="H1333" s="151"/>
      <c r="I1333" s="151"/>
      <c r="J1333" s="151"/>
      <c r="N1333" s="151"/>
      <c r="Q1333" s="151"/>
      <c r="S1333" s="151"/>
    </row>
    <row r="1334" spans="2:19">
      <c r="B1334" s="124"/>
      <c r="C1334" s="124"/>
      <c r="D1334" s="151"/>
      <c r="E1334" s="151"/>
      <c r="F1334" s="151"/>
      <c r="G1334" s="151"/>
      <c r="H1334" s="151"/>
      <c r="I1334" s="151"/>
      <c r="J1334" s="151"/>
      <c r="N1334" s="151"/>
      <c r="Q1334" s="151"/>
      <c r="S1334" s="151"/>
    </row>
    <row r="1335" spans="2:19">
      <c r="B1335" s="124"/>
      <c r="C1335" s="124"/>
      <c r="D1335" s="151"/>
      <c r="E1335" s="151"/>
      <c r="F1335" s="151"/>
      <c r="G1335" s="151"/>
      <c r="H1335" s="151"/>
      <c r="I1335" s="151"/>
      <c r="J1335" s="151"/>
      <c r="N1335" s="151"/>
      <c r="Q1335" s="151"/>
      <c r="S1335" s="151"/>
    </row>
    <row r="1336" spans="2:19">
      <c r="B1336" s="124"/>
      <c r="C1336" s="124"/>
      <c r="D1336" s="151"/>
      <c r="E1336" s="151"/>
      <c r="F1336" s="151"/>
      <c r="G1336" s="151"/>
      <c r="H1336" s="151"/>
      <c r="I1336" s="151"/>
      <c r="J1336" s="151"/>
      <c r="N1336" s="151"/>
      <c r="Q1336" s="151"/>
      <c r="S1336" s="151"/>
    </row>
    <row r="1337" spans="2:19">
      <c r="B1337" s="124"/>
      <c r="C1337" s="124"/>
      <c r="D1337" s="151"/>
      <c r="E1337" s="151"/>
      <c r="F1337" s="151"/>
      <c r="G1337" s="151"/>
      <c r="H1337" s="151"/>
      <c r="I1337" s="151"/>
      <c r="J1337" s="151"/>
      <c r="N1337" s="151"/>
      <c r="Q1337" s="151"/>
      <c r="S1337" s="151"/>
    </row>
    <row r="1338" spans="2:19">
      <c r="B1338" s="124"/>
      <c r="C1338" s="124"/>
      <c r="D1338" s="151"/>
      <c r="E1338" s="151"/>
      <c r="F1338" s="151"/>
      <c r="G1338" s="151"/>
      <c r="H1338" s="151"/>
      <c r="I1338" s="151"/>
      <c r="J1338" s="151"/>
      <c r="N1338" s="151"/>
      <c r="Q1338" s="151"/>
      <c r="S1338" s="151"/>
    </row>
    <row r="1339" spans="2:19">
      <c r="B1339" s="124"/>
      <c r="C1339" s="124"/>
      <c r="D1339" s="151"/>
      <c r="E1339" s="151"/>
      <c r="F1339" s="151"/>
      <c r="G1339" s="151"/>
      <c r="H1339" s="151"/>
      <c r="I1339" s="151"/>
      <c r="J1339" s="151"/>
      <c r="N1339" s="151"/>
      <c r="Q1339" s="151"/>
      <c r="S1339" s="151"/>
    </row>
    <row r="1340" spans="2:19">
      <c r="B1340" s="124"/>
      <c r="C1340" s="124"/>
      <c r="D1340" s="151"/>
      <c r="E1340" s="151"/>
      <c r="F1340" s="151"/>
      <c r="G1340" s="151"/>
      <c r="H1340" s="151"/>
      <c r="I1340" s="151"/>
      <c r="J1340" s="151"/>
      <c r="N1340" s="151"/>
      <c r="Q1340" s="151"/>
      <c r="S1340" s="151"/>
    </row>
    <row r="1341" spans="2:19">
      <c r="B1341" s="124"/>
      <c r="C1341" s="124"/>
      <c r="D1341" s="151"/>
      <c r="E1341" s="151"/>
      <c r="F1341" s="151"/>
      <c r="G1341" s="151"/>
      <c r="H1341" s="151"/>
      <c r="I1341" s="151"/>
      <c r="J1341" s="151"/>
      <c r="N1341" s="151"/>
      <c r="Q1341" s="151"/>
      <c r="S1341" s="151"/>
    </row>
    <row r="1342" spans="2:19">
      <c r="B1342" s="124"/>
      <c r="C1342" s="124"/>
      <c r="D1342" s="151"/>
      <c r="E1342" s="151"/>
      <c r="F1342" s="151"/>
      <c r="G1342" s="151"/>
      <c r="H1342" s="151"/>
      <c r="I1342" s="151"/>
      <c r="J1342" s="151"/>
      <c r="N1342" s="151"/>
      <c r="Q1342" s="151"/>
      <c r="S1342" s="151"/>
    </row>
    <row r="1343" spans="2:19">
      <c r="B1343" s="124"/>
      <c r="C1343" s="124"/>
      <c r="D1343" s="151"/>
      <c r="E1343" s="151"/>
      <c r="F1343" s="151"/>
      <c r="G1343" s="151"/>
      <c r="H1343" s="151"/>
      <c r="I1343" s="151"/>
      <c r="J1343" s="151"/>
      <c r="N1343" s="151"/>
      <c r="Q1343" s="151"/>
      <c r="S1343" s="151"/>
    </row>
    <row r="1344" spans="2:19">
      <c r="B1344" s="124"/>
      <c r="C1344" s="124"/>
      <c r="D1344" s="151"/>
      <c r="E1344" s="151"/>
      <c r="F1344" s="151"/>
      <c r="G1344" s="151"/>
      <c r="H1344" s="151"/>
      <c r="I1344" s="151"/>
      <c r="J1344" s="151"/>
      <c r="N1344" s="151"/>
      <c r="Q1344" s="151"/>
      <c r="S1344" s="151"/>
    </row>
    <row r="1345" spans="2:19">
      <c r="B1345" s="124"/>
      <c r="C1345" s="124"/>
      <c r="D1345" s="151"/>
      <c r="E1345" s="151"/>
      <c r="F1345" s="151"/>
      <c r="G1345" s="151"/>
      <c r="H1345" s="151"/>
      <c r="I1345" s="151"/>
      <c r="J1345" s="151"/>
      <c r="N1345" s="151"/>
      <c r="Q1345" s="151"/>
      <c r="S1345" s="151"/>
    </row>
    <row r="1346" spans="2:19">
      <c r="B1346" s="124"/>
      <c r="C1346" s="124"/>
      <c r="D1346" s="151"/>
      <c r="E1346" s="151"/>
      <c r="F1346" s="151"/>
      <c r="G1346" s="151"/>
      <c r="H1346" s="151"/>
      <c r="I1346" s="151"/>
      <c r="J1346" s="151"/>
      <c r="N1346" s="151"/>
      <c r="Q1346" s="151"/>
      <c r="S1346" s="151"/>
    </row>
    <row r="1347" spans="2:19">
      <c r="B1347" s="124"/>
      <c r="C1347" s="124"/>
      <c r="D1347" s="151"/>
      <c r="E1347" s="151"/>
      <c r="F1347" s="151"/>
      <c r="G1347" s="151"/>
      <c r="H1347" s="151"/>
      <c r="I1347" s="151"/>
      <c r="J1347" s="151"/>
      <c r="N1347" s="151"/>
      <c r="Q1347" s="151"/>
      <c r="S1347" s="151"/>
    </row>
    <row r="1348" spans="2:19">
      <c r="B1348" s="124"/>
      <c r="C1348" s="124"/>
      <c r="D1348" s="151"/>
      <c r="E1348" s="151"/>
      <c r="F1348" s="151"/>
      <c r="G1348" s="151"/>
      <c r="H1348" s="151"/>
      <c r="I1348" s="151"/>
      <c r="J1348" s="151"/>
      <c r="N1348" s="151"/>
      <c r="Q1348" s="151"/>
      <c r="S1348" s="151"/>
    </row>
    <row r="1349" spans="2:19">
      <c r="B1349" s="124"/>
      <c r="C1349" s="124"/>
      <c r="D1349" s="151"/>
      <c r="E1349" s="151"/>
      <c r="F1349" s="151"/>
      <c r="G1349" s="151"/>
      <c r="H1349" s="151"/>
      <c r="I1349" s="151"/>
      <c r="J1349" s="151"/>
      <c r="N1349" s="151"/>
      <c r="Q1349" s="151"/>
      <c r="S1349" s="151"/>
    </row>
    <row r="1350" spans="2:19">
      <c r="B1350" s="124"/>
      <c r="C1350" s="124"/>
      <c r="D1350" s="151"/>
      <c r="E1350" s="151"/>
      <c r="F1350" s="151"/>
      <c r="G1350" s="151"/>
      <c r="H1350" s="151"/>
      <c r="I1350" s="151"/>
      <c r="J1350" s="151"/>
      <c r="N1350" s="151"/>
      <c r="Q1350" s="151"/>
      <c r="S1350" s="151"/>
    </row>
    <row r="1351" spans="2:19">
      <c r="B1351" s="124"/>
      <c r="C1351" s="124"/>
      <c r="D1351" s="151"/>
      <c r="E1351" s="151"/>
      <c r="F1351" s="151"/>
      <c r="G1351" s="151"/>
      <c r="H1351" s="151"/>
      <c r="I1351" s="151"/>
      <c r="J1351" s="151"/>
      <c r="N1351" s="151"/>
      <c r="Q1351" s="151"/>
      <c r="S1351" s="151"/>
    </row>
    <row r="1352" spans="2:19">
      <c r="B1352" s="124"/>
      <c r="C1352" s="124"/>
      <c r="D1352" s="151"/>
      <c r="E1352" s="151"/>
      <c r="F1352" s="151"/>
      <c r="G1352" s="151"/>
      <c r="H1352" s="151"/>
      <c r="I1352" s="151"/>
      <c r="J1352" s="151"/>
      <c r="N1352" s="151"/>
      <c r="Q1352" s="151"/>
      <c r="S1352" s="151"/>
    </row>
    <row r="1353" spans="2:19">
      <c r="B1353" s="124"/>
      <c r="C1353" s="124"/>
      <c r="D1353" s="151"/>
      <c r="E1353" s="151"/>
      <c r="F1353" s="151"/>
      <c r="G1353" s="151"/>
      <c r="H1353" s="151"/>
      <c r="I1353" s="151"/>
      <c r="J1353" s="151"/>
      <c r="N1353" s="151"/>
      <c r="Q1353" s="151"/>
      <c r="S1353" s="151"/>
    </row>
    <row r="1354" spans="2:19">
      <c r="B1354" s="124"/>
      <c r="C1354" s="124"/>
      <c r="D1354" s="151"/>
      <c r="E1354" s="151"/>
      <c r="F1354" s="151"/>
      <c r="G1354" s="151"/>
      <c r="H1354" s="151"/>
      <c r="I1354" s="151"/>
      <c r="J1354" s="151"/>
      <c r="N1354" s="151"/>
      <c r="Q1354" s="151"/>
      <c r="S1354" s="151"/>
    </row>
    <row r="1355" spans="2:19">
      <c r="B1355" s="124"/>
      <c r="C1355" s="124"/>
      <c r="D1355" s="151"/>
      <c r="E1355" s="151"/>
      <c r="F1355" s="151"/>
      <c r="G1355" s="151"/>
      <c r="H1355" s="151"/>
      <c r="I1355" s="151"/>
      <c r="J1355" s="151"/>
      <c r="N1355" s="151"/>
      <c r="Q1355" s="151"/>
      <c r="S1355" s="151"/>
    </row>
    <row r="1356" spans="2:19">
      <c r="B1356" s="124"/>
      <c r="C1356" s="124"/>
      <c r="D1356" s="151"/>
      <c r="E1356" s="151"/>
      <c r="F1356" s="151"/>
      <c r="G1356" s="151"/>
      <c r="H1356" s="151"/>
      <c r="I1356" s="151"/>
      <c r="J1356" s="151"/>
      <c r="N1356" s="151"/>
      <c r="Q1356" s="151"/>
      <c r="S1356" s="151"/>
    </row>
    <row r="1357" spans="2:19">
      <c r="B1357" s="124"/>
      <c r="C1357" s="124"/>
      <c r="D1357" s="151"/>
      <c r="E1357" s="151"/>
      <c r="F1357" s="151"/>
      <c r="G1357" s="151"/>
      <c r="H1357" s="151"/>
      <c r="I1357" s="151"/>
      <c r="J1357" s="151"/>
      <c r="N1357" s="151"/>
      <c r="Q1357" s="151"/>
      <c r="S1357" s="151"/>
    </row>
    <row r="1358" spans="2:19">
      <c r="B1358" s="124"/>
      <c r="C1358" s="124"/>
      <c r="D1358" s="151"/>
      <c r="E1358" s="151"/>
      <c r="F1358" s="151"/>
      <c r="G1358" s="151"/>
      <c r="H1358" s="151"/>
      <c r="I1358" s="151"/>
      <c r="J1358" s="151"/>
      <c r="N1358" s="151"/>
      <c r="Q1358" s="151"/>
      <c r="S1358" s="151"/>
    </row>
    <row r="1359" spans="2:19">
      <c r="B1359" s="124"/>
      <c r="C1359" s="124"/>
      <c r="D1359" s="151"/>
      <c r="E1359" s="151"/>
      <c r="F1359" s="151"/>
      <c r="G1359" s="151"/>
      <c r="H1359" s="151"/>
      <c r="I1359" s="151"/>
      <c r="J1359" s="151"/>
      <c r="N1359" s="151"/>
      <c r="Q1359" s="151"/>
      <c r="S1359" s="151"/>
    </row>
    <row r="1360" spans="2:19">
      <c r="B1360" s="124"/>
      <c r="C1360" s="124"/>
      <c r="D1360" s="151"/>
      <c r="E1360" s="151"/>
      <c r="F1360" s="151"/>
      <c r="G1360" s="151"/>
      <c r="H1360" s="151"/>
      <c r="I1360" s="151"/>
      <c r="J1360" s="151"/>
      <c r="N1360" s="151"/>
      <c r="Q1360" s="151"/>
      <c r="S1360" s="151"/>
    </row>
    <row r="1361" spans="2:19">
      <c r="B1361" s="124"/>
      <c r="C1361" s="124"/>
      <c r="D1361" s="151"/>
      <c r="E1361" s="151"/>
      <c r="F1361" s="151"/>
      <c r="G1361" s="151"/>
      <c r="H1361" s="151"/>
      <c r="I1361" s="151"/>
      <c r="J1361" s="151"/>
      <c r="N1361" s="151"/>
      <c r="Q1361" s="151"/>
      <c r="S1361" s="151"/>
    </row>
    <row r="1362" spans="2:19">
      <c r="B1362" s="124"/>
      <c r="C1362" s="124"/>
      <c r="D1362" s="151"/>
      <c r="E1362" s="151"/>
      <c r="F1362" s="151"/>
      <c r="G1362" s="151"/>
      <c r="H1362" s="151"/>
      <c r="I1362" s="151"/>
      <c r="J1362" s="151"/>
      <c r="N1362" s="151"/>
      <c r="Q1362" s="151"/>
      <c r="S1362" s="151"/>
    </row>
    <row r="1363" spans="2:19">
      <c r="B1363" s="124"/>
      <c r="C1363" s="124"/>
      <c r="D1363" s="151"/>
      <c r="E1363" s="151"/>
      <c r="F1363" s="151"/>
      <c r="G1363" s="151"/>
      <c r="H1363" s="151"/>
      <c r="I1363" s="151"/>
      <c r="J1363" s="151"/>
      <c r="N1363" s="151"/>
      <c r="Q1363" s="151"/>
      <c r="S1363" s="151"/>
    </row>
    <row r="1364" spans="2:19">
      <c r="B1364" s="124"/>
      <c r="C1364" s="124"/>
      <c r="D1364" s="151"/>
      <c r="E1364" s="151"/>
      <c r="F1364" s="151"/>
      <c r="G1364" s="151"/>
      <c r="H1364" s="151"/>
      <c r="I1364" s="151"/>
      <c r="J1364" s="151"/>
      <c r="N1364" s="151"/>
      <c r="Q1364" s="151"/>
      <c r="S1364" s="151"/>
    </row>
    <row r="1365" spans="2:19">
      <c r="B1365" s="124"/>
      <c r="C1365" s="124"/>
      <c r="D1365" s="151"/>
      <c r="E1365" s="151"/>
      <c r="F1365" s="151"/>
      <c r="G1365" s="151"/>
      <c r="H1365" s="151"/>
      <c r="I1365" s="151"/>
      <c r="J1365" s="151"/>
      <c r="N1365" s="151"/>
      <c r="Q1365" s="151"/>
      <c r="S1365" s="151"/>
    </row>
    <row r="1366" spans="2:19">
      <c r="B1366" s="124"/>
      <c r="C1366" s="124"/>
      <c r="D1366" s="151"/>
      <c r="E1366" s="151"/>
      <c r="F1366" s="151"/>
      <c r="G1366" s="151"/>
      <c r="H1366" s="151"/>
      <c r="I1366" s="151"/>
      <c r="J1366" s="151"/>
      <c r="N1366" s="151"/>
      <c r="Q1366" s="151"/>
      <c r="S1366" s="151"/>
    </row>
    <row r="1367" spans="2:19">
      <c r="B1367" s="124"/>
      <c r="C1367" s="124"/>
      <c r="D1367" s="151"/>
      <c r="E1367" s="151"/>
      <c r="F1367" s="151"/>
      <c r="G1367" s="151"/>
      <c r="H1367" s="151"/>
      <c r="I1367" s="151"/>
      <c r="J1367" s="151"/>
      <c r="N1367" s="151"/>
      <c r="Q1367" s="151"/>
      <c r="S1367" s="151"/>
    </row>
    <row r="1368" spans="2:19">
      <c r="B1368" s="124"/>
      <c r="C1368" s="124"/>
      <c r="D1368" s="151"/>
      <c r="E1368" s="151"/>
      <c r="F1368" s="151"/>
      <c r="G1368" s="151"/>
      <c r="H1368" s="151"/>
      <c r="I1368" s="151"/>
      <c r="J1368" s="151"/>
      <c r="N1368" s="151"/>
      <c r="Q1368" s="151"/>
      <c r="S1368" s="151"/>
    </row>
    <row r="1369" spans="2:19">
      <c r="B1369" s="124"/>
      <c r="C1369" s="124"/>
      <c r="D1369" s="151"/>
      <c r="E1369" s="151"/>
      <c r="F1369" s="151"/>
      <c r="G1369" s="151"/>
      <c r="H1369" s="151"/>
      <c r="I1369" s="151"/>
      <c r="J1369" s="151"/>
      <c r="N1369" s="151"/>
      <c r="Q1369" s="151"/>
      <c r="S1369" s="151"/>
    </row>
    <row r="1370" spans="2:19">
      <c r="B1370" s="124"/>
      <c r="C1370" s="124"/>
      <c r="D1370" s="151"/>
      <c r="E1370" s="151"/>
      <c r="F1370" s="151"/>
      <c r="G1370" s="151"/>
      <c r="H1370" s="151"/>
      <c r="I1370" s="151"/>
      <c r="J1370" s="151"/>
      <c r="N1370" s="151"/>
      <c r="Q1370" s="151"/>
      <c r="S1370" s="151"/>
    </row>
    <row r="1371" spans="2:19">
      <c r="B1371" s="124"/>
      <c r="C1371" s="124"/>
      <c r="D1371" s="151"/>
      <c r="E1371" s="151"/>
      <c r="F1371" s="151"/>
      <c r="G1371" s="151"/>
      <c r="H1371" s="151"/>
      <c r="I1371" s="151"/>
      <c r="J1371" s="151"/>
      <c r="N1371" s="151"/>
      <c r="Q1371" s="151"/>
      <c r="S1371" s="151"/>
    </row>
    <row r="1372" spans="2:19">
      <c r="B1372" s="124"/>
      <c r="C1372" s="124"/>
      <c r="D1372" s="151"/>
      <c r="E1372" s="151"/>
      <c r="F1372" s="151"/>
      <c r="G1372" s="151"/>
      <c r="H1372" s="151"/>
      <c r="I1372" s="151"/>
      <c r="J1372" s="151"/>
      <c r="N1372" s="151"/>
      <c r="Q1372" s="151"/>
      <c r="S1372" s="151"/>
    </row>
    <row r="1373" spans="2:19">
      <c r="B1373" s="124"/>
      <c r="C1373" s="124"/>
      <c r="D1373" s="151"/>
      <c r="E1373" s="151"/>
      <c r="F1373" s="151"/>
      <c r="G1373" s="151"/>
      <c r="H1373" s="151"/>
      <c r="I1373" s="151"/>
      <c r="J1373" s="151"/>
      <c r="N1373" s="151"/>
      <c r="Q1373" s="151"/>
      <c r="S1373" s="151"/>
    </row>
    <row r="1374" spans="2:19">
      <c r="B1374" s="124"/>
      <c r="C1374" s="124"/>
      <c r="D1374" s="151"/>
      <c r="E1374" s="151"/>
      <c r="F1374" s="151"/>
      <c r="G1374" s="151"/>
      <c r="H1374" s="151"/>
      <c r="I1374" s="151"/>
      <c r="J1374" s="151"/>
      <c r="N1374" s="151"/>
      <c r="Q1374" s="151"/>
      <c r="S1374" s="151"/>
    </row>
    <row r="1375" spans="2:19">
      <c r="B1375" s="124"/>
      <c r="C1375" s="124"/>
      <c r="D1375" s="151"/>
      <c r="E1375" s="151"/>
      <c r="F1375" s="151"/>
      <c r="G1375" s="151"/>
      <c r="H1375" s="151"/>
      <c r="I1375" s="151"/>
      <c r="J1375" s="151"/>
      <c r="N1375" s="151"/>
      <c r="Q1375" s="151"/>
      <c r="S1375" s="151"/>
    </row>
    <row r="1376" spans="2:19">
      <c r="B1376" s="124"/>
      <c r="C1376" s="124"/>
      <c r="D1376" s="151"/>
      <c r="E1376" s="151"/>
      <c r="F1376" s="151"/>
      <c r="G1376" s="151"/>
      <c r="H1376" s="151"/>
      <c r="I1376" s="151"/>
      <c r="J1376" s="151"/>
      <c r="N1376" s="151"/>
      <c r="Q1376" s="151"/>
      <c r="S1376" s="151"/>
    </row>
    <row r="1377" spans="2:19">
      <c r="B1377" s="124"/>
      <c r="C1377" s="124"/>
      <c r="D1377" s="151"/>
      <c r="E1377" s="151"/>
      <c r="F1377" s="151"/>
      <c r="G1377" s="151"/>
      <c r="H1377" s="151"/>
      <c r="I1377" s="151"/>
      <c r="J1377" s="151"/>
      <c r="N1377" s="151"/>
      <c r="Q1377" s="151"/>
      <c r="S1377" s="151"/>
    </row>
    <row r="1378" spans="2:19">
      <c r="B1378" s="124"/>
      <c r="C1378" s="124"/>
      <c r="D1378" s="151"/>
      <c r="E1378" s="151"/>
      <c r="F1378" s="151"/>
      <c r="G1378" s="151"/>
      <c r="H1378" s="151"/>
      <c r="I1378" s="151"/>
      <c r="J1378" s="151"/>
      <c r="N1378" s="151"/>
      <c r="Q1378" s="151"/>
      <c r="S1378" s="151"/>
    </row>
    <row r="1379" spans="2:19">
      <c r="B1379" s="124"/>
      <c r="C1379" s="124"/>
      <c r="D1379" s="151"/>
      <c r="E1379" s="151"/>
      <c r="F1379" s="151"/>
      <c r="G1379" s="151"/>
      <c r="H1379" s="151"/>
      <c r="I1379" s="151"/>
      <c r="J1379" s="151"/>
      <c r="N1379" s="151"/>
      <c r="Q1379" s="151"/>
      <c r="S1379" s="151"/>
    </row>
    <row r="1380" spans="2:19">
      <c r="B1380" s="124"/>
      <c r="C1380" s="124"/>
      <c r="D1380" s="151"/>
      <c r="E1380" s="151"/>
      <c r="F1380" s="151"/>
      <c r="G1380" s="151"/>
      <c r="H1380" s="151"/>
      <c r="I1380" s="151"/>
      <c r="J1380" s="151"/>
      <c r="N1380" s="151"/>
      <c r="Q1380" s="151"/>
      <c r="S1380" s="151"/>
    </row>
    <row r="1381" spans="2:19">
      <c r="B1381" s="124"/>
      <c r="C1381" s="124"/>
      <c r="D1381" s="151"/>
      <c r="E1381" s="151"/>
      <c r="F1381" s="151"/>
      <c r="G1381" s="151"/>
      <c r="H1381" s="151"/>
      <c r="I1381" s="151"/>
      <c r="J1381" s="151"/>
      <c r="N1381" s="151"/>
      <c r="Q1381" s="151"/>
      <c r="S1381" s="151"/>
    </row>
    <row r="1382" spans="2:19">
      <c r="B1382" s="124"/>
      <c r="C1382" s="124"/>
      <c r="D1382" s="151"/>
      <c r="E1382" s="151"/>
      <c r="F1382" s="151"/>
      <c r="G1382" s="151"/>
      <c r="H1382" s="151"/>
      <c r="I1382" s="151"/>
      <c r="J1382" s="151"/>
      <c r="N1382" s="151"/>
      <c r="Q1382" s="151"/>
      <c r="S1382" s="151"/>
    </row>
    <row r="1383" spans="2:19">
      <c r="B1383" s="124"/>
      <c r="C1383" s="124"/>
      <c r="D1383" s="151"/>
      <c r="E1383" s="151"/>
      <c r="F1383" s="151"/>
      <c r="G1383" s="151"/>
      <c r="H1383" s="151"/>
      <c r="I1383" s="151"/>
      <c r="J1383" s="151"/>
      <c r="N1383" s="151"/>
      <c r="Q1383" s="151"/>
      <c r="S1383" s="151"/>
    </row>
    <row r="1384" spans="2:19">
      <c r="B1384" s="124"/>
      <c r="C1384" s="124"/>
      <c r="D1384" s="151"/>
      <c r="E1384" s="151"/>
      <c r="F1384" s="151"/>
      <c r="G1384" s="151"/>
      <c r="H1384" s="151"/>
      <c r="I1384" s="151"/>
      <c r="J1384" s="151"/>
      <c r="N1384" s="151"/>
      <c r="Q1384" s="151"/>
      <c r="S1384" s="151"/>
    </row>
    <row r="1385" spans="2:19">
      <c r="B1385" s="124"/>
      <c r="C1385" s="124"/>
      <c r="D1385" s="151"/>
      <c r="E1385" s="151"/>
      <c r="F1385" s="151"/>
      <c r="G1385" s="151"/>
      <c r="H1385" s="151"/>
      <c r="I1385" s="151"/>
      <c r="J1385" s="151"/>
      <c r="N1385" s="151"/>
      <c r="Q1385" s="151"/>
      <c r="S1385" s="151"/>
    </row>
    <row r="1386" spans="2:19">
      <c r="B1386" s="124"/>
      <c r="C1386" s="124"/>
      <c r="D1386" s="151"/>
      <c r="E1386" s="151"/>
      <c r="F1386" s="151"/>
      <c r="G1386" s="151"/>
      <c r="H1386" s="151"/>
      <c r="I1386" s="151"/>
      <c r="J1386" s="151"/>
      <c r="N1386" s="151"/>
      <c r="Q1386" s="151"/>
      <c r="S1386" s="151"/>
    </row>
    <row r="1387" spans="2:19">
      <c r="B1387" s="124"/>
      <c r="C1387" s="124"/>
      <c r="D1387" s="151"/>
      <c r="E1387" s="151"/>
      <c r="F1387" s="151"/>
      <c r="G1387" s="151"/>
      <c r="H1387" s="151"/>
      <c r="I1387" s="151"/>
      <c r="J1387" s="151"/>
      <c r="N1387" s="151"/>
      <c r="Q1387" s="151"/>
      <c r="S1387" s="151"/>
    </row>
    <row r="1388" spans="2:19">
      <c r="B1388" s="124"/>
      <c r="C1388" s="124"/>
      <c r="D1388" s="151"/>
      <c r="E1388" s="151"/>
      <c r="F1388" s="151"/>
      <c r="G1388" s="151"/>
      <c r="H1388" s="151"/>
      <c r="I1388" s="151"/>
      <c r="J1388" s="151"/>
      <c r="N1388" s="151"/>
      <c r="Q1388" s="151"/>
      <c r="S1388" s="151"/>
    </row>
    <row r="1389" spans="2:19">
      <c r="B1389" s="124"/>
      <c r="C1389" s="124"/>
      <c r="D1389" s="151"/>
      <c r="E1389" s="151"/>
      <c r="F1389" s="151"/>
      <c r="G1389" s="151"/>
      <c r="H1389" s="151"/>
      <c r="I1389" s="151"/>
      <c r="J1389" s="151"/>
      <c r="N1389" s="151"/>
      <c r="Q1389" s="151"/>
      <c r="S1389" s="151"/>
    </row>
    <row r="1390" spans="2:19">
      <c r="B1390" s="124"/>
      <c r="C1390" s="124"/>
      <c r="D1390" s="151"/>
      <c r="E1390" s="151"/>
      <c r="F1390" s="151"/>
      <c r="G1390" s="151"/>
      <c r="H1390" s="151"/>
      <c r="I1390" s="151"/>
      <c r="J1390" s="151"/>
      <c r="N1390" s="151"/>
      <c r="Q1390" s="151"/>
      <c r="S1390" s="151"/>
    </row>
    <row r="1391" spans="2:19">
      <c r="B1391" s="124"/>
      <c r="C1391" s="124"/>
      <c r="D1391" s="151"/>
      <c r="E1391" s="151"/>
      <c r="F1391" s="151"/>
      <c r="G1391" s="151"/>
      <c r="H1391" s="151"/>
      <c r="I1391" s="151"/>
      <c r="J1391" s="151"/>
      <c r="N1391" s="151"/>
      <c r="Q1391" s="151"/>
      <c r="S1391" s="151"/>
    </row>
    <row r="1392" spans="2:19">
      <c r="B1392" s="124"/>
      <c r="C1392" s="124"/>
      <c r="D1392" s="151"/>
      <c r="E1392" s="151"/>
      <c r="F1392" s="151"/>
      <c r="G1392" s="151"/>
      <c r="H1392" s="151"/>
      <c r="I1392" s="151"/>
      <c r="J1392" s="151"/>
      <c r="N1392" s="151"/>
      <c r="Q1392" s="151"/>
      <c r="S1392" s="151"/>
    </row>
    <row r="1393" spans="2:19">
      <c r="B1393" s="124"/>
      <c r="C1393" s="124"/>
      <c r="D1393" s="151"/>
      <c r="E1393" s="151"/>
      <c r="F1393" s="151"/>
      <c r="G1393" s="151"/>
      <c r="H1393" s="151"/>
      <c r="I1393" s="151"/>
      <c r="J1393" s="151"/>
      <c r="N1393" s="151"/>
      <c r="Q1393" s="151"/>
      <c r="S1393" s="151"/>
    </row>
    <row r="1394" spans="2:19">
      <c r="B1394" s="124"/>
      <c r="C1394" s="124"/>
      <c r="D1394" s="151"/>
      <c r="E1394" s="151"/>
      <c r="F1394" s="151"/>
      <c r="G1394" s="151"/>
      <c r="H1394" s="151"/>
      <c r="I1394" s="151"/>
      <c r="J1394" s="151"/>
      <c r="N1394" s="151"/>
      <c r="Q1394" s="151"/>
      <c r="S1394" s="151"/>
    </row>
    <row r="1395" spans="2:19">
      <c r="B1395" s="124"/>
      <c r="C1395" s="124"/>
      <c r="D1395" s="151"/>
      <c r="E1395" s="151"/>
      <c r="F1395" s="151"/>
      <c r="G1395" s="151"/>
      <c r="H1395" s="151"/>
      <c r="I1395" s="151"/>
      <c r="J1395" s="151"/>
      <c r="N1395" s="151"/>
      <c r="Q1395" s="151"/>
      <c r="S1395" s="151"/>
    </row>
    <row r="1396" spans="2:19">
      <c r="B1396" s="124"/>
      <c r="C1396" s="124"/>
      <c r="D1396" s="151"/>
      <c r="E1396" s="151"/>
      <c r="F1396" s="151"/>
      <c r="G1396" s="151"/>
      <c r="H1396" s="151"/>
      <c r="I1396" s="151"/>
      <c r="J1396" s="151"/>
      <c r="N1396" s="151"/>
      <c r="Q1396" s="151"/>
      <c r="S1396" s="151"/>
    </row>
    <row r="1397" spans="2:19">
      <c r="B1397" s="124"/>
      <c r="C1397" s="124"/>
      <c r="D1397" s="151"/>
      <c r="E1397" s="151"/>
      <c r="F1397" s="151"/>
      <c r="G1397" s="151"/>
      <c r="H1397" s="151"/>
      <c r="I1397" s="151"/>
      <c r="J1397" s="151"/>
      <c r="N1397" s="151"/>
      <c r="Q1397" s="151"/>
      <c r="S1397" s="151"/>
    </row>
    <row r="1398" spans="2:19">
      <c r="B1398" s="124"/>
      <c r="C1398" s="124"/>
      <c r="D1398" s="151"/>
      <c r="E1398" s="151"/>
      <c r="F1398" s="151"/>
      <c r="G1398" s="151"/>
      <c r="H1398" s="151"/>
      <c r="I1398" s="151"/>
      <c r="J1398" s="151"/>
      <c r="N1398" s="151"/>
      <c r="Q1398" s="151"/>
      <c r="S1398" s="151"/>
    </row>
    <row r="1399" spans="2:19">
      <c r="B1399" s="124"/>
      <c r="C1399" s="124"/>
      <c r="D1399" s="151"/>
      <c r="E1399" s="151"/>
      <c r="F1399" s="151"/>
      <c r="G1399" s="151"/>
      <c r="H1399" s="151"/>
      <c r="I1399" s="151"/>
      <c r="J1399" s="151"/>
      <c r="N1399" s="151"/>
      <c r="Q1399" s="151"/>
      <c r="S1399" s="151"/>
    </row>
    <row r="1400" spans="2:19">
      <c r="B1400" s="124"/>
      <c r="C1400" s="124"/>
      <c r="D1400" s="151"/>
      <c r="E1400" s="151"/>
      <c r="F1400" s="151"/>
      <c r="G1400" s="151"/>
      <c r="H1400" s="151"/>
      <c r="I1400" s="151"/>
      <c r="J1400" s="151"/>
      <c r="N1400" s="151"/>
      <c r="Q1400" s="151"/>
      <c r="S1400" s="151"/>
    </row>
    <row r="1401" spans="2:19">
      <c r="B1401" s="124"/>
      <c r="C1401" s="124"/>
      <c r="D1401" s="151"/>
      <c r="E1401" s="151"/>
      <c r="F1401" s="151"/>
      <c r="G1401" s="151"/>
      <c r="H1401" s="151"/>
      <c r="I1401" s="151"/>
      <c r="J1401" s="151"/>
      <c r="N1401" s="151"/>
      <c r="Q1401" s="151"/>
      <c r="S1401" s="151"/>
    </row>
    <row r="1402" spans="2:19">
      <c r="B1402" s="124"/>
      <c r="C1402" s="124"/>
      <c r="D1402" s="151"/>
      <c r="E1402" s="151"/>
      <c r="F1402" s="151"/>
      <c r="G1402" s="151"/>
      <c r="H1402" s="151"/>
      <c r="I1402" s="151"/>
      <c r="J1402" s="151"/>
      <c r="N1402" s="151"/>
      <c r="Q1402" s="151"/>
      <c r="S1402" s="151"/>
    </row>
    <row r="1403" spans="2:19">
      <c r="B1403" s="124"/>
      <c r="C1403" s="124"/>
      <c r="D1403" s="151"/>
      <c r="E1403" s="151"/>
      <c r="F1403" s="151"/>
      <c r="G1403" s="151"/>
      <c r="H1403" s="151"/>
      <c r="I1403" s="151"/>
      <c r="J1403" s="151"/>
      <c r="N1403" s="151"/>
      <c r="Q1403" s="151"/>
      <c r="S1403" s="151"/>
    </row>
    <row r="1404" spans="2:19">
      <c r="B1404" s="124"/>
      <c r="C1404" s="124"/>
      <c r="D1404" s="151"/>
      <c r="E1404" s="151"/>
      <c r="F1404" s="151"/>
      <c r="G1404" s="151"/>
      <c r="H1404" s="151"/>
      <c r="I1404" s="151"/>
      <c r="J1404" s="151"/>
      <c r="N1404" s="151"/>
      <c r="Q1404" s="151"/>
      <c r="S1404" s="151"/>
    </row>
    <row r="1405" spans="2:19">
      <c r="B1405" s="124"/>
      <c r="C1405" s="124"/>
      <c r="D1405" s="151"/>
      <c r="E1405" s="151"/>
      <c r="F1405" s="151"/>
      <c r="G1405" s="151"/>
      <c r="H1405" s="151"/>
      <c r="I1405" s="151"/>
      <c r="J1405" s="151"/>
      <c r="N1405" s="151"/>
      <c r="Q1405" s="151"/>
      <c r="S1405" s="151"/>
    </row>
    <row r="1406" spans="2:19">
      <c r="B1406" s="124"/>
      <c r="C1406" s="124"/>
      <c r="D1406" s="151"/>
      <c r="E1406" s="151"/>
      <c r="F1406" s="151"/>
      <c r="G1406" s="151"/>
      <c r="H1406" s="151"/>
      <c r="I1406" s="151"/>
      <c r="J1406" s="151"/>
      <c r="N1406" s="151"/>
      <c r="Q1406" s="151"/>
      <c r="S1406" s="151"/>
    </row>
    <row r="1407" spans="2:19">
      <c r="B1407" s="124"/>
      <c r="C1407" s="124"/>
      <c r="D1407" s="151"/>
      <c r="E1407" s="151"/>
      <c r="F1407" s="151"/>
      <c r="G1407" s="151"/>
      <c r="H1407" s="151"/>
      <c r="I1407" s="151"/>
      <c r="J1407" s="151"/>
      <c r="N1407" s="151"/>
      <c r="Q1407" s="151"/>
      <c r="S1407" s="151"/>
    </row>
    <row r="1408" spans="2:19">
      <c r="B1408" s="124"/>
      <c r="C1408" s="124"/>
      <c r="D1408" s="151"/>
      <c r="E1408" s="151"/>
      <c r="F1408" s="151"/>
      <c r="G1408" s="151"/>
      <c r="H1408" s="151"/>
      <c r="I1408" s="151"/>
      <c r="J1408" s="151"/>
      <c r="N1408" s="151"/>
      <c r="Q1408" s="151"/>
      <c r="S1408" s="151"/>
    </row>
    <row r="1409" spans="2:19">
      <c r="B1409" s="124"/>
      <c r="C1409" s="124"/>
      <c r="D1409" s="151"/>
      <c r="E1409" s="151"/>
      <c r="F1409" s="151"/>
      <c r="G1409" s="151"/>
      <c r="H1409" s="151"/>
      <c r="I1409" s="151"/>
      <c r="J1409" s="151"/>
      <c r="N1409" s="151"/>
      <c r="Q1409" s="151"/>
      <c r="S1409" s="151"/>
    </row>
    <row r="1410" spans="2:19">
      <c r="B1410" s="124"/>
      <c r="C1410" s="124"/>
      <c r="D1410" s="151"/>
      <c r="E1410" s="151"/>
      <c r="F1410" s="151"/>
      <c r="G1410" s="151"/>
      <c r="H1410" s="151"/>
      <c r="I1410" s="151"/>
      <c r="J1410" s="151"/>
      <c r="N1410" s="151"/>
      <c r="Q1410" s="151"/>
      <c r="S1410" s="151"/>
    </row>
    <row r="1411" spans="2:19">
      <c r="B1411" s="124"/>
      <c r="C1411" s="124"/>
      <c r="D1411" s="151"/>
      <c r="E1411" s="151"/>
      <c r="F1411" s="151"/>
      <c r="G1411" s="151"/>
      <c r="H1411" s="151"/>
      <c r="I1411" s="151"/>
      <c r="J1411" s="151"/>
      <c r="N1411" s="151"/>
      <c r="Q1411" s="151"/>
      <c r="S1411" s="151"/>
    </row>
    <row r="1412" spans="2:19">
      <c r="B1412" s="124"/>
      <c r="C1412" s="124"/>
      <c r="D1412" s="151"/>
      <c r="E1412" s="151"/>
      <c r="F1412" s="151"/>
      <c r="G1412" s="151"/>
      <c r="H1412" s="151"/>
      <c r="I1412" s="151"/>
      <c r="J1412" s="151"/>
      <c r="N1412" s="151"/>
      <c r="Q1412" s="151"/>
      <c r="S1412" s="151"/>
    </row>
    <row r="1413" spans="2:19">
      <c r="B1413" s="124"/>
      <c r="C1413" s="124"/>
      <c r="D1413" s="151"/>
      <c r="E1413" s="151"/>
      <c r="F1413" s="151"/>
      <c r="G1413" s="151"/>
      <c r="H1413" s="151"/>
      <c r="I1413" s="151"/>
      <c r="J1413" s="151"/>
      <c r="N1413" s="151"/>
      <c r="Q1413" s="151"/>
      <c r="S1413" s="151"/>
    </row>
    <row r="1414" spans="2:19">
      <c r="B1414" s="124"/>
      <c r="C1414" s="124"/>
      <c r="D1414" s="151"/>
      <c r="E1414" s="151"/>
      <c r="F1414" s="151"/>
      <c r="G1414" s="151"/>
      <c r="H1414" s="151"/>
      <c r="I1414" s="151"/>
      <c r="J1414" s="151"/>
      <c r="N1414" s="151"/>
      <c r="Q1414" s="151"/>
      <c r="S1414" s="151"/>
    </row>
    <row r="1415" spans="2:19">
      <c r="B1415" s="124"/>
      <c r="C1415" s="124"/>
      <c r="D1415" s="151"/>
      <c r="E1415" s="151"/>
      <c r="F1415" s="151"/>
      <c r="G1415" s="151"/>
      <c r="H1415" s="151"/>
      <c r="I1415" s="151"/>
      <c r="J1415" s="151"/>
      <c r="N1415" s="151"/>
      <c r="Q1415" s="151"/>
      <c r="S1415" s="151"/>
    </row>
    <row r="1416" spans="2:19">
      <c r="B1416" s="124"/>
      <c r="C1416" s="124"/>
      <c r="D1416" s="151"/>
      <c r="E1416" s="151"/>
      <c r="F1416" s="151"/>
      <c r="G1416" s="151"/>
      <c r="H1416" s="151"/>
      <c r="I1416" s="151"/>
      <c r="J1416" s="151"/>
      <c r="N1416" s="151"/>
      <c r="Q1416" s="151"/>
      <c r="S1416" s="151"/>
    </row>
    <row r="1417" spans="2:19">
      <c r="B1417" s="124"/>
      <c r="C1417" s="124"/>
      <c r="D1417" s="151"/>
      <c r="E1417" s="151"/>
      <c r="F1417" s="151"/>
      <c r="G1417" s="151"/>
      <c r="H1417" s="151"/>
      <c r="I1417" s="151"/>
      <c r="J1417" s="151"/>
      <c r="N1417" s="151"/>
      <c r="Q1417" s="151"/>
      <c r="S1417" s="151"/>
    </row>
    <row r="1418" spans="2:19">
      <c r="B1418" s="124"/>
      <c r="C1418" s="124"/>
      <c r="D1418" s="151"/>
      <c r="E1418" s="151"/>
      <c r="F1418" s="151"/>
      <c r="G1418" s="151"/>
      <c r="H1418" s="151"/>
      <c r="I1418" s="151"/>
      <c r="J1418" s="151"/>
      <c r="N1418" s="151"/>
      <c r="Q1418" s="151"/>
      <c r="S1418" s="151"/>
    </row>
    <row r="1419" spans="2:19">
      <c r="B1419" s="124"/>
      <c r="C1419" s="124"/>
      <c r="D1419" s="151"/>
      <c r="E1419" s="151"/>
      <c r="F1419" s="151"/>
      <c r="G1419" s="151"/>
      <c r="H1419" s="151"/>
      <c r="I1419" s="151"/>
      <c r="J1419" s="151"/>
      <c r="N1419" s="151"/>
      <c r="Q1419" s="151"/>
      <c r="S1419" s="151"/>
    </row>
    <row r="1420" spans="2:19">
      <c r="B1420" s="124"/>
      <c r="C1420" s="124"/>
      <c r="D1420" s="151"/>
      <c r="E1420" s="151"/>
      <c r="F1420" s="151"/>
      <c r="G1420" s="151"/>
      <c r="H1420" s="151"/>
      <c r="I1420" s="151"/>
      <c r="J1420" s="151"/>
      <c r="N1420" s="151"/>
      <c r="Q1420" s="151"/>
      <c r="S1420" s="151"/>
    </row>
    <row r="1421" spans="2:19">
      <c r="B1421" s="124"/>
      <c r="C1421" s="124"/>
      <c r="D1421" s="151"/>
      <c r="E1421" s="151"/>
      <c r="F1421" s="151"/>
      <c r="G1421" s="151"/>
      <c r="H1421" s="151"/>
      <c r="I1421" s="151"/>
      <c r="J1421" s="151"/>
      <c r="N1421" s="151"/>
      <c r="Q1421" s="151"/>
      <c r="S1421" s="151"/>
    </row>
    <row r="1422" spans="2:19">
      <c r="B1422" s="124"/>
      <c r="C1422" s="124"/>
      <c r="D1422" s="151"/>
      <c r="E1422" s="151"/>
      <c r="F1422" s="151"/>
      <c r="G1422" s="151"/>
      <c r="H1422" s="151"/>
      <c r="I1422" s="151"/>
      <c r="J1422" s="151"/>
      <c r="N1422" s="151"/>
      <c r="Q1422" s="151"/>
      <c r="S1422" s="151"/>
    </row>
    <row r="1423" spans="2:19">
      <c r="B1423" s="124"/>
      <c r="C1423" s="124"/>
      <c r="D1423" s="151"/>
      <c r="E1423" s="151"/>
      <c r="F1423" s="151"/>
      <c r="G1423" s="151"/>
      <c r="H1423" s="151"/>
      <c r="I1423" s="151"/>
      <c r="J1423" s="151"/>
      <c r="N1423" s="151"/>
      <c r="Q1423" s="151"/>
      <c r="S1423" s="151"/>
    </row>
    <row r="1424" spans="2:19">
      <c r="B1424" s="124"/>
      <c r="C1424" s="124"/>
      <c r="D1424" s="151"/>
      <c r="E1424" s="151"/>
      <c r="F1424" s="151"/>
      <c r="G1424" s="151"/>
      <c r="H1424" s="151"/>
      <c r="I1424" s="151"/>
      <c r="J1424" s="151"/>
      <c r="N1424" s="151"/>
      <c r="Q1424" s="151"/>
      <c r="S1424" s="151"/>
    </row>
    <row r="1425" spans="2:19">
      <c r="B1425" s="124"/>
      <c r="C1425" s="124"/>
      <c r="D1425" s="151"/>
      <c r="E1425" s="151"/>
      <c r="F1425" s="151"/>
      <c r="G1425" s="151"/>
      <c r="H1425" s="151"/>
      <c r="I1425" s="151"/>
      <c r="J1425" s="151"/>
      <c r="N1425" s="151"/>
      <c r="Q1425" s="151"/>
      <c r="S1425" s="151"/>
    </row>
    <row r="1426" spans="2:19">
      <c r="B1426" s="124"/>
      <c r="C1426" s="124"/>
      <c r="D1426" s="151"/>
      <c r="E1426" s="151"/>
      <c r="F1426" s="151"/>
      <c r="G1426" s="151"/>
      <c r="H1426" s="151"/>
      <c r="I1426" s="151"/>
      <c r="J1426" s="151"/>
      <c r="N1426" s="151"/>
      <c r="Q1426" s="151"/>
      <c r="S1426" s="151"/>
    </row>
    <row r="1427" spans="2:19">
      <c r="B1427" s="124"/>
      <c r="C1427" s="124"/>
      <c r="D1427" s="151"/>
      <c r="E1427" s="151"/>
      <c r="F1427" s="151"/>
      <c r="G1427" s="151"/>
      <c r="H1427" s="151"/>
      <c r="I1427" s="151"/>
      <c r="J1427" s="151"/>
      <c r="N1427" s="151"/>
      <c r="Q1427" s="151"/>
      <c r="S1427" s="151"/>
    </row>
    <row r="1428" spans="2:19">
      <c r="B1428" s="124"/>
      <c r="C1428" s="124"/>
      <c r="D1428" s="151"/>
      <c r="E1428" s="151"/>
      <c r="F1428" s="151"/>
      <c r="G1428" s="151"/>
      <c r="H1428" s="151"/>
      <c r="I1428" s="151"/>
      <c r="J1428" s="151"/>
      <c r="N1428" s="151"/>
      <c r="Q1428" s="151"/>
      <c r="S1428" s="151"/>
    </row>
    <row r="1429" spans="2:19">
      <c r="B1429" s="124"/>
      <c r="C1429" s="124"/>
      <c r="D1429" s="151"/>
      <c r="E1429" s="151"/>
      <c r="F1429" s="151"/>
      <c r="G1429" s="151"/>
      <c r="H1429" s="151"/>
      <c r="I1429" s="151"/>
      <c r="J1429" s="151"/>
      <c r="N1429" s="151"/>
      <c r="Q1429" s="151"/>
      <c r="S1429" s="151"/>
    </row>
    <row r="1430" spans="2:19">
      <c r="B1430" s="124"/>
      <c r="C1430" s="124"/>
      <c r="D1430" s="151"/>
      <c r="E1430" s="151"/>
      <c r="F1430" s="151"/>
      <c r="G1430" s="151"/>
      <c r="H1430" s="151"/>
      <c r="I1430" s="151"/>
      <c r="J1430" s="151"/>
      <c r="N1430" s="151"/>
      <c r="Q1430" s="151"/>
      <c r="S1430" s="151"/>
    </row>
    <row r="1431" spans="2:19">
      <c r="B1431" s="124"/>
      <c r="C1431" s="124"/>
      <c r="D1431" s="151"/>
      <c r="E1431" s="151"/>
      <c r="F1431" s="151"/>
      <c r="G1431" s="151"/>
      <c r="H1431" s="151"/>
      <c r="I1431" s="151"/>
      <c r="J1431" s="151"/>
      <c r="N1431" s="151"/>
      <c r="Q1431" s="151"/>
      <c r="S1431" s="151"/>
    </row>
    <row r="1432" spans="2:19">
      <c r="B1432" s="124"/>
      <c r="C1432" s="124"/>
      <c r="D1432" s="151"/>
      <c r="E1432" s="151"/>
      <c r="F1432" s="151"/>
      <c r="G1432" s="151"/>
      <c r="H1432" s="151"/>
      <c r="I1432" s="151"/>
      <c r="J1432" s="151"/>
      <c r="N1432" s="151"/>
      <c r="Q1432" s="151"/>
      <c r="S1432" s="151"/>
    </row>
    <row r="1433" spans="2:19">
      <c r="B1433" s="124"/>
      <c r="C1433" s="124"/>
      <c r="D1433" s="151"/>
      <c r="E1433" s="151"/>
      <c r="F1433" s="151"/>
      <c r="G1433" s="151"/>
      <c r="H1433" s="151"/>
      <c r="I1433" s="151"/>
      <c r="J1433" s="151"/>
      <c r="N1433" s="151"/>
      <c r="Q1433" s="151"/>
      <c r="S1433" s="151"/>
    </row>
    <row r="1434" spans="2:19">
      <c r="B1434" s="124"/>
      <c r="C1434" s="124"/>
      <c r="D1434" s="151"/>
      <c r="E1434" s="151"/>
      <c r="F1434" s="151"/>
      <c r="G1434" s="151"/>
      <c r="H1434" s="151"/>
      <c r="I1434" s="151"/>
      <c r="J1434" s="151"/>
      <c r="N1434" s="151"/>
      <c r="Q1434" s="151"/>
      <c r="S1434" s="151"/>
    </row>
    <row r="1435" spans="2:19">
      <c r="B1435" s="124"/>
      <c r="C1435" s="124"/>
      <c r="D1435" s="151"/>
      <c r="E1435" s="151"/>
      <c r="F1435" s="151"/>
      <c r="G1435" s="151"/>
      <c r="H1435" s="151"/>
      <c r="I1435" s="151"/>
      <c r="J1435" s="151"/>
      <c r="N1435" s="151"/>
      <c r="Q1435" s="151"/>
      <c r="S1435" s="151"/>
    </row>
    <row r="1436" spans="2:19">
      <c r="B1436" s="124"/>
      <c r="C1436" s="124"/>
      <c r="D1436" s="151"/>
      <c r="E1436" s="151"/>
      <c r="F1436" s="151"/>
      <c r="G1436" s="151"/>
      <c r="H1436" s="151"/>
      <c r="I1436" s="151"/>
      <c r="J1436" s="151"/>
      <c r="N1436" s="151"/>
      <c r="Q1436" s="151"/>
      <c r="S1436" s="151"/>
    </row>
    <row r="1437" spans="2:19">
      <c r="B1437" s="124"/>
      <c r="C1437" s="124"/>
      <c r="D1437" s="151"/>
      <c r="E1437" s="151"/>
      <c r="F1437" s="151"/>
      <c r="G1437" s="151"/>
      <c r="H1437" s="151"/>
      <c r="I1437" s="151"/>
      <c r="J1437" s="151"/>
      <c r="N1437" s="151"/>
      <c r="Q1437" s="151"/>
      <c r="S1437" s="151"/>
    </row>
    <row r="1438" spans="2:19">
      <c r="B1438" s="124"/>
      <c r="C1438" s="124"/>
      <c r="D1438" s="151"/>
      <c r="E1438" s="151"/>
      <c r="F1438" s="151"/>
      <c r="G1438" s="151"/>
      <c r="H1438" s="151"/>
      <c r="I1438" s="151"/>
      <c r="J1438" s="151"/>
      <c r="N1438" s="151"/>
      <c r="Q1438" s="151"/>
      <c r="S1438" s="151"/>
    </row>
    <row r="1439" spans="2:19">
      <c r="B1439" s="124"/>
      <c r="C1439" s="124"/>
      <c r="D1439" s="151"/>
      <c r="E1439" s="151"/>
      <c r="F1439" s="151"/>
      <c r="G1439" s="151"/>
      <c r="H1439" s="151"/>
      <c r="I1439" s="151"/>
      <c r="J1439" s="151"/>
      <c r="N1439" s="151"/>
      <c r="Q1439" s="151"/>
      <c r="S1439" s="151"/>
    </row>
    <row r="1440" spans="2:19">
      <c r="B1440" s="124"/>
      <c r="C1440" s="124"/>
      <c r="D1440" s="151"/>
      <c r="E1440" s="151"/>
      <c r="F1440" s="151"/>
      <c r="G1440" s="151"/>
      <c r="H1440" s="151"/>
      <c r="I1440" s="151"/>
      <c r="J1440" s="151"/>
      <c r="N1440" s="151"/>
      <c r="Q1440" s="151"/>
      <c r="S1440" s="151"/>
    </row>
    <row r="1441" spans="2:19">
      <c r="B1441" s="124"/>
      <c r="C1441" s="124"/>
      <c r="D1441" s="151"/>
      <c r="E1441" s="151"/>
      <c r="F1441" s="151"/>
      <c r="G1441" s="151"/>
      <c r="H1441" s="151"/>
      <c r="I1441" s="151"/>
      <c r="J1441" s="151"/>
      <c r="N1441" s="151"/>
      <c r="Q1441" s="151"/>
      <c r="S1441" s="151"/>
    </row>
    <row r="1442" spans="2:19">
      <c r="B1442" s="124"/>
      <c r="C1442" s="124"/>
      <c r="D1442" s="151"/>
      <c r="E1442" s="151"/>
      <c r="F1442" s="151"/>
      <c r="G1442" s="151"/>
      <c r="H1442" s="151"/>
      <c r="I1442" s="151"/>
      <c r="J1442" s="151"/>
      <c r="N1442" s="151"/>
      <c r="Q1442" s="151"/>
      <c r="S1442" s="151"/>
    </row>
    <row r="1443" spans="2:19">
      <c r="B1443" s="124"/>
      <c r="C1443" s="124"/>
      <c r="D1443" s="151"/>
      <c r="E1443" s="151"/>
      <c r="F1443" s="151"/>
      <c r="G1443" s="151"/>
      <c r="H1443" s="151"/>
      <c r="I1443" s="151"/>
      <c r="J1443" s="151"/>
      <c r="N1443" s="151"/>
      <c r="Q1443" s="151"/>
      <c r="S1443" s="151"/>
    </row>
    <row r="1444" spans="2:19">
      <c r="B1444" s="124"/>
      <c r="C1444" s="124"/>
      <c r="D1444" s="151"/>
      <c r="E1444" s="151"/>
      <c r="F1444" s="151"/>
      <c r="G1444" s="151"/>
      <c r="H1444" s="151"/>
      <c r="I1444" s="151"/>
      <c r="J1444" s="151"/>
      <c r="N1444" s="151"/>
      <c r="Q1444" s="151"/>
      <c r="S1444" s="151"/>
    </row>
    <row r="1445" spans="2:19">
      <c r="B1445" s="124"/>
      <c r="C1445" s="124"/>
      <c r="D1445" s="151"/>
      <c r="E1445" s="151"/>
      <c r="F1445" s="151"/>
      <c r="G1445" s="151"/>
      <c r="H1445" s="151"/>
      <c r="I1445" s="151"/>
      <c r="J1445" s="151"/>
      <c r="N1445" s="151"/>
      <c r="Q1445" s="151"/>
      <c r="S1445" s="151"/>
    </row>
    <row r="1446" spans="2:19">
      <c r="B1446" s="124"/>
      <c r="C1446" s="124"/>
      <c r="D1446" s="151"/>
      <c r="E1446" s="151"/>
      <c r="F1446" s="151"/>
      <c r="G1446" s="151"/>
      <c r="H1446" s="151"/>
      <c r="I1446" s="151"/>
      <c r="J1446" s="151"/>
      <c r="N1446" s="151"/>
      <c r="Q1446" s="151"/>
      <c r="S1446" s="151"/>
    </row>
    <row r="1447" spans="2:19">
      <c r="B1447" s="124"/>
      <c r="C1447" s="124"/>
      <c r="D1447" s="151"/>
      <c r="E1447" s="151"/>
      <c r="F1447" s="151"/>
      <c r="G1447" s="151"/>
      <c r="H1447" s="151"/>
      <c r="I1447" s="151"/>
      <c r="J1447" s="151"/>
      <c r="N1447" s="151"/>
      <c r="Q1447" s="151"/>
      <c r="S1447" s="151"/>
    </row>
    <row r="1448" spans="2:19">
      <c r="B1448" s="124"/>
      <c r="C1448" s="124"/>
      <c r="D1448" s="151"/>
      <c r="E1448" s="151"/>
      <c r="F1448" s="151"/>
      <c r="G1448" s="151"/>
      <c r="H1448" s="151"/>
      <c r="I1448" s="151"/>
      <c r="J1448" s="151"/>
      <c r="N1448" s="151"/>
      <c r="Q1448" s="151"/>
      <c r="S1448" s="151"/>
    </row>
    <row r="1449" spans="2:19">
      <c r="B1449" s="124"/>
      <c r="C1449" s="124"/>
      <c r="D1449" s="151"/>
      <c r="E1449" s="151"/>
      <c r="F1449" s="151"/>
      <c r="G1449" s="151"/>
      <c r="H1449" s="151"/>
      <c r="I1449" s="151"/>
      <c r="J1449" s="151"/>
      <c r="N1449" s="151"/>
      <c r="Q1449" s="151"/>
      <c r="S1449" s="151"/>
    </row>
    <row r="1450" spans="2:19">
      <c r="B1450" s="124"/>
      <c r="C1450" s="124"/>
      <c r="D1450" s="151"/>
      <c r="E1450" s="151"/>
      <c r="F1450" s="151"/>
      <c r="G1450" s="151"/>
      <c r="H1450" s="151"/>
      <c r="I1450" s="151"/>
      <c r="J1450" s="151"/>
      <c r="N1450" s="151"/>
      <c r="Q1450" s="151"/>
      <c r="S1450" s="151"/>
    </row>
    <row r="1451" spans="2:19">
      <c r="B1451" s="124"/>
      <c r="C1451" s="124"/>
      <c r="D1451" s="151"/>
      <c r="E1451" s="151"/>
      <c r="F1451" s="151"/>
      <c r="G1451" s="151"/>
      <c r="H1451" s="151"/>
      <c r="I1451" s="151"/>
      <c r="J1451" s="151"/>
      <c r="N1451" s="151"/>
      <c r="Q1451" s="151"/>
      <c r="S1451" s="151"/>
    </row>
    <row r="1452" spans="2:19">
      <c r="B1452" s="124"/>
      <c r="C1452" s="124"/>
      <c r="D1452" s="151"/>
      <c r="E1452" s="151"/>
      <c r="F1452" s="151"/>
      <c r="G1452" s="151"/>
      <c r="H1452" s="151"/>
      <c r="I1452" s="151"/>
      <c r="J1452" s="151"/>
      <c r="N1452" s="151"/>
      <c r="Q1452" s="151"/>
      <c r="S1452" s="151"/>
    </row>
    <row r="1453" spans="2:19">
      <c r="B1453" s="124"/>
      <c r="C1453" s="124"/>
      <c r="D1453" s="151"/>
      <c r="E1453" s="151"/>
      <c r="F1453" s="151"/>
      <c r="G1453" s="151"/>
      <c r="H1453" s="151"/>
      <c r="I1453" s="151"/>
      <c r="J1453" s="151"/>
      <c r="N1453" s="151"/>
      <c r="Q1453" s="151"/>
      <c r="S1453" s="151"/>
    </row>
    <row r="1454" spans="2:19">
      <c r="B1454" s="124"/>
      <c r="C1454" s="124"/>
      <c r="D1454" s="151"/>
      <c r="E1454" s="151"/>
      <c r="F1454" s="151"/>
      <c r="G1454" s="151"/>
      <c r="H1454" s="151"/>
      <c r="I1454" s="151"/>
      <c r="J1454" s="151"/>
      <c r="N1454" s="151"/>
      <c r="Q1454" s="151"/>
      <c r="S1454" s="151"/>
    </row>
    <row r="1455" spans="2:19">
      <c r="B1455" s="124"/>
      <c r="C1455" s="124"/>
      <c r="D1455" s="151"/>
      <c r="E1455" s="151"/>
      <c r="F1455" s="151"/>
      <c r="G1455" s="151"/>
      <c r="H1455" s="151"/>
      <c r="I1455" s="151"/>
      <c r="J1455" s="151"/>
      <c r="N1455" s="151"/>
      <c r="Q1455" s="151"/>
      <c r="S1455" s="151"/>
    </row>
    <row r="1456" spans="2:19">
      <c r="B1456" s="124"/>
      <c r="C1456" s="124"/>
      <c r="D1456" s="151"/>
      <c r="E1456" s="151"/>
      <c r="F1456" s="151"/>
      <c r="G1456" s="151"/>
      <c r="H1456" s="151"/>
      <c r="I1456" s="151"/>
      <c r="J1456" s="151"/>
      <c r="N1456" s="151"/>
      <c r="Q1456" s="151"/>
      <c r="S1456" s="151"/>
    </row>
    <row r="1457" spans="2:19">
      <c r="B1457" s="124"/>
      <c r="C1457" s="124"/>
      <c r="D1457" s="151"/>
      <c r="E1457" s="151"/>
      <c r="F1457" s="151"/>
      <c r="G1457" s="151"/>
      <c r="H1457" s="151"/>
      <c r="I1457" s="151"/>
      <c r="J1457" s="151"/>
      <c r="N1457" s="151"/>
      <c r="Q1457" s="151"/>
      <c r="S1457" s="151"/>
    </row>
    <row r="1458" spans="2:19">
      <c r="B1458" s="124"/>
      <c r="C1458" s="124"/>
      <c r="D1458" s="151"/>
      <c r="E1458" s="151"/>
      <c r="F1458" s="151"/>
      <c r="G1458" s="151"/>
      <c r="H1458" s="151"/>
      <c r="I1458" s="151"/>
      <c r="J1458" s="151"/>
      <c r="N1458" s="151"/>
      <c r="Q1458" s="151"/>
      <c r="S1458" s="151"/>
    </row>
    <row r="1459" spans="2:19">
      <c r="B1459" s="124"/>
      <c r="C1459" s="124"/>
      <c r="D1459" s="151"/>
      <c r="E1459" s="151"/>
      <c r="F1459" s="151"/>
      <c r="G1459" s="151"/>
      <c r="H1459" s="151"/>
      <c r="I1459" s="151"/>
      <c r="J1459" s="151"/>
      <c r="N1459" s="151"/>
      <c r="Q1459" s="151"/>
      <c r="S1459" s="151"/>
    </row>
    <row r="1460" spans="2:19">
      <c r="B1460" s="124"/>
      <c r="C1460" s="124"/>
      <c r="D1460" s="151"/>
      <c r="E1460" s="151"/>
      <c r="F1460" s="151"/>
      <c r="G1460" s="151"/>
      <c r="H1460" s="151"/>
      <c r="I1460" s="151"/>
      <c r="J1460" s="151"/>
      <c r="N1460" s="151"/>
      <c r="Q1460" s="151"/>
      <c r="S1460" s="151"/>
    </row>
    <row r="1461" spans="2:19">
      <c r="B1461" s="124"/>
      <c r="C1461" s="124"/>
      <c r="D1461" s="151"/>
      <c r="E1461" s="151"/>
      <c r="F1461" s="151"/>
      <c r="G1461" s="151"/>
      <c r="H1461" s="151"/>
      <c r="I1461" s="151"/>
      <c r="J1461" s="151"/>
      <c r="N1461" s="151"/>
      <c r="Q1461" s="151"/>
      <c r="S1461" s="151"/>
    </row>
    <row r="1462" spans="2:19">
      <c r="B1462" s="124"/>
      <c r="C1462" s="124"/>
      <c r="D1462" s="151"/>
      <c r="E1462" s="151"/>
      <c r="F1462" s="151"/>
      <c r="G1462" s="151"/>
      <c r="H1462" s="151"/>
      <c r="I1462" s="151"/>
      <c r="J1462" s="151"/>
      <c r="N1462" s="151"/>
      <c r="Q1462" s="151"/>
      <c r="S1462" s="151"/>
    </row>
    <row r="1463" spans="2:19">
      <c r="B1463" s="124"/>
      <c r="C1463" s="124"/>
      <c r="D1463" s="151"/>
      <c r="E1463" s="151"/>
      <c r="F1463" s="151"/>
      <c r="G1463" s="151"/>
      <c r="H1463" s="151"/>
      <c r="I1463" s="151"/>
      <c r="J1463" s="151"/>
      <c r="N1463" s="151"/>
      <c r="Q1463" s="151"/>
      <c r="S1463" s="151"/>
    </row>
    <row r="1464" spans="2:19">
      <c r="B1464" s="124"/>
      <c r="C1464" s="124"/>
      <c r="D1464" s="151"/>
      <c r="E1464" s="151"/>
      <c r="F1464" s="151"/>
      <c r="G1464" s="151"/>
      <c r="H1464" s="151"/>
      <c r="I1464" s="151"/>
      <c r="J1464" s="151"/>
      <c r="N1464" s="151"/>
      <c r="Q1464" s="151"/>
      <c r="S1464" s="151"/>
    </row>
    <row r="1465" spans="2:19">
      <c r="B1465" s="124"/>
      <c r="C1465" s="124"/>
      <c r="D1465" s="151"/>
      <c r="E1465" s="151"/>
      <c r="F1465" s="151"/>
      <c r="G1465" s="151"/>
      <c r="H1465" s="151"/>
      <c r="I1465" s="151"/>
      <c r="J1465" s="151"/>
      <c r="N1465" s="151"/>
      <c r="Q1465" s="151"/>
      <c r="S1465" s="151"/>
    </row>
    <row r="1466" spans="2:19">
      <c r="B1466" s="124"/>
      <c r="C1466" s="124"/>
      <c r="D1466" s="151"/>
      <c r="E1466" s="151"/>
      <c r="F1466" s="151"/>
      <c r="G1466" s="151"/>
      <c r="H1466" s="151"/>
      <c r="I1466" s="151"/>
      <c r="J1466" s="151"/>
      <c r="N1466" s="151"/>
      <c r="Q1466" s="151"/>
      <c r="S1466" s="151"/>
    </row>
    <row r="1467" spans="2:19">
      <c r="B1467" s="124"/>
      <c r="C1467" s="124"/>
      <c r="D1467" s="151"/>
      <c r="E1467" s="151"/>
      <c r="F1467" s="151"/>
      <c r="G1467" s="151"/>
      <c r="H1467" s="151"/>
      <c r="I1467" s="151"/>
      <c r="J1467" s="151"/>
      <c r="N1467" s="151"/>
      <c r="Q1467" s="151"/>
      <c r="S1467" s="151"/>
    </row>
    <row r="1468" spans="2:19">
      <c r="B1468" s="124"/>
      <c r="C1468" s="124"/>
      <c r="D1468" s="151"/>
      <c r="E1468" s="151"/>
      <c r="F1468" s="151"/>
      <c r="G1468" s="151"/>
      <c r="H1468" s="151"/>
      <c r="I1468" s="151"/>
      <c r="J1468" s="151"/>
      <c r="N1468" s="151"/>
      <c r="Q1468" s="151"/>
      <c r="S1468" s="151"/>
    </row>
    <row r="1469" spans="2:19">
      <c r="B1469" s="124"/>
      <c r="C1469" s="124"/>
      <c r="D1469" s="151"/>
      <c r="E1469" s="151"/>
      <c r="F1469" s="151"/>
      <c r="G1469" s="151"/>
      <c r="H1469" s="151"/>
      <c r="I1469" s="151"/>
      <c r="J1469" s="151"/>
      <c r="N1469" s="151"/>
      <c r="Q1469" s="151"/>
      <c r="S1469" s="151"/>
    </row>
    <row r="1470" spans="2:19">
      <c r="B1470" s="124"/>
      <c r="C1470" s="124"/>
      <c r="D1470" s="151"/>
      <c r="E1470" s="151"/>
      <c r="F1470" s="151"/>
      <c r="G1470" s="151"/>
      <c r="H1470" s="151"/>
      <c r="I1470" s="151"/>
      <c r="J1470" s="151"/>
      <c r="N1470" s="151"/>
      <c r="Q1470" s="151"/>
      <c r="S1470" s="151"/>
    </row>
    <row r="1471" spans="2:19">
      <c r="B1471" s="124"/>
      <c r="C1471" s="124"/>
      <c r="D1471" s="151"/>
      <c r="E1471" s="151"/>
      <c r="F1471" s="151"/>
      <c r="G1471" s="151"/>
      <c r="H1471" s="151"/>
      <c r="I1471" s="151"/>
      <c r="J1471" s="151"/>
      <c r="N1471" s="151"/>
      <c r="Q1471" s="151"/>
      <c r="S1471" s="151"/>
    </row>
    <row r="1472" spans="2:19">
      <c r="B1472" s="124"/>
      <c r="C1472" s="124"/>
      <c r="D1472" s="151"/>
      <c r="E1472" s="151"/>
      <c r="F1472" s="151"/>
      <c r="G1472" s="151"/>
      <c r="H1472" s="151"/>
      <c r="I1472" s="151"/>
      <c r="J1472" s="151"/>
      <c r="N1472" s="151"/>
      <c r="Q1472" s="151"/>
      <c r="S1472" s="151"/>
    </row>
    <row r="1473" spans="2:19">
      <c r="B1473" s="124"/>
      <c r="C1473" s="124"/>
      <c r="D1473" s="151"/>
      <c r="E1473" s="151"/>
      <c r="F1473" s="151"/>
      <c r="G1473" s="151"/>
      <c r="H1473" s="151"/>
      <c r="I1473" s="151"/>
      <c r="J1473" s="151"/>
      <c r="N1473" s="151"/>
      <c r="Q1473" s="151"/>
      <c r="S1473" s="151"/>
    </row>
    <row r="1474" spans="2:19">
      <c r="B1474" s="124"/>
      <c r="C1474" s="124"/>
      <c r="D1474" s="151"/>
      <c r="E1474" s="151"/>
      <c r="F1474" s="151"/>
      <c r="G1474" s="151"/>
      <c r="H1474" s="151"/>
      <c r="I1474" s="151"/>
      <c r="J1474" s="151"/>
      <c r="N1474" s="151"/>
      <c r="Q1474" s="151"/>
      <c r="S1474" s="151"/>
    </row>
    <row r="1475" spans="2:19">
      <c r="B1475" s="124"/>
      <c r="C1475" s="124"/>
      <c r="D1475" s="151"/>
      <c r="E1475" s="151"/>
      <c r="F1475" s="151"/>
      <c r="G1475" s="151"/>
      <c r="H1475" s="151"/>
      <c r="I1475" s="151"/>
      <c r="J1475" s="151"/>
      <c r="N1475" s="151"/>
      <c r="Q1475" s="151"/>
      <c r="S1475" s="151"/>
    </row>
    <row r="1476" spans="2:19">
      <c r="B1476" s="124"/>
      <c r="C1476" s="124"/>
      <c r="D1476" s="151"/>
      <c r="E1476" s="151"/>
      <c r="F1476" s="151"/>
      <c r="G1476" s="151"/>
      <c r="H1476" s="151"/>
      <c r="I1476" s="151"/>
      <c r="J1476" s="151"/>
      <c r="N1476" s="151"/>
      <c r="Q1476" s="151"/>
      <c r="S1476" s="151"/>
    </row>
    <row r="1477" spans="2:19">
      <c r="B1477" s="124"/>
      <c r="C1477" s="124"/>
      <c r="D1477" s="151"/>
      <c r="E1477" s="151"/>
      <c r="F1477" s="151"/>
      <c r="G1477" s="151"/>
      <c r="H1477" s="151"/>
      <c r="I1477" s="151"/>
      <c r="J1477" s="151"/>
      <c r="N1477" s="151"/>
      <c r="Q1477" s="151"/>
      <c r="S1477" s="151"/>
    </row>
    <row r="1478" spans="2:19">
      <c r="B1478" s="124"/>
      <c r="C1478" s="124"/>
      <c r="D1478" s="151"/>
      <c r="E1478" s="151"/>
      <c r="F1478" s="151"/>
      <c r="G1478" s="151"/>
      <c r="H1478" s="151"/>
      <c r="I1478" s="151"/>
      <c r="J1478" s="151"/>
      <c r="N1478" s="151"/>
      <c r="Q1478" s="151"/>
      <c r="S1478" s="151"/>
    </row>
    <row r="1479" spans="2:19">
      <c r="B1479" s="124"/>
      <c r="C1479" s="124"/>
      <c r="D1479" s="151"/>
      <c r="E1479" s="151"/>
      <c r="F1479" s="151"/>
      <c r="G1479" s="151"/>
      <c r="H1479" s="151"/>
      <c r="I1479" s="151"/>
      <c r="J1479" s="151"/>
      <c r="N1479" s="151"/>
      <c r="Q1479" s="151"/>
      <c r="S1479" s="151"/>
    </row>
    <row r="1480" spans="2:19">
      <c r="B1480" s="124"/>
      <c r="C1480" s="124"/>
      <c r="D1480" s="151"/>
      <c r="E1480" s="151"/>
      <c r="F1480" s="151"/>
      <c r="G1480" s="151"/>
      <c r="H1480" s="151"/>
      <c r="I1480" s="151"/>
      <c r="J1480" s="151"/>
      <c r="N1480" s="151"/>
      <c r="Q1480" s="151"/>
      <c r="S1480" s="151"/>
    </row>
    <row r="1481" spans="2:19">
      <c r="B1481" s="124"/>
      <c r="C1481" s="124"/>
      <c r="D1481" s="151"/>
      <c r="E1481" s="151"/>
      <c r="F1481" s="151"/>
      <c r="G1481" s="151"/>
      <c r="H1481" s="151"/>
      <c r="I1481" s="151"/>
      <c r="J1481" s="151"/>
      <c r="N1481" s="151"/>
      <c r="Q1481" s="151"/>
      <c r="S1481" s="151"/>
    </row>
    <row r="1482" spans="2:19">
      <c r="B1482" s="124"/>
      <c r="C1482" s="124"/>
      <c r="D1482" s="151"/>
      <c r="E1482" s="151"/>
      <c r="F1482" s="151"/>
      <c r="G1482" s="151"/>
      <c r="H1482" s="151"/>
      <c r="I1482" s="151"/>
      <c r="J1482" s="151"/>
      <c r="N1482" s="151"/>
      <c r="Q1482" s="151"/>
      <c r="S1482" s="151"/>
    </row>
    <row r="1483" spans="2:19">
      <c r="B1483" s="124"/>
      <c r="C1483" s="124"/>
      <c r="D1483" s="151"/>
      <c r="E1483" s="151"/>
      <c r="F1483" s="151"/>
      <c r="G1483" s="151"/>
      <c r="H1483" s="151"/>
      <c r="I1483" s="151"/>
      <c r="J1483" s="151"/>
      <c r="N1483" s="151"/>
      <c r="Q1483" s="151"/>
      <c r="S1483" s="151"/>
    </row>
    <row r="1484" spans="2:19">
      <c r="B1484" s="124"/>
      <c r="C1484" s="124"/>
      <c r="D1484" s="151"/>
      <c r="E1484" s="151"/>
      <c r="F1484" s="151"/>
      <c r="G1484" s="151"/>
      <c r="H1484" s="151"/>
      <c r="I1484" s="151"/>
      <c r="J1484" s="151"/>
      <c r="N1484" s="151"/>
      <c r="Q1484" s="151"/>
      <c r="S1484" s="151"/>
    </row>
    <row r="1485" spans="2:19">
      <c r="B1485" s="124"/>
      <c r="C1485" s="124"/>
      <c r="D1485" s="151"/>
      <c r="E1485" s="151"/>
      <c r="F1485" s="151"/>
      <c r="G1485" s="151"/>
      <c r="H1485" s="151"/>
      <c r="I1485" s="151"/>
      <c r="J1485" s="151"/>
      <c r="N1485" s="151"/>
      <c r="Q1485" s="151"/>
      <c r="S1485" s="151"/>
    </row>
    <row r="1486" spans="2:19">
      <c r="B1486" s="124"/>
      <c r="C1486" s="124"/>
      <c r="D1486" s="151"/>
      <c r="E1486" s="151"/>
      <c r="F1486" s="151"/>
      <c r="G1486" s="151"/>
      <c r="H1486" s="151"/>
      <c r="I1486" s="151"/>
      <c r="J1486" s="151"/>
      <c r="N1486" s="151"/>
      <c r="Q1486" s="151"/>
      <c r="S1486" s="151"/>
    </row>
    <row r="1487" spans="2:19">
      <c r="B1487" s="124"/>
      <c r="C1487" s="124"/>
      <c r="D1487" s="151"/>
      <c r="E1487" s="151"/>
      <c r="F1487" s="151"/>
      <c r="G1487" s="151"/>
      <c r="H1487" s="151"/>
      <c r="I1487" s="151"/>
      <c r="J1487" s="151"/>
      <c r="N1487" s="151"/>
      <c r="Q1487" s="151"/>
      <c r="S1487" s="151"/>
    </row>
    <row r="1488" spans="2:19">
      <c r="B1488" s="124"/>
      <c r="C1488" s="124"/>
      <c r="D1488" s="151"/>
      <c r="E1488" s="151"/>
      <c r="F1488" s="151"/>
      <c r="G1488" s="151"/>
      <c r="H1488" s="151"/>
      <c r="I1488" s="151"/>
      <c r="J1488" s="151"/>
      <c r="N1488" s="151"/>
      <c r="Q1488" s="151"/>
      <c r="S1488" s="151"/>
    </row>
    <row r="1489" spans="2:19">
      <c r="B1489" s="124"/>
      <c r="C1489" s="124"/>
      <c r="D1489" s="151"/>
      <c r="E1489" s="151"/>
      <c r="F1489" s="151"/>
      <c r="G1489" s="151"/>
      <c r="H1489" s="151"/>
      <c r="I1489" s="151"/>
      <c r="J1489" s="151"/>
      <c r="N1489" s="151"/>
      <c r="Q1489" s="151"/>
      <c r="S1489" s="151"/>
    </row>
    <row r="1490" spans="2:19">
      <c r="B1490" s="124"/>
      <c r="C1490" s="124"/>
      <c r="D1490" s="151"/>
      <c r="E1490" s="151"/>
      <c r="F1490" s="151"/>
      <c r="G1490" s="151"/>
      <c r="H1490" s="151"/>
      <c r="I1490" s="151"/>
      <c r="J1490" s="151"/>
      <c r="N1490" s="151"/>
      <c r="Q1490" s="151"/>
      <c r="S1490" s="151"/>
    </row>
    <row r="1491" spans="2:19">
      <c r="B1491" s="124"/>
      <c r="C1491" s="124"/>
      <c r="D1491" s="151"/>
      <c r="E1491" s="151"/>
      <c r="F1491" s="151"/>
      <c r="G1491" s="151"/>
      <c r="H1491" s="151"/>
      <c r="I1491" s="151"/>
      <c r="J1491" s="151"/>
      <c r="N1491" s="151"/>
      <c r="Q1491" s="151"/>
      <c r="S1491" s="151"/>
    </row>
    <row r="1492" spans="2:19">
      <c r="B1492" s="124"/>
      <c r="C1492" s="124"/>
      <c r="D1492" s="151"/>
      <c r="E1492" s="151"/>
      <c r="F1492" s="151"/>
      <c r="G1492" s="151"/>
      <c r="H1492" s="151"/>
      <c r="I1492" s="151"/>
      <c r="J1492" s="151"/>
      <c r="N1492" s="151"/>
      <c r="Q1492" s="151"/>
      <c r="S1492" s="151"/>
    </row>
    <row r="1493" spans="2:19">
      <c r="B1493" s="124"/>
      <c r="C1493" s="124"/>
      <c r="D1493" s="151"/>
      <c r="E1493" s="151"/>
      <c r="F1493" s="151"/>
      <c r="G1493" s="151"/>
      <c r="H1493" s="151"/>
      <c r="I1493" s="151"/>
      <c r="J1493" s="151"/>
      <c r="N1493" s="151"/>
      <c r="Q1493" s="151"/>
      <c r="S1493" s="151"/>
    </row>
    <row r="1494" spans="2:19">
      <c r="B1494" s="124"/>
      <c r="C1494" s="124"/>
      <c r="D1494" s="151"/>
      <c r="E1494" s="151"/>
      <c r="F1494" s="151"/>
      <c r="G1494" s="151"/>
      <c r="H1494" s="151"/>
      <c r="I1494" s="151"/>
      <c r="J1494" s="151"/>
      <c r="N1494" s="151"/>
      <c r="Q1494" s="151"/>
      <c r="S1494" s="151"/>
    </row>
    <row r="1495" spans="2:19">
      <c r="B1495" s="124"/>
      <c r="C1495" s="124"/>
      <c r="D1495" s="151"/>
      <c r="E1495" s="151"/>
      <c r="F1495" s="151"/>
      <c r="G1495" s="151"/>
      <c r="H1495" s="151"/>
      <c r="I1495" s="151"/>
      <c r="J1495" s="151"/>
      <c r="N1495" s="151"/>
      <c r="Q1495" s="151"/>
      <c r="S1495" s="151"/>
    </row>
    <row r="1496" spans="2:19">
      <c r="B1496" s="124"/>
      <c r="C1496" s="124"/>
      <c r="D1496" s="151"/>
      <c r="E1496" s="151"/>
      <c r="F1496" s="151"/>
      <c r="G1496" s="151"/>
      <c r="H1496" s="151"/>
      <c r="I1496" s="151"/>
      <c r="J1496" s="151"/>
      <c r="N1496" s="151"/>
      <c r="Q1496" s="151"/>
      <c r="S1496" s="151"/>
    </row>
    <row r="1497" spans="2:19">
      <c r="B1497" s="124"/>
      <c r="C1497" s="124"/>
      <c r="D1497" s="151"/>
      <c r="E1497" s="151"/>
      <c r="F1497" s="151"/>
      <c r="G1497" s="151"/>
      <c r="H1497" s="151"/>
      <c r="I1497" s="151"/>
      <c r="J1497" s="151"/>
      <c r="N1497" s="151"/>
      <c r="Q1497" s="151"/>
      <c r="S1497" s="151"/>
    </row>
    <row r="1498" spans="2:19">
      <c r="B1498" s="124"/>
      <c r="C1498" s="124"/>
      <c r="D1498" s="151"/>
      <c r="E1498" s="151"/>
      <c r="F1498" s="151"/>
      <c r="G1498" s="151"/>
      <c r="H1498" s="151"/>
      <c r="I1498" s="151"/>
      <c r="J1498" s="151"/>
      <c r="N1498" s="151"/>
      <c r="Q1498" s="151"/>
      <c r="S1498" s="151"/>
    </row>
    <row r="1499" spans="2:19">
      <c r="B1499" s="124"/>
      <c r="C1499" s="124"/>
      <c r="D1499" s="151"/>
      <c r="E1499" s="151"/>
      <c r="F1499" s="151"/>
      <c r="G1499" s="151"/>
      <c r="H1499" s="151"/>
      <c r="I1499" s="151"/>
      <c r="J1499" s="151"/>
      <c r="N1499" s="151"/>
      <c r="Q1499" s="151"/>
      <c r="S1499" s="151"/>
    </row>
    <row r="1500" spans="2:19">
      <c r="B1500" s="124"/>
      <c r="C1500" s="124"/>
      <c r="D1500" s="151"/>
      <c r="E1500" s="151"/>
      <c r="F1500" s="151"/>
      <c r="G1500" s="151"/>
      <c r="H1500" s="151"/>
      <c r="I1500" s="151"/>
      <c r="J1500" s="151"/>
      <c r="N1500" s="151"/>
      <c r="Q1500" s="151"/>
      <c r="S1500" s="151"/>
    </row>
    <row r="1501" spans="2:19">
      <c r="B1501" s="124"/>
      <c r="C1501" s="124"/>
      <c r="D1501" s="151"/>
      <c r="E1501" s="151"/>
      <c r="F1501" s="151"/>
      <c r="G1501" s="151"/>
      <c r="H1501" s="151"/>
      <c r="I1501" s="151"/>
      <c r="J1501" s="151"/>
      <c r="N1501" s="151"/>
      <c r="Q1501" s="151"/>
      <c r="S1501" s="151"/>
    </row>
    <row r="1502" spans="2:19">
      <c r="B1502" s="124"/>
      <c r="C1502" s="124"/>
      <c r="D1502" s="151"/>
      <c r="E1502" s="151"/>
      <c r="F1502" s="151"/>
      <c r="G1502" s="151"/>
      <c r="H1502" s="151"/>
      <c r="I1502" s="151"/>
      <c r="J1502" s="151"/>
      <c r="N1502" s="151"/>
      <c r="Q1502" s="151"/>
      <c r="S1502" s="151"/>
    </row>
    <row r="1503" spans="2:19">
      <c r="B1503" s="124"/>
      <c r="C1503" s="124"/>
      <c r="D1503" s="151"/>
      <c r="E1503" s="151"/>
      <c r="F1503" s="151"/>
      <c r="G1503" s="151"/>
      <c r="H1503" s="151"/>
      <c r="I1503" s="151"/>
      <c r="J1503" s="151"/>
      <c r="N1503" s="151"/>
      <c r="Q1503" s="151"/>
      <c r="S1503" s="151"/>
    </row>
    <row r="1504" spans="2:19">
      <c r="B1504" s="124"/>
      <c r="C1504" s="124"/>
      <c r="D1504" s="151"/>
      <c r="E1504" s="151"/>
      <c r="F1504" s="151"/>
      <c r="G1504" s="151"/>
      <c r="H1504" s="151"/>
      <c r="I1504" s="151"/>
      <c r="J1504" s="151"/>
      <c r="N1504" s="151"/>
      <c r="Q1504" s="151"/>
      <c r="S1504" s="151"/>
    </row>
    <row r="1505" spans="2:19">
      <c r="B1505" s="124"/>
      <c r="C1505" s="124"/>
      <c r="D1505" s="151"/>
      <c r="E1505" s="151"/>
      <c r="F1505" s="151"/>
      <c r="G1505" s="151"/>
      <c r="H1505" s="151"/>
      <c r="I1505" s="151"/>
      <c r="J1505" s="151"/>
      <c r="N1505" s="151"/>
      <c r="Q1505" s="151"/>
      <c r="S1505" s="151"/>
    </row>
    <row r="1506" spans="2:19">
      <c r="B1506" s="124"/>
      <c r="C1506" s="124"/>
      <c r="D1506" s="151"/>
      <c r="E1506" s="151"/>
      <c r="F1506" s="151"/>
      <c r="G1506" s="151"/>
      <c r="H1506" s="151"/>
      <c r="I1506" s="151"/>
      <c r="J1506" s="151"/>
      <c r="N1506" s="151"/>
      <c r="Q1506" s="151"/>
      <c r="S1506" s="151"/>
    </row>
    <row r="1507" spans="2:19">
      <c r="B1507" s="124"/>
      <c r="C1507" s="124"/>
      <c r="D1507" s="151"/>
      <c r="E1507" s="151"/>
      <c r="F1507" s="151"/>
      <c r="G1507" s="151"/>
      <c r="H1507" s="151"/>
      <c r="I1507" s="151"/>
      <c r="J1507" s="151"/>
      <c r="N1507" s="151"/>
      <c r="Q1507" s="151"/>
      <c r="S1507" s="151"/>
    </row>
    <row r="1508" spans="2:19">
      <c r="B1508" s="124"/>
      <c r="C1508" s="124"/>
      <c r="D1508" s="151"/>
      <c r="E1508" s="151"/>
      <c r="F1508" s="151"/>
      <c r="G1508" s="151"/>
      <c r="H1508" s="151"/>
      <c r="I1508" s="151"/>
      <c r="J1508" s="151"/>
      <c r="N1508" s="151"/>
      <c r="Q1508" s="151"/>
      <c r="S1508" s="151"/>
    </row>
    <row r="1509" spans="2:19">
      <c r="B1509" s="124"/>
      <c r="C1509" s="124"/>
      <c r="D1509" s="151"/>
      <c r="E1509" s="151"/>
      <c r="F1509" s="151"/>
      <c r="G1509" s="151"/>
      <c r="H1509" s="151"/>
      <c r="I1509" s="151"/>
      <c r="J1509" s="151"/>
      <c r="N1509" s="151"/>
      <c r="Q1509" s="151"/>
      <c r="S1509" s="151"/>
    </row>
    <row r="1510" spans="2:19">
      <c r="B1510" s="124"/>
      <c r="C1510" s="124"/>
      <c r="D1510" s="151"/>
      <c r="E1510" s="151"/>
      <c r="F1510" s="151"/>
      <c r="G1510" s="151"/>
      <c r="H1510" s="151"/>
      <c r="I1510" s="151"/>
      <c r="J1510" s="151"/>
      <c r="N1510" s="151"/>
      <c r="Q1510" s="151"/>
      <c r="S1510" s="151"/>
    </row>
    <row r="1511" spans="2:19">
      <c r="B1511" s="124"/>
      <c r="C1511" s="124"/>
      <c r="D1511" s="151"/>
      <c r="E1511" s="151"/>
      <c r="F1511" s="151"/>
      <c r="G1511" s="151"/>
      <c r="H1511" s="151"/>
      <c r="I1511" s="151"/>
      <c r="J1511" s="151"/>
      <c r="N1511" s="151"/>
      <c r="Q1511" s="151"/>
      <c r="S1511" s="151"/>
    </row>
    <row r="1512" spans="2:19">
      <c r="B1512" s="124"/>
      <c r="C1512" s="124"/>
      <c r="D1512" s="151"/>
      <c r="E1512" s="151"/>
      <c r="F1512" s="151"/>
      <c r="G1512" s="151"/>
      <c r="H1512" s="151"/>
      <c r="I1512" s="151"/>
      <c r="J1512" s="151"/>
      <c r="N1512" s="151"/>
      <c r="Q1512" s="151"/>
      <c r="S1512" s="151"/>
    </row>
    <row r="1513" spans="2:19">
      <c r="B1513" s="124"/>
      <c r="C1513" s="124"/>
      <c r="D1513" s="151"/>
      <c r="E1513" s="151"/>
      <c r="F1513" s="151"/>
      <c r="G1513" s="151"/>
      <c r="H1513" s="151"/>
      <c r="I1513" s="151"/>
      <c r="J1513" s="151"/>
      <c r="N1513" s="151"/>
      <c r="Q1513" s="151"/>
      <c r="S1513" s="151"/>
    </row>
    <row r="1514" spans="2:19">
      <c r="B1514" s="124"/>
      <c r="C1514" s="124"/>
      <c r="D1514" s="151"/>
      <c r="E1514" s="151"/>
      <c r="F1514" s="151"/>
      <c r="G1514" s="151"/>
      <c r="H1514" s="151"/>
      <c r="I1514" s="151"/>
      <c r="J1514" s="151"/>
      <c r="N1514" s="151"/>
      <c r="Q1514" s="151"/>
      <c r="S1514" s="151"/>
    </row>
    <row r="1515" spans="2:19">
      <c r="B1515" s="124"/>
      <c r="C1515" s="124"/>
      <c r="D1515" s="151"/>
      <c r="E1515" s="151"/>
      <c r="F1515" s="151"/>
      <c r="G1515" s="151"/>
      <c r="H1515" s="151"/>
      <c r="I1515" s="151"/>
      <c r="J1515" s="151"/>
      <c r="N1515" s="151"/>
      <c r="Q1515" s="151"/>
      <c r="S1515" s="151"/>
    </row>
    <row r="1516" spans="2:19">
      <c r="B1516" s="124"/>
      <c r="C1516" s="124"/>
      <c r="D1516" s="151"/>
      <c r="E1516" s="151"/>
      <c r="F1516" s="151"/>
      <c r="G1516" s="151"/>
      <c r="H1516" s="151"/>
      <c r="I1516" s="151"/>
      <c r="J1516" s="151"/>
      <c r="N1516" s="151"/>
      <c r="Q1516" s="151"/>
      <c r="S1516" s="151"/>
    </row>
    <row r="1517" spans="2:19">
      <c r="B1517" s="124"/>
      <c r="C1517" s="124"/>
      <c r="D1517" s="151"/>
      <c r="E1517" s="151"/>
      <c r="F1517" s="151"/>
      <c r="G1517" s="151"/>
      <c r="H1517" s="151"/>
      <c r="I1517" s="151"/>
      <c r="J1517" s="151"/>
      <c r="N1517" s="151"/>
      <c r="Q1517" s="151"/>
      <c r="S1517" s="151"/>
    </row>
    <row r="1518" spans="2:19">
      <c r="B1518" s="124"/>
      <c r="C1518" s="124"/>
      <c r="D1518" s="151"/>
      <c r="E1518" s="151"/>
      <c r="F1518" s="151"/>
      <c r="G1518" s="151"/>
      <c r="H1518" s="151"/>
      <c r="I1518" s="151"/>
      <c r="J1518" s="151"/>
      <c r="N1518" s="151"/>
      <c r="Q1518" s="151"/>
      <c r="S1518" s="151"/>
    </row>
    <row r="1519" spans="2:19">
      <c r="B1519" s="124"/>
      <c r="C1519" s="124"/>
      <c r="D1519" s="151"/>
      <c r="E1519" s="151"/>
      <c r="F1519" s="151"/>
      <c r="G1519" s="151"/>
      <c r="H1519" s="151"/>
      <c r="I1519" s="151"/>
      <c r="J1519" s="151"/>
      <c r="N1519" s="151"/>
      <c r="Q1519" s="151"/>
      <c r="S1519" s="151"/>
    </row>
    <row r="1520" spans="2:19">
      <c r="B1520" s="124"/>
      <c r="C1520" s="124"/>
      <c r="D1520" s="151"/>
      <c r="E1520" s="151"/>
      <c r="F1520" s="151"/>
      <c r="G1520" s="151"/>
      <c r="H1520" s="151"/>
      <c r="I1520" s="151"/>
      <c r="J1520" s="151"/>
      <c r="N1520" s="151"/>
      <c r="Q1520" s="151"/>
      <c r="S1520" s="151"/>
    </row>
    <row r="1521" spans="2:19">
      <c r="B1521" s="124"/>
      <c r="C1521" s="124"/>
      <c r="D1521" s="151"/>
      <c r="E1521" s="151"/>
      <c r="F1521" s="151"/>
      <c r="G1521" s="151"/>
      <c r="H1521" s="151"/>
      <c r="I1521" s="151"/>
      <c r="J1521" s="151"/>
      <c r="N1521" s="151"/>
      <c r="Q1521" s="151"/>
      <c r="S1521" s="151"/>
    </row>
    <row r="1522" spans="2:19">
      <c r="B1522" s="124"/>
      <c r="C1522" s="124"/>
      <c r="D1522" s="151"/>
      <c r="E1522" s="151"/>
      <c r="F1522" s="151"/>
      <c r="G1522" s="151"/>
      <c r="H1522" s="151"/>
      <c r="I1522" s="151"/>
      <c r="J1522" s="151"/>
      <c r="N1522" s="151"/>
      <c r="Q1522" s="151"/>
      <c r="S1522" s="151"/>
    </row>
    <row r="1523" spans="2:19">
      <c r="B1523" s="124"/>
      <c r="C1523" s="124"/>
      <c r="D1523" s="151"/>
      <c r="E1523" s="151"/>
      <c r="F1523" s="151"/>
      <c r="G1523" s="151"/>
      <c r="H1523" s="151"/>
      <c r="I1523" s="151"/>
      <c r="J1523" s="151"/>
      <c r="N1523" s="151"/>
      <c r="Q1523" s="151"/>
      <c r="S1523" s="151"/>
    </row>
    <row r="1524" spans="2:19">
      <c r="B1524" s="124"/>
      <c r="C1524" s="124"/>
      <c r="D1524" s="151"/>
      <c r="E1524" s="151"/>
      <c r="F1524" s="151"/>
      <c r="G1524" s="151"/>
      <c r="H1524" s="151"/>
      <c r="I1524" s="151"/>
      <c r="J1524" s="151"/>
      <c r="N1524" s="151"/>
      <c r="Q1524" s="151"/>
      <c r="S1524" s="151"/>
    </row>
    <row r="1525" spans="2:19">
      <c r="B1525" s="124"/>
      <c r="C1525" s="124"/>
      <c r="D1525" s="151"/>
      <c r="E1525" s="151"/>
      <c r="F1525" s="151"/>
      <c r="G1525" s="151"/>
      <c r="H1525" s="151"/>
      <c r="I1525" s="151"/>
      <c r="J1525" s="151"/>
      <c r="N1525" s="151"/>
      <c r="Q1525" s="151"/>
      <c r="S1525" s="151"/>
    </row>
    <row r="1526" spans="2:19">
      <c r="B1526" s="124"/>
      <c r="C1526" s="124"/>
      <c r="D1526" s="151"/>
      <c r="E1526" s="151"/>
      <c r="F1526" s="151"/>
      <c r="G1526" s="151"/>
      <c r="H1526" s="151"/>
      <c r="I1526" s="151"/>
      <c r="J1526" s="151"/>
      <c r="N1526" s="151"/>
      <c r="Q1526" s="151"/>
      <c r="S1526" s="151"/>
    </row>
    <row r="1527" spans="2:19">
      <c r="B1527" s="124"/>
      <c r="C1527" s="124"/>
      <c r="D1527" s="151"/>
      <c r="E1527" s="151"/>
      <c r="F1527" s="151"/>
      <c r="G1527" s="151"/>
      <c r="H1527" s="151"/>
      <c r="I1527" s="151"/>
      <c r="J1527" s="151"/>
      <c r="N1527" s="151"/>
      <c r="Q1527" s="151"/>
      <c r="S1527" s="151"/>
    </row>
    <row r="1528" spans="2:19">
      <c r="B1528" s="124"/>
      <c r="C1528" s="124"/>
      <c r="D1528" s="151"/>
      <c r="E1528" s="151"/>
      <c r="F1528" s="151"/>
      <c r="G1528" s="151"/>
      <c r="H1528" s="151"/>
      <c r="I1528" s="151"/>
      <c r="J1528" s="151"/>
      <c r="N1528" s="151"/>
      <c r="Q1528" s="151"/>
      <c r="S1528" s="151"/>
    </row>
    <row r="1529" spans="2:19">
      <c r="B1529" s="124"/>
      <c r="C1529" s="124"/>
      <c r="D1529" s="151"/>
      <c r="E1529" s="151"/>
      <c r="F1529" s="151"/>
      <c r="G1529" s="151"/>
      <c r="H1529" s="151"/>
      <c r="I1529" s="151"/>
      <c r="J1529" s="151"/>
      <c r="N1529" s="151"/>
      <c r="Q1529" s="151"/>
      <c r="S1529" s="151"/>
    </row>
    <row r="1530" spans="2:19">
      <c r="B1530" s="124"/>
      <c r="C1530" s="124"/>
      <c r="D1530" s="151"/>
      <c r="E1530" s="151"/>
      <c r="F1530" s="151"/>
      <c r="G1530" s="151"/>
      <c r="H1530" s="151"/>
      <c r="I1530" s="151"/>
      <c r="J1530" s="151"/>
      <c r="N1530" s="151"/>
      <c r="Q1530" s="151"/>
      <c r="S1530" s="151"/>
    </row>
    <row r="1531" spans="2:19">
      <c r="B1531" s="124"/>
      <c r="C1531" s="124"/>
      <c r="D1531" s="151"/>
      <c r="E1531" s="151"/>
      <c r="F1531" s="151"/>
      <c r="G1531" s="151"/>
      <c r="H1531" s="151"/>
      <c r="I1531" s="151"/>
      <c r="J1531" s="151"/>
      <c r="N1531" s="151"/>
      <c r="Q1531" s="151"/>
      <c r="S1531" s="151"/>
    </row>
    <row r="1532" spans="2:19">
      <c r="B1532" s="124"/>
      <c r="C1532" s="124"/>
      <c r="D1532" s="151"/>
      <c r="E1532" s="151"/>
      <c r="F1532" s="151"/>
      <c r="G1532" s="151"/>
      <c r="H1532" s="151"/>
      <c r="I1532" s="151"/>
      <c r="J1532" s="151"/>
      <c r="N1532" s="151"/>
      <c r="Q1532" s="151"/>
      <c r="S1532" s="151"/>
    </row>
    <row r="1533" spans="2:19">
      <c r="B1533" s="124"/>
      <c r="C1533" s="124"/>
      <c r="D1533" s="151"/>
      <c r="E1533" s="151"/>
      <c r="F1533" s="151"/>
      <c r="G1533" s="151"/>
      <c r="H1533" s="151"/>
      <c r="I1533" s="151"/>
      <c r="J1533" s="151"/>
      <c r="N1533" s="151"/>
      <c r="Q1533" s="151"/>
      <c r="S1533" s="151"/>
    </row>
    <row r="1534" spans="2:19">
      <c r="B1534" s="124"/>
      <c r="C1534" s="124"/>
      <c r="D1534" s="151"/>
      <c r="E1534" s="151"/>
      <c r="F1534" s="151"/>
      <c r="G1534" s="151"/>
      <c r="H1534" s="151"/>
      <c r="I1534" s="151"/>
      <c r="J1534" s="151"/>
      <c r="N1534" s="151"/>
      <c r="Q1534" s="151"/>
      <c r="S1534" s="151"/>
    </row>
    <row r="1535" spans="2:19">
      <c r="B1535" s="124"/>
      <c r="C1535" s="124"/>
      <c r="D1535" s="151"/>
      <c r="E1535" s="151"/>
      <c r="F1535" s="151"/>
      <c r="G1535" s="151"/>
      <c r="H1535" s="151"/>
      <c r="I1535" s="151"/>
      <c r="J1535" s="151"/>
      <c r="N1535" s="151"/>
      <c r="Q1535" s="151"/>
      <c r="S1535" s="151"/>
    </row>
    <row r="1536" spans="2:19">
      <c r="B1536" s="124"/>
      <c r="C1536" s="124"/>
      <c r="D1536" s="151"/>
      <c r="E1536" s="151"/>
      <c r="F1536" s="151"/>
      <c r="G1536" s="151"/>
      <c r="H1536" s="151"/>
      <c r="I1536" s="151"/>
      <c r="J1536" s="151"/>
      <c r="N1536" s="151"/>
      <c r="Q1536" s="151"/>
      <c r="S1536" s="151"/>
    </row>
    <row r="1537" spans="2:19">
      <c r="B1537" s="124"/>
      <c r="C1537" s="124"/>
      <c r="D1537" s="151"/>
      <c r="E1537" s="151"/>
      <c r="F1537" s="151"/>
      <c r="G1537" s="151"/>
      <c r="H1537" s="151"/>
      <c r="I1537" s="151"/>
      <c r="J1537" s="151"/>
      <c r="N1537" s="151"/>
      <c r="Q1537" s="151"/>
      <c r="S1537" s="151"/>
    </row>
    <row r="1538" spans="2:19">
      <c r="B1538" s="124"/>
      <c r="C1538" s="124"/>
      <c r="D1538" s="151"/>
      <c r="E1538" s="151"/>
      <c r="F1538" s="151"/>
      <c r="G1538" s="151"/>
      <c r="H1538" s="151"/>
      <c r="I1538" s="151"/>
      <c r="J1538" s="151"/>
      <c r="N1538" s="151"/>
      <c r="Q1538" s="151"/>
      <c r="S1538" s="151"/>
    </row>
    <row r="1539" spans="2:19">
      <c r="B1539" s="124"/>
      <c r="C1539" s="124"/>
      <c r="D1539" s="151"/>
      <c r="E1539" s="151"/>
      <c r="F1539" s="151"/>
      <c r="G1539" s="151"/>
      <c r="H1539" s="151"/>
      <c r="I1539" s="151"/>
      <c r="J1539" s="151"/>
      <c r="N1539" s="151"/>
      <c r="Q1539" s="151"/>
      <c r="S1539" s="151"/>
    </row>
    <row r="1540" spans="2:19">
      <c r="B1540" s="124"/>
      <c r="C1540" s="124"/>
      <c r="D1540" s="151"/>
      <c r="E1540" s="151"/>
      <c r="F1540" s="151"/>
      <c r="G1540" s="151"/>
      <c r="H1540" s="151"/>
      <c r="I1540" s="151"/>
      <c r="J1540" s="151"/>
      <c r="N1540" s="151"/>
      <c r="Q1540" s="151"/>
      <c r="S1540" s="151"/>
    </row>
    <row r="1541" spans="2:19">
      <c r="B1541" s="124"/>
      <c r="C1541" s="124"/>
      <c r="D1541" s="151"/>
      <c r="E1541" s="151"/>
      <c r="F1541" s="151"/>
      <c r="G1541" s="151"/>
      <c r="H1541" s="151"/>
      <c r="I1541" s="151"/>
      <c r="J1541" s="151"/>
      <c r="N1541" s="151"/>
      <c r="Q1541" s="151"/>
      <c r="S1541" s="151"/>
    </row>
    <row r="1542" spans="2:19">
      <c r="B1542" s="124"/>
      <c r="C1542" s="124"/>
      <c r="D1542" s="151"/>
      <c r="E1542" s="151"/>
      <c r="F1542" s="151"/>
      <c r="G1542" s="151"/>
      <c r="H1542" s="151"/>
      <c r="I1542" s="151"/>
      <c r="J1542" s="151"/>
      <c r="N1542" s="151"/>
      <c r="Q1542" s="151"/>
      <c r="S1542" s="151"/>
    </row>
    <row r="1543" spans="2:19">
      <c r="B1543" s="124"/>
      <c r="C1543" s="124"/>
      <c r="D1543" s="151"/>
      <c r="E1543" s="151"/>
      <c r="F1543" s="151"/>
      <c r="G1543" s="151"/>
      <c r="H1543" s="151"/>
      <c r="I1543" s="151"/>
      <c r="J1543" s="151"/>
      <c r="N1543" s="151"/>
      <c r="Q1543" s="151"/>
      <c r="S1543" s="151"/>
    </row>
    <row r="1544" spans="2:19">
      <c r="B1544" s="124"/>
      <c r="C1544" s="124"/>
      <c r="D1544" s="151"/>
      <c r="E1544" s="151"/>
      <c r="F1544" s="151"/>
      <c r="G1544" s="151"/>
      <c r="H1544" s="151"/>
      <c r="I1544" s="151"/>
      <c r="J1544" s="151"/>
      <c r="N1544" s="151"/>
      <c r="Q1544" s="151"/>
      <c r="S1544" s="151"/>
    </row>
    <row r="1545" spans="2:19">
      <c r="B1545" s="124"/>
      <c r="C1545" s="124"/>
      <c r="D1545" s="151"/>
      <c r="E1545" s="151"/>
      <c r="F1545" s="151"/>
      <c r="G1545" s="151"/>
      <c r="H1545" s="151"/>
      <c r="I1545" s="151"/>
      <c r="J1545" s="151"/>
      <c r="N1545" s="151"/>
      <c r="Q1545" s="151"/>
      <c r="S1545" s="151"/>
    </row>
    <row r="1546" spans="2:19">
      <c r="B1546" s="124"/>
      <c r="C1546" s="124"/>
      <c r="D1546" s="151"/>
      <c r="E1546" s="151"/>
      <c r="F1546" s="151"/>
      <c r="G1546" s="151"/>
      <c r="H1546" s="151"/>
      <c r="I1546" s="151"/>
      <c r="J1546" s="151"/>
      <c r="N1546" s="151"/>
      <c r="Q1546" s="151"/>
      <c r="S1546" s="151"/>
    </row>
    <row r="1547" spans="2:19">
      <c r="B1547" s="124"/>
      <c r="C1547" s="124"/>
      <c r="D1547" s="151"/>
      <c r="E1547" s="151"/>
      <c r="F1547" s="151"/>
      <c r="G1547" s="151"/>
      <c r="H1547" s="151"/>
      <c r="I1547" s="151"/>
      <c r="J1547" s="151"/>
      <c r="N1547" s="151"/>
      <c r="Q1547" s="151"/>
      <c r="S1547" s="151"/>
    </row>
    <row r="1548" spans="2:19">
      <c r="B1548" s="124"/>
      <c r="C1548" s="124"/>
      <c r="D1548" s="151"/>
      <c r="E1548" s="151"/>
      <c r="F1548" s="151"/>
      <c r="G1548" s="151"/>
      <c r="H1548" s="151"/>
      <c r="I1548" s="151"/>
      <c r="J1548" s="151"/>
      <c r="N1548" s="151"/>
      <c r="Q1548" s="151"/>
      <c r="S1548" s="151"/>
    </row>
    <row r="1549" spans="2:19">
      <c r="B1549" s="124"/>
      <c r="C1549" s="124"/>
      <c r="D1549" s="151"/>
      <c r="E1549" s="151"/>
      <c r="F1549" s="151"/>
      <c r="G1549" s="151"/>
      <c r="H1549" s="151"/>
      <c r="I1549" s="151"/>
      <c r="J1549" s="151"/>
      <c r="N1549" s="151"/>
      <c r="Q1549" s="151"/>
      <c r="S1549" s="151"/>
    </row>
    <row r="1550" spans="2:19">
      <c r="B1550" s="124"/>
      <c r="C1550" s="124"/>
      <c r="D1550" s="151"/>
      <c r="E1550" s="151"/>
      <c r="F1550" s="151"/>
      <c r="G1550" s="151"/>
      <c r="H1550" s="151"/>
      <c r="I1550" s="151"/>
      <c r="J1550" s="151"/>
      <c r="N1550" s="151"/>
      <c r="Q1550" s="151"/>
      <c r="S1550" s="151"/>
    </row>
    <row r="1551" spans="2:19">
      <c r="B1551" s="124"/>
      <c r="C1551" s="124"/>
      <c r="D1551" s="151"/>
      <c r="E1551" s="151"/>
      <c r="F1551" s="151"/>
      <c r="G1551" s="151"/>
      <c r="H1551" s="151"/>
      <c r="I1551" s="151"/>
      <c r="J1551" s="151"/>
      <c r="N1551" s="151"/>
      <c r="Q1551" s="151"/>
      <c r="S1551" s="151"/>
    </row>
    <row r="1552" spans="2:19">
      <c r="B1552" s="124"/>
      <c r="C1552" s="124"/>
      <c r="D1552" s="151"/>
      <c r="E1552" s="151"/>
      <c r="F1552" s="151"/>
      <c r="G1552" s="151"/>
      <c r="H1552" s="151"/>
      <c r="I1552" s="151"/>
      <c r="J1552" s="151"/>
      <c r="N1552" s="151"/>
      <c r="Q1552" s="151"/>
      <c r="S1552" s="151"/>
    </row>
    <row r="1553" spans="2:19">
      <c r="B1553" s="124"/>
      <c r="C1553" s="124"/>
      <c r="D1553" s="151"/>
      <c r="E1553" s="151"/>
      <c r="F1553" s="151"/>
      <c r="G1553" s="151"/>
      <c r="H1553" s="151"/>
      <c r="I1553" s="151"/>
      <c r="J1553" s="151"/>
      <c r="N1553" s="151"/>
      <c r="Q1553" s="151"/>
      <c r="S1553" s="151"/>
    </row>
    <row r="1554" spans="2:19">
      <c r="B1554" s="124"/>
      <c r="C1554" s="124"/>
      <c r="D1554" s="151"/>
      <c r="E1554" s="151"/>
      <c r="F1554" s="151"/>
      <c r="G1554" s="151"/>
      <c r="H1554" s="151"/>
      <c r="I1554" s="151"/>
      <c r="J1554" s="151"/>
      <c r="N1554" s="151"/>
      <c r="Q1554" s="151"/>
      <c r="S1554" s="151"/>
    </row>
    <row r="1555" spans="2:19">
      <c r="B1555" s="124"/>
      <c r="C1555" s="124"/>
      <c r="D1555" s="151"/>
      <c r="E1555" s="151"/>
      <c r="F1555" s="151"/>
      <c r="G1555" s="151"/>
      <c r="H1555" s="151"/>
      <c r="I1555" s="151"/>
      <c r="J1555" s="151"/>
      <c r="N1555" s="151"/>
      <c r="Q1555" s="151"/>
      <c r="S1555" s="151"/>
    </row>
    <row r="1556" spans="2:19">
      <c r="B1556" s="124"/>
      <c r="C1556" s="124"/>
      <c r="D1556" s="151"/>
      <c r="E1556" s="151"/>
      <c r="F1556" s="151"/>
      <c r="G1556" s="151"/>
      <c r="H1556" s="151"/>
      <c r="I1556" s="151"/>
      <c r="J1556" s="151"/>
      <c r="N1556" s="151"/>
      <c r="Q1556" s="151"/>
      <c r="S1556" s="151"/>
    </row>
    <row r="1557" spans="2:19">
      <c r="B1557" s="124"/>
      <c r="C1557" s="124"/>
      <c r="D1557" s="151"/>
      <c r="E1557" s="151"/>
      <c r="F1557" s="151"/>
      <c r="G1557" s="151"/>
      <c r="H1557" s="151"/>
      <c r="I1557" s="151"/>
      <c r="J1557" s="151"/>
      <c r="N1557" s="151"/>
      <c r="Q1557" s="151"/>
      <c r="S1557" s="151"/>
    </row>
    <row r="1558" spans="2:19">
      <c r="B1558" s="124"/>
      <c r="C1558" s="124"/>
      <c r="D1558" s="151"/>
      <c r="E1558" s="151"/>
      <c r="F1558" s="151"/>
      <c r="G1558" s="151"/>
      <c r="H1558" s="151"/>
      <c r="I1558" s="151"/>
      <c r="J1558" s="151"/>
      <c r="N1558" s="151"/>
      <c r="Q1558" s="151"/>
      <c r="S1558" s="151"/>
    </row>
    <row r="1559" spans="2:19">
      <c r="B1559" s="124"/>
      <c r="C1559" s="124"/>
      <c r="D1559" s="151"/>
      <c r="E1559" s="151"/>
      <c r="F1559" s="151"/>
      <c r="G1559" s="151"/>
      <c r="H1559" s="151"/>
      <c r="I1559" s="151"/>
      <c r="J1559" s="151"/>
      <c r="N1559" s="151"/>
      <c r="Q1559" s="151"/>
      <c r="S1559" s="151"/>
    </row>
    <row r="1560" spans="2:19">
      <c r="B1560" s="124"/>
      <c r="C1560" s="124"/>
      <c r="D1560" s="151"/>
      <c r="E1560" s="151"/>
      <c r="F1560" s="151"/>
      <c r="G1560" s="151"/>
      <c r="H1560" s="151"/>
      <c r="I1560" s="151"/>
      <c r="J1560" s="151"/>
      <c r="N1560" s="151"/>
      <c r="Q1560" s="151"/>
      <c r="S1560" s="151"/>
    </row>
    <row r="1561" spans="2:19">
      <c r="B1561" s="124"/>
      <c r="C1561" s="124"/>
      <c r="D1561" s="151"/>
      <c r="E1561" s="151"/>
      <c r="F1561" s="151"/>
      <c r="G1561" s="151"/>
      <c r="H1561" s="151"/>
      <c r="I1561" s="151"/>
      <c r="J1561" s="151"/>
      <c r="N1561" s="151"/>
      <c r="Q1561" s="151"/>
      <c r="S1561" s="151"/>
    </row>
    <row r="1562" spans="2:19">
      <c r="B1562" s="124"/>
      <c r="C1562" s="124"/>
      <c r="D1562" s="151"/>
      <c r="E1562" s="151"/>
      <c r="F1562" s="151"/>
      <c r="G1562" s="151"/>
      <c r="H1562" s="151"/>
      <c r="I1562" s="151"/>
      <c r="J1562" s="151"/>
      <c r="N1562" s="151"/>
      <c r="Q1562" s="151"/>
      <c r="S1562" s="151"/>
    </row>
    <row r="1563" spans="2:19">
      <c r="B1563" s="124"/>
      <c r="C1563" s="124"/>
      <c r="D1563" s="151"/>
      <c r="E1563" s="151"/>
      <c r="F1563" s="151"/>
      <c r="G1563" s="151"/>
      <c r="H1563" s="151"/>
      <c r="I1563" s="151"/>
      <c r="J1563" s="151"/>
      <c r="N1563" s="151"/>
      <c r="Q1563" s="151"/>
      <c r="S1563" s="151"/>
    </row>
    <row r="1564" spans="2:19">
      <c r="B1564" s="124"/>
      <c r="C1564" s="124"/>
      <c r="D1564" s="151"/>
      <c r="E1564" s="151"/>
      <c r="F1564" s="151"/>
      <c r="G1564" s="151"/>
      <c r="H1564" s="151"/>
      <c r="I1564" s="151"/>
      <c r="J1564" s="151"/>
      <c r="N1564" s="151"/>
      <c r="Q1564" s="151"/>
      <c r="S1564" s="151"/>
    </row>
    <row r="1565" spans="2:19">
      <c r="B1565" s="124"/>
      <c r="C1565" s="124"/>
      <c r="D1565" s="151"/>
      <c r="E1565" s="151"/>
      <c r="F1565" s="151"/>
      <c r="G1565" s="151"/>
      <c r="H1565" s="151"/>
      <c r="I1565" s="151"/>
      <c r="J1565" s="151"/>
      <c r="N1565" s="151"/>
      <c r="Q1565" s="151"/>
      <c r="S1565" s="151"/>
    </row>
    <row r="1566" spans="2:19">
      <c r="B1566" s="124"/>
      <c r="C1566" s="124"/>
      <c r="D1566" s="151"/>
      <c r="E1566" s="151"/>
      <c r="F1566" s="151"/>
      <c r="G1566" s="151"/>
      <c r="H1566" s="151"/>
      <c r="I1566" s="151"/>
      <c r="J1566" s="151"/>
      <c r="N1566" s="151"/>
      <c r="Q1566" s="151"/>
      <c r="S1566" s="151"/>
    </row>
    <row r="1567" spans="2:19">
      <c r="B1567" s="124"/>
      <c r="C1567" s="124"/>
      <c r="D1567" s="151"/>
      <c r="E1567" s="151"/>
      <c r="F1567" s="151"/>
      <c r="G1567" s="151"/>
      <c r="H1567" s="151"/>
      <c r="I1567" s="151"/>
      <c r="J1567" s="151"/>
      <c r="N1567" s="151"/>
      <c r="Q1567" s="151"/>
      <c r="S1567" s="151"/>
    </row>
    <row r="1568" spans="2:19">
      <c r="B1568" s="124"/>
      <c r="C1568" s="124"/>
      <c r="D1568" s="151"/>
      <c r="E1568" s="151"/>
      <c r="F1568" s="151"/>
      <c r="G1568" s="151"/>
      <c r="H1568" s="151"/>
      <c r="I1568" s="151"/>
      <c r="J1568" s="151"/>
      <c r="N1568" s="151"/>
      <c r="Q1568" s="151"/>
      <c r="S1568" s="151"/>
    </row>
    <row r="1569" spans="2:19">
      <c r="B1569" s="124"/>
      <c r="C1569" s="124"/>
      <c r="D1569" s="151"/>
      <c r="E1569" s="151"/>
      <c r="F1569" s="151"/>
      <c r="G1569" s="151"/>
      <c r="H1569" s="151"/>
      <c r="I1569" s="151"/>
      <c r="J1569" s="151"/>
      <c r="N1569" s="151"/>
      <c r="Q1569" s="151"/>
      <c r="S1569" s="151"/>
    </row>
    <row r="1570" spans="2:19">
      <c r="B1570" s="124"/>
      <c r="C1570" s="124"/>
      <c r="D1570" s="151"/>
      <c r="E1570" s="151"/>
      <c r="F1570" s="151"/>
      <c r="G1570" s="151"/>
      <c r="H1570" s="151"/>
      <c r="I1570" s="151"/>
      <c r="J1570" s="151"/>
      <c r="N1570" s="151"/>
      <c r="Q1570" s="151"/>
      <c r="S1570" s="151"/>
    </row>
    <row r="1571" spans="2:19">
      <c r="B1571" s="124"/>
      <c r="C1571" s="124"/>
      <c r="D1571" s="151"/>
      <c r="E1571" s="151"/>
      <c r="F1571" s="151"/>
      <c r="G1571" s="151"/>
      <c r="H1571" s="151"/>
      <c r="I1571" s="151"/>
      <c r="J1571" s="151"/>
      <c r="N1571" s="151"/>
      <c r="Q1571" s="151"/>
      <c r="S1571" s="151"/>
    </row>
    <row r="1572" spans="2:19">
      <c r="B1572" s="124"/>
      <c r="C1572" s="124"/>
      <c r="D1572" s="151"/>
      <c r="E1572" s="151"/>
      <c r="F1572" s="151"/>
      <c r="G1572" s="151"/>
      <c r="H1572" s="151"/>
      <c r="I1572" s="151"/>
      <c r="J1572" s="151"/>
      <c r="N1572" s="151"/>
      <c r="Q1572" s="151"/>
      <c r="S1572" s="151"/>
    </row>
    <row r="1573" spans="2:19">
      <c r="B1573" s="124"/>
      <c r="C1573" s="124"/>
      <c r="D1573" s="151"/>
      <c r="E1573" s="151"/>
      <c r="F1573" s="151"/>
      <c r="G1573" s="151"/>
      <c r="H1573" s="151"/>
      <c r="I1573" s="151"/>
      <c r="J1573" s="151"/>
      <c r="N1573" s="151"/>
      <c r="Q1573" s="151"/>
      <c r="S1573" s="151"/>
    </row>
    <row r="1574" spans="2:19">
      <c r="B1574" s="124"/>
      <c r="C1574" s="124"/>
      <c r="D1574" s="151"/>
      <c r="E1574" s="151"/>
      <c r="F1574" s="151"/>
      <c r="G1574" s="151"/>
      <c r="H1574" s="151"/>
      <c r="I1574" s="151"/>
      <c r="J1574" s="151"/>
      <c r="N1574" s="151"/>
      <c r="Q1574" s="151"/>
      <c r="S1574" s="151"/>
    </row>
    <row r="1575" spans="2:19">
      <c r="B1575" s="124"/>
      <c r="C1575" s="124"/>
      <c r="D1575" s="151"/>
      <c r="E1575" s="151"/>
      <c r="F1575" s="151"/>
      <c r="G1575" s="151"/>
      <c r="H1575" s="151"/>
      <c r="I1575" s="151"/>
      <c r="J1575" s="151"/>
      <c r="N1575" s="151"/>
      <c r="Q1575" s="151"/>
      <c r="S1575" s="151"/>
    </row>
    <row r="1576" spans="2:19">
      <c r="B1576" s="124"/>
      <c r="C1576" s="124"/>
      <c r="D1576" s="151"/>
      <c r="E1576" s="151"/>
      <c r="F1576" s="151"/>
      <c r="G1576" s="151"/>
      <c r="H1576" s="151"/>
      <c r="I1576" s="151"/>
      <c r="J1576" s="151"/>
      <c r="N1576" s="151"/>
      <c r="Q1576" s="151"/>
      <c r="S1576" s="151"/>
    </row>
    <row r="1577" spans="2:19">
      <c r="B1577" s="124"/>
      <c r="C1577" s="124"/>
      <c r="D1577" s="151"/>
      <c r="E1577" s="151"/>
      <c r="F1577" s="151"/>
      <c r="G1577" s="151"/>
      <c r="H1577" s="151"/>
      <c r="I1577" s="151"/>
      <c r="J1577" s="151"/>
      <c r="N1577" s="151"/>
      <c r="Q1577" s="151"/>
      <c r="S1577" s="151"/>
    </row>
    <row r="1578" spans="2:19">
      <c r="B1578" s="124"/>
      <c r="C1578" s="124"/>
      <c r="D1578" s="151"/>
      <c r="E1578" s="151"/>
      <c r="F1578" s="151"/>
      <c r="G1578" s="151"/>
      <c r="H1578" s="151"/>
      <c r="I1578" s="151"/>
      <c r="J1578" s="151"/>
      <c r="N1578" s="151"/>
      <c r="Q1578" s="151"/>
      <c r="S1578" s="151"/>
    </row>
    <row r="1579" spans="2:19">
      <c r="B1579" s="124"/>
      <c r="C1579" s="124"/>
      <c r="D1579" s="151"/>
      <c r="E1579" s="151"/>
      <c r="F1579" s="151"/>
      <c r="G1579" s="151"/>
      <c r="H1579" s="151"/>
      <c r="I1579" s="151"/>
      <c r="J1579" s="151"/>
      <c r="N1579" s="151"/>
      <c r="Q1579" s="151"/>
      <c r="S1579" s="151"/>
    </row>
    <row r="1580" spans="2:19">
      <c r="B1580" s="124"/>
      <c r="C1580" s="124"/>
      <c r="D1580" s="151"/>
      <c r="E1580" s="151"/>
      <c r="F1580" s="151"/>
      <c r="G1580" s="151"/>
      <c r="H1580" s="151"/>
      <c r="I1580" s="151"/>
      <c r="J1580" s="151"/>
      <c r="N1580" s="151"/>
      <c r="Q1580" s="151"/>
      <c r="S1580" s="151"/>
    </row>
    <row r="1581" spans="2:19">
      <c r="B1581" s="124"/>
      <c r="C1581" s="124"/>
      <c r="D1581" s="151"/>
      <c r="E1581" s="151"/>
      <c r="F1581" s="151"/>
      <c r="G1581" s="151"/>
      <c r="H1581" s="151"/>
      <c r="I1581" s="151"/>
      <c r="J1581" s="151"/>
      <c r="N1581" s="151"/>
      <c r="Q1581" s="151"/>
      <c r="S1581" s="151"/>
    </row>
    <row r="1582" spans="2:19">
      <c r="B1582" s="124"/>
      <c r="C1582" s="124"/>
      <c r="D1582" s="151"/>
      <c r="E1582" s="151"/>
      <c r="F1582" s="151"/>
      <c r="G1582" s="151"/>
      <c r="H1582" s="151"/>
      <c r="I1582" s="151"/>
      <c r="J1582" s="151"/>
      <c r="N1582" s="151"/>
      <c r="Q1582" s="151"/>
      <c r="S1582" s="151"/>
    </row>
    <row r="1583" spans="2:19">
      <c r="B1583" s="124"/>
      <c r="C1583" s="124"/>
      <c r="D1583" s="151"/>
      <c r="E1583" s="151"/>
      <c r="F1583" s="151"/>
      <c r="G1583" s="151"/>
      <c r="H1583" s="151"/>
      <c r="I1583" s="151"/>
      <c r="J1583" s="151"/>
      <c r="N1583" s="151"/>
      <c r="Q1583" s="151"/>
      <c r="S1583" s="151"/>
    </row>
    <row r="1584" spans="2:19">
      <c r="B1584" s="124"/>
      <c r="C1584" s="124"/>
      <c r="D1584" s="151"/>
      <c r="E1584" s="151"/>
      <c r="F1584" s="151"/>
      <c r="G1584" s="151"/>
      <c r="H1584" s="151"/>
      <c r="I1584" s="151"/>
      <c r="J1584" s="151"/>
      <c r="N1584" s="151"/>
      <c r="Q1584" s="151"/>
      <c r="S1584" s="151"/>
    </row>
    <row r="1585" spans="2:19">
      <c r="B1585" s="124"/>
      <c r="C1585" s="124"/>
      <c r="D1585" s="151"/>
      <c r="E1585" s="151"/>
      <c r="F1585" s="151"/>
      <c r="G1585" s="151"/>
      <c r="H1585" s="151"/>
      <c r="I1585" s="151"/>
      <c r="J1585" s="151"/>
      <c r="N1585" s="151"/>
      <c r="Q1585" s="151"/>
      <c r="S1585" s="151"/>
    </row>
    <row r="1586" spans="2:19">
      <c r="B1586" s="124"/>
      <c r="C1586" s="124"/>
      <c r="D1586" s="151"/>
      <c r="E1586" s="151"/>
      <c r="F1586" s="151"/>
      <c r="G1586" s="151"/>
      <c r="H1586" s="151"/>
      <c r="I1586" s="151"/>
      <c r="J1586" s="151"/>
      <c r="N1586" s="151"/>
      <c r="Q1586" s="151"/>
      <c r="S1586" s="151"/>
    </row>
    <row r="1587" spans="2:19">
      <c r="B1587" s="124"/>
      <c r="C1587" s="124"/>
      <c r="D1587" s="151"/>
      <c r="E1587" s="151"/>
      <c r="F1587" s="151"/>
      <c r="G1587" s="151"/>
      <c r="H1587" s="151"/>
      <c r="I1587" s="151"/>
      <c r="J1587" s="151"/>
      <c r="N1587" s="151"/>
      <c r="Q1587" s="151"/>
      <c r="S1587" s="151"/>
    </row>
    <row r="1588" spans="2:19">
      <c r="B1588" s="124"/>
      <c r="C1588" s="124"/>
      <c r="D1588" s="151"/>
      <c r="E1588" s="151"/>
      <c r="F1588" s="151"/>
      <c r="G1588" s="151"/>
      <c r="H1588" s="151"/>
      <c r="I1588" s="151"/>
      <c r="J1588" s="151"/>
      <c r="N1588" s="151"/>
      <c r="Q1588" s="151"/>
      <c r="S1588" s="151"/>
    </row>
    <row r="1589" spans="2:19">
      <c r="B1589" s="124"/>
      <c r="C1589" s="124"/>
      <c r="D1589" s="151"/>
      <c r="E1589" s="151"/>
      <c r="F1589" s="151"/>
      <c r="G1589" s="151"/>
      <c r="H1589" s="151"/>
      <c r="I1589" s="151"/>
      <c r="J1589" s="151"/>
      <c r="N1589" s="151"/>
      <c r="Q1589" s="151"/>
      <c r="S1589" s="151"/>
    </row>
    <row r="1590" spans="2:19">
      <c r="B1590" s="124"/>
      <c r="C1590" s="124"/>
      <c r="D1590" s="151"/>
      <c r="E1590" s="151"/>
      <c r="F1590" s="151"/>
      <c r="G1590" s="151"/>
      <c r="H1590" s="151"/>
      <c r="I1590" s="151"/>
      <c r="J1590" s="151"/>
      <c r="N1590" s="151"/>
      <c r="Q1590" s="151"/>
      <c r="S1590" s="151"/>
    </row>
    <row r="1591" spans="2:19">
      <c r="B1591" s="124"/>
      <c r="C1591" s="124"/>
      <c r="D1591" s="151"/>
      <c r="E1591" s="151"/>
      <c r="F1591" s="151"/>
      <c r="G1591" s="151"/>
      <c r="H1591" s="151"/>
      <c r="I1591" s="151"/>
      <c r="J1591" s="151"/>
      <c r="N1591" s="151"/>
      <c r="Q1591" s="151"/>
      <c r="S1591" s="151"/>
    </row>
    <row r="1592" spans="2:19">
      <c r="B1592" s="124"/>
      <c r="C1592" s="124"/>
      <c r="D1592" s="151"/>
      <c r="E1592" s="151"/>
      <c r="F1592" s="151"/>
      <c r="G1592" s="151"/>
      <c r="H1592" s="151"/>
      <c r="I1592" s="151"/>
      <c r="J1592" s="151"/>
      <c r="N1592" s="151"/>
      <c r="Q1592" s="151"/>
      <c r="S1592" s="151"/>
    </row>
    <row r="1593" spans="2:19">
      <c r="B1593" s="124"/>
      <c r="C1593" s="124"/>
      <c r="D1593" s="151"/>
      <c r="E1593" s="151"/>
      <c r="F1593" s="151"/>
      <c r="G1593" s="151"/>
      <c r="H1593" s="151"/>
      <c r="I1593" s="151"/>
      <c r="J1593" s="151"/>
      <c r="N1593" s="151"/>
      <c r="Q1593" s="151"/>
      <c r="S1593" s="151"/>
    </row>
    <row r="1594" spans="2:19">
      <c r="B1594" s="124"/>
      <c r="C1594" s="124"/>
      <c r="D1594" s="151"/>
      <c r="E1594" s="151"/>
      <c r="F1594" s="151"/>
      <c r="G1594" s="151"/>
      <c r="H1594" s="151"/>
      <c r="I1594" s="151"/>
      <c r="J1594" s="151"/>
      <c r="N1594" s="151"/>
      <c r="Q1594" s="151"/>
      <c r="S1594" s="151"/>
    </row>
    <row r="1595" spans="2:19">
      <c r="B1595" s="124"/>
      <c r="C1595" s="124"/>
      <c r="D1595" s="151"/>
      <c r="E1595" s="151"/>
      <c r="F1595" s="151"/>
      <c r="G1595" s="151"/>
      <c r="H1595" s="151"/>
      <c r="I1595" s="151"/>
      <c r="J1595" s="151"/>
      <c r="N1595" s="151"/>
      <c r="Q1595" s="151"/>
      <c r="S1595" s="151"/>
    </row>
    <row r="1596" spans="2:19">
      <c r="B1596" s="124"/>
      <c r="C1596" s="124"/>
      <c r="D1596" s="151"/>
      <c r="E1596" s="151"/>
      <c r="F1596" s="151"/>
      <c r="G1596" s="151"/>
      <c r="H1596" s="151"/>
      <c r="I1596" s="151"/>
      <c r="J1596" s="151"/>
      <c r="N1596" s="151"/>
      <c r="Q1596" s="151"/>
      <c r="S1596" s="151"/>
    </row>
    <row r="1597" spans="2:19">
      <c r="B1597" s="124"/>
      <c r="C1597" s="124"/>
      <c r="D1597" s="151"/>
      <c r="E1597" s="151"/>
      <c r="F1597" s="151"/>
      <c r="G1597" s="151"/>
      <c r="H1597" s="151"/>
      <c r="I1597" s="151"/>
      <c r="J1597" s="151"/>
      <c r="N1597" s="151"/>
      <c r="Q1597" s="151"/>
      <c r="S1597" s="151"/>
    </row>
    <row r="1598" spans="2:19">
      <c r="B1598" s="124"/>
      <c r="C1598" s="124"/>
      <c r="D1598" s="151"/>
      <c r="E1598" s="151"/>
      <c r="F1598" s="151"/>
      <c r="G1598" s="151"/>
      <c r="H1598" s="151"/>
      <c r="I1598" s="151"/>
      <c r="J1598" s="151"/>
      <c r="N1598" s="151"/>
      <c r="Q1598" s="151"/>
      <c r="S1598" s="151"/>
    </row>
    <row r="1599" spans="2:19">
      <c r="B1599" s="124"/>
      <c r="C1599" s="124"/>
      <c r="D1599" s="151"/>
      <c r="E1599" s="151"/>
      <c r="F1599" s="151"/>
      <c r="G1599" s="151"/>
      <c r="H1599" s="151"/>
      <c r="I1599" s="151"/>
      <c r="J1599" s="151"/>
      <c r="N1599" s="151"/>
      <c r="Q1599" s="151"/>
      <c r="S1599" s="151"/>
    </row>
    <row r="1600" spans="2:19">
      <c r="B1600" s="124"/>
      <c r="C1600" s="124"/>
      <c r="D1600" s="151"/>
      <c r="E1600" s="151"/>
      <c r="F1600" s="151"/>
      <c r="G1600" s="151"/>
      <c r="H1600" s="151"/>
      <c r="I1600" s="151"/>
      <c r="J1600" s="151"/>
      <c r="N1600" s="151"/>
      <c r="Q1600" s="151"/>
      <c r="S1600" s="151"/>
    </row>
    <row r="1601" spans="2:19">
      <c r="B1601" s="124"/>
      <c r="C1601" s="124"/>
      <c r="D1601" s="151"/>
      <c r="E1601" s="151"/>
      <c r="F1601" s="151"/>
      <c r="G1601" s="151"/>
      <c r="H1601" s="151"/>
      <c r="I1601" s="151"/>
      <c r="J1601" s="151"/>
      <c r="N1601" s="151"/>
      <c r="Q1601" s="151"/>
      <c r="S1601" s="151"/>
    </row>
    <row r="1602" spans="2:19">
      <c r="B1602" s="124"/>
      <c r="C1602" s="124"/>
      <c r="D1602" s="151"/>
      <c r="E1602" s="151"/>
      <c r="F1602" s="151"/>
      <c r="G1602" s="151"/>
      <c r="H1602" s="151"/>
      <c r="I1602" s="151"/>
      <c r="J1602" s="151"/>
      <c r="N1602" s="151"/>
      <c r="Q1602" s="151"/>
      <c r="S1602" s="151"/>
    </row>
    <row r="1603" spans="2:19">
      <c r="B1603" s="124"/>
      <c r="C1603" s="124"/>
      <c r="D1603" s="151"/>
      <c r="E1603" s="151"/>
      <c r="F1603" s="151"/>
      <c r="G1603" s="151"/>
      <c r="H1603" s="151"/>
      <c r="I1603" s="151"/>
      <c r="J1603" s="151"/>
      <c r="N1603" s="151"/>
      <c r="Q1603" s="151"/>
      <c r="S1603" s="151"/>
    </row>
    <row r="1604" spans="2:19">
      <c r="B1604" s="124"/>
      <c r="C1604" s="124"/>
      <c r="D1604" s="151"/>
      <c r="E1604" s="151"/>
      <c r="F1604" s="151"/>
      <c r="G1604" s="151"/>
      <c r="H1604" s="151"/>
      <c r="I1604" s="151"/>
      <c r="J1604" s="151"/>
      <c r="N1604" s="151"/>
      <c r="Q1604" s="151"/>
      <c r="S1604" s="151"/>
    </row>
    <row r="1605" spans="2:19">
      <c r="B1605" s="124"/>
      <c r="C1605" s="124"/>
      <c r="D1605" s="151"/>
      <c r="E1605" s="151"/>
      <c r="F1605" s="151"/>
      <c r="G1605" s="151"/>
      <c r="H1605" s="151"/>
      <c r="I1605" s="151"/>
      <c r="J1605" s="151"/>
      <c r="N1605" s="151"/>
      <c r="Q1605" s="151"/>
      <c r="S1605" s="151"/>
    </row>
    <row r="1606" spans="2:19">
      <c r="B1606" s="124"/>
      <c r="C1606" s="124"/>
      <c r="D1606" s="151"/>
      <c r="E1606" s="151"/>
      <c r="F1606" s="151"/>
      <c r="G1606" s="151"/>
      <c r="H1606" s="151"/>
      <c r="I1606" s="151"/>
      <c r="J1606" s="151"/>
      <c r="N1606" s="151"/>
      <c r="Q1606" s="151"/>
      <c r="S1606" s="151"/>
    </row>
    <row r="1607" spans="2:19">
      <c r="B1607" s="124"/>
      <c r="C1607" s="124"/>
      <c r="D1607" s="151"/>
      <c r="E1607" s="151"/>
      <c r="F1607" s="151"/>
      <c r="G1607" s="151"/>
      <c r="H1607" s="151"/>
      <c r="I1607" s="151"/>
      <c r="J1607" s="151"/>
      <c r="N1607" s="151"/>
      <c r="Q1607" s="151"/>
      <c r="S1607" s="151"/>
    </row>
    <row r="1608" spans="2:19">
      <c r="B1608" s="124"/>
      <c r="C1608" s="124"/>
      <c r="D1608" s="151"/>
      <c r="E1608" s="151"/>
      <c r="F1608" s="151"/>
      <c r="G1608" s="151"/>
      <c r="H1608" s="151"/>
      <c r="I1608" s="151"/>
      <c r="J1608" s="151"/>
      <c r="N1608" s="151"/>
      <c r="Q1608" s="151"/>
      <c r="S1608" s="151"/>
    </row>
    <row r="1609" spans="2:19">
      <c r="B1609" s="124"/>
      <c r="C1609" s="124"/>
      <c r="D1609" s="151"/>
      <c r="E1609" s="151"/>
      <c r="F1609" s="151"/>
      <c r="G1609" s="151"/>
      <c r="H1609" s="151"/>
      <c r="I1609" s="151"/>
      <c r="J1609" s="151"/>
      <c r="N1609" s="151"/>
      <c r="Q1609" s="151"/>
      <c r="S1609" s="151"/>
    </row>
    <row r="1610" spans="2:19">
      <c r="B1610" s="124"/>
      <c r="C1610" s="124"/>
      <c r="D1610" s="151"/>
      <c r="E1610" s="151"/>
      <c r="F1610" s="151"/>
      <c r="G1610" s="151"/>
      <c r="H1610" s="151"/>
      <c r="I1610" s="151"/>
      <c r="J1610" s="151"/>
      <c r="N1610" s="151"/>
      <c r="Q1610" s="151"/>
      <c r="S1610" s="151"/>
    </row>
    <row r="1611" spans="2:19">
      <c r="B1611" s="124"/>
      <c r="C1611" s="124"/>
      <c r="D1611" s="151"/>
      <c r="E1611" s="151"/>
      <c r="F1611" s="151"/>
      <c r="G1611" s="151"/>
      <c r="H1611" s="151"/>
      <c r="I1611" s="151"/>
      <c r="J1611" s="151"/>
      <c r="N1611" s="151"/>
      <c r="Q1611" s="151"/>
      <c r="S1611" s="151"/>
    </row>
    <row r="1612" spans="2:19">
      <c r="B1612" s="124"/>
      <c r="C1612" s="124"/>
      <c r="D1612" s="151"/>
      <c r="E1612" s="151"/>
      <c r="F1612" s="151"/>
      <c r="G1612" s="151"/>
      <c r="H1612" s="151"/>
      <c r="I1612" s="151"/>
      <c r="J1612" s="151"/>
      <c r="N1612" s="151"/>
      <c r="Q1612" s="151"/>
      <c r="S1612" s="151"/>
    </row>
    <row r="1613" spans="2:19">
      <c r="B1613" s="124"/>
      <c r="C1613" s="124"/>
      <c r="D1613" s="151"/>
      <c r="E1613" s="151"/>
      <c r="F1613" s="151"/>
      <c r="G1613" s="151"/>
      <c r="H1613" s="151"/>
      <c r="I1613" s="151"/>
      <c r="J1613" s="151"/>
      <c r="N1613" s="151"/>
      <c r="Q1613" s="151"/>
      <c r="S1613" s="151"/>
    </row>
    <row r="1614" spans="2:19">
      <c r="B1614" s="124"/>
      <c r="C1614" s="124"/>
      <c r="D1614" s="151"/>
      <c r="E1614" s="151"/>
      <c r="F1614" s="151"/>
      <c r="G1614" s="151"/>
      <c r="H1614" s="151"/>
      <c r="I1614" s="151"/>
      <c r="J1614" s="151"/>
      <c r="N1614" s="151"/>
      <c r="Q1614" s="151"/>
      <c r="S1614" s="151"/>
    </row>
    <row r="1615" spans="2:19">
      <c r="B1615" s="124"/>
      <c r="C1615" s="124"/>
      <c r="D1615" s="151"/>
      <c r="E1615" s="151"/>
      <c r="F1615" s="151"/>
      <c r="G1615" s="151"/>
      <c r="H1615" s="151"/>
      <c r="I1615" s="151"/>
      <c r="J1615" s="151"/>
      <c r="N1615" s="151"/>
      <c r="Q1615" s="151"/>
      <c r="S1615" s="151"/>
    </row>
    <row r="1616" spans="2:19">
      <c r="B1616" s="124"/>
      <c r="C1616" s="124"/>
      <c r="D1616" s="151"/>
      <c r="E1616" s="151"/>
      <c r="F1616" s="151"/>
      <c r="G1616" s="151"/>
      <c r="H1616" s="151"/>
      <c r="I1616" s="151"/>
      <c r="J1616" s="151"/>
      <c r="N1616" s="151"/>
      <c r="Q1616" s="151"/>
      <c r="S1616" s="151"/>
    </row>
    <row r="1617" spans="2:19">
      <c r="B1617" s="124"/>
      <c r="C1617" s="124"/>
      <c r="D1617" s="151"/>
      <c r="E1617" s="151"/>
      <c r="F1617" s="151"/>
      <c r="G1617" s="151"/>
      <c r="H1617" s="151"/>
      <c r="I1617" s="151"/>
      <c r="J1617" s="151"/>
      <c r="N1617" s="151"/>
      <c r="Q1617" s="151"/>
      <c r="S1617" s="151"/>
    </row>
    <row r="1618" spans="2:19">
      <c r="B1618" s="124"/>
      <c r="C1618" s="124"/>
      <c r="D1618" s="151"/>
      <c r="E1618" s="151"/>
      <c r="F1618" s="151"/>
      <c r="G1618" s="151"/>
      <c r="H1618" s="151"/>
      <c r="I1618" s="151"/>
      <c r="J1618" s="151"/>
      <c r="N1618" s="151"/>
      <c r="Q1618" s="151"/>
      <c r="S1618" s="151"/>
    </row>
    <row r="1619" spans="2:19">
      <c r="B1619" s="124"/>
      <c r="C1619" s="124"/>
      <c r="D1619" s="151"/>
      <c r="E1619" s="151"/>
      <c r="F1619" s="151"/>
      <c r="G1619" s="151"/>
      <c r="H1619" s="151"/>
      <c r="I1619" s="151"/>
      <c r="J1619" s="151"/>
      <c r="N1619" s="151"/>
      <c r="Q1619" s="151"/>
      <c r="S1619" s="151"/>
    </row>
    <row r="1620" spans="2:19">
      <c r="B1620" s="124"/>
      <c r="C1620" s="124"/>
      <c r="D1620" s="151"/>
      <c r="E1620" s="151"/>
      <c r="F1620" s="151"/>
      <c r="G1620" s="151"/>
      <c r="H1620" s="151"/>
      <c r="I1620" s="151"/>
      <c r="J1620" s="151"/>
      <c r="N1620" s="151"/>
      <c r="Q1620" s="151"/>
      <c r="S1620" s="151"/>
    </row>
    <row r="1621" spans="2:19">
      <c r="B1621" s="124"/>
      <c r="C1621" s="124"/>
      <c r="D1621" s="151"/>
      <c r="E1621" s="151"/>
      <c r="F1621" s="151"/>
      <c r="G1621" s="151"/>
      <c r="H1621" s="151"/>
      <c r="I1621" s="151"/>
      <c r="J1621" s="151"/>
      <c r="N1621" s="151"/>
      <c r="Q1621" s="151"/>
      <c r="S1621" s="151"/>
    </row>
    <row r="1622" spans="2:19">
      <c r="B1622" s="124"/>
      <c r="C1622" s="124"/>
      <c r="D1622" s="151"/>
      <c r="E1622" s="151"/>
      <c r="F1622" s="151"/>
      <c r="G1622" s="151"/>
      <c r="H1622" s="151"/>
      <c r="I1622" s="151"/>
      <c r="J1622" s="151"/>
      <c r="N1622" s="151"/>
      <c r="Q1622" s="151"/>
      <c r="S1622" s="151"/>
    </row>
    <row r="1623" spans="2:19">
      <c r="B1623" s="124"/>
      <c r="C1623" s="124"/>
      <c r="D1623" s="151"/>
      <c r="E1623" s="151"/>
      <c r="F1623" s="151"/>
      <c r="G1623" s="151"/>
      <c r="H1623" s="151"/>
      <c r="I1623" s="151"/>
      <c r="J1623" s="151"/>
      <c r="N1623" s="151"/>
      <c r="Q1623" s="151"/>
      <c r="S1623" s="151"/>
    </row>
    <row r="1624" spans="2:19">
      <c r="B1624" s="124"/>
      <c r="C1624" s="124"/>
      <c r="D1624" s="151"/>
      <c r="E1624" s="151"/>
      <c r="F1624" s="151"/>
      <c r="G1624" s="151"/>
      <c r="H1624" s="151"/>
      <c r="I1624" s="151"/>
      <c r="J1624" s="151"/>
      <c r="N1624" s="151"/>
      <c r="Q1624" s="151"/>
      <c r="S1624" s="151"/>
    </row>
    <row r="1625" spans="2:19">
      <c r="B1625" s="124"/>
      <c r="C1625" s="124"/>
      <c r="D1625" s="151"/>
      <c r="E1625" s="151"/>
      <c r="F1625" s="151"/>
      <c r="G1625" s="151"/>
      <c r="H1625" s="151"/>
      <c r="I1625" s="151"/>
      <c r="J1625" s="151"/>
      <c r="N1625" s="151"/>
      <c r="Q1625" s="151"/>
      <c r="S1625" s="151"/>
    </row>
    <row r="1626" spans="2:19">
      <c r="B1626" s="124"/>
      <c r="C1626" s="124"/>
      <c r="D1626" s="151"/>
      <c r="E1626" s="151"/>
      <c r="F1626" s="151"/>
      <c r="G1626" s="151"/>
      <c r="H1626" s="151"/>
      <c r="I1626" s="151"/>
      <c r="J1626" s="151"/>
      <c r="N1626" s="151"/>
      <c r="Q1626" s="151"/>
      <c r="S1626" s="151"/>
    </row>
    <row r="1627" spans="2:19">
      <c r="B1627" s="124"/>
      <c r="C1627" s="124"/>
      <c r="D1627" s="151"/>
      <c r="E1627" s="151"/>
      <c r="F1627" s="151"/>
      <c r="G1627" s="151"/>
      <c r="H1627" s="151"/>
      <c r="I1627" s="151"/>
      <c r="J1627" s="151"/>
      <c r="N1627" s="151"/>
      <c r="Q1627" s="151"/>
      <c r="S1627" s="151"/>
    </row>
    <row r="1628" spans="2:19">
      <c r="B1628" s="124"/>
      <c r="C1628" s="124"/>
      <c r="D1628" s="151"/>
      <c r="E1628" s="151"/>
      <c r="F1628" s="151"/>
      <c r="G1628" s="151"/>
      <c r="H1628" s="151"/>
      <c r="I1628" s="151"/>
      <c r="J1628" s="151"/>
      <c r="N1628" s="151"/>
      <c r="Q1628" s="151"/>
      <c r="S1628" s="151"/>
    </row>
    <row r="1629" spans="2:19">
      <c r="B1629" s="124"/>
      <c r="C1629" s="124"/>
      <c r="D1629" s="151"/>
      <c r="E1629" s="151"/>
      <c r="F1629" s="151"/>
      <c r="G1629" s="151"/>
      <c r="H1629" s="151"/>
      <c r="I1629" s="151"/>
      <c r="J1629" s="151"/>
      <c r="N1629" s="151"/>
      <c r="Q1629" s="151"/>
      <c r="S1629" s="151"/>
    </row>
    <row r="1630" spans="2:19">
      <c r="B1630" s="124"/>
      <c r="C1630" s="124"/>
      <c r="D1630" s="151"/>
      <c r="E1630" s="151"/>
      <c r="F1630" s="151"/>
      <c r="G1630" s="151"/>
      <c r="H1630" s="151"/>
      <c r="I1630" s="151"/>
      <c r="J1630" s="151"/>
      <c r="N1630" s="151"/>
      <c r="Q1630" s="151"/>
      <c r="S1630" s="151"/>
    </row>
    <row r="1631" spans="2:19">
      <c r="B1631" s="124"/>
      <c r="C1631" s="124"/>
      <c r="D1631" s="151"/>
      <c r="E1631" s="151"/>
      <c r="F1631" s="151"/>
      <c r="G1631" s="151"/>
      <c r="H1631" s="151"/>
      <c r="I1631" s="151"/>
      <c r="J1631" s="151"/>
      <c r="N1631" s="151"/>
      <c r="Q1631" s="151"/>
      <c r="S1631" s="151"/>
    </row>
    <row r="1632" spans="2:19">
      <c r="B1632" s="124"/>
      <c r="C1632" s="124"/>
      <c r="D1632" s="151"/>
      <c r="E1632" s="151"/>
      <c r="F1632" s="151"/>
      <c r="G1632" s="151"/>
      <c r="H1632" s="151"/>
      <c r="I1632" s="151"/>
      <c r="J1632" s="151"/>
      <c r="N1632" s="151"/>
      <c r="Q1632" s="151"/>
      <c r="S1632" s="151"/>
    </row>
    <row r="1633" spans="2:19">
      <c r="B1633" s="124"/>
      <c r="C1633" s="124"/>
      <c r="D1633" s="151"/>
      <c r="E1633" s="151"/>
      <c r="F1633" s="151"/>
      <c r="G1633" s="151"/>
      <c r="H1633" s="151"/>
      <c r="I1633" s="151"/>
      <c r="J1633" s="151"/>
      <c r="N1633" s="151"/>
      <c r="Q1633" s="151"/>
      <c r="S1633" s="151"/>
    </row>
    <row r="1634" spans="2:19">
      <c r="B1634" s="124"/>
      <c r="C1634" s="124"/>
      <c r="D1634" s="151"/>
      <c r="E1634" s="151"/>
      <c r="F1634" s="151"/>
      <c r="G1634" s="151"/>
      <c r="H1634" s="151"/>
      <c r="I1634" s="151"/>
      <c r="J1634" s="151"/>
      <c r="N1634" s="151"/>
      <c r="Q1634" s="151"/>
      <c r="S1634" s="151"/>
    </row>
    <row r="1635" spans="2:19">
      <c r="B1635" s="124"/>
      <c r="C1635" s="124"/>
      <c r="D1635" s="151"/>
      <c r="E1635" s="151"/>
      <c r="F1635" s="151"/>
      <c r="G1635" s="151"/>
      <c r="H1635" s="151"/>
      <c r="I1635" s="151"/>
      <c r="J1635" s="151"/>
      <c r="N1635" s="151"/>
      <c r="Q1635" s="151"/>
      <c r="S1635" s="151"/>
    </row>
    <row r="1636" spans="2:19">
      <c r="B1636" s="124"/>
      <c r="C1636" s="124"/>
      <c r="D1636" s="151"/>
      <c r="E1636" s="151"/>
      <c r="F1636" s="151"/>
      <c r="G1636" s="151"/>
      <c r="H1636" s="151"/>
      <c r="I1636" s="151"/>
      <c r="J1636" s="151"/>
      <c r="N1636" s="151"/>
      <c r="Q1636" s="151"/>
      <c r="S1636" s="151"/>
    </row>
    <row r="1637" spans="2:19">
      <c r="B1637" s="124"/>
      <c r="C1637" s="124"/>
      <c r="D1637" s="151"/>
      <c r="E1637" s="151"/>
      <c r="F1637" s="151"/>
      <c r="G1637" s="151"/>
      <c r="H1637" s="151"/>
      <c r="I1637" s="151"/>
      <c r="J1637" s="151"/>
      <c r="N1637" s="151"/>
      <c r="Q1637" s="151"/>
      <c r="S1637" s="151"/>
    </row>
    <row r="1638" spans="2:19">
      <c r="B1638" s="124"/>
      <c r="C1638" s="124"/>
      <c r="D1638" s="151"/>
      <c r="E1638" s="151"/>
      <c r="F1638" s="151"/>
      <c r="G1638" s="151"/>
      <c r="H1638" s="151"/>
      <c r="I1638" s="151"/>
      <c r="J1638" s="151"/>
      <c r="N1638" s="151"/>
      <c r="Q1638" s="151"/>
      <c r="S1638" s="151"/>
    </row>
    <row r="1639" spans="2:19">
      <c r="B1639" s="124"/>
      <c r="C1639" s="124"/>
      <c r="D1639" s="151"/>
      <c r="E1639" s="151"/>
      <c r="F1639" s="151"/>
      <c r="G1639" s="151"/>
      <c r="H1639" s="151"/>
      <c r="I1639" s="151"/>
      <c r="J1639" s="151"/>
      <c r="N1639" s="151"/>
      <c r="Q1639" s="151"/>
      <c r="S1639" s="151"/>
    </row>
    <row r="1640" spans="2:19">
      <c r="B1640" s="124"/>
      <c r="C1640" s="124"/>
      <c r="D1640" s="151"/>
      <c r="E1640" s="151"/>
      <c r="F1640" s="151"/>
      <c r="G1640" s="151"/>
      <c r="H1640" s="151"/>
      <c r="I1640" s="151"/>
      <c r="J1640" s="151"/>
      <c r="N1640" s="151"/>
      <c r="Q1640" s="151"/>
      <c r="S1640" s="151"/>
    </row>
    <row r="1641" spans="2:19">
      <c r="B1641" s="124"/>
      <c r="C1641" s="124"/>
      <c r="D1641" s="151"/>
      <c r="E1641" s="151"/>
      <c r="F1641" s="151"/>
      <c r="G1641" s="151"/>
      <c r="H1641" s="151"/>
      <c r="I1641" s="151"/>
      <c r="J1641" s="151"/>
      <c r="N1641" s="151"/>
      <c r="Q1641" s="151"/>
      <c r="S1641" s="151"/>
    </row>
    <row r="1642" spans="2:19">
      <c r="B1642" s="124"/>
      <c r="C1642" s="124"/>
      <c r="D1642" s="151"/>
      <c r="E1642" s="151"/>
      <c r="F1642" s="151"/>
      <c r="G1642" s="151"/>
      <c r="H1642" s="151"/>
      <c r="I1642" s="151"/>
      <c r="J1642" s="151"/>
      <c r="N1642" s="151"/>
      <c r="Q1642" s="151"/>
      <c r="S1642" s="151"/>
    </row>
    <row r="1643" spans="2:19">
      <c r="B1643" s="124"/>
      <c r="C1643" s="124"/>
      <c r="D1643" s="151"/>
      <c r="E1643" s="151"/>
      <c r="F1643" s="151"/>
      <c r="G1643" s="151"/>
      <c r="H1643" s="151"/>
      <c r="I1643" s="151"/>
      <c r="J1643" s="151"/>
      <c r="N1643" s="151"/>
      <c r="Q1643" s="151"/>
      <c r="S1643" s="151"/>
    </row>
    <row r="1644" spans="2:19">
      <c r="B1644" s="124"/>
      <c r="C1644" s="124"/>
      <c r="D1644" s="151"/>
      <c r="E1644" s="151"/>
      <c r="F1644" s="151"/>
      <c r="G1644" s="151"/>
      <c r="H1644" s="151"/>
      <c r="I1644" s="151"/>
      <c r="J1644" s="151"/>
      <c r="N1644" s="151"/>
      <c r="Q1644" s="151"/>
      <c r="S1644" s="151"/>
    </row>
    <row r="1645" spans="2:19">
      <c r="B1645" s="124"/>
      <c r="C1645" s="124"/>
      <c r="D1645" s="151"/>
      <c r="E1645" s="151"/>
      <c r="F1645" s="151"/>
      <c r="G1645" s="151"/>
      <c r="H1645" s="151"/>
      <c r="I1645" s="151"/>
      <c r="J1645" s="151"/>
      <c r="N1645" s="151"/>
      <c r="Q1645" s="151"/>
      <c r="S1645" s="151"/>
    </row>
    <row r="1646" spans="2:19">
      <c r="B1646" s="124"/>
      <c r="C1646" s="124"/>
      <c r="D1646" s="151"/>
      <c r="E1646" s="151"/>
      <c r="F1646" s="151"/>
      <c r="G1646" s="151"/>
      <c r="H1646" s="151"/>
      <c r="I1646" s="151"/>
      <c r="J1646" s="151"/>
      <c r="N1646" s="151"/>
      <c r="Q1646" s="151"/>
      <c r="S1646" s="151"/>
    </row>
    <row r="1647" spans="2:19">
      <c r="B1647" s="124"/>
      <c r="C1647" s="124"/>
      <c r="D1647" s="151"/>
      <c r="E1647" s="151"/>
      <c r="F1647" s="151"/>
      <c r="G1647" s="151"/>
      <c r="H1647" s="151"/>
      <c r="I1647" s="151"/>
      <c r="J1647" s="151"/>
      <c r="N1647" s="151"/>
      <c r="Q1647" s="151"/>
      <c r="S1647" s="151"/>
    </row>
    <row r="1648" spans="2:19">
      <c r="B1648" s="124"/>
      <c r="C1648" s="124"/>
      <c r="D1648" s="151"/>
      <c r="E1648" s="151"/>
      <c r="F1648" s="151"/>
      <c r="G1648" s="151"/>
      <c r="H1648" s="151"/>
      <c r="I1648" s="151"/>
      <c r="J1648" s="151"/>
      <c r="N1648" s="151"/>
      <c r="Q1648" s="151"/>
      <c r="S1648" s="151"/>
    </row>
    <row r="1649" spans="2:19">
      <c r="B1649" s="124"/>
      <c r="C1649" s="124"/>
      <c r="D1649" s="151"/>
      <c r="E1649" s="151"/>
      <c r="F1649" s="151"/>
      <c r="G1649" s="151"/>
      <c r="H1649" s="151"/>
      <c r="I1649" s="151"/>
      <c r="J1649" s="151"/>
      <c r="N1649" s="151"/>
      <c r="Q1649" s="151"/>
      <c r="S1649" s="151"/>
    </row>
    <row r="1650" spans="2:19">
      <c r="B1650" s="124"/>
      <c r="C1650" s="124"/>
      <c r="D1650" s="151"/>
      <c r="E1650" s="151"/>
      <c r="F1650" s="151"/>
      <c r="G1650" s="151"/>
      <c r="H1650" s="151"/>
      <c r="I1650" s="151"/>
      <c r="J1650" s="151"/>
      <c r="N1650" s="151"/>
      <c r="Q1650" s="151"/>
      <c r="S1650" s="151"/>
    </row>
    <row r="1651" spans="2:19">
      <c r="B1651" s="124"/>
      <c r="C1651" s="124"/>
      <c r="D1651" s="151"/>
      <c r="E1651" s="151"/>
      <c r="F1651" s="151"/>
      <c r="G1651" s="151"/>
      <c r="H1651" s="151"/>
      <c r="I1651" s="151"/>
      <c r="J1651" s="151"/>
      <c r="N1651" s="151"/>
      <c r="Q1651" s="151"/>
      <c r="S1651" s="151"/>
    </row>
    <row r="1652" spans="2:19">
      <c r="B1652" s="124"/>
      <c r="C1652" s="124"/>
      <c r="D1652" s="151"/>
      <c r="E1652" s="151"/>
      <c r="F1652" s="151"/>
      <c r="G1652" s="151"/>
      <c r="H1652" s="151"/>
      <c r="I1652" s="151"/>
      <c r="J1652" s="151"/>
      <c r="N1652" s="151"/>
      <c r="Q1652" s="151"/>
      <c r="S1652" s="151"/>
    </row>
    <row r="1653" spans="2:19">
      <c r="B1653" s="124"/>
      <c r="C1653" s="124"/>
      <c r="D1653" s="151"/>
      <c r="E1653" s="151"/>
      <c r="F1653" s="151"/>
      <c r="G1653" s="151"/>
      <c r="H1653" s="151"/>
      <c r="I1653" s="151"/>
      <c r="J1653" s="151"/>
      <c r="N1653" s="151"/>
      <c r="Q1653" s="151"/>
      <c r="S1653" s="151"/>
    </row>
    <row r="1654" spans="2:19">
      <c r="B1654" s="124"/>
      <c r="C1654" s="124"/>
      <c r="D1654" s="151"/>
      <c r="E1654" s="151"/>
      <c r="F1654" s="151"/>
      <c r="G1654" s="151"/>
      <c r="H1654" s="151"/>
      <c r="I1654" s="151"/>
      <c r="J1654" s="151"/>
      <c r="N1654" s="151"/>
      <c r="Q1654" s="151"/>
      <c r="S1654" s="151"/>
    </row>
    <row r="1655" spans="2:19">
      <c r="B1655" s="124"/>
      <c r="C1655" s="124"/>
      <c r="D1655" s="151"/>
      <c r="E1655" s="151"/>
      <c r="F1655" s="151"/>
      <c r="G1655" s="151"/>
      <c r="H1655" s="151"/>
      <c r="I1655" s="151"/>
      <c r="J1655" s="151"/>
      <c r="N1655" s="151"/>
      <c r="Q1655" s="151"/>
      <c r="S1655" s="151"/>
    </row>
    <row r="1656" spans="2:19">
      <c r="B1656" s="124"/>
      <c r="C1656" s="124"/>
      <c r="D1656" s="151"/>
      <c r="E1656" s="151"/>
      <c r="F1656" s="151"/>
      <c r="G1656" s="151"/>
      <c r="H1656" s="151"/>
      <c r="I1656" s="151"/>
      <c r="J1656" s="151"/>
      <c r="N1656" s="151"/>
      <c r="Q1656" s="151"/>
      <c r="S1656" s="151"/>
    </row>
    <row r="1657" spans="2:19">
      <c r="B1657" s="124"/>
      <c r="C1657" s="124"/>
      <c r="D1657" s="151"/>
      <c r="E1657" s="151"/>
      <c r="F1657" s="151"/>
      <c r="G1657" s="151"/>
      <c r="H1657" s="151"/>
      <c r="I1657" s="151"/>
      <c r="J1657" s="151"/>
      <c r="N1657" s="151"/>
      <c r="Q1657" s="151"/>
      <c r="S1657" s="151"/>
    </row>
    <row r="1658" spans="2:19">
      <c r="B1658" s="124"/>
      <c r="C1658" s="124"/>
      <c r="D1658" s="151"/>
      <c r="E1658" s="151"/>
      <c r="F1658" s="151"/>
      <c r="G1658" s="151"/>
      <c r="H1658" s="151"/>
      <c r="I1658" s="151"/>
      <c r="J1658" s="151"/>
      <c r="N1658" s="151"/>
      <c r="Q1658" s="151"/>
      <c r="S1658" s="151"/>
    </row>
    <row r="1659" spans="2:19">
      <c r="B1659" s="124"/>
      <c r="C1659" s="124"/>
      <c r="D1659" s="151"/>
      <c r="E1659" s="151"/>
      <c r="F1659" s="151"/>
      <c r="G1659" s="151"/>
      <c r="H1659" s="151"/>
      <c r="I1659" s="151"/>
      <c r="J1659" s="151"/>
      <c r="N1659" s="151"/>
      <c r="Q1659" s="151"/>
      <c r="S1659" s="151"/>
    </row>
    <row r="1660" spans="2:19">
      <c r="B1660" s="124"/>
      <c r="C1660" s="124"/>
      <c r="D1660" s="151"/>
      <c r="E1660" s="151"/>
      <c r="F1660" s="151"/>
      <c r="G1660" s="151"/>
      <c r="H1660" s="151"/>
      <c r="I1660" s="151"/>
      <c r="J1660" s="151"/>
      <c r="N1660" s="151"/>
      <c r="Q1660" s="151"/>
      <c r="S1660" s="151"/>
    </row>
    <row r="1661" spans="2:19">
      <c r="B1661" s="124"/>
      <c r="C1661" s="124"/>
      <c r="D1661" s="151"/>
      <c r="E1661" s="151"/>
      <c r="F1661" s="151"/>
      <c r="G1661" s="151"/>
      <c r="H1661" s="151"/>
      <c r="I1661" s="151"/>
      <c r="J1661" s="151"/>
      <c r="N1661" s="151"/>
      <c r="Q1661" s="151"/>
      <c r="S1661" s="151"/>
    </row>
    <row r="1662" spans="2:19">
      <c r="B1662" s="124"/>
      <c r="C1662" s="124"/>
      <c r="D1662" s="151"/>
      <c r="E1662" s="151"/>
      <c r="F1662" s="151"/>
      <c r="G1662" s="151"/>
      <c r="H1662" s="151"/>
      <c r="I1662" s="151"/>
      <c r="J1662" s="151"/>
      <c r="N1662" s="151"/>
      <c r="Q1662" s="151"/>
      <c r="S1662" s="151"/>
    </row>
    <row r="1663" spans="2:19">
      <c r="B1663" s="124"/>
      <c r="C1663" s="124"/>
      <c r="D1663" s="151"/>
      <c r="E1663" s="151"/>
      <c r="F1663" s="151"/>
      <c r="G1663" s="151"/>
      <c r="H1663" s="151"/>
      <c r="I1663" s="151"/>
      <c r="J1663" s="151"/>
      <c r="N1663" s="151"/>
      <c r="Q1663" s="151"/>
      <c r="S1663" s="151"/>
    </row>
    <row r="1664" spans="2:19">
      <c r="B1664" s="124"/>
      <c r="C1664" s="124"/>
      <c r="D1664" s="151"/>
      <c r="E1664" s="151"/>
      <c r="F1664" s="151"/>
      <c r="G1664" s="151"/>
      <c r="H1664" s="151"/>
      <c r="I1664" s="151"/>
      <c r="J1664" s="151"/>
      <c r="N1664" s="151"/>
      <c r="Q1664" s="151"/>
      <c r="S1664" s="151"/>
    </row>
    <row r="1665" spans="2:19">
      <c r="B1665" s="124"/>
      <c r="C1665" s="124"/>
      <c r="D1665" s="151"/>
      <c r="E1665" s="151"/>
      <c r="F1665" s="151"/>
      <c r="G1665" s="151"/>
      <c r="H1665" s="151"/>
      <c r="I1665" s="151"/>
      <c r="J1665" s="151"/>
      <c r="N1665" s="151"/>
      <c r="Q1665" s="151"/>
      <c r="S1665" s="151"/>
    </row>
    <row r="1666" spans="2:19">
      <c r="B1666" s="124"/>
      <c r="C1666" s="124"/>
      <c r="D1666" s="151"/>
      <c r="E1666" s="151"/>
      <c r="F1666" s="151"/>
      <c r="G1666" s="151"/>
      <c r="H1666" s="151"/>
      <c r="I1666" s="151"/>
      <c r="J1666" s="151"/>
      <c r="N1666" s="151"/>
      <c r="Q1666" s="151"/>
      <c r="S1666" s="151"/>
    </row>
    <row r="1667" spans="2:19">
      <c r="B1667" s="124"/>
      <c r="C1667" s="124"/>
      <c r="D1667" s="151"/>
      <c r="E1667" s="151"/>
      <c r="F1667" s="151"/>
      <c r="G1667" s="151"/>
      <c r="H1667" s="151"/>
      <c r="I1667" s="151"/>
      <c r="J1667" s="151"/>
      <c r="N1667" s="151"/>
      <c r="Q1667" s="151"/>
      <c r="S1667" s="151"/>
    </row>
    <row r="1668" spans="2:19">
      <c r="B1668" s="124"/>
      <c r="C1668" s="124"/>
      <c r="D1668" s="151"/>
      <c r="E1668" s="151"/>
      <c r="F1668" s="151"/>
      <c r="G1668" s="151"/>
      <c r="H1668" s="151"/>
      <c r="I1668" s="151"/>
      <c r="J1668" s="151"/>
      <c r="N1668" s="151"/>
      <c r="Q1668" s="151"/>
      <c r="S1668" s="151"/>
    </row>
    <row r="1669" spans="2:19">
      <c r="B1669" s="124"/>
      <c r="C1669" s="124"/>
      <c r="D1669" s="151"/>
      <c r="E1669" s="151"/>
      <c r="F1669" s="151"/>
      <c r="G1669" s="151"/>
      <c r="H1669" s="151"/>
      <c r="I1669" s="151"/>
      <c r="J1669" s="151"/>
      <c r="N1669" s="151"/>
      <c r="Q1669" s="151"/>
      <c r="S1669" s="151"/>
    </row>
    <row r="1670" spans="2:19">
      <c r="B1670" s="124"/>
      <c r="C1670" s="124"/>
      <c r="D1670" s="151"/>
      <c r="E1670" s="151"/>
      <c r="F1670" s="151"/>
      <c r="G1670" s="151"/>
      <c r="H1670" s="151"/>
      <c r="I1670" s="151"/>
      <c r="J1670" s="151"/>
      <c r="N1670" s="151"/>
      <c r="Q1670" s="151"/>
      <c r="S1670" s="151"/>
    </row>
    <row r="1671" spans="2:19">
      <c r="B1671" s="124"/>
      <c r="C1671" s="124"/>
      <c r="D1671" s="151"/>
      <c r="E1671" s="151"/>
      <c r="F1671" s="151"/>
      <c r="G1671" s="151"/>
      <c r="H1671" s="151"/>
      <c r="I1671" s="151"/>
      <c r="J1671" s="151"/>
      <c r="N1671" s="151"/>
      <c r="Q1671" s="151"/>
      <c r="S1671" s="151"/>
    </row>
    <row r="1672" spans="2:19">
      <c r="B1672" s="124"/>
      <c r="C1672" s="124"/>
      <c r="D1672" s="151"/>
      <c r="E1672" s="151"/>
      <c r="F1672" s="151"/>
      <c r="G1672" s="151"/>
      <c r="H1672" s="151"/>
      <c r="I1672" s="151"/>
      <c r="J1672" s="151"/>
      <c r="N1672" s="151"/>
      <c r="Q1672" s="151"/>
      <c r="S1672" s="151"/>
    </row>
    <row r="1673" spans="2:19">
      <c r="B1673" s="124"/>
      <c r="C1673" s="124"/>
      <c r="D1673" s="151"/>
      <c r="E1673" s="151"/>
      <c r="F1673" s="151"/>
      <c r="G1673" s="151"/>
      <c r="H1673" s="151"/>
      <c r="I1673" s="151"/>
      <c r="J1673" s="151"/>
      <c r="N1673" s="151"/>
      <c r="Q1673" s="151"/>
      <c r="S1673" s="151"/>
    </row>
    <row r="1674" spans="2:19">
      <c r="B1674" s="124"/>
      <c r="C1674" s="124"/>
      <c r="D1674" s="151"/>
      <c r="E1674" s="151"/>
      <c r="F1674" s="151"/>
      <c r="G1674" s="151"/>
      <c r="H1674" s="151"/>
      <c r="I1674" s="151"/>
      <c r="J1674" s="151"/>
      <c r="N1674" s="151"/>
      <c r="Q1674" s="151"/>
      <c r="S1674" s="151"/>
    </row>
    <row r="1675" spans="2:19">
      <c r="B1675" s="124"/>
      <c r="C1675" s="124"/>
      <c r="D1675" s="151"/>
      <c r="E1675" s="151"/>
      <c r="F1675" s="151"/>
      <c r="G1675" s="151"/>
      <c r="H1675" s="151"/>
      <c r="I1675" s="151"/>
      <c r="J1675" s="151"/>
      <c r="N1675" s="151"/>
      <c r="Q1675" s="151"/>
      <c r="S1675" s="151"/>
    </row>
    <row r="1676" spans="2:19">
      <c r="B1676" s="124"/>
      <c r="C1676" s="124"/>
      <c r="D1676" s="151"/>
      <c r="E1676" s="151"/>
      <c r="F1676" s="151"/>
      <c r="G1676" s="151"/>
      <c r="H1676" s="151"/>
      <c r="I1676" s="151"/>
      <c r="J1676" s="151"/>
      <c r="N1676" s="151"/>
      <c r="Q1676" s="151"/>
      <c r="S1676" s="151"/>
    </row>
    <row r="1677" spans="2:19">
      <c r="B1677" s="124"/>
      <c r="C1677" s="124"/>
      <c r="D1677" s="151"/>
      <c r="E1677" s="151"/>
      <c r="F1677" s="151"/>
      <c r="G1677" s="151"/>
      <c r="H1677" s="151"/>
      <c r="I1677" s="151"/>
      <c r="J1677" s="151"/>
      <c r="N1677" s="151"/>
      <c r="Q1677" s="151"/>
      <c r="S1677" s="151"/>
    </row>
    <row r="1678" spans="2:19">
      <c r="B1678" s="124"/>
      <c r="C1678" s="124"/>
      <c r="D1678" s="151"/>
      <c r="E1678" s="151"/>
      <c r="F1678" s="151"/>
      <c r="G1678" s="151"/>
      <c r="H1678" s="151"/>
      <c r="I1678" s="151"/>
      <c r="J1678" s="151"/>
      <c r="N1678" s="151"/>
      <c r="Q1678" s="151"/>
      <c r="S1678" s="151"/>
    </row>
    <row r="1679" spans="2:19">
      <c r="B1679" s="124"/>
      <c r="C1679" s="124"/>
      <c r="D1679" s="151"/>
      <c r="E1679" s="151"/>
      <c r="F1679" s="151"/>
      <c r="G1679" s="151"/>
      <c r="H1679" s="151"/>
      <c r="I1679" s="151"/>
      <c r="J1679" s="151"/>
      <c r="N1679" s="151"/>
      <c r="Q1679" s="151"/>
      <c r="S1679" s="151"/>
    </row>
    <row r="1680" spans="2:19">
      <c r="B1680" s="124"/>
      <c r="C1680" s="124"/>
      <c r="D1680" s="151"/>
      <c r="E1680" s="151"/>
      <c r="F1680" s="151"/>
      <c r="G1680" s="151"/>
      <c r="H1680" s="151"/>
      <c r="I1680" s="151"/>
      <c r="J1680" s="151"/>
      <c r="N1680" s="151"/>
      <c r="Q1680" s="151"/>
      <c r="S1680" s="151"/>
    </row>
    <row r="1681" spans="2:19">
      <c r="B1681" s="124"/>
      <c r="C1681" s="124"/>
      <c r="D1681" s="151"/>
      <c r="E1681" s="151"/>
      <c r="F1681" s="151"/>
      <c r="G1681" s="151"/>
      <c r="H1681" s="151"/>
      <c r="I1681" s="151"/>
      <c r="J1681" s="151"/>
      <c r="N1681" s="151"/>
      <c r="Q1681" s="151"/>
      <c r="S1681" s="151"/>
    </row>
    <row r="1682" spans="2:19">
      <c r="B1682" s="124"/>
      <c r="C1682" s="124"/>
      <c r="D1682" s="151"/>
      <c r="E1682" s="151"/>
      <c r="F1682" s="151"/>
      <c r="G1682" s="151"/>
      <c r="H1682" s="151"/>
      <c r="I1682" s="151"/>
      <c r="J1682" s="151"/>
      <c r="N1682" s="151"/>
      <c r="Q1682" s="151"/>
      <c r="S1682" s="151"/>
    </row>
    <row r="1683" spans="2:19">
      <c r="B1683" s="124"/>
      <c r="C1683" s="124"/>
      <c r="D1683" s="151"/>
      <c r="E1683" s="151"/>
      <c r="F1683" s="151"/>
      <c r="G1683" s="151"/>
      <c r="H1683" s="151"/>
      <c r="I1683" s="151"/>
      <c r="J1683" s="151"/>
      <c r="N1683" s="151"/>
      <c r="Q1683" s="151"/>
      <c r="S1683" s="151"/>
    </row>
    <row r="1684" spans="2:19">
      <c r="B1684" s="124"/>
      <c r="C1684" s="124"/>
      <c r="D1684" s="151"/>
      <c r="E1684" s="151"/>
      <c r="F1684" s="151"/>
      <c r="G1684" s="151"/>
      <c r="H1684" s="151"/>
      <c r="I1684" s="151"/>
      <c r="J1684" s="151"/>
      <c r="N1684" s="151"/>
      <c r="Q1684" s="151"/>
      <c r="S1684" s="151"/>
    </row>
    <row r="1685" spans="2:19">
      <c r="B1685" s="124"/>
      <c r="C1685" s="124"/>
      <c r="D1685" s="151"/>
      <c r="E1685" s="151"/>
      <c r="F1685" s="151"/>
      <c r="G1685" s="151"/>
      <c r="H1685" s="151"/>
      <c r="I1685" s="151"/>
      <c r="J1685" s="151"/>
      <c r="N1685" s="151"/>
      <c r="Q1685" s="151"/>
      <c r="S1685" s="151"/>
    </row>
    <row r="1686" spans="2:19">
      <c r="B1686" s="124"/>
      <c r="C1686" s="124"/>
      <c r="D1686" s="151"/>
      <c r="E1686" s="151"/>
      <c r="F1686" s="151"/>
      <c r="G1686" s="151"/>
      <c r="H1686" s="151"/>
      <c r="I1686" s="151"/>
      <c r="J1686" s="151"/>
      <c r="N1686" s="151"/>
      <c r="Q1686" s="151"/>
      <c r="S1686" s="151"/>
    </row>
    <row r="1687" spans="2:19">
      <c r="B1687" s="124"/>
      <c r="C1687" s="124"/>
      <c r="D1687" s="151"/>
      <c r="E1687" s="151"/>
      <c r="F1687" s="151"/>
      <c r="G1687" s="151"/>
      <c r="H1687" s="151"/>
      <c r="I1687" s="151"/>
      <c r="J1687" s="151"/>
      <c r="N1687" s="151"/>
      <c r="Q1687" s="151"/>
      <c r="S1687" s="151"/>
    </row>
    <row r="1688" spans="2:19">
      <c r="B1688" s="124"/>
      <c r="C1688" s="124"/>
      <c r="D1688" s="151"/>
      <c r="E1688" s="151"/>
      <c r="F1688" s="151"/>
      <c r="G1688" s="151"/>
      <c r="H1688" s="151"/>
      <c r="I1688" s="151"/>
      <c r="J1688" s="151"/>
      <c r="N1688" s="151"/>
      <c r="Q1688" s="151"/>
      <c r="S1688" s="151"/>
    </row>
  </sheetData>
  <mergeCells count="10">
    <mergeCell ref="N2:Q2"/>
    <mergeCell ref="C116:P116"/>
    <mergeCell ref="B6:C6"/>
    <mergeCell ref="B109:C109"/>
    <mergeCell ref="C110:P110"/>
    <mergeCell ref="C111:P111"/>
    <mergeCell ref="C112:P112"/>
    <mergeCell ref="C113:P113"/>
    <mergeCell ref="C114:P114"/>
    <mergeCell ref="C115:P115"/>
  </mergeCells>
  <hyperlinks>
    <hyperlink ref="A1" location="Index!A1" display="Index"/>
  </hyperlinks>
  <pageMargins left="0.70866141732283472" right="0.70866141732283472" top="0.74803149606299213" bottom="0.74803149606299213" header="0.31496062992125984" footer="0.31496062992125984"/>
  <pageSetup paperSize="9" scale="38" orientation="portrait" r:id="rId1"/>
  <headerFooter>
    <oddHeader xml:space="preserve">&amp;C01 Quarterly revenue </oddHeader>
    <oddFooter>&amp;L&amp;1#&amp;"Calibri"&amp;7 Vodafone Proprietary classified as C2 -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0"/>
  <sheetViews>
    <sheetView showGridLines="0" topLeftCell="A127" zoomScale="85" zoomScaleNormal="85" zoomScaleSheetLayoutView="85" workbookViewId="0">
      <selection activeCell="I150" sqref="I150"/>
    </sheetView>
  </sheetViews>
  <sheetFormatPr defaultColWidth="9.140625" defaultRowHeight="12.75"/>
  <cols>
    <col min="1" max="1" width="5.42578125" style="398" customWidth="1"/>
    <col min="2" max="2" width="3.140625" style="100" customWidth="1"/>
    <col min="3" max="3" width="40.42578125" style="398" customWidth="1"/>
    <col min="4" max="6" width="11.5703125" style="413" customWidth="1"/>
    <col min="7" max="8" width="11.5703125" style="414" customWidth="1"/>
    <col min="9" max="9" width="9.5703125" style="415" customWidth="1"/>
    <col min="10" max="10" width="11.5703125" style="163" customWidth="1"/>
    <col min="11" max="11" width="11.5703125" style="108" customWidth="1"/>
    <col min="12" max="12" width="9.140625" style="22" customWidth="1"/>
    <col min="13" max="133" width="9.140625" style="398" customWidth="1"/>
    <col min="134" max="230" width="11.42578125" style="398" customWidth="1"/>
    <col min="231" max="16384" width="9.140625" style="398"/>
  </cols>
  <sheetData>
    <row r="1" spans="1:14" s="22" customFormat="1" ht="18" customHeight="1">
      <c r="A1" s="406" t="s">
        <v>132</v>
      </c>
      <c r="B1" s="407" t="s">
        <v>167</v>
      </c>
      <c r="C1" s="391"/>
    </row>
    <row r="2" spans="1:14" s="22" customFormat="1" ht="18" customHeight="1">
      <c r="A2" s="406"/>
      <c r="B2" s="407"/>
      <c r="C2" s="391"/>
      <c r="J2" s="497" t="s">
        <v>185</v>
      </c>
      <c r="K2" s="497"/>
    </row>
    <row r="3" spans="1:14">
      <c r="C3" s="408"/>
      <c r="D3" s="178" t="s">
        <v>158</v>
      </c>
      <c r="E3" s="178" t="s">
        <v>189</v>
      </c>
      <c r="F3" s="178" t="s">
        <v>207</v>
      </c>
      <c r="G3" s="178" t="s">
        <v>250</v>
      </c>
      <c r="H3" s="109" t="s">
        <v>294</v>
      </c>
      <c r="I3" s="180"/>
      <c r="J3" s="178" t="s">
        <v>250</v>
      </c>
      <c r="K3" s="109" t="s">
        <v>294</v>
      </c>
    </row>
    <row r="4" spans="1:14" s="100" customFormat="1">
      <c r="D4" s="160" t="s">
        <v>161</v>
      </c>
      <c r="E4" s="160" t="s">
        <v>161</v>
      </c>
      <c r="F4" s="160" t="s">
        <v>161</v>
      </c>
      <c r="G4" s="160" t="s">
        <v>161</v>
      </c>
      <c r="H4" s="110" t="s">
        <v>161</v>
      </c>
      <c r="I4" s="180"/>
      <c r="J4" s="179" t="s">
        <v>145</v>
      </c>
      <c r="K4" s="112" t="s">
        <v>145</v>
      </c>
      <c r="L4" s="391"/>
    </row>
    <row r="5" spans="1:14" s="100" customFormat="1" ht="15.75" customHeight="1">
      <c r="B5" s="498" t="s">
        <v>169</v>
      </c>
      <c r="C5" s="499"/>
      <c r="D5" s="183"/>
      <c r="E5" s="183"/>
      <c r="F5" s="183"/>
      <c r="G5" s="183"/>
      <c r="H5" s="111"/>
      <c r="I5" s="180"/>
      <c r="J5" s="181"/>
      <c r="K5" s="113"/>
      <c r="L5" s="391"/>
    </row>
    <row r="6" spans="1:14" ht="15.75" customHeight="1">
      <c r="C6" s="397" t="s">
        <v>241</v>
      </c>
      <c r="D6" s="183">
        <v>14575</v>
      </c>
      <c r="E6" s="183">
        <v>14390</v>
      </c>
      <c r="F6" s="183">
        <v>13768</v>
      </c>
      <c r="G6" s="183">
        <v>13408</v>
      </c>
      <c r="H6" s="111">
        <v>13068</v>
      </c>
      <c r="I6" s="180"/>
      <c r="J6" s="182"/>
      <c r="K6" s="114"/>
      <c r="N6" s="400"/>
    </row>
    <row r="7" spans="1:14" ht="15.75" customHeight="1">
      <c r="C7" s="397" t="s">
        <v>11</v>
      </c>
      <c r="D7" s="183">
        <v>1277</v>
      </c>
      <c r="E7" s="183">
        <v>1238</v>
      </c>
      <c r="F7" s="183">
        <v>1112</v>
      </c>
      <c r="G7" s="183">
        <v>1036</v>
      </c>
      <c r="H7" s="111">
        <v>994</v>
      </c>
      <c r="I7" s="180"/>
      <c r="J7" s="182"/>
      <c r="K7" s="114"/>
      <c r="N7" s="400"/>
    </row>
    <row r="8" spans="1:14" ht="15.75" customHeight="1">
      <c r="C8" s="397" t="s">
        <v>12</v>
      </c>
      <c r="D8" s="184">
        <v>1046</v>
      </c>
      <c r="E8" s="184">
        <v>1155</v>
      </c>
      <c r="F8" s="184">
        <v>1100</v>
      </c>
      <c r="G8" s="184">
        <v>1086</v>
      </c>
      <c r="H8" s="335">
        <v>1068</v>
      </c>
      <c r="I8" s="180"/>
      <c r="J8" s="182"/>
      <c r="K8" s="114"/>
      <c r="N8" s="400"/>
    </row>
    <row r="9" spans="1:14" ht="15.75" customHeight="1">
      <c r="C9" s="396" t="s">
        <v>182</v>
      </c>
      <c r="D9" s="185">
        <v>16898</v>
      </c>
      <c r="E9" s="185">
        <v>16783</v>
      </c>
      <c r="F9" s="185">
        <v>15980</v>
      </c>
      <c r="G9" s="185">
        <v>15530</v>
      </c>
      <c r="H9" s="481">
        <v>15130</v>
      </c>
      <c r="I9" s="180"/>
      <c r="J9" s="182"/>
      <c r="K9" s="114"/>
      <c r="N9" s="400"/>
    </row>
    <row r="10" spans="1:14" ht="15.75" customHeight="1">
      <c r="C10" s="100" t="s">
        <v>181</v>
      </c>
      <c r="D10" s="184">
        <v>5176</v>
      </c>
      <c r="E10" s="184">
        <v>5028</v>
      </c>
      <c r="F10" s="184">
        <v>5196</v>
      </c>
      <c r="G10" s="184">
        <v>5062</v>
      </c>
      <c r="H10" s="482">
        <v>5344</v>
      </c>
      <c r="I10" s="180"/>
      <c r="J10" s="182"/>
      <c r="K10" s="114"/>
      <c r="N10" s="400"/>
    </row>
    <row r="11" spans="1:14" ht="15.75" customHeight="1">
      <c r="B11" s="390"/>
      <c r="C11" s="396" t="s">
        <v>13</v>
      </c>
      <c r="D11" s="185">
        <v>22074</v>
      </c>
      <c r="E11" s="185">
        <v>21811</v>
      </c>
      <c r="F11" s="185">
        <v>21176</v>
      </c>
      <c r="G11" s="185">
        <v>20592</v>
      </c>
      <c r="H11" s="481">
        <v>20474</v>
      </c>
      <c r="I11" s="180"/>
      <c r="J11" s="186">
        <v>1.7000000000000002</v>
      </c>
      <c r="K11" s="339">
        <v>1.7999999999999998</v>
      </c>
      <c r="N11" s="400"/>
    </row>
    <row r="12" spans="1:14" ht="15.75" customHeight="1">
      <c r="C12" s="397" t="s">
        <v>23</v>
      </c>
      <c r="D12" s="184">
        <v>2654</v>
      </c>
      <c r="E12" s="184">
        <v>2240</v>
      </c>
      <c r="F12" s="184">
        <v>2404</v>
      </c>
      <c r="G12" s="184">
        <v>2483</v>
      </c>
      <c r="H12" s="482">
        <v>3022</v>
      </c>
      <c r="I12" s="180"/>
      <c r="J12" s="182"/>
      <c r="K12" s="114"/>
      <c r="N12" s="400"/>
    </row>
    <row r="13" spans="1:14" s="401" customFormat="1" ht="15.75" customHeight="1">
      <c r="B13" s="390"/>
      <c r="C13" s="396" t="s">
        <v>8</v>
      </c>
      <c r="D13" s="185">
        <v>24728</v>
      </c>
      <c r="E13" s="185">
        <v>24051</v>
      </c>
      <c r="F13" s="185">
        <v>23580</v>
      </c>
      <c r="G13" s="185">
        <v>23075</v>
      </c>
      <c r="H13" s="481">
        <v>23496</v>
      </c>
      <c r="I13" s="180"/>
      <c r="J13" s="186">
        <v>3.1</v>
      </c>
      <c r="K13" s="339">
        <v>4.5</v>
      </c>
      <c r="L13" s="23"/>
      <c r="N13" s="400"/>
    </row>
    <row r="14" spans="1:14" ht="15.75" customHeight="1">
      <c r="C14" s="397" t="s">
        <v>24</v>
      </c>
      <c r="D14" s="183">
        <v>-5726</v>
      </c>
      <c r="E14" s="183">
        <v>-5796</v>
      </c>
      <c r="F14" s="183">
        <v>-5458</v>
      </c>
      <c r="G14" s="183">
        <v>-5281</v>
      </c>
      <c r="H14" s="483">
        <v>-5261</v>
      </c>
      <c r="I14" s="180"/>
      <c r="J14" s="182"/>
      <c r="K14" s="114"/>
      <c r="N14" s="400"/>
    </row>
    <row r="15" spans="1:14" s="401" customFormat="1" ht="15.75" customHeight="1">
      <c r="B15" s="100"/>
      <c r="C15" s="389" t="s">
        <v>25</v>
      </c>
      <c r="D15" s="183">
        <v>-5499</v>
      </c>
      <c r="E15" s="183">
        <v>-4980</v>
      </c>
      <c r="F15" s="183">
        <v>-5183</v>
      </c>
      <c r="G15" s="183">
        <v>-4772</v>
      </c>
      <c r="H15" s="483">
        <v>-5167</v>
      </c>
      <c r="I15" s="180"/>
      <c r="J15" s="182"/>
      <c r="K15" s="114"/>
      <c r="L15" s="23"/>
      <c r="N15" s="400"/>
    </row>
    <row r="16" spans="1:14" ht="15.75" customHeight="1">
      <c r="C16" s="389" t="s">
        <v>26</v>
      </c>
      <c r="D16" s="183">
        <v>-6533</v>
      </c>
      <c r="E16" s="183">
        <v>-6185</v>
      </c>
      <c r="F16" s="183">
        <v>-5880</v>
      </c>
      <c r="G16" s="183">
        <v>-5637</v>
      </c>
      <c r="H16" s="483">
        <v>-5716</v>
      </c>
      <c r="I16" s="180"/>
      <c r="J16" s="182"/>
      <c r="K16" s="114"/>
      <c r="N16" s="400"/>
    </row>
    <row r="17" spans="2:14" ht="15.75" customHeight="1">
      <c r="B17" s="390"/>
      <c r="C17" s="396" t="s">
        <v>208</v>
      </c>
      <c r="D17" s="484">
        <v>6970</v>
      </c>
      <c r="E17" s="484">
        <v>7090</v>
      </c>
      <c r="F17" s="484">
        <v>7059</v>
      </c>
      <c r="G17" s="484">
        <v>7385</v>
      </c>
      <c r="H17" s="485">
        <v>7352</v>
      </c>
      <c r="I17" s="180"/>
      <c r="J17" s="186">
        <v>13</v>
      </c>
      <c r="K17" s="339">
        <v>10.4</v>
      </c>
      <c r="N17" s="400"/>
    </row>
    <row r="18" spans="2:14" ht="15.75" customHeight="1">
      <c r="B18" s="390"/>
      <c r="C18" s="397" t="s">
        <v>27</v>
      </c>
      <c r="D18" s="183"/>
      <c r="E18" s="183"/>
      <c r="F18" s="183"/>
      <c r="G18" s="183"/>
      <c r="H18" s="111"/>
      <c r="I18" s="180"/>
      <c r="J18" s="182"/>
      <c r="K18" s="114"/>
      <c r="N18" s="400"/>
    </row>
    <row r="19" spans="2:14" s="401" customFormat="1" ht="15.75" customHeight="1">
      <c r="B19" s="100"/>
      <c r="C19" s="397" t="s">
        <v>28</v>
      </c>
      <c r="D19" s="183">
        <v>-118</v>
      </c>
      <c r="E19" s="183">
        <v>-123</v>
      </c>
      <c r="F19" s="183">
        <v>-125</v>
      </c>
      <c r="G19" s="183">
        <v>-122</v>
      </c>
      <c r="H19" s="111">
        <v>-120</v>
      </c>
      <c r="I19" s="180"/>
      <c r="J19" s="182"/>
      <c r="K19" s="114"/>
      <c r="L19" s="23"/>
      <c r="N19" s="400"/>
    </row>
    <row r="20" spans="2:14" s="401" customFormat="1" ht="15.75" customHeight="1">
      <c r="B20" s="389"/>
      <c r="C20" s="397" t="s">
        <v>29</v>
      </c>
      <c r="D20" s="183">
        <v>-802</v>
      </c>
      <c r="E20" s="183">
        <v>-774</v>
      </c>
      <c r="F20" s="183">
        <v>-759</v>
      </c>
      <c r="G20" s="183">
        <v>-763</v>
      </c>
      <c r="H20" s="111">
        <v>-753</v>
      </c>
      <c r="I20" s="180"/>
      <c r="J20" s="182"/>
      <c r="K20" s="114"/>
      <c r="L20" s="23"/>
      <c r="N20" s="400"/>
    </row>
    <row r="21" spans="2:14" ht="15.75" customHeight="1">
      <c r="C21" s="397" t="s">
        <v>30</v>
      </c>
      <c r="D21" s="183">
        <v>-4339</v>
      </c>
      <c r="E21" s="183">
        <v>-4143</v>
      </c>
      <c r="F21" s="183">
        <v>-4255</v>
      </c>
      <c r="G21" s="183">
        <v>-4043</v>
      </c>
      <c r="H21" s="111">
        <v>-4109</v>
      </c>
      <c r="I21" s="180"/>
      <c r="J21" s="182"/>
      <c r="K21" s="114"/>
      <c r="N21" s="400"/>
    </row>
    <row r="22" spans="2:14" ht="15.75" customHeight="1">
      <c r="C22" s="397" t="s">
        <v>128</v>
      </c>
      <c r="D22" s="184">
        <v>65</v>
      </c>
      <c r="E22" s="183">
        <v>73</v>
      </c>
      <c r="F22" s="183">
        <v>91</v>
      </c>
      <c r="G22" s="183">
        <v>171</v>
      </c>
      <c r="H22" s="111">
        <v>218</v>
      </c>
      <c r="I22" s="180"/>
      <c r="J22" s="182"/>
      <c r="K22" s="114"/>
      <c r="N22" s="400"/>
    </row>
    <row r="23" spans="2:14" ht="15.75" customHeight="1" thickBot="1">
      <c r="B23" s="390"/>
      <c r="C23" s="396" t="s">
        <v>32</v>
      </c>
      <c r="D23" s="187">
        <v>1776</v>
      </c>
      <c r="E23" s="187">
        <v>2123</v>
      </c>
      <c r="F23" s="187">
        <v>2011</v>
      </c>
      <c r="G23" s="187">
        <v>2628</v>
      </c>
      <c r="H23" s="337">
        <v>2588</v>
      </c>
      <c r="I23" s="180"/>
      <c r="J23" s="186">
        <v>54.7</v>
      </c>
      <c r="K23" s="339">
        <v>44.9</v>
      </c>
      <c r="N23" s="400"/>
    </row>
    <row r="24" spans="2:14" ht="15.75" customHeight="1" thickTop="1">
      <c r="C24" s="100"/>
      <c r="D24" s="183"/>
      <c r="E24" s="183"/>
      <c r="F24" s="183"/>
      <c r="G24" s="183"/>
      <c r="H24" s="111"/>
      <c r="I24" s="180"/>
      <c r="J24" s="182"/>
      <c r="K24" s="114"/>
      <c r="N24" s="400"/>
    </row>
    <row r="25" spans="2:14" s="401" customFormat="1" ht="15.75" customHeight="1">
      <c r="B25" s="100"/>
      <c r="C25" s="396" t="s">
        <v>209</v>
      </c>
      <c r="D25" s="188">
        <v>0.28186670980265288</v>
      </c>
      <c r="E25" s="188">
        <v>0.29479023741216581</v>
      </c>
      <c r="F25" s="188">
        <v>0.29936386768447837</v>
      </c>
      <c r="G25" s="188">
        <v>0.3200433369447454</v>
      </c>
      <c r="H25" s="338">
        <v>0.31290432414027919</v>
      </c>
      <c r="I25" s="180"/>
      <c r="J25" s="182"/>
      <c r="K25" s="114"/>
      <c r="L25" s="23"/>
      <c r="N25" s="400"/>
    </row>
    <row r="26" spans="2:14" ht="15.75" customHeight="1">
      <c r="C26" s="409" t="s">
        <v>191</v>
      </c>
      <c r="D26" s="183">
        <v>5918</v>
      </c>
      <c r="E26" s="183">
        <v>3526</v>
      </c>
      <c r="F26" s="183">
        <v>4149</v>
      </c>
      <c r="G26" s="183">
        <v>3263</v>
      </c>
      <c r="H26" s="111">
        <v>4058</v>
      </c>
      <c r="I26" s="180"/>
      <c r="J26" s="182"/>
      <c r="K26" s="114"/>
      <c r="N26" s="400"/>
    </row>
    <row r="27" spans="2:14" s="401" customFormat="1" ht="15.75" customHeight="1">
      <c r="B27" s="100"/>
      <c r="C27" s="100"/>
      <c r="D27" s="179"/>
      <c r="E27" s="179"/>
      <c r="F27" s="179"/>
      <c r="G27" s="179"/>
      <c r="H27" s="112"/>
      <c r="I27" s="180"/>
      <c r="J27" s="179"/>
      <c r="K27" s="112"/>
      <c r="L27" s="23"/>
      <c r="N27" s="400"/>
    </row>
    <row r="28" spans="2:14" ht="15.75" customHeight="1">
      <c r="B28" s="498" t="s">
        <v>129</v>
      </c>
      <c r="C28" s="498"/>
      <c r="D28" s="182"/>
      <c r="E28" s="182"/>
      <c r="F28" s="182"/>
      <c r="G28" s="182"/>
      <c r="H28" s="114"/>
      <c r="I28" s="180"/>
      <c r="J28" s="182"/>
      <c r="K28" s="114"/>
      <c r="N28" s="400"/>
    </row>
    <row r="29" spans="2:14" ht="15.75" customHeight="1">
      <c r="C29" s="397" t="s">
        <v>241</v>
      </c>
      <c r="D29" s="183">
        <v>10613</v>
      </c>
      <c r="E29" s="183">
        <v>10464</v>
      </c>
      <c r="F29" s="183">
        <v>9871</v>
      </c>
      <c r="G29" s="183">
        <v>9635</v>
      </c>
      <c r="H29" s="111">
        <v>9385</v>
      </c>
      <c r="I29" s="180"/>
      <c r="J29" s="182"/>
      <c r="K29" s="114"/>
      <c r="N29" s="400"/>
    </row>
    <row r="30" spans="2:14" ht="15.75" customHeight="1">
      <c r="C30" s="397" t="s">
        <v>11</v>
      </c>
      <c r="D30" s="183">
        <v>855</v>
      </c>
      <c r="E30" s="183">
        <v>816</v>
      </c>
      <c r="F30" s="183">
        <v>741</v>
      </c>
      <c r="G30" s="183">
        <v>697</v>
      </c>
      <c r="H30" s="111">
        <v>686</v>
      </c>
      <c r="I30" s="180"/>
      <c r="J30" s="182"/>
      <c r="K30" s="114"/>
      <c r="N30" s="400"/>
    </row>
    <row r="31" spans="2:14" ht="15.75" customHeight="1">
      <c r="C31" s="397" t="s">
        <v>12</v>
      </c>
      <c r="D31" s="184">
        <v>740</v>
      </c>
      <c r="E31" s="184">
        <v>772</v>
      </c>
      <c r="F31" s="184">
        <v>687</v>
      </c>
      <c r="G31" s="184">
        <v>714</v>
      </c>
      <c r="H31" s="335">
        <v>661</v>
      </c>
      <c r="I31" s="180"/>
      <c r="J31" s="182"/>
      <c r="K31" s="114"/>
      <c r="N31" s="400"/>
    </row>
    <row r="32" spans="2:14" ht="15.75" customHeight="1">
      <c r="C32" s="396" t="s">
        <v>182</v>
      </c>
      <c r="D32" s="185">
        <v>12208</v>
      </c>
      <c r="E32" s="185">
        <v>12052</v>
      </c>
      <c r="F32" s="185">
        <v>11299</v>
      </c>
      <c r="G32" s="185">
        <v>11046</v>
      </c>
      <c r="H32" s="336">
        <v>10732</v>
      </c>
      <c r="I32" s="180"/>
      <c r="J32" s="182"/>
      <c r="K32" s="114"/>
      <c r="N32" s="400"/>
    </row>
    <row r="33" spans="2:14" ht="15.75" customHeight="1">
      <c r="C33" s="100" t="s">
        <v>181</v>
      </c>
      <c r="D33" s="184">
        <v>4360</v>
      </c>
      <c r="E33" s="184">
        <v>4267</v>
      </c>
      <c r="F33" s="184">
        <v>4357</v>
      </c>
      <c r="G33" s="184">
        <v>4327</v>
      </c>
      <c r="H33" s="335">
        <v>4608</v>
      </c>
      <c r="I33" s="180"/>
      <c r="J33" s="182"/>
      <c r="K33" s="114"/>
      <c r="N33" s="400"/>
    </row>
    <row r="34" spans="2:14" ht="15.75" customHeight="1">
      <c r="B34" s="390"/>
      <c r="C34" s="396" t="s">
        <v>13</v>
      </c>
      <c r="D34" s="185">
        <v>16568</v>
      </c>
      <c r="E34" s="185">
        <v>16319</v>
      </c>
      <c r="F34" s="185">
        <v>15656</v>
      </c>
      <c r="G34" s="185">
        <v>15373</v>
      </c>
      <c r="H34" s="336">
        <v>15340</v>
      </c>
      <c r="I34" s="180"/>
      <c r="J34" s="186">
        <v>0.8</v>
      </c>
      <c r="K34" s="339">
        <v>1</v>
      </c>
      <c r="N34" s="400"/>
    </row>
    <row r="35" spans="2:14" ht="15.75" customHeight="1">
      <c r="C35" s="397" t="s">
        <v>23</v>
      </c>
      <c r="D35" s="184">
        <v>1654</v>
      </c>
      <c r="E35" s="184">
        <v>1224</v>
      </c>
      <c r="F35" s="184">
        <v>1351</v>
      </c>
      <c r="G35" s="184">
        <v>1402</v>
      </c>
      <c r="H35" s="335">
        <v>1773</v>
      </c>
      <c r="I35" s="180"/>
      <c r="J35" s="182"/>
      <c r="K35" s="114"/>
      <c r="N35" s="400"/>
    </row>
    <row r="36" spans="2:14" s="401" customFormat="1" ht="15.75" customHeight="1">
      <c r="B36" s="390"/>
      <c r="C36" s="396" t="s">
        <v>8</v>
      </c>
      <c r="D36" s="185">
        <v>18222</v>
      </c>
      <c r="E36" s="185">
        <v>17543</v>
      </c>
      <c r="F36" s="185">
        <v>17007</v>
      </c>
      <c r="G36" s="185">
        <v>16775</v>
      </c>
      <c r="H36" s="336">
        <v>17113</v>
      </c>
      <c r="I36" s="180"/>
      <c r="J36" s="186">
        <v>2.5</v>
      </c>
      <c r="K36" s="339">
        <v>3.4000000000000004</v>
      </c>
      <c r="L36" s="23"/>
      <c r="N36" s="400"/>
    </row>
    <row r="37" spans="2:14" ht="15.75" customHeight="1">
      <c r="C37" s="397" t="s">
        <v>24</v>
      </c>
      <c r="D37" s="183">
        <v>-3962</v>
      </c>
      <c r="E37" s="183">
        <v>-3898</v>
      </c>
      <c r="F37" s="183">
        <v>-3799</v>
      </c>
      <c r="G37" s="183">
        <v>-3570</v>
      </c>
      <c r="H37" s="111">
        <v>-3746</v>
      </c>
      <c r="I37" s="180"/>
      <c r="J37" s="182"/>
      <c r="K37" s="114"/>
      <c r="N37" s="400"/>
    </row>
    <row r="38" spans="2:14" s="401" customFormat="1" ht="15.75" customHeight="1">
      <c r="B38" s="100"/>
      <c r="C38" s="389" t="s">
        <v>25</v>
      </c>
      <c r="D38" s="183">
        <v>-4327</v>
      </c>
      <c r="E38" s="183">
        <v>-3803</v>
      </c>
      <c r="F38" s="183">
        <v>-3974</v>
      </c>
      <c r="G38" s="183">
        <v>-3559</v>
      </c>
      <c r="H38" s="111">
        <v>-3889</v>
      </c>
      <c r="I38" s="180"/>
      <c r="J38" s="182"/>
      <c r="K38" s="114"/>
      <c r="L38" s="23"/>
      <c r="N38" s="400"/>
    </row>
    <row r="39" spans="2:14" ht="15.75" customHeight="1">
      <c r="C39" s="389" t="s">
        <v>26</v>
      </c>
      <c r="D39" s="183">
        <v>-4793</v>
      </c>
      <c r="E39" s="183">
        <v>-4544</v>
      </c>
      <c r="F39" s="183">
        <v>-4249</v>
      </c>
      <c r="G39" s="183">
        <v>-4063</v>
      </c>
      <c r="H39" s="111">
        <v>-4025</v>
      </c>
      <c r="I39" s="180"/>
      <c r="J39" s="182"/>
      <c r="K39" s="114"/>
      <c r="N39" s="400"/>
    </row>
    <row r="40" spans="2:14" ht="15.75" customHeight="1">
      <c r="B40" s="390"/>
      <c r="C40" s="396" t="s">
        <v>208</v>
      </c>
      <c r="D40" s="484">
        <v>5140</v>
      </c>
      <c r="E40" s="484">
        <v>5298</v>
      </c>
      <c r="F40" s="484">
        <v>4985</v>
      </c>
      <c r="G40" s="484">
        <v>5583</v>
      </c>
      <c r="H40" s="486">
        <v>5453</v>
      </c>
      <c r="I40" s="180"/>
      <c r="J40" s="186">
        <v>13</v>
      </c>
      <c r="K40" s="339">
        <v>12.9</v>
      </c>
      <c r="N40" s="400"/>
    </row>
    <row r="41" spans="2:14" ht="15.75" customHeight="1">
      <c r="B41" s="390"/>
      <c r="C41" s="397" t="s">
        <v>27</v>
      </c>
      <c r="D41" s="183"/>
      <c r="E41" s="183"/>
      <c r="F41" s="183"/>
      <c r="G41" s="183"/>
      <c r="H41" s="111"/>
      <c r="I41" s="180"/>
      <c r="J41" s="182"/>
      <c r="K41" s="114"/>
      <c r="N41" s="400"/>
    </row>
    <row r="42" spans="2:14" s="401" customFormat="1" ht="15.75" customHeight="1">
      <c r="B42" s="100"/>
      <c r="C42" s="397" t="s">
        <v>28</v>
      </c>
      <c r="D42" s="183">
        <v>-58</v>
      </c>
      <c r="E42" s="183">
        <v>-63</v>
      </c>
      <c r="F42" s="183">
        <v>-64</v>
      </c>
      <c r="G42" s="183">
        <v>-63</v>
      </c>
      <c r="H42" s="111">
        <v>-64</v>
      </c>
      <c r="I42" s="180"/>
      <c r="J42" s="182"/>
      <c r="K42" s="114"/>
      <c r="L42" s="23"/>
      <c r="N42" s="400"/>
    </row>
    <row r="43" spans="2:14" s="401" customFormat="1" ht="15.75" customHeight="1">
      <c r="B43" s="389"/>
      <c r="C43" s="397" t="s">
        <v>29</v>
      </c>
      <c r="D43" s="183">
        <v>-717</v>
      </c>
      <c r="E43" s="183">
        <v>-662</v>
      </c>
      <c r="F43" s="183">
        <v>-661</v>
      </c>
      <c r="G43" s="183">
        <v>-674</v>
      </c>
      <c r="H43" s="111">
        <v>-682</v>
      </c>
      <c r="I43" s="180"/>
      <c r="J43" s="182"/>
      <c r="K43" s="114"/>
      <c r="L43" s="23"/>
      <c r="N43" s="400"/>
    </row>
    <row r="44" spans="2:14" ht="15.75" customHeight="1">
      <c r="C44" s="397" t="s">
        <v>30</v>
      </c>
      <c r="D44" s="183">
        <v>-3588</v>
      </c>
      <c r="E44" s="183">
        <v>-3356</v>
      </c>
      <c r="F44" s="183">
        <v>-3538</v>
      </c>
      <c r="G44" s="183">
        <v>-3291</v>
      </c>
      <c r="H44" s="111">
        <v>-3407</v>
      </c>
      <c r="I44" s="180"/>
      <c r="J44" s="182"/>
      <c r="K44" s="114"/>
      <c r="N44" s="400"/>
    </row>
    <row r="45" spans="2:14" ht="15.75" customHeight="1">
      <c r="C45" s="397" t="s">
        <v>128</v>
      </c>
      <c r="D45" s="184">
        <v>-4</v>
      </c>
      <c r="E45" s="183">
        <v>-5</v>
      </c>
      <c r="F45" s="183">
        <v>-44</v>
      </c>
      <c r="G45" s="183">
        <v>17</v>
      </c>
      <c r="H45" s="111">
        <v>23</v>
      </c>
      <c r="I45" s="180"/>
      <c r="J45" s="182"/>
      <c r="K45" s="114"/>
      <c r="N45" s="400"/>
    </row>
    <row r="46" spans="2:14" ht="15.75" customHeight="1" thickBot="1">
      <c r="B46" s="390"/>
      <c r="C46" s="396" t="s">
        <v>32</v>
      </c>
      <c r="D46" s="187">
        <v>773</v>
      </c>
      <c r="E46" s="187">
        <v>1212</v>
      </c>
      <c r="F46" s="187">
        <v>678</v>
      </c>
      <c r="G46" s="187">
        <v>1572</v>
      </c>
      <c r="H46" s="337">
        <v>1323</v>
      </c>
      <c r="I46" s="180"/>
      <c r="J46" s="186">
        <v>66.900000000000006</v>
      </c>
      <c r="K46" s="339">
        <v>116.7</v>
      </c>
      <c r="N46" s="400"/>
    </row>
    <row r="47" spans="2:14" ht="15.75" customHeight="1" thickTop="1">
      <c r="C47" s="100"/>
      <c r="D47" s="183"/>
      <c r="E47" s="183"/>
      <c r="F47" s="183"/>
      <c r="G47" s="183"/>
      <c r="H47" s="111"/>
      <c r="I47" s="180"/>
      <c r="J47" s="182"/>
      <c r="K47" s="114"/>
      <c r="N47" s="400"/>
    </row>
    <row r="48" spans="2:14" s="401" customFormat="1" ht="15.75" customHeight="1">
      <c r="B48" s="100"/>
      <c r="C48" s="396" t="s">
        <v>209</v>
      </c>
      <c r="D48" s="188">
        <v>0.28207661069037426</v>
      </c>
      <c r="E48" s="188">
        <v>0.3020007980391039</v>
      </c>
      <c r="F48" s="188">
        <v>0.29311459987064148</v>
      </c>
      <c r="G48" s="188">
        <v>0.33281669150521609</v>
      </c>
      <c r="H48" s="338">
        <v>0.31864664290305617</v>
      </c>
      <c r="I48" s="180"/>
      <c r="J48" s="182"/>
      <c r="K48" s="114"/>
      <c r="L48" s="23"/>
      <c r="N48" s="400"/>
    </row>
    <row r="49" spans="2:14" ht="15.75" customHeight="1">
      <c r="C49" s="409" t="s">
        <v>191</v>
      </c>
      <c r="D49" s="183">
        <v>4264</v>
      </c>
      <c r="E49" s="183">
        <v>2467</v>
      </c>
      <c r="F49" s="183">
        <v>2762</v>
      </c>
      <c r="G49" s="183">
        <v>2169</v>
      </c>
      <c r="H49" s="111">
        <v>2763</v>
      </c>
      <c r="I49" s="180"/>
      <c r="J49" s="182"/>
      <c r="K49" s="114"/>
      <c r="N49" s="400"/>
    </row>
    <row r="50" spans="2:14" ht="15.75" customHeight="1">
      <c r="C50" s="100"/>
      <c r="D50" s="182"/>
      <c r="E50" s="182"/>
      <c r="F50" s="179"/>
      <c r="G50" s="179"/>
      <c r="H50" s="112"/>
      <c r="I50" s="180"/>
      <c r="J50" s="179"/>
      <c r="K50" s="112"/>
      <c r="N50" s="400"/>
    </row>
    <row r="51" spans="2:14" s="100" customFormat="1" ht="15.75" customHeight="1">
      <c r="B51" s="498" t="s">
        <v>170</v>
      </c>
      <c r="C51" s="500"/>
      <c r="D51" s="182"/>
      <c r="E51" s="182"/>
      <c r="F51" s="182"/>
      <c r="G51" s="182"/>
      <c r="H51" s="114"/>
      <c r="I51" s="180"/>
      <c r="J51" s="182"/>
      <c r="K51" s="114"/>
      <c r="L51" s="391"/>
      <c r="N51" s="400"/>
    </row>
    <row r="52" spans="2:14" ht="15.75" customHeight="1">
      <c r="C52" s="397" t="s">
        <v>241</v>
      </c>
      <c r="D52" s="183">
        <v>2631</v>
      </c>
      <c r="E52" s="183">
        <v>2652</v>
      </c>
      <c r="F52" s="183">
        <v>2647</v>
      </c>
      <c r="G52" s="183">
        <v>2683</v>
      </c>
      <c r="H52" s="111">
        <v>2673</v>
      </c>
      <c r="I52" s="180"/>
      <c r="J52" s="182"/>
      <c r="K52" s="114"/>
      <c r="N52" s="400"/>
    </row>
    <row r="53" spans="2:14" ht="15.75" customHeight="1">
      <c r="C53" s="397" t="s">
        <v>11</v>
      </c>
      <c r="D53" s="183">
        <v>144</v>
      </c>
      <c r="E53" s="183">
        <v>143</v>
      </c>
      <c r="F53" s="183">
        <v>118</v>
      </c>
      <c r="G53" s="183">
        <v>106</v>
      </c>
      <c r="H53" s="111">
        <v>102</v>
      </c>
      <c r="I53" s="180"/>
      <c r="J53" s="182"/>
      <c r="K53" s="114"/>
      <c r="N53" s="400"/>
    </row>
    <row r="54" spans="2:14" ht="15.75" customHeight="1">
      <c r="C54" s="397" t="s">
        <v>12</v>
      </c>
      <c r="D54" s="184">
        <v>247</v>
      </c>
      <c r="E54" s="184">
        <v>260</v>
      </c>
      <c r="F54" s="184">
        <v>251</v>
      </c>
      <c r="G54" s="184">
        <v>257</v>
      </c>
      <c r="H54" s="335">
        <v>266</v>
      </c>
      <c r="I54" s="180"/>
      <c r="J54" s="182"/>
      <c r="K54" s="114"/>
      <c r="N54" s="400"/>
    </row>
    <row r="55" spans="2:14" ht="15.75" customHeight="1">
      <c r="C55" s="396" t="s">
        <v>182</v>
      </c>
      <c r="D55" s="185">
        <v>3022</v>
      </c>
      <c r="E55" s="185">
        <v>3055</v>
      </c>
      <c r="F55" s="185">
        <v>3016</v>
      </c>
      <c r="G55" s="185">
        <v>3046</v>
      </c>
      <c r="H55" s="336">
        <v>3041</v>
      </c>
      <c r="I55" s="180"/>
      <c r="J55" s="182"/>
      <c r="K55" s="114"/>
      <c r="N55" s="400"/>
    </row>
    <row r="56" spans="2:14" ht="15.75" customHeight="1">
      <c r="C56" s="100" t="s">
        <v>181</v>
      </c>
      <c r="D56" s="184">
        <v>1900</v>
      </c>
      <c r="E56" s="184">
        <v>1954</v>
      </c>
      <c r="F56" s="184">
        <v>1981</v>
      </c>
      <c r="G56" s="184">
        <v>2016</v>
      </c>
      <c r="H56" s="335">
        <v>2159</v>
      </c>
      <c r="I56" s="180"/>
      <c r="J56" s="182"/>
      <c r="K56" s="114"/>
      <c r="N56" s="400"/>
    </row>
    <row r="57" spans="2:14" ht="15.75" customHeight="1">
      <c r="B57" s="390"/>
      <c r="C57" s="396" t="s">
        <v>13</v>
      </c>
      <c r="D57" s="185">
        <v>4922</v>
      </c>
      <c r="E57" s="185">
        <v>5009</v>
      </c>
      <c r="F57" s="185">
        <v>4997</v>
      </c>
      <c r="G57" s="185">
        <v>5062</v>
      </c>
      <c r="H57" s="336">
        <v>5200</v>
      </c>
      <c r="I57" s="180"/>
      <c r="J57" s="186">
        <v>1.0999999999999999</v>
      </c>
      <c r="K57" s="339">
        <v>4.2</v>
      </c>
      <c r="N57" s="400"/>
    </row>
    <row r="58" spans="2:14" ht="15.75" customHeight="1">
      <c r="C58" s="397" t="s">
        <v>23</v>
      </c>
      <c r="D58" s="184">
        <v>396</v>
      </c>
      <c r="E58" s="184">
        <v>256</v>
      </c>
      <c r="F58" s="184">
        <v>338</v>
      </c>
      <c r="G58" s="184">
        <v>215</v>
      </c>
      <c r="H58" s="335">
        <v>370</v>
      </c>
      <c r="I58" s="180"/>
      <c r="J58" s="182"/>
      <c r="K58" s="114"/>
      <c r="N58" s="400"/>
    </row>
    <row r="59" spans="2:14" s="401" customFormat="1" ht="15.75" customHeight="1">
      <c r="B59" s="390"/>
      <c r="C59" s="396" t="s">
        <v>8</v>
      </c>
      <c r="D59" s="185">
        <v>5318</v>
      </c>
      <c r="E59" s="185">
        <v>5265</v>
      </c>
      <c r="F59" s="185">
        <v>5335</v>
      </c>
      <c r="G59" s="185">
        <v>5277</v>
      </c>
      <c r="H59" s="336">
        <v>5570</v>
      </c>
      <c r="I59" s="180"/>
      <c r="J59" s="186">
        <v>0.3</v>
      </c>
      <c r="K59" s="339">
        <v>4.5</v>
      </c>
      <c r="L59" s="23"/>
      <c r="N59" s="400"/>
    </row>
    <row r="60" spans="2:14" ht="15.75" customHeight="1">
      <c r="C60" s="397" t="s">
        <v>24</v>
      </c>
      <c r="D60" s="183">
        <v>-1045</v>
      </c>
      <c r="E60" s="183">
        <v>-1050</v>
      </c>
      <c r="F60" s="183">
        <v>-988</v>
      </c>
      <c r="G60" s="183">
        <v>-969</v>
      </c>
      <c r="H60" s="111">
        <v>-1000</v>
      </c>
      <c r="I60" s="180"/>
      <c r="J60" s="182"/>
      <c r="K60" s="114"/>
      <c r="N60" s="400"/>
    </row>
    <row r="61" spans="2:14" s="401" customFormat="1" ht="15.75" customHeight="1">
      <c r="B61" s="100"/>
      <c r="C61" s="389" t="s">
        <v>25</v>
      </c>
      <c r="D61" s="183">
        <v>-1195</v>
      </c>
      <c r="E61" s="183">
        <v>-1132</v>
      </c>
      <c r="F61" s="183">
        <v>-1216</v>
      </c>
      <c r="G61" s="183">
        <v>-1102</v>
      </c>
      <c r="H61" s="111">
        <v>-1229</v>
      </c>
      <c r="I61" s="180"/>
      <c r="J61" s="182"/>
      <c r="K61" s="114"/>
      <c r="L61" s="23"/>
      <c r="N61" s="400"/>
    </row>
    <row r="62" spans="2:14" ht="15.75" customHeight="1">
      <c r="C62" s="389" t="s">
        <v>26</v>
      </c>
      <c r="D62" s="183">
        <v>-1352</v>
      </c>
      <c r="E62" s="183">
        <v>-1295</v>
      </c>
      <c r="F62" s="183">
        <v>-1302</v>
      </c>
      <c r="G62" s="183">
        <v>-1277</v>
      </c>
      <c r="H62" s="111">
        <v>-1260</v>
      </c>
      <c r="I62" s="180"/>
      <c r="J62" s="182"/>
      <c r="K62" s="114"/>
      <c r="N62" s="400"/>
    </row>
    <row r="63" spans="2:14" ht="15.75" customHeight="1">
      <c r="B63" s="390"/>
      <c r="C63" s="396" t="s">
        <v>208</v>
      </c>
      <c r="D63" s="484">
        <v>1726</v>
      </c>
      <c r="E63" s="484">
        <v>1788</v>
      </c>
      <c r="F63" s="484">
        <v>1829</v>
      </c>
      <c r="G63" s="484">
        <v>1929</v>
      </c>
      <c r="H63" s="486">
        <v>2081</v>
      </c>
      <c r="I63" s="180"/>
      <c r="J63" s="186">
        <v>7.7</v>
      </c>
      <c r="K63" s="339">
        <v>13.700000000000001</v>
      </c>
      <c r="N63" s="400"/>
    </row>
    <row r="64" spans="2:14" ht="15.75" customHeight="1">
      <c r="B64" s="390"/>
      <c r="C64" s="397" t="s">
        <v>27</v>
      </c>
      <c r="D64" s="183"/>
      <c r="E64" s="183"/>
      <c r="F64" s="183"/>
      <c r="G64" s="183"/>
      <c r="H64" s="111"/>
      <c r="I64" s="180"/>
      <c r="J64" s="182"/>
      <c r="K64" s="114"/>
      <c r="N64" s="400"/>
    </row>
    <row r="65" spans="2:14" s="401" customFormat="1" ht="15.75" customHeight="1">
      <c r="B65" s="100"/>
      <c r="C65" s="397" t="s">
        <v>28</v>
      </c>
      <c r="D65" s="183">
        <v>0</v>
      </c>
      <c r="E65" s="183">
        <v>0</v>
      </c>
      <c r="F65" s="183">
        <v>0</v>
      </c>
      <c r="G65" s="183">
        <v>0</v>
      </c>
      <c r="H65" s="111">
        <v>0</v>
      </c>
      <c r="I65" s="180"/>
      <c r="J65" s="182"/>
      <c r="K65" s="114"/>
      <c r="L65" s="23"/>
      <c r="N65" s="400"/>
    </row>
    <row r="66" spans="2:14" s="401" customFormat="1" ht="15.75" customHeight="1">
      <c r="B66" s="389"/>
      <c r="C66" s="397" t="s">
        <v>29</v>
      </c>
      <c r="D66" s="183">
        <v>-313</v>
      </c>
      <c r="E66" s="183">
        <v>-331</v>
      </c>
      <c r="F66" s="183">
        <v>-339</v>
      </c>
      <c r="G66" s="183">
        <v>-350</v>
      </c>
      <c r="H66" s="111">
        <v>-347</v>
      </c>
      <c r="I66" s="180"/>
      <c r="J66" s="182"/>
      <c r="K66" s="114"/>
      <c r="L66" s="23"/>
      <c r="N66" s="400"/>
    </row>
    <row r="67" spans="2:14" ht="15.75" customHeight="1">
      <c r="C67" s="397" t="s">
        <v>30</v>
      </c>
      <c r="D67" s="183">
        <v>-1234</v>
      </c>
      <c r="E67" s="183">
        <v>-1161</v>
      </c>
      <c r="F67" s="183">
        <v>-1222</v>
      </c>
      <c r="G67" s="183">
        <v>-1081</v>
      </c>
      <c r="H67" s="111">
        <v>-1182</v>
      </c>
      <c r="I67" s="180"/>
      <c r="J67" s="182"/>
      <c r="K67" s="114"/>
      <c r="N67" s="400"/>
    </row>
    <row r="68" spans="2:14" ht="15.75" customHeight="1">
      <c r="C68" s="397" t="s">
        <v>128</v>
      </c>
      <c r="D68" s="184">
        <v>2</v>
      </c>
      <c r="E68" s="183">
        <v>2</v>
      </c>
      <c r="F68" s="183">
        <v>2</v>
      </c>
      <c r="G68" s="183">
        <v>2</v>
      </c>
      <c r="H68" s="111">
        <v>-2</v>
      </c>
      <c r="I68" s="180"/>
      <c r="J68" s="182"/>
      <c r="K68" s="114"/>
      <c r="N68" s="400"/>
    </row>
    <row r="69" spans="2:14" ht="15.75" customHeight="1" thickBot="1">
      <c r="B69" s="390"/>
      <c r="C69" s="396" t="s">
        <v>32</v>
      </c>
      <c r="D69" s="187">
        <v>181</v>
      </c>
      <c r="E69" s="187">
        <v>298</v>
      </c>
      <c r="F69" s="187">
        <v>270</v>
      </c>
      <c r="G69" s="187">
        <v>500</v>
      </c>
      <c r="H69" s="337">
        <v>550</v>
      </c>
      <c r="I69" s="180"/>
      <c r="J69" s="186">
        <v>65.900000000000006</v>
      </c>
      <c r="K69" s="339">
        <v>102.8</v>
      </c>
      <c r="N69" s="400"/>
    </row>
    <row r="70" spans="2:14" ht="15.75" customHeight="1" thickTop="1">
      <c r="C70" s="100"/>
      <c r="D70" s="183"/>
      <c r="E70" s="183"/>
      <c r="F70" s="183"/>
      <c r="G70" s="183"/>
      <c r="H70" s="111"/>
      <c r="I70" s="180"/>
      <c r="J70" s="182"/>
      <c r="K70" s="114"/>
      <c r="N70" s="400"/>
    </row>
    <row r="71" spans="2:14" s="401" customFormat="1" ht="15.75" customHeight="1">
      <c r="B71" s="100"/>
      <c r="C71" s="396" t="s">
        <v>209</v>
      </c>
      <c r="D71" s="188">
        <v>0.32455810455058293</v>
      </c>
      <c r="E71" s="188">
        <v>0.33960113960113958</v>
      </c>
      <c r="F71" s="188">
        <v>0.34283036551077789</v>
      </c>
      <c r="G71" s="188">
        <v>0.3655486071631609</v>
      </c>
      <c r="H71" s="338">
        <v>0.37360861759425495</v>
      </c>
      <c r="I71" s="180"/>
      <c r="J71" s="182"/>
      <c r="K71" s="114"/>
      <c r="L71" s="23"/>
      <c r="N71" s="400"/>
    </row>
    <row r="72" spans="2:14" ht="15.75" customHeight="1">
      <c r="C72" s="409" t="s">
        <v>191</v>
      </c>
      <c r="D72" s="183">
        <v>1203</v>
      </c>
      <c r="E72" s="183">
        <v>880</v>
      </c>
      <c r="F72" s="183">
        <v>791</v>
      </c>
      <c r="G72" s="183">
        <v>768</v>
      </c>
      <c r="H72" s="111">
        <v>905</v>
      </c>
      <c r="I72" s="180"/>
      <c r="J72" s="182"/>
      <c r="K72" s="114"/>
      <c r="N72" s="400"/>
    </row>
    <row r="73" spans="2:14" ht="15.75" customHeight="1">
      <c r="C73" s="100"/>
      <c r="D73" s="182"/>
      <c r="E73" s="182"/>
      <c r="F73" s="179"/>
      <c r="G73" s="179"/>
      <c r="H73" s="112"/>
      <c r="I73" s="180"/>
      <c r="J73" s="179"/>
      <c r="K73" s="112"/>
      <c r="N73" s="400"/>
    </row>
    <row r="74" spans="2:14" ht="15.75" customHeight="1">
      <c r="B74" s="498" t="s">
        <v>165</v>
      </c>
      <c r="C74" s="499"/>
      <c r="D74" s="182"/>
      <c r="E74" s="182"/>
      <c r="F74" s="182"/>
      <c r="G74" s="182"/>
      <c r="H74" s="114"/>
      <c r="I74" s="180"/>
      <c r="J74" s="182"/>
      <c r="K74" s="114"/>
      <c r="N74" s="400"/>
    </row>
    <row r="75" spans="2:14" ht="15.75" customHeight="1">
      <c r="C75" s="397" t="s">
        <v>241</v>
      </c>
      <c r="D75" s="183">
        <v>1839</v>
      </c>
      <c r="E75" s="183">
        <v>1869</v>
      </c>
      <c r="F75" s="183">
        <v>1864</v>
      </c>
      <c r="G75" s="183">
        <v>1889</v>
      </c>
      <c r="H75" s="111">
        <v>1832</v>
      </c>
      <c r="I75" s="180"/>
      <c r="J75" s="182"/>
      <c r="K75" s="114"/>
      <c r="N75" s="400"/>
    </row>
    <row r="76" spans="2:14" ht="15.75" customHeight="1">
      <c r="C76" s="397" t="s">
        <v>11</v>
      </c>
      <c r="D76" s="183">
        <v>183</v>
      </c>
      <c r="E76" s="183">
        <v>181</v>
      </c>
      <c r="F76" s="183">
        <v>179</v>
      </c>
      <c r="G76" s="183">
        <v>172</v>
      </c>
      <c r="H76" s="111">
        <v>174</v>
      </c>
      <c r="I76" s="180"/>
      <c r="J76" s="182"/>
      <c r="K76" s="114"/>
      <c r="N76" s="400"/>
    </row>
    <row r="77" spans="2:14" ht="15.75" customHeight="1">
      <c r="C77" s="397" t="s">
        <v>12</v>
      </c>
      <c r="D77" s="184">
        <v>123</v>
      </c>
      <c r="E77" s="184">
        <v>141</v>
      </c>
      <c r="F77" s="184">
        <v>131</v>
      </c>
      <c r="G77" s="184">
        <v>127</v>
      </c>
      <c r="H77" s="111">
        <v>116</v>
      </c>
      <c r="I77" s="180"/>
      <c r="J77" s="182"/>
      <c r="K77" s="114"/>
      <c r="N77" s="400"/>
    </row>
    <row r="78" spans="2:14" ht="15.75" customHeight="1">
      <c r="C78" s="396" t="s">
        <v>182</v>
      </c>
      <c r="D78" s="185">
        <v>2145</v>
      </c>
      <c r="E78" s="185">
        <v>2191</v>
      </c>
      <c r="F78" s="185">
        <v>2174</v>
      </c>
      <c r="G78" s="185">
        <v>2188</v>
      </c>
      <c r="H78" s="336">
        <v>2122</v>
      </c>
      <c r="I78" s="180"/>
      <c r="J78" s="182"/>
      <c r="K78" s="114"/>
      <c r="N78" s="400"/>
    </row>
    <row r="79" spans="2:14" ht="15.75" customHeight="1">
      <c r="C79" s="100" t="s">
        <v>181</v>
      </c>
      <c r="D79" s="184">
        <v>409</v>
      </c>
      <c r="E79" s="184">
        <v>428</v>
      </c>
      <c r="F79" s="184">
        <v>454</v>
      </c>
      <c r="G79" s="184">
        <v>485</v>
      </c>
      <c r="H79" s="335">
        <v>507</v>
      </c>
      <c r="I79" s="180"/>
      <c r="J79" s="182"/>
      <c r="K79" s="114"/>
      <c r="N79" s="400"/>
    </row>
    <row r="80" spans="2:14" ht="15.75" customHeight="1">
      <c r="B80" s="390"/>
      <c r="C80" s="396" t="s">
        <v>13</v>
      </c>
      <c r="D80" s="185">
        <v>2554</v>
      </c>
      <c r="E80" s="185">
        <v>2619</v>
      </c>
      <c r="F80" s="185">
        <v>2628</v>
      </c>
      <c r="G80" s="185">
        <v>2673</v>
      </c>
      <c r="H80" s="336">
        <v>2629</v>
      </c>
      <c r="I80" s="180"/>
      <c r="J80" s="186">
        <v>2.2999999999999998</v>
      </c>
      <c r="K80" s="339">
        <v>0.2</v>
      </c>
      <c r="N80" s="400"/>
    </row>
    <row r="81" spans="2:14" ht="15.75" customHeight="1">
      <c r="C81" s="397" t="s">
        <v>23</v>
      </c>
      <c r="D81" s="184">
        <v>520</v>
      </c>
      <c r="E81" s="184">
        <v>387</v>
      </c>
      <c r="F81" s="184">
        <v>467</v>
      </c>
      <c r="G81" s="184">
        <v>434</v>
      </c>
      <c r="H81" s="335">
        <v>468</v>
      </c>
      <c r="I81" s="180"/>
      <c r="J81" s="182"/>
      <c r="K81" s="114"/>
      <c r="N81" s="400"/>
    </row>
    <row r="82" spans="2:14" s="401" customFormat="1" ht="15.75" customHeight="1">
      <c r="B82" s="390"/>
      <c r="C82" s="396" t="s">
        <v>8</v>
      </c>
      <c r="D82" s="185">
        <v>3074</v>
      </c>
      <c r="E82" s="185">
        <v>3006</v>
      </c>
      <c r="F82" s="185">
        <v>3095</v>
      </c>
      <c r="G82" s="185">
        <v>3107</v>
      </c>
      <c r="H82" s="336">
        <v>3097</v>
      </c>
      <c r="I82" s="180"/>
      <c r="J82" s="186">
        <v>3.5999999999999996</v>
      </c>
      <c r="K82" s="339">
        <v>0.2</v>
      </c>
      <c r="L82" s="23"/>
      <c r="N82" s="400"/>
    </row>
    <row r="83" spans="2:14" ht="15.75" customHeight="1">
      <c r="C83" s="397" t="s">
        <v>24</v>
      </c>
      <c r="D83" s="183">
        <v>-630</v>
      </c>
      <c r="E83" s="183">
        <v>-627</v>
      </c>
      <c r="F83" s="183">
        <v>-600</v>
      </c>
      <c r="G83" s="183">
        <v>-607</v>
      </c>
      <c r="H83" s="111">
        <v>-604</v>
      </c>
      <c r="I83" s="180"/>
      <c r="J83" s="182"/>
      <c r="K83" s="114"/>
      <c r="N83" s="400"/>
    </row>
    <row r="84" spans="2:14" s="401" customFormat="1" ht="15.75" customHeight="1">
      <c r="B84" s="100"/>
      <c r="C84" s="389" t="s">
        <v>25</v>
      </c>
      <c r="D84" s="183">
        <v>-718</v>
      </c>
      <c r="E84" s="183">
        <v>-598</v>
      </c>
      <c r="F84" s="183">
        <v>-701</v>
      </c>
      <c r="G84" s="183">
        <v>-661</v>
      </c>
      <c r="H84" s="111">
        <v>-738</v>
      </c>
      <c r="I84" s="180"/>
      <c r="J84" s="182"/>
      <c r="K84" s="114"/>
      <c r="L84" s="23"/>
      <c r="N84" s="400"/>
    </row>
    <row r="85" spans="2:14" ht="15.75" customHeight="1">
      <c r="C85" s="389" t="s">
        <v>26</v>
      </c>
      <c r="D85" s="183">
        <v>-712</v>
      </c>
      <c r="E85" s="183">
        <v>-677</v>
      </c>
      <c r="F85" s="183">
        <v>-669</v>
      </c>
      <c r="G85" s="183">
        <v>-639</v>
      </c>
      <c r="H85" s="111">
        <v>-626</v>
      </c>
      <c r="I85" s="180"/>
      <c r="J85" s="182"/>
      <c r="K85" s="114"/>
      <c r="N85" s="400"/>
    </row>
    <row r="86" spans="2:14" ht="15.75" customHeight="1">
      <c r="B86" s="390"/>
      <c r="C86" s="396" t="s">
        <v>208</v>
      </c>
      <c r="D86" s="484">
        <v>1014</v>
      </c>
      <c r="E86" s="484">
        <v>1104</v>
      </c>
      <c r="F86" s="484">
        <v>1125</v>
      </c>
      <c r="G86" s="484">
        <v>1200</v>
      </c>
      <c r="H86" s="486">
        <v>1129</v>
      </c>
      <c r="I86" s="180"/>
      <c r="J86" s="186">
        <v>8.7999999999999989</v>
      </c>
      <c r="K86" s="339">
        <v>0.5</v>
      </c>
      <c r="N86" s="400"/>
    </row>
    <row r="87" spans="2:14" ht="15.75" customHeight="1">
      <c r="B87" s="390"/>
      <c r="C87" s="397" t="s">
        <v>27</v>
      </c>
      <c r="D87" s="183"/>
      <c r="E87" s="183"/>
      <c r="F87" s="183"/>
      <c r="G87" s="183"/>
      <c r="H87" s="111"/>
      <c r="I87" s="180"/>
      <c r="J87" s="182"/>
      <c r="K87" s="114"/>
      <c r="N87" s="400"/>
    </row>
    <row r="88" spans="2:14" s="401" customFormat="1" ht="15.75" customHeight="1">
      <c r="B88" s="100"/>
      <c r="C88" s="397" t="s">
        <v>28</v>
      </c>
      <c r="D88" s="183">
        <v>-55</v>
      </c>
      <c r="E88" s="183">
        <v>-61</v>
      </c>
      <c r="F88" s="183">
        <v>-60</v>
      </c>
      <c r="G88" s="183">
        <v>-61</v>
      </c>
      <c r="H88" s="111">
        <v>-60</v>
      </c>
      <c r="I88" s="180"/>
      <c r="J88" s="182"/>
      <c r="K88" s="114"/>
      <c r="L88" s="23"/>
      <c r="N88" s="400"/>
    </row>
    <row r="89" spans="2:14" s="401" customFormat="1" ht="15.75" customHeight="1">
      <c r="B89" s="389"/>
      <c r="C89" s="397" t="s">
        <v>29</v>
      </c>
      <c r="D89" s="183">
        <v>-18</v>
      </c>
      <c r="E89" s="183">
        <v>-18</v>
      </c>
      <c r="F89" s="183">
        <v>-17</v>
      </c>
      <c r="G89" s="183">
        <v>-22</v>
      </c>
      <c r="H89" s="111">
        <v>-32</v>
      </c>
      <c r="I89" s="180"/>
      <c r="J89" s="182"/>
      <c r="K89" s="114"/>
      <c r="L89" s="23"/>
      <c r="N89" s="400"/>
    </row>
    <row r="90" spans="2:14" ht="15.75" customHeight="1">
      <c r="C90" s="397" t="s">
        <v>30</v>
      </c>
      <c r="D90" s="183">
        <v>-543</v>
      </c>
      <c r="E90" s="183">
        <v>-550</v>
      </c>
      <c r="F90" s="183">
        <v>-574</v>
      </c>
      <c r="G90" s="183">
        <v>-553</v>
      </c>
      <c r="H90" s="111">
        <v>-552</v>
      </c>
      <c r="I90" s="180"/>
      <c r="J90" s="182"/>
      <c r="K90" s="114"/>
      <c r="N90" s="400"/>
    </row>
    <row r="91" spans="2:14" ht="15.75" customHeight="1">
      <c r="C91" s="397" t="s">
        <v>128</v>
      </c>
      <c r="D91" s="184">
        <v>0</v>
      </c>
      <c r="E91" s="183">
        <v>-1</v>
      </c>
      <c r="F91" s="183">
        <v>0</v>
      </c>
      <c r="G91" s="183">
        <v>0</v>
      </c>
      <c r="H91" s="111">
        <v>0</v>
      </c>
      <c r="I91" s="180"/>
      <c r="J91" s="182"/>
      <c r="K91" s="114"/>
      <c r="N91" s="400"/>
    </row>
    <row r="92" spans="2:14" ht="15.75" customHeight="1" thickBot="1">
      <c r="B92" s="390"/>
      <c r="C92" s="396" t="s">
        <v>32</v>
      </c>
      <c r="D92" s="187">
        <v>398</v>
      </c>
      <c r="E92" s="187">
        <v>474</v>
      </c>
      <c r="F92" s="187">
        <v>474</v>
      </c>
      <c r="G92" s="187">
        <v>564</v>
      </c>
      <c r="H92" s="337">
        <v>485</v>
      </c>
      <c r="I92" s="180"/>
      <c r="J92" s="186">
        <v>19.2</v>
      </c>
      <c r="K92" s="339">
        <v>2.6</v>
      </c>
      <c r="N92" s="400"/>
    </row>
    <row r="93" spans="2:14" ht="15.75" customHeight="1" thickTop="1">
      <c r="C93" s="100"/>
      <c r="D93" s="183"/>
      <c r="E93" s="183"/>
      <c r="F93" s="183"/>
      <c r="G93" s="183"/>
      <c r="H93" s="111"/>
      <c r="I93" s="180"/>
      <c r="J93" s="182"/>
      <c r="K93" s="114"/>
      <c r="N93" s="400"/>
    </row>
    <row r="94" spans="2:14" s="401" customFormat="1" ht="15.75" customHeight="1">
      <c r="B94" s="100"/>
      <c r="C94" s="396" t="s">
        <v>209</v>
      </c>
      <c r="D94" s="188">
        <v>0.3298633702016916</v>
      </c>
      <c r="E94" s="188">
        <v>0.36726546906187624</v>
      </c>
      <c r="F94" s="188">
        <v>0.36348949919224555</v>
      </c>
      <c r="G94" s="188">
        <v>0.38622465400708078</v>
      </c>
      <c r="H94" s="338">
        <v>0.36454633516306101</v>
      </c>
      <c r="I94" s="180"/>
      <c r="J94" s="182"/>
      <c r="K94" s="114"/>
      <c r="L94" s="23"/>
      <c r="N94" s="400"/>
    </row>
    <row r="95" spans="2:14" ht="15.75" customHeight="1">
      <c r="C95" s="409" t="s">
        <v>191</v>
      </c>
      <c r="D95" s="183">
        <v>899</v>
      </c>
      <c r="E95" s="183">
        <v>307</v>
      </c>
      <c r="F95" s="183">
        <v>486</v>
      </c>
      <c r="G95" s="183">
        <v>315</v>
      </c>
      <c r="H95" s="111">
        <v>482</v>
      </c>
      <c r="I95" s="180"/>
      <c r="J95" s="182"/>
      <c r="K95" s="114"/>
      <c r="N95" s="400"/>
    </row>
    <row r="96" spans="2:14" ht="15.75" customHeight="1">
      <c r="C96" s="397"/>
      <c r="D96" s="182"/>
      <c r="E96" s="182"/>
      <c r="F96" s="179"/>
      <c r="G96" s="179"/>
      <c r="H96" s="112"/>
      <c r="I96" s="180"/>
      <c r="J96" s="179"/>
      <c r="K96" s="112"/>
      <c r="N96" s="400"/>
    </row>
    <row r="97" spans="2:14" ht="15.75" customHeight="1">
      <c r="B97" s="498" t="s">
        <v>15</v>
      </c>
      <c r="C97" s="499"/>
      <c r="D97" s="182"/>
      <c r="E97" s="182"/>
      <c r="F97" s="182"/>
      <c r="G97" s="182"/>
      <c r="H97" s="114"/>
      <c r="I97" s="180"/>
      <c r="J97" s="182"/>
      <c r="K97" s="114"/>
      <c r="N97" s="400"/>
    </row>
    <row r="98" spans="2:14" ht="15.75" customHeight="1">
      <c r="C98" s="397" t="s">
        <v>241</v>
      </c>
      <c r="D98" s="183">
        <v>2549</v>
      </c>
      <c r="E98" s="183">
        <v>2299</v>
      </c>
      <c r="F98" s="183">
        <v>2130</v>
      </c>
      <c r="G98" s="183">
        <v>2070</v>
      </c>
      <c r="H98" s="111">
        <v>1957</v>
      </c>
      <c r="I98" s="180"/>
      <c r="J98" s="182"/>
      <c r="K98" s="114"/>
      <c r="N98" s="400"/>
    </row>
    <row r="99" spans="2:14" ht="15.75" customHeight="1">
      <c r="C99" s="397" t="s">
        <v>11</v>
      </c>
      <c r="D99" s="183">
        <v>213</v>
      </c>
      <c r="E99" s="183">
        <v>174</v>
      </c>
      <c r="F99" s="183">
        <v>156</v>
      </c>
      <c r="G99" s="183">
        <v>152</v>
      </c>
      <c r="H99" s="111">
        <v>150</v>
      </c>
      <c r="I99" s="180"/>
      <c r="J99" s="182"/>
      <c r="K99" s="114"/>
      <c r="N99" s="400"/>
    </row>
    <row r="100" spans="2:14" ht="15.75" customHeight="1">
      <c r="C100" s="397" t="s">
        <v>12</v>
      </c>
      <c r="D100" s="184">
        <v>187</v>
      </c>
      <c r="E100" s="184">
        <v>161</v>
      </c>
      <c r="F100" s="184">
        <v>159</v>
      </c>
      <c r="G100" s="184">
        <v>155</v>
      </c>
      <c r="H100" s="335">
        <v>145</v>
      </c>
      <c r="I100" s="180"/>
      <c r="J100" s="182"/>
      <c r="K100" s="114"/>
      <c r="N100" s="400"/>
    </row>
    <row r="101" spans="2:14" ht="15.75" customHeight="1">
      <c r="C101" s="396" t="s">
        <v>182</v>
      </c>
      <c r="D101" s="185">
        <v>2949</v>
      </c>
      <c r="E101" s="185">
        <v>2634</v>
      </c>
      <c r="F101" s="185">
        <v>2445</v>
      </c>
      <c r="G101" s="185">
        <v>2377</v>
      </c>
      <c r="H101" s="336">
        <v>2252</v>
      </c>
      <c r="I101" s="180"/>
      <c r="J101" s="182"/>
      <c r="K101" s="114"/>
      <c r="N101" s="400"/>
    </row>
    <row r="102" spans="2:14" ht="15.75" customHeight="1">
      <c r="C102" s="100" t="s">
        <v>181</v>
      </c>
      <c r="D102" s="184">
        <v>952</v>
      </c>
      <c r="E102" s="184">
        <v>767</v>
      </c>
      <c r="F102" s="184">
        <v>786</v>
      </c>
      <c r="G102" s="184">
        <v>697</v>
      </c>
      <c r="H102" s="335">
        <v>768</v>
      </c>
      <c r="I102" s="180"/>
      <c r="J102" s="182"/>
      <c r="K102" s="114"/>
      <c r="N102" s="400"/>
    </row>
    <row r="103" spans="2:14" ht="15.75" customHeight="1">
      <c r="B103" s="390"/>
      <c r="C103" s="396" t="s">
        <v>13</v>
      </c>
      <c r="D103" s="185">
        <v>3901</v>
      </c>
      <c r="E103" s="185">
        <v>3401</v>
      </c>
      <c r="F103" s="185">
        <v>3231</v>
      </c>
      <c r="G103" s="185">
        <v>3074</v>
      </c>
      <c r="H103" s="336">
        <v>3020</v>
      </c>
      <c r="I103" s="180"/>
      <c r="J103" s="186">
        <v>-2.8000000000000003</v>
      </c>
      <c r="K103" s="339">
        <v>-4.1000000000000005</v>
      </c>
      <c r="N103" s="400"/>
    </row>
    <row r="104" spans="2:14" ht="15.75" customHeight="1">
      <c r="C104" s="397" t="s">
        <v>23</v>
      </c>
      <c r="D104" s="184">
        <v>240</v>
      </c>
      <c r="E104" s="184">
        <v>174</v>
      </c>
      <c r="F104" s="184">
        <v>119</v>
      </c>
      <c r="G104" s="184">
        <v>441</v>
      </c>
      <c r="H104" s="335">
        <v>543</v>
      </c>
      <c r="I104" s="180"/>
      <c r="J104" s="182"/>
      <c r="K104" s="114"/>
      <c r="N104" s="400"/>
    </row>
    <row r="105" spans="2:14" s="401" customFormat="1" ht="15.75" customHeight="1">
      <c r="B105" s="390"/>
      <c r="C105" s="396" t="s">
        <v>8</v>
      </c>
      <c r="D105" s="185">
        <v>4141</v>
      </c>
      <c r="E105" s="185">
        <v>3575</v>
      </c>
      <c r="F105" s="185">
        <v>3350</v>
      </c>
      <c r="G105" s="185">
        <v>3515</v>
      </c>
      <c r="H105" s="336">
        <v>3563</v>
      </c>
      <c r="I105" s="180"/>
      <c r="J105" s="186">
        <v>7.1</v>
      </c>
      <c r="K105" s="339">
        <v>7.7</v>
      </c>
      <c r="L105" s="23"/>
      <c r="N105" s="400"/>
    </row>
    <row r="106" spans="2:14" ht="15.75" customHeight="1">
      <c r="C106" s="397" t="s">
        <v>24</v>
      </c>
      <c r="D106" s="183">
        <v>-974</v>
      </c>
      <c r="E106" s="183">
        <v>-888</v>
      </c>
      <c r="F106" s="183">
        <v>-877</v>
      </c>
      <c r="G106" s="183">
        <v>-736</v>
      </c>
      <c r="H106" s="111">
        <v>-833</v>
      </c>
      <c r="I106" s="180"/>
      <c r="J106" s="182"/>
      <c r="K106" s="114"/>
      <c r="N106" s="400"/>
    </row>
    <row r="107" spans="2:14" s="401" customFormat="1" ht="15.75" customHeight="1">
      <c r="B107" s="100"/>
      <c r="C107" s="389" t="s">
        <v>25</v>
      </c>
      <c r="D107" s="183">
        <v>-1100</v>
      </c>
      <c r="E107" s="183">
        <v>-912</v>
      </c>
      <c r="F107" s="183">
        <v>-925</v>
      </c>
      <c r="G107" s="183">
        <v>-889</v>
      </c>
      <c r="H107" s="111">
        <v>-947</v>
      </c>
      <c r="I107" s="180"/>
      <c r="J107" s="182"/>
      <c r="K107" s="114"/>
      <c r="L107" s="23"/>
      <c r="N107" s="400"/>
    </row>
    <row r="108" spans="2:14" ht="15.75" customHeight="1">
      <c r="C108" s="389" t="s">
        <v>26</v>
      </c>
      <c r="D108" s="183">
        <v>-1241</v>
      </c>
      <c r="E108" s="183">
        <v>-1101</v>
      </c>
      <c r="F108" s="183">
        <v>-1010</v>
      </c>
      <c r="G108" s="183">
        <v>-960</v>
      </c>
      <c r="H108" s="111">
        <v>-951</v>
      </c>
      <c r="I108" s="180"/>
      <c r="J108" s="182"/>
      <c r="K108" s="114"/>
      <c r="N108" s="400"/>
    </row>
    <row r="109" spans="2:14" ht="15.75" customHeight="1">
      <c r="B109" s="390"/>
      <c r="C109" s="396" t="s">
        <v>208</v>
      </c>
      <c r="D109" s="484">
        <v>826</v>
      </c>
      <c r="E109" s="484">
        <v>674</v>
      </c>
      <c r="F109" s="484">
        <v>538</v>
      </c>
      <c r="G109" s="484">
        <v>930</v>
      </c>
      <c r="H109" s="486">
        <v>832</v>
      </c>
      <c r="I109" s="180"/>
      <c r="J109" s="186">
        <v>46.6</v>
      </c>
      <c r="K109" s="339">
        <v>57.999999999999993</v>
      </c>
      <c r="N109" s="400"/>
    </row>
    <row r="110" spans="2:14" ht="15.75" customHeight="1">
      <c r="B110" s="390"/>
      <c r="C110" s="397" t="s">
        <v>27</v>
      </c>
      <c r="D110" s="183"/>
      <c r="E110" s="183"/>
      <c r="F110" s="183"/>
      <c r="G110" s="183"/>
      <c r="H110" s="111"/>
      <c r="I110" s="180"/>
      <c r="J110" s="182"/>
      <c r="K110" s="114"/>
      <c r="N110" s="400"/>
    </row>
    <row r="111" spans="2:14" s="401" customFormat="1" ht="15.75" customHeight="1">
      <c r="B111" s="100"/>
      <c r="C111" s="397" t="s">
        <v>28</v>
      </c>
      <c r="D111" s="183">
        <v>0</v>
      </c>
      <c r="E111" s="183">
        <v>0</v>
      </c>
      <c r="F111" s="183">
        <v>0</v>
      </c>
      <c r="G111" s="183">
        <v>0</v>
      </c>
      <c r="H111" s="111">
        <v>0</v>
      </c>
      <c r="I111" s="180"/>
      <c r="J111" s="182"/>
      <c r="K111" s="114"/>
      <c r="L111" s="23"/>
      <c r="N111" s="400"/>
    </row>
    <row r="112" spans="2:14" s="401" customFormat="1" ht="15.75" customHeight="1">
      <c r="B112" s="389"/>
      <c r="C112" s="397" t="s">
        <v>29</v>
      </c>
      <c r="D112" s="183">
        <v>-251</v>
      </c>
      <c r="E112" s="183">
        <v>-230</v>
      </c>
      <c r="F112" s="183">
        <v>-216</v>
      </c>
      <c r="G112" s="183">
        <v>-214</v>
      </c>
      <c r="H112" s="111">
        <v>-211</v>
      </c>
      <c r="I112" s="180"/>
      <c r="J112" s="182"/>
      <c r="K112" s="114"/>
      <c r="L112" s="23"/>
      <c r="N112" s="400"/>
    </row>
    <row r="113" spans="2:14" ht="15.75" customHeight="1">
      <c r="C113" s="397" t="s">
        <v>30</v>
      </c>
      <c r="D113" s="183">
        <v>-667</v>
      </c>
      <c r="E113" s="183">
        <v>-614</v>
      </c>
      <c r="F113" s="183">
        <v>-694</v>
      </c>
      <c r="G113" s="183">
        <v>-595</v>
      </c>
      <c r="H113" s="111">
        <v>-574</v>
      </c>
      <c r="I113" s="180"/>
      <c r="J113" s="182"/>
      <c r="K113" s="114"/>
      <c r="N113" s="400"/>
    </row>
    <row r="114" spans="2:14" ht="15.75" customHeight="1">
      <c r="C114" s="397" t="s">
        <v>128</v>
      </c>
      <c r="D114" s="184">
        <v>1</v>
      </c>
      <c r="E114" s="183">
        <v>0</v>
      </c>
      <c r="F114" s="183">
        <v>0</v>
      </c>
      <c r="G114" s="183">
        <v>0</v>
      </c>
      <c r="H114" s="111">
        <v>0</v>
      </c>
      <c r="I114" s="180"/>
      <c r="J114" s="182"/>
      <c r="K114" s="114"/>
      <c r="N114" s="400"/>
    </row>
    <row r="115" spans="2:14" ht="15.75" customHeight="1" thickBot="1">
      <c r="B115" s="390"/>
      <c r="C115" s="396" t="s">
        <v>32</v>
      </c>
      <c r="D115" s="187">
        <v>-91</v>
      </c>
      <c r="E115" s="187">
        <v>-170</v>
      </c>
      <c r="F115" s="187">
        <v>-372</v>
      </c>
      <c r="G115" s="187">
        <v>121</v>
      </c>
      <c r="H115" s="337">
        <v>47</v>
      </c>
      <c r="I115" s="180"/>
      <c r="J115" s="186">
        <v>179.7</v>
      </c>
      <c r="K115" s="339">
        <v>113.1</v>
      </c>
      <c r="N115" s="400"/>
    </row>
    <row r="116" spans="2:14" ht="15.75" customHeight="1" thickTop="1">
      <c r="C116" s="100"/>
      <c r="D116" s="183"/>
      <c r="E116" s="183"/>
      <c r="F116" s="183"/>
      <c r="G116" s="183"/>
      <c r="H116" s="111"/>
      <c r="I116" s="180"/>
      <c r="J116" s="182"/>
      <c r="K116" s="114"/>
      <c r="N116" s="400"/>
    </row>
    <row r="117" spans="2:14" s="401" customFormat="1" ht="15.75" customHeight="1">
      <c r="B117" s="100"/>
      <c r="C117" s="396" t="s">
        <v>209</v>
      </c>
      <c r="D117" s="188">
        <v>0.19946872736054094</v>
      </c>
      <c r="E117" s="188">
        <v>0.18853146853146854</v>
      </c>
      <c r="F117" s="188">
        <v>0.16059701492537312</v>
      </c>
      <c r="G117" s="188">
        <v>0.26458036984352773</v>
      </c>
      <c r="H117" s="338">
        <v>0.23351108616334548</v>
      </c>
      <c r="I117" s="180"/>
      <c r="J117" s="182"/>
      <c r="K117" s="114"/>
      <c r="L117" s="23"/>
      <c r="N117" s="400"/>
    </row>
    <row r="118" spans="2:14" ht="15.75" customHeight="1">
      <c r="C118" s="409" t="s">
        <v>191</v>
      </c>
      <c r="D118" s="183">
        <v>690</v>
      </c>
      <c r="E118" s="183">
        <v>438</v>
      </c>
      <c r="F118" s="183">
        <v>512</v>
      </c>
      <c r="G118" s="183">
        <v>366</v>
      </c>
      <c r="H118" s="111">
        <v>523</v>
      </c>
      <c r="I118" s="180"/>
      <c r="J118" s="182"/>
      <c r="K118" s="114"/>
      <c r="N118" s="400"/>
    </row>
    <row r="119" spans="2:14" ht="15.75" customHeight="1">
      <c r="C119" s="397"/>
      <c r="D119" s="182"/>
      <c r="E119" s="182"/>
      <c r="F119" s="179"/>
      <c r="G119" s="179"/>
      <c r="H119" s="112"/>
      <c r="I119" s="180"/>
      <c r="J119" s="179"/>
      <c r="K119" s="112"/>
      <c r="N119" s="400"/>
    </row>
    <row r="120" spans="2:14" ht="15.75" customHeight="1">
      <c r="B120" s="498" t="s">
        <v>17</v>
      </c>
      <c r="C120" s="499"/>
      <c r="D120" s="182"/>
      <c r="E120" s="182"/>
      <c r="F120" s="182"/>
      <c r="G120" s="182"/>
      <c r="H120" s="114"/>
      <c r="I120" s="180"/>
      <c r="J120" s="182"/>
      <c r="K120" s="114"/>
      <c r="N120" s="400"/>
    </row>
    <row r="121" spans="2:14" ht="15.75" customHeight="1">
      <c r="C121" s="397" t="s">
        <v>241</v>
      </c>
      <c r="D121" s="183">
        <v>1324</v>
      </c>
      <c r="E121" s="183">
        <v>1360</v>
      </c>
      <c r="F121" s="183">
        <v>1329</v>
      </c>
      <c r="G121" s="183">
        <v>1369</v>
      </c>
      <c r="H121" s="111">
        <v>1317</v>
      </c>
      <c r="I121" s="180"/>
      <c r="J121" s="182"/>
      <c r="K121" s="114"/>
      <c r="N121" s="400"/>
    </row>
    <row r="122" spans="2:14" ht="15.75" customHeight="1">
      <c r="C122" s="397" t="s">
        <v>11</v>
      </c>
      <c r="D122" s="183">
        <v>70</v>
      </c>
      <c r="E122" s="183">
        <v>80</v>
      </c>
      <c r="F122" s="183">
        <v>81</v>
      </c>
      <c r="G122" s="183">
        <v>83</v>
      </c>
      <c r="H122" s="111">
        <v>76</v>
      </c>
      <c r="I122" s="180"/>
      <c r="J122" s="182"/>
      <c r="K122" s="114"/>
      <c r="N122" s="400"/>
    </row>
    <row r="123" spans="2:14" ht="15.75" customHeight="1">
      <c r="C123" s="397" t="s">
        <v>12</v>
      </c>
      <c r="D123" s="184">
        <v>93</v>
      </c>
      <c r="E123" s="184">
        <v>114</v>
      </c>
      <c r="F123" s="184">
        <v>82</v>
      </c>
      <c r="G123" s="184">
        <v>106</v>
      </c>
      <c r="H123" s="335">
        <v>79</v>
      </c>
      <c r="I123" s="180"/>
      <c r="J123" s="182"/>
      <c r="K123" s="114"/>
      <c r="N123" s="400"/>
    </row>
    <row r="124" spans="2:14" ht="15.75" customHeight="1">
      <c r="C124" s="396" t="s">
        <v>182</v>
      </c>
      <c r="D124" s="185">
        <v>1487</v>
      </c>
      <c r="E124" s="185">
        <v>1554</v>
      </c>
      <c r="F124" s="185">
        <v>1492</v>
      </c>
      <c r="G124" s="185">
        <v>1558</v>
      </c>
      <c r="H124" s="336">
        <v>1472</v>
      </c>
      <c r="I124" s="180"/>
      <c r="J124" s="182"/>
      <c r="K124" s="114"/>
      <c r="N124" s="400"/>
    </row>
    <row r="125" spans="2:14" ht="15.75" customHeight="1">
      <c r="C125" s="100" t="s">
        <v>181</v>
      </c>
      <c r="D125" s="184">
        <v>723</v>
      </c>
      <c r="E125" s="184">
        <v>719</v>
      </c>
      <c r="F125" s="184">
        <v>742</v>
      </c>
      <c r="G125" s="184">
        <v>768</v>
      </c>
      <c r="H125" s="335">
        <v>789</v>
      </c>
      <c r="I125" s="180"/>
      <c r="J125" s="182"/>
      <c r="K125" s="114"/>
      <c r="N125" s="400"/>
    </row>
    <row r="126" spans="2:14" ht="15.75" customHeight="1">
      <c r="B126" s="390"/>
      <c r="C126" s="396" t="s">
        <v>13</v>
      </c>
      <c r="D126" s="185">
        <v>2210</v>
      </c>
      <c r="E126" s="185">
        <v>2273</v>
      </c>
      <c r="F126" s="185">
        <v>2234</v>
      </c>
      <c r="G126" s="185">
        <v>2326</v>
      </c>
      <c r="H126" s="336">
        <v>2261</v>
      </c>
      <c r="I126" s="180"/>
      <c r="J126" s="186">
        <v>2.8000000000000003</v>
      </c>
      <c r="K126" s="339">
        <v>1.5</v>
      </c>
      <c r="N126" s="400"/>
    </row>
    <row r="127" spans="2:14" ht="15.75" customHeight="1">
      <c r="C127" s="397" t="s">
        <v>23</v>
      </c>
      <c r="D127" s="184">
        <v>260</v>
      </c>
      <c r="E127" s="184">
        <v>223</v>
      </c>
      <c r="F127" s="184">
        <v>243</v>
      </c>
      <c r="G127" s="184">
        <v>186</v>
      </c>
      <c r="H127" s="335">
        <v>205</v>
      </c>
      <c r="I127" s="180"/>
      <c r="J127" s="182"/>
      <c r="K127" s="114"/>
      <c r="N127" s="400"/>
    </row>
    <row r="128" spans="2:14" s="401" customFormat="1" ht="15.75" customHeight="1">
      <c r="B128" s="390"/>
      <c r="C128" s="396" t="s">
        <v>8</v>
      </c>
      <c r="D128" s="185">
        <v>2470</v>
      </c>
      <c r="E128" s="185">
        <v>2496</v>
      </c>
      <c r="F128" s="185">
        <v>2477</v>
      </c>
      <c r="G128" s="185">
        <v>2512</v>
      </c>
      <c r="H128" s="336">
        <v>2466</v>
      </c>
      <c r="I128" s="180"/>
      <c r="J128" s="186">
        <v>1</v>
      </c>
      <c r="K128" s="339">
        <v>-0.2</v>
      </c>
      <c r="L128" s="23"/>
      <c r="N128" s="400"/>
    </row>
    <row r="129" spans="2:14" ht="15.75" customHeight="1">
      <c r="C129" s="397" t="s">
        <v>24</v>
      </c>
      <c r="D129" s="183">
        <v>-602</v>
      </c>
      <c r="E129" s="183">
        <v>-636</v>
      </c>
      <c r="F129" s="183">
        <v>-677</v>
      </c>
      <c r="G129" s="183">
        <v>-683</v>
      </c>
      <c r="H129" s="111">
        <v>-710</v>
      </c>
      <c r="I129" s="180"/>
      <c r="J129" s="182"/>
      <c r="K129" s="114"/>
      <c r="N129" s="400"/>
    </row>
    <row r="130" spans="2:14" s="401" customFormat="1" ht="15.75" customHeight="1">
      <c r="B130" s="100"/>
      <c r="C130" s="389" t="s">
        <v>25</v>
      </c>
      <c r="D130" s="183">
        <v>-640</v>
      </c>
      <c r="E130" s="183">
        <v>-563</v>
      </c>
      <c r="F130" s="183">
        <v>-588</v>
      </c>
      <c r="G130" s="183">
        <v>-502</v>
      </c>
      <c r="H130" s="111">
        <v>-542</v>
      </c>
      <c r="I130" s="180"/>
      <c r="J130" s="182"/>
      <c r="K130" s="114"/>
      <c r="L130" s="23"/>
      <c r="N130" s="400"/>
    </row>
    <row r="131" spans="2:14" ht="15.75" customHeight="1">
      <c r="C131" s="389" t="s">
        <v>26</v>
      </c>
      <c r="D131" s="183">
        <v>-637</v>
      </c>
      <c r="E131" s="183">
        <v>-605</v>
      </c>
      <c r="F131" s="183">
        <v>-544</v>
      </c>
      <c r="G131" s="183">
        <v>-576</v>
      </c>
      <c r="H131" s="111">
        <v>-545</v>
      </c>
      <c r="I131" s="180"/>
      <c r="J131" s="182"/>
      <c r="K131" s="114"/>
      <c r="N131" s="400"/>
    </row>
    <row r="132" spans="2:14" ht="15.75" customHeight="1">
      <c r="B132" s="390"/>
      <c r="C132" s="396" t="s">
        <v>208</v>
      </c>
      <c r="D132" s="484">
        <v>591</v>
      </c>
      <c r="E132" s="484">
        <v>692</v>
      </c>
      <c r="F132" s="484">
        <v>668</v>
      </c>
      <c r="G132" s="484">
        <v>751</v>
      </c>
      <c r="H132" s="486">
        <v>669</v>
      </c>
      <c r="I132" s="180"/>
      <c r="J132" s="186">
        <v>9.6</v>
      </c>
      <c r="K132" s="339">
        <v>0.3</v>
      </c>
      <c r="N132" s="400"/>
    </row>
    <row r="133" spans="2:14" ht="15.75" customHeight="1">
      <c r="B133" s="390"/>
      <c r="C133" s="397" t="s">
        <v>27</v>
      </c>
      <c r="D133" s="183"/>
      <c r="E133" s="183"/>
      <c r="F133" s="183"/>
      <c r="G133" s="183"/>
      <c r="H133" s="111"/>
      <c r="I133" s="180"/>
      <c r="J133" s="182"/>
      <c r="K133" s="114"/>
      <c r="N133" s="400"/>
    </row>
    <row r="134" spans="2:14" s="401" customFormat="1" ht="15.75" customHeight="1">
      <c r="B134" s="100"/>
      <c r="C134" s="397" t="s">
        <v>28</v>
      </c>
      <c r="D134" s="183">
        <v>0</v>
      </c>
      <c r="E134" s="183">
        <v>0</v>
      </c>
      <c r="F134" s="183">
        <v>0</v>
      </c>
      <c r="G134" s="183">
        <v>0</v>
      </c>
      <c r="H134" s="111">
        <v>0</v>
      </c>
      <c r="I134" s="180"/>
      <c r="J134" s="182"/>
      <c r="K134" s="114"/>
      <c r="L134" s="23"/>
      <c r="N134" s="400"/>
    </row>
    <row r="135" spans="2:14" s="401" customFormat="1" ht="15.75" customHeight="1">
      <c r="B135" s="389"/>
      <c r="C135" s="397" t="s">
        <v>29</v>
      </c>
      <c r="D135" s="183">
        <v>-35</v>
      </c>
      <c r="E135" s="183">
        <v>-33</v>
      </c>
      <c r="F135" s="183">
        <v>-33</v>
      </c>
      <c r="G135" s="183">
        <v>-33</v>
      </c>
      <c r="H135" s="111">
        <v>-32</v>
      </c>
      <c r="I135" s="180"/>
      <c r="J135" s="182"/>
      <c r="K135" s="114"/>
      <c r="L135" s="23"/>
      <c r="N135" s="400"/>
    </row>
    <row r="136" spans="2:14" ht="15.75" customHeight="1">
      <c r="C136" s="397" t="s">
        <v>30</v>
      </c>
      <c r="D136" s="183">
        <v>-566</v>
      </c>
      <c r="E136" s="183">
        <v>-551</v>
      </c>
      <c r="F136" s="183">
        <v>-563</v>
      </c>
      <c r="G136" s="183">
        <v>-586</v>
      </c>
      <c r="H136" s="111">
        <v>-606</v>
      </c>
      <c r="I136" s="180"/>
      <c r="J136" s="182"/>
      <c r="K136" s="114"/>
      <c r="N136" s="400"/>
    </row>
    <row r="137" spans="2:14" ht="15.75" customHeight="1">
      <c r="C137" s="397" t="s">
        <v>128</v>
      </c>
      <c r="D137" s="184">
        <v>0</v>
      </c>
      <c r="E137" s="183">
        <v>0</v>
      </c>
      <c r="F137" s="183">
        <v>0</v>
      </c>
      <c r="G137" s="183">
        <v>0</v>
      </c>
      <c r="H137" s="111">
        <v>0</v>
      </c>
      <c r="I137" s="180"/>
      <c r="J137" s="182"/>
      <c r="K137" s="114"/>
      <c r="N137" s="400"/>
    </row>
    <row r="138" spans="2:14" ht="15.75" customHeight="1" thickBot="1">
      <c r="B138" s="390"/>
      <c r="C138" s="396" t="s">
        <v>32</v>
      </c>
      <c r="D138" s="187">
        <v>-10</v>
      </c>
      <c r="E138" s="187">
        <v>108</v>
      </c>
      <c r="F138" s="187">
        <v>72</v>
      </c>
      <c r="G138" s="187">
        <v>132</v>
      </c>
      <c r="H138" s="337">
        <v>31</v>
      </c>
      <c r="I138" s="180"/>
      <c r="J138" s="186">
        <v>29.599999999999998</v>
      </c>
      <c r="K138" s="339">
        <v>-56.499999999999993</v>
      </c>
      <c r="N138" s="400"/>
    </row>
    <row r="139" spans="2:14" ht="15.75" customHeight="1" thickTop="1">
      <c r="C139" s="100"/>
      <c r="D139" s="183"/>
      <c r="E139" s="183"/>
      <c r="F139" s="183"/>
      <c r="G139" s="183"/>
      <c r="H139" s="111"/>
      <c r="I139" s="180"/>
      <c r="J139" s="182"/>
      <c r="K139" s="114"/>
      <c r="N139" s="400"/>
    </row>
    <row r="140" spans="2:14" s="401" customFormat="1" ht="15.75" customHeight="1">
      <c r="B140" s="100"/>
      <c r="C140" s="396" t="s">
        <v>209</v>
      </c>
      <c r="D140" s="188">
        <v>0.23927125506072874</v>
      </c>
      <c r="E140" s="188">
        <v>0.27724358974358976</v>
      </c>
      <c r="F140" s="188">
        <v>0.26968106580540979</v>
      </c>
      <c r="G140" s="188">
        <v>0.29896496815286622</v>
      </c>
      <c r="H140" s="338">
        <v>0.27128953771289538</v>
      </c>
      <c r="I140" s="180"/>
      <c r="J140" s="182"/>
      <c r="K140" s="114"/>
      <c r="L140" s="23"/>
      <c r="N140" s="400"/>
    </row>
    <row r="141" spans="2:14" ht="15.75" customHeight="1">
      <c r="C141" s="409" t="s">
        <v>191</v>
      </c>
      <c r="D141" s="183">
        <v>720</v>
      </c>
      <c r="E141" s="183">
        <v>322</v>
      </c>
      <c r="F141" s="183">
        <v>424</v>
      </c>
      <c r="G141" s="183">
        <v>427</v>
      </c>
      <c r="H141" s="111">
        <v>436</v>
      </c>
      <c r="I141" s="180"/>
      <c r="J141" s="182"/>
      <c r="K141" s="114"/>
      <c r="N141" s="400"/>
    </row>
    <row r="142" spans="2:14" ht="15.75" customHeight="1">
      <c r="C142" s="397"/>
      <c r="D142" s="182"/>
      <c r="E142" s="182"/>
      <c r="F142" s="179"/>
      <c r="G142" s="179"/>
      <c r="H142" s="112"/>
      <c r="I142" s="180"/>
      <c r="J142" s="179"/>
      <c r="K142" s="112"/>
      <c r="N142" s="400"/>
    </row>
    <row r="143" spans="2:14" ht="15.75" customHeight="1">
      <c r="B143" s="498" t="s">
        <v>214</v>
      </c>
      <c r="C143" s="499"/>
      <c r="D143" s="182"/>
      <c r="E143" s="182"/>
      <c r="F143" s="182"/>
      <c r="G143" s="182"/>
      <c r="H143" s="114"/>
      <c r="I143" s="180"/>
      <c r="J143" s="182"/>
      <c r="K143" s="114"/>
      <c r="N143" s="400"/>
    </row>
    <row r="144" spans="2:14" ht="15.75" customHeight="1">
      <c r="C144" s="397" t="s">
        <v>241</v>
      </c>
      <c r="D144" s="183">
        <v>2270</v>
      </c>
      <c r="E144" s="183">
        <v>2284</v>
      </c>
      <c r="F144" s="183">
        <v>1901</v>
      </c>
      <c r="G144" s="183">
        <v>1624</v>
      </c>
      <c r="H144" s="111">
        <v>1606</v>
      </c>
      <c r="I144" s="180"/>
      <c r="J144" s="182"/>
      <c r="K144" s="114"/>
      <c r="N144" s="400"/>
    </row>
    <row r="145" spans="2:14" ht="15.75" customHeight="1">
      <c r="C145" s="397" t="s">
        <v>11</v>
      </c>
      <c r="D145" s="183">
        <v>264</v>
      </c>
      <c r="E145" s="183">
        <v>252</v>
      </c>
      <c r="F145" s="183">
        <v>219</v>
      </c>
      <c r="G145" s="183">
        <v>197</v>
      </c>
      <c r="H145" s="111">
        <v>193</v>
      </c>
      <c r="I145" s="180"/>
      <c r="J145" s="182"/>
      <c r="K145" s="114"/>
      <c r="N145" s="400"/>
    </row>
    <row r="146" spans="2:14" ht="15.75" customHeight="1">
      <c r="C146" s="397" t="s">
        <v>12</v>
      </c>
      <c r="D146" s="184">
        <v>134</v>
      </c>
      <c r="E146" s="184">
        <v>177</v>
      </c>
      <c r="F146" s="184">
        <v>123</v>
      </c>
      <c r="G146" s="184">
        <v>138</v>
      </c>
      <c r="H146" s="335">
        <v>115</v>
      </c>
      <c r="I146" s="180"/>
      <c r="J146" s="182"/>
      <c r="K146" s="114"/>
      <c r="N146" s="400"/>
    </row>
    <row r="147" spans="2:14" ht="15.75" customHeight="1">
      <c r="C147" s="396" t="s">
        <v>182</v>
      </c>
      <c r="D147" s="185">
        <v>2668</v>
      </c>
      <c r="E147" s="185">
        <v>2713</v>
      </c>
      <c r="F147" s="185">
        <v>2243</v>
      </c>
      <c r="G147" s="185">
        <v>1959</v>
      </c>
      <c r="H147" s="336">
        <v>1914</v>
      </c>
      <c r="I147" s="180"/>
      <c r="J147" s="182"/>
      <c r="K147" s="114"/>
      <c r="N147" s="400"/>
    </row>
    <row r="148" spans="2:14" ht="15.75" customHeight="1">
      <c r="C148" s="100" t="s">
        <v>181</v>
      </c>
      <c r="D148" s="184">
        <v>384</v>
      </c>
      <c r="E148" s="184">
        <v>404</v>
      </c>
      <c r="F148" s="184">
        <v>396</v>
      </c>
      <c r="G148" s="184">
        <v>365</v>
      </c>
      <c r="H148" s="335">
        <v>387</v>
      </c>
      <c r="I148" s="180"/>
      <c r="J148" s="182"/>
      <c r="K148" s="114"/>
      <c r="N148" s="400"/>
    </row>
    <row r="149" spans="2:14" ht="15.75" customHeight="1">
      <c r="B149" s="390"/>
      <c r="C149" s="396" t="s">
        <v>13</v>
      </c>
      <c r="D149" s="185">
        <v>3052</v>
      </c>
      <c r="E149" s="185">
        <v>3117</v>
      </c>
      <c r="F149" s="185">
        <v>2639</v>
      </c>
      <c r="G149" s="185">
        <v>2324</v>
      </c>
      <c r="H149" s="336">
        <v>2301</v>
      </c>
      <c r="I149" s="180"/>
      <c r="J149" s="186">
        <v>2.7</v>
      </c>
      <c r="K149" s="339">
        <v>3.1</v>
      </c>
      <c r="N149" s="400"/>
    </row>
    <row r="150" spans="2:14" ht="15.75" customHeight="1">
      <c r="C150" s="397" t="s">
        <v>23</v>
      </c>
      <c r="D150" s="184">
        <v>241</v>
      </c>
      <c r="E150" s="184">
        <v>187</v>
      </c>
      <c r="F150" s="184">
        <v>185</v>
      </c>
      <c r="G150" s="184">
        <v>128</v>
      </c>
      <c r="H150" s="335">
        <v>188</v>
      </c>
      <c r="I150" s="180"/>
      <c r="J150" s="182"/>
      <c r="K150" s="114"/>
      <c r="N150" s="400"/>
    </row>
    <row r="151" spans="2:14" s="401" customFormat="1" ht="15.75" customHeight="1">
      <c r="B151" s="390"/>
      <c r="C151" s="396" t="s">
        <v>8</v>
      </c>
      <c r="D151" s="185">
        <v>3293</v>
      </c>
      <c r="E151" s="185">
        <v>3304</v>
      </c>
      <c r="F151" s="185">
        <v>2824</v>
      </c>
      <c r="G151" s="185">
        <v>2452</v>
      </c>
      <c r="H151" s="336">
        <v>2489</v>
      </c>
      <c r="I151" s="180"/>
      <c r="J151" s="186">
        <v>2.1</v>
      </c>
      <c r="K151" s="339">
        <v>4.3</v>
      </c>
      <c r="L151" s="23"/>
      <c r="N151" s="400"/>
    </row>
    <row r="152" spans="2:14" ht="15.75" customHeight="1">
      <c r="C152" s="397" t="s">
        <v>24</v>
      </c>
      <c r="D152" s="183">
        <v>-782</v>
      </c>
      <c r="E152" s="183">
        <v>-799</v>
      </c>
      <c r="F152" s="183">
        <v>-731</v>
      </c>
      <c r="G152" s="183">
        <v>-663</v>
      </c>
      <c r="H152" s="111">
        <v>-671</v>
      </c>
      <c r="I152" s="180"/>
      <c r="J152" s="182"/>
      <c r="K152" s="114"/>
      <c r="N152" s="400"/>
    </row>
    <row r="153" spans="2:14" s="401" customFormat="1" ht="15.75" customHeight="1">
      <c r="B153" s="100"/>
      <c r="C153" s="389" t="s">
        <v>25</v>
      </c>
      <c r="D153" s="183">
        <v>-675</v>
      </c>
      <c r="E153" s="183">
        <v>-599</v>
      </c>
      <c r="F153" s="183">
        <v>-544</v>
      </c>
      <c r="G153" s="183">
        <v>-405</v>
      </c>
      <c r="H153" s="111">
        <v>-433</v>
      </c>
      <c r="I153" s="180"/>
      <c r="J153" s="182"/>
      <c r="K153" s="114"/>
      <c r="L153" s="23"/>
      <c r="N153" s="400"/>
    </row>
    <row r="154" spans="2:14" ht="15.75" customHeight="1">
      <c r="C154" s="389" t="s">
        <v>26</v>
      </c>
      <c r="D154" s="183">
        <v>-853</v>
      </c>
      <c r="E154" s="183">
        <v>-866</v>
      </c>
      <c r="F154" s="183">
        <v>-724</v>
      </c>
      <c r="G154" s="183">
        <v>-611</v>
      </c>
      <c r="H154" s="111">
        <v>-643</v>
      </c>
      <c r="I154" s="180"/>
      <c r="J154" s="182"/>
      <c r="K154" s="114"/>
      <c r="N154" s="400"/>
    </row>
    <row r="155" spans="2:14" ht="15.75" customHeight="1">
      <c r="B155" s="390"/>
      <c r="C155" s="396" t="s">
        <v>208</v>
      </c>
      <c r="D155" s="484">
        <v>983</v>
      </c>
      <c r="E155" s="484">
        <v>1040</v>
      </c>
      <c r="F155" s="484">
        <v>825</v>
      </c>
      <c r="G155" s="484">
        <v>773</v>
      </c>
      <c r="H155" s="486">
        <f>SUM(H151:H154)</f>
        <v>742</v>
      </c>
      <c r="I155" s="180"/>
      <c r="J155" s="186">
        <v>6.5</v>
      </c>
      <c r="K155" s="339">
        <v>9</v>
      </c>
      <c r="N155" s="400"/>
    </row>
    <row r="156" spans="2:14" ht="15.75" customHeight="1">
      <c r="B156" s="390"/>
      <c r="C156" s="397" t="s">
        <v>27</v>
      </c>
      <c r="D156" s="183"/>
      <c r="E156" s="183"/>
      <c r="F156" s="183"/>
      <c r="G156" s="183"/>
      <c r="H156" s="111"/>
      <c r="I156" s="180"/>
      <c r="J156" s="182"/>
      <c r="K156" s="114"/>
      <c r="N156" s="400"/>
    </row>
    <row r="157" spans="2:14" s="401" customFormat="1" ht="15.75" customHeight="1">
      <c r="B157" s="100"/>
      <c r="C157" s="397" t="s">
        <v>28</v>
      </c>
      <c r="D157" s="183">
        <v>-3</v>
      </c>
      <c r="E157" s="183">
        <v>-2</v>
      </c>
      <c r="F157" s="183">
        <v>-4</v>
      </c>
      <c r="G157" s="183">
        <v>-2</v>
      </c>
      <c r="H157" s="111">
        <v>-4</v>
      </c>
      <c r="I157" s="180"/>
      <c r="J157" s="182"/>
      <c r="K157" s="114"/>
      <c r="L157" s="23"/>
      <c r="N157" s="400"/>
    </row>
    <row r="158" spans="2:14" s="401" customFormat="1" ht="15.75" customHeight="1">
      <c r="B158" s="389"/>
      <c r="C158" s="397" t="s">
        <v>29</v>
      </c>
      <c r="D158" s="183">
        <v>-100</v>
      </c>
      <c r="E158" s="183">
        <v>-50</v>
      </c>
      <c r="F158" s="183">
        <v>-56</v>
      </c>
      <c r="G158" s="183">
        <v>-55</v>
      </c>
      <c r="H158" s="111">
        <v>-60</v>
      </c>
      <c r="I158" s="180"/>
      <c r="J158" s="182"/>
      <c r="K158" s="114"/>
      <c r="L158" s="23"/>
      <c r="N158" s="400"/>
    </row>
    <row r="159" spans="2:14" ht="15.75" customHeight="1">
      <c r="C159" s="397" t="s">
        <v>30</v>
      </c>
      <c r="D159" s="183">
        <v>-578</v>
      </c>
      <c r="E159" s="183">
        <v>-480</v>
      </c>
      <c r="F159" s="183">
        <v>-485</v>
      </c>
      <c r="G159" s="183">
        <v>-476</v>
      </c>
      <c r="H159" s="111">
        <v>-493</v>
      </c>
      <c r="I159" s="180"/>
      <c r="J159" s="182"/>
      <c r="K159" s="114"/>
      <c r="N159" s="400"/>
    </row>
    <row r="160" spans="2:14" ht="15.75" customHeight="1">
      <c r="C160" s="397" t="s">
        <v>128</v>
      </c>
      <c r="D160" s="184">
        <v>-7</v>
      </c>
      <c r="E160" s="183">
        <v>-6</v>
      </c>
      <c r="F160" s="183">
        <v>-46</v>
      </c>
      <c r="G160" s="183">
        <v>15</v>
      </c>
      <c r="H160" s="111">
        <v>25</v>
      </c>
      <c r="I160" s="180"/>
      <c r="J160" s="182"/>
      <c r="K160" s="114"/>
      <c r="N160" s="400"/>
    </row>
    <row r="161" spans="2:14" ht="15.75" customHeight="1" thickBot="1">
      <c r="B161" s="390"/>
      <c r="C161" s="396" t="s">
        <v>32</v>
      </c>
      <c r="D161" s="187">
        <v>295</v>
      </c>
      <c r="E161" s="187">
        <v>502</v>
      </c>
      <c r="F161" s="187">
        <v>234</v>
      </c>
      <c r="G161" s="187">
        <v>255</v>
      </c>
      <c r="H161" s="337">
        <f>SUM(H155:H160)</f>
        <v>210</v>
      </c>
      <c r="I161" s="180"/>
      <c r="J161" s="186">
        <v>14.299999999999999</v>
      </c>
      <c r="K161" s="339">
        <v>25.3</v>
      </c>
      <c r="N161" s="400"/>
    </row>
    <row r="162" spans="2:14" ht="15.75" customHeight="1" thickTop="1">
      <c r="C162" s="100"/>
      <c r="D162" s="183"/>
      <c r="E162" s="183"/>
      <c r="F162" s="183"/>
      <c r="G162" s="183"/>
      <c r="H162" s="111"/>
      <c r="I162" s="180"/>
      <c r="J162" s="182"/>
      <c r="K162" s="114"/>
      <c r="N162" s="400"/>
    </row>
    <row r="163" spans="2:14" s="401" customFormat="1" ht="15.75" customHeight="1">
      <c r="B163" s="100"/>
      <c r="C163" s="396" t="s">
        <v>209</v>
      </c>
      <c r="D163" s="188">
        <v>0.29851199514120863</v>
      </c>
      <c r="E163" s="188">
        <v>0.31476997578692495</v>
      </c>
      <c r="F163" s="188">
        <v>0.29213881019830029</v>
      </c>
      <c r="G163" s="188">
        <v>0.31525285481239806</v>
      </c>
      <c r="H163" s="338">
        <v>1.1707513057452792</v>
      </c>
      <c r="I163" s="180"/>
      <c r="J163" s="182"/>
      <c r="K163" s="114"/>
      <c r="L163" s="23"/>
      <c r="N163" s="400"/>
    </row>
    <row r="164" spans="2:14" ht="15.75" customHeight="1">
      <c r="C164" s="409" t="s">
        <v>191</v>
      </c>
      <c r="D164" s="183">
        <v>752</v>
      </c>
      <c r="E164" s="183">
        <v>520</v>
      </c>
      <c r="F164" s="183">
        <v>549</v>
      </c>
      <c r="G164" s="183">
        <v>293</v>
      </c>
      <c r="H164" s="111">
        <v>417</v>
      </c>
      <c r="I164" s="180"/>
      <c r="J164" s="182"/>
      <c r="K164" s="114"/>
      <c r="N164" s="400"/>
    </row>
    <row r="165" spans="2:14" ht="15.75" customHeight="1">
      <c r="C165" s="100"/>
      <c r="D165" s="182"/>
      <c r="E165" s="182"/>
      <c r="F165" s="179"/>
      <c r="G165" s="179"/>
      <c r="H165" s="112"/>
      <c r="I165" s="180"/>
      <c r="J165" s="179"/>
      <c r="K165" s="112"/>
      <c r="N165" s="400"/>
    </row>
    <row r="166" spans="2:14" ht="15.75" customHeight="1">
      <c r="B166" s="498" t="s">
        <v>7</v>
      </c>
      <c r="C166" s="499"/>
      <c r="D166" s="182"/>
      <c r="E166" s="182"/>
      <c r="F166" s="182"/>
      <c r="G166" s="182"/>
      <c r="H166" s="114"/>
      <c r="I166" s="180"/>
      <c r="J166" s="182"/>
      <c r="K166" s="114"/>
      <c r="N166" s="400"/>
    </row>
    <row r="167" spans="2:14" ht="15.75" customHeight="1">
      <c r="C167" s="397" t="s">
        <v>241</v>
      </c>
      <c r="D167" s="183">
        <v>3875</v>
      </c>
      <c r="E167" s="183">
        <v>3922</v>
      </c>
      <c r="F167" s="183">
        <v>3886</v>
      </c>
      <c r="G167" s="183">
        <v>3757</v>
      </c>
      <c r="H167" s="111">
        <v>3679</v>
      </c>
      <c r="I167" s="180"/>
      <c r="J167" s="182"/>
      <c r="K167" s="114"/>
      <c r="N167" s="400"/>
    </row>
    <row r="168" spans="2:14" ht="15.75" customHeight="1">
      <c r="C168" s="397" t="s">
        <v>11</v>
      </c>
      <c r="D168" s="183">
        <v>424</v>
      </c>
      <c r="E168" s="183">
        <v>422</v>
      </c>
      <c r="F168" s="183">
        <v>373</v>
      </c>
      <c r="G168" s="183">
        <v>342</v>
      </c>
      <c r="H168" s="111">
        <v>322</v>
      </c>
      <c r="I168" s="180"/>
      <c r="J168" s="182"/>
      <c r="K168" s="114"/>
      <c r="N168" s="400"/>
    </row>
    <row r="169" spans="2:14" ht="15.75" customHeight="1">
      <c r="C169" s="397" t="s">
        <v>12</v>
      </c>
      <c r="D169" s="184">
        <v>179</v>
      </c>
      <c r="E169" s="184">
        <v>178</v>
      </c>
      <c r="F169" s="184">
        <v>193</v>
      </c>
      <c r="G169" s="184">
        <v>209</v>
      </c>
      <c r="H169" s="335">
        <v>217</v>
      </c>
      <c r="I169" s="180"/>
      <c r="J169" s="182"/>
      <c r="K169" s="114"/>
      <c r="N169" s="400"/>
    </row>
    <row r="170" spans="2:14" ht="15.75" customHeight="1">
      <c r="C170" s="396" t="s">
        <v>182</v>
      </c>
      <c r="D170" s="185">
        <v>4478</v>
      </c>
      <c r="E170" s="185">
        <v>4522</v>
      </c>
      <c r="F170" s="185">
        <v>4452</v>
      </c>
      <c r="G170" s="185">
        <v>4308</v>
      </c>
      <c r="H170" s="336">
        <v>4218</v>
      </c>
      <c r="I170" s="180"/>
      <c r="J170" s="182"/>
      <c r="K170" s="114"/>
      <c r="N170" s="400"/>
    </row>
    <row r="171" spans="2:14" ht="15.75" customHeight="1">
      <c r="C171" s="100" t="s">
        <v>181</v>
      </c>
      <c r="D171" s="184">
        <v>448</v>
      </c>
      <c r="E171" s="184">
        <v>469</v>
      </c>
      <c r="F171" s="184">
        <v>513</v>
      </c>
      <c r="G171" s="184">
        <v>495</v>
      </c>
      <c r="H171" s="335">
        <v>480</v>
      </c>
      <c r="I171" s="180"/>
      <c r="J171" s="182"/>
      <c r="K171" s="114"/>
      <c r="N171" s="400"/>
    </row>
    <row r="172" spans="2:14" ht="15.75" customHeight="1">
      <c r="B172" s="390"/>
      <c r="C172" s="396" t="s">
        <v>13</v>
      </c>
      <c r="D172" s="185">
        <v>4926</v>
      </c>
      <c r="E172" s="185">
        <v>4991</v>
      </c>
      <c r="F172" s="185">
        <v>4965</v>
      </c>
      <c r="G172" s="185">
        <v>4803</v>
      </c>
      <c r="H172" s="336">
        <v>4698</v>
      </c>
      <c r="I172" s="180"/>
      <c r="J172" s="186">
        <v>7.0000000000000009</v>
      </c>
      <c r="K172" s="339">
        <v>7.6</v>
      </c>
      <c r="N172" s="400"/>
    </row>
    <row r="173" spans="2:14" ht="15.75" customHeight="1">
      <c r="C173" s="397" t="s">
        <v>23</v>
      </c>
      <c r="D173" s="184">
        <v>856</v>
      </c>
      <c r="E173" s="184">
        <v>895</v>
      </c>
      <c r="F173" s="184">
        <v>922</v>
      </c>
      <c r="G173" s="184">
        <v>896</v>
      </c>
      <c r="H173" s="335">
        <v>1065</v>
      </c>
      <c r="I173" s="180"/>
      <c r="J173" s="182"/>
      <c r="K173" s="114"/>
      <c r="N173" s="400"/>
    </row>
    <row r="174" spans="2:14" s="401" customFormat="1" ht="15.75" customHeight="1">
      <c r="B174" s="390"/>
      <c r="C174" s="396" t="s">
        <v>8</v>
      </c>
      <c r="D174" s="185">
        <v>5782</v>
      </c>
      <c r="E174" s="185">
        <v>5886</v>
      </c>
      <c r="F174" s="185">
        <v>5887</v>
      </c>
      <c r="G174" s="185">
        <v>5699</v>
      </c>
      <c r="H174" s="336">
        <v>5763</v>
      </c>
      <c r="I174" s="180"/>
      <c r="J174" s="186">
        <v>7.1</v>
      </c>
      <c r="K174" s="339">
        <v>11.200000000000001</v>
      </c>
      <c r="L174" s="23"/>
      <c r="N174" s="400"/>
    </row>
    <row r="175" spans="2:14" ht="15.75" customHeight="1">
      <c r="C175" s="397" t="s">
        <v>24</v>
      </c>
      <c r="D175" s="183">
        <v>-1401</v>
      </c>
      <c r="E175" s="183">
        <v>-1405</v>
      </c>
      <c r="F175" s="183">
        <v>-1331</v>
      </c>
      <c r="G175" s="183">
        <v>-1298</v>
      </c>
      <c r="H175" s="111">
        <v>-1276</v>
      </c>
      <c r="I175" s="180"/>
      <c r="J175" s="182"/>
      <c r="K175" s="114"/>
      <c r="N175" s="400"/>
    </row>
    <row r="176" spans="2:14" s="401" customFormat="1" ht="15.75" customHeight="1">
      <c r="B176" s="100"/>
      <c r="C176" s="389" t="s">
        <v>25</v>
      </c>
      <c r="D176" s="183">
        <v>-1179</v>
      </c>
      <c r="E176" s="183">
        <v>-1186</v>
      </c>
      <c r="F176" s="183">
        <v>-1223</v>
      </c>
      <c r="G176" s="183">
        <v>-1230</v>
      </c>
      <c r="H176" s="111">
        <v>-1296</v>
      </c>
      <c r="I176" s="180"/>
      <c r="J176" s="182"/>
      <c r="K176" s="114"/>
      <c r="L176" s="23"/>
      <c r="N176" s="400"/>
    </row>
    <row r="177" spans="2:14" ht="15.75" customHeight="1">
      <c r="C177" s="389" t="s">
        <v>26</v>
      </c>
      <c r="D177" s="183">
        <v>-1393</v>
      </c>
      <c r="E177" s="183">
        <v>-1403</v>
      </c>
      <c r="F177" s="183">
        <v>-1371</v>
      </c>
      <c r="G177" s="183">
        <v>-1318</v>
      </c>
      <c r="H177" s="111">
        <v>-1287</v>
      </c>
      <c r="I177" s="180"/>
      <c r="J177" s="182"/>
      <c r="K177" s="114"/>
      <c r="N177" s="400"/>
    </row>
    <row r="178" spans="2:14" ht="15.75" customHeight="1">
      <c r="B178" s="390"/>
      <c r="C178" s="396" t="s">
        <v>208</v>
      </c>
      <c r="D178" s="484">
        <v>1809</v>
      </c>
      <c r="E178" s="484">
        <v>1892</v>
      </c>
      <c r="F178" s="484">
        <v>1962</v>
      </c>
      <c r="G178" s="484">
        <v>1853</v>
      </c>
      <c r="H178" s="486">
        <v>1904</v>
      </c>
      <c r="I178" s="180"/>
      <c r="J178" s="186">
        <v>8.5</v>
      </c>
      <c r="K178" s="339">
        <v>8.4</v>
      </c>
      <c r="N178" s="400"/>
    </row>
    <row r="179" spans="2:14" ht="15.75" customHeight="1">
      <c r="B179" s="390"/>
      <c r="C179" s="397" t="s">
        <v>27</v>
      </c>
      <c r="D179" s="183"/>
      <c r="E179" s="183"/>
      <c r="F179" s="183"/>
      <c r="G179" s="183"/>
      <c r="H179" s="111"/>
      <c r="I179" s="180"/>
      <c r="J179" s="182"/>
      <c r="K179" s="114"/>
      <c r="N179" s="400"/>
    </row>
    <row r="180" spans="2:14" s="401" customFormat="1" ht="15.75" customHeight="1">
      <c r="B180" s="100"/>
      <c r="C180" s="397" t="s">
        <v>28</v>
      </c>
      <c r="D180" s="183">
        <v>-60</v>
      </c>
      <c r="E180" s="183">
        <v>-60</v>
      </c>
      <c r="F180" s="183">
        <v>-61</v>
      </c>
      <c r="G180" s="183">
        <v>-59</v>
      </c>
      <c r="H180" s="111">
        <v>-56</v>
      </c>
      <c r="I180" s="180"/>
      <c r="J180" s="182"/>
      <c r="K180" s="114"/>
      <c r="L180" s="23"/>
      <c r="N180" s="400"/>
    </row>
    <row r="181" spans="2:14" s="401" customFormat="1" ht="15.75" customHeight="1">
      <c r="B181" s="389"/>
      <c r="C181" s="397" t="s">
        <v>29</v>
      </c>
      <c r="D181" s="183">
        <v>-85</v>
      </c>
      <c r="E181" s="183">
        <v>-112</v>
      </c>
      <c r="F181" s="183">
        <v>-98</v>
      </c>
      <c r="G181" s="183">
        <v>-89</v>
      </c>
      <c r="H181" s="111">
        <v>-71</v>
      </c>
      <c r="I181" s="180"/>
      <c r="J181" s="182"/>
      <c r="K181" s="114"/>
      <c r="L181" s="23"/>
      <c r="N181" s="400"/>
    </row>
    <row r="182" spans="2:14" ht="15.75" customHeight="1">
      <c r="C182" s="397" t="s">
        <v>30</v>
      </c>
      <c r="D182" s="183">
        <v>-763</v>
      </c>
      <c r="E182" s="183">
        <v>-738</v>
      </c>
      <c r="F182" s="183">
        <v>-760</v>
      </c>
      <c r="G182" s="183">
        <v>-703</v>
      </c>
      <c r="H182" s="111">
        <v>-677</v>
      </c>
      <c r="I182" s="180"/>
      <c r="J182" s="182"/>
      <c r="K182" s="114"/>
      <c r="N182" s="400"/>
    </row>
    <row r="183" spans="2:14" ht="15.75" customHeight="1">
      <c r="C183" s="397" t="s">
        <v>128</v>
      </c>
      <c r="D183" s="184">
        <v>68</v>
      </c>
      <c r="E183" s="183">
        <v>78</v>
      </c>
      <c r="F183" s="183">
        <v>135</v>
      </c>
      <c r="G183" s="183">
        <v>155</v>
      </c>
      <c r="H183" s="111">
        <v>196</v>
      </c>
      <c r="I183" s="180"/>
      <c r="J183" s="182"/>
      <c r="K183" s="114"/>
      <c r="N183" s="400"/>
    </row>
    <row r="184" spans="2:14" ht="15.75" customHeight="1" thickBot="1">
      <c r="B184" s="390"/>
      <c r="C184" s="396" t="s">
        <v>32</v>
      </c>
      <c r="D184" s="187">
        <v>969</v>
      </c>
      <c r="E184" s="187">
        <v>1060</v>
      </c>
      <c r="F184" s="187">
        <v>1178</v>
      </c>
      <c r="G184" s="187">
        <v>1157</v>
      </c>
      <c r="H184" s="337">
        <v>1296</v>
      </c>
      <c r="I184" s="180"/>
      <c r="J184" s="186">
        <v>18.5</v>
      </c>
      <c r="K184" s="339">
        <v>18.3</v>
      </c>
      <c r="N184" s="400"/>
    </row>
    <row r="185" spans="2:14" ht="15.75" customHeight="1" thickTop="1">
      <c r="C185" s="100"/>
      <c r="D185" s="183"/>
      <c r="E185" s="183"/>
      <c r="F185" s="183"/>
      <c r="G185" s="183"/>
      <c r="H185" s="111"/>
      <c r="I185" s="180"/>
      <c r="J185" s="182"/>
      <c r="K185" s="114"/>
      <c r="N185" s="400"/>
    </row>
    <row r="186" spans="2:14" s="401" customFormat="1" ht="15.75" customHeight="1">
      <c r="B186" s="100"/>
      <c r="C186" s="396" t="s">
        <v>209</v>
      </c>
      <c r="D186" s="188">
        <v>0.31286751988931166</v>
      </c>
      <c r="E186" s="188">
        <v>0.32144070676180769</v>
      </c>
      <c r="F186" s="188">
        <v>0.33327671139799558</v>
      </c>
      <c r="G186" s="188">
        <v>0.3251447622389893</v>
      </c>
      <c r="H186" s="338">
        <v>0.3303834808259587</v>
      </c>
      <c r="I186" s="180"/>
      <c r="J186" s="182"/>
      <c r="K186" s="114"/>
      <c r="L186" s="23"/>
      <c r="N186" s="400"/>
    </row>
    <row r="187" spans="2:14" ht="15.75" customHeight="1">
      <c r="C187" s="409" t="s">
        <v>191</v>
      </c>
      <c r="D187" s="183">
        <v>1059</v>
      </c>
      <c r="E187" s="183">
        <v>752</v>
      </c>
      <c r="F187" s="183">
        <v>779</v>
      </c>
      <c r="G187" s="183">
        <v>723</v>
      </c>
      <c r="H187" s="111">
        <v>769</v>
      </c>
      <c r="I187" s="180"/>
      <c r="J187" s="182"/>
      <c r="K187" s="114"/>
      <c r="N187" s="400"/>
    </row>
    <row r="188" spans="2:14" ht="15.75" customHeight="1">
      <c r="C188" s="397"/>
      <c r="D188" s="182"/>
      <c r="E188" s="182"/>
      <c r="F188" s="179"/>
      <c r="G188" s="179"/>
      <c r="H188" s="112"/>
      <c r="I188" s="180"/>
      <c r="J188" s="179"/>
      <c r="K188" s="112"/>
      <c r="N188" s="400"/>
    </row>
    <row r="189" spans="2:14" ht="15.75" customHeight="1">
      <c r="B189" s="498" t="s">
        <v>166</v>
      </c>
      <c r="C189" s="499"/>
      <c r="D189" s="183"/>
      <c r="E189" s="183"/>
      <c r="F189" s="183"/>
      <c r="G189" s="183"/>
      <c r="H189" s="111"/>
      <c r="I189" s="180"/>
      <c r="J189" s="182"/>
      <c r="K189" s="114"/>
      <c r="N189" s="400"/>
    </row>
    <row r="190" spans="2:14" ht="15.75" customHeight="1">
      <c r="C190" s="397" t="s">
        <v>241</v>
      </c>
      <c r="D190" s="183">
        <v>1806</v>
      </c>
      <c r="E190" s="183">
        <v>1805</v>
      </c>
      <c r="F190" s="183">
        <v>2040</v>
      </c>
      <c r="G190" s="183">
        <v>1996</v>
      </c>
      <c r="H190" s="111">
        <v>2004</v>
      </c>
      <c r="I190" s="180"/>
      <c r="J190" s="182"/>
      <c r="K190" s="114"/>
      <c r="N190" s="400"/>
    </row>
    <row r="191" spans="2:14" ht="15.75" customHeight="1">
      <c r="C191" s="397" t="s">
        <v>11</v>
      </c>
      <c r="D191" s="183">
        <v>104</v>
      </c>
      <c r="E191" s="183">
        <v>100</v>
      </c>
      <c r="F191" s="183">
        <v>92</v>
      </c>
      <c r="G191" s="183">
        <v>80</v>
      </c>
      <c r="H191" s="111">
        <v>87</v>
      </c>
      <c r="I191" s="180"/>
      <c r="J191" s="182"/>
      <c r="K191" s="114"/>
      <c r="N191" s="400"/>
    </row>
    <row r="192" spans="2:14" ht="15.75" customHeight="1">
      <c r="C192" s="397" t="s">
        <v>12</v>
      </c>
      <c r="D192" s="184">
        <v>104</v>
      </c>
      <c r="E192" s="184">
        <v>99</v>
      </c>
      <c r="F192" s="184">
        <v>118</v>
      </c>
      <c r="G192" s="184">
        <v>121</v>
      </c>
      <c r="H192" s="335">
        <v>136</v>
      </c>
      <c r="I192" s="180"/>
      <c r="J192" s="182"/>
      <c r="K192" s="114"/>
      <c r="N192" s="400"/>
    </row>
    <row r="193" spans="2:14" ht="15.75" customHeight="1">
      <c r="C193" s="396" t="s">
        <v>182</v>
      </c>
      <c r="D193" s="185">
        <v>2014</v>
      </c>
      <c r="E193" s="185">
        <v>2004</v>
      </c>
      <c r="F193" s="185">
        <v>2250</v>
      </c>
      <c r="G193" s="185">
        <v>2197</v>
      </c>
      <c r="H193" s="336">
        <v>2227</v>
      </c>
      <c r="I193" s="180"/>
      <c r="J193" s="182"/>
      <c r="K193" s="114"/>
      <c r="N193" s="400"/>
    </row>
    <row r="194" spans="2:14" ht="15.75" customHeight="1">
      <c r="C194" s="100" t="s">
        <v>181</v>
      </c>
      <c r="D194" s="184">
        <v>85</v>
      </c>
      <c r="E194" s="184">
        <v>80</v>
      </c>
      <c r="F194" s="184">
        <v>113</v>
      </c>
      <c r="G194" s="184">
        <v>113</v>
      </c>
      <c r="H194" s="335">
        <v>119</v>
      </c>
      <c r="I194" s="180"/>
      <c r="J194" s="182"/>
      <c r="K194" s="114"/>
      <c r="N194" s="400"/>
    </row>
    <row r="195" spans="2:14" ht="15.75" customHeight="1">
      <c r="B195" s="390"/>
      <c r="C195" s="396" t="s">
        <v>13</v>
      </c>
      <c r="D195" s="185">
        <v>2099</v>
      </c>
      <c r="E195" s="185">
        <v>2084</v>
      </c>
      <c r="F195" s="185">
        <v>2363</v>
      </c>
      <c r="G195" s="185">
        <v>2310</v>
      </c>
      <c r="H195" s="336">
        <v>2346</v>
      </c>
      <c r="I195" s="180"/>
      <c r="J195" s="186">
        <v>4.5</v>
      </c>
      <c r="K195" s="339">
        <v>5.5</v>
      </c>
      <c r="N195" s="400"/>
    </row>
    <row r="196" spans="2:14" ht="15.75" customHeight="1">
      <c r="C196" s="397" t="s">
        <v>23</v>
      </c>
      <c r="D196" s="184">
        <v>349</v>
      </c>
      <c r="E196" s="184">
        <v>380</v>
      </c>
      <c r="F196" s="184">
        <v>467</v>
      </c>
      <c r="G196" s="184">
        <v>489</v>
      </c>
      <c r="H196" s="335">
        <v>547</v>
      </c>
      <c r="I196" s="180"/>
      <c r="J196" s="182"/>
      <c r="K196" s="114"/>
      <c r="N196" s="400"/>
    </row>
    <row r="197" spans="2:14" s="401" customFormat="1" ht="15.75" customHeight="1">
      <c r="B197" s="390"/>
      <c r="C197" s="396" t="s">
        <v>8</v>
      </c>
      <c r="D197" s="185">
        <v>2448</v>
      </c>
      <c r="E197" s="185">
        <v>2464</v>
      </c>
      <c r="F197" s="185">
        <v>2830</v>
      </c>
      <c r="G197" s="185">
        <v>2799</v>
      </c>
      <c r="H197" s="336">
        <v>2893</v>
      </c>
      <c r="I197" s="180"/>
      <c r="J197" s="186">
        <v>6.8000000000000007</v>
      </c>
      <c r="K197" s="339">
        <v>8.6</v>
      </c>
      <c r="L197" s="23"/>
      <c r="N197" s="400"/>
    </row>
    <row r="198" spans="2:14" ht="15.75" customHeight="1">
      <c r="C198" s="397" t="s">
        <v>24</v>
      </c>
      <c r="D198" s="183">
        <v>-339</v>
      </c>
      <c r="E198" s="183">
        <v>-321</v>
      </c>
      <c r="F198" s="183">
        <v>-355</v>
      </c>
      <c r="G198" s="183">
        <v>-361</v>
      </c>
      <c r="H198" s="111">
        <v>-383</v>
      </c>
      <c r="I198" s="180"/>
      <c r="J198" s="182"/>
      <c r="K198" s="114"/>
      <c r="N198" s="400"/>
    </row>
    <row r="199" spans="2:14" s="401" customFormat="1" ht="15.75" customHeight="1">
      <c r="B199" s="100"/>
      <c r="C199" s="389" t="s">
        <v>25</v>
      </c>
      <c r="D199" s="183">
        <v>-582</v>
      </c>
      <c r="E199" s="183">
        <v>-600</v>
      </c>
      <c r="F199" s="183">
        <v>-707</v>
      </c>
      <c r="G199" s="183">
        <v>-737</v>
      </c>
      <c r="H199" s="111">
        <v>-739</v>
      </c>
      <c r="I199" s="180"/>
      <c r="J199" s="182"/>
      <c r="K199" s="114"/>
      <c r="L199" s="23"/>
      <c r="N199" s="400"/>
    </row>
    <row r="200" spans="2:14" ht="15.75" customHeight="1">
      <c r="C200" s="389" t="s">
        <v>26</v>
      </c>
      <c r="D200" s="183">
        <v>-567</v>
      </c>
      <c r="E200" s="183">
        <v>-591</v>
      </c>
      <c r="F200" s="183">
        <v>-657</v>
      </c>
      <c r="G200" s="183">
        <v>-638</v>
      </c>
      <c r="H200" s="111">
        <v>-631</v>
      </c>
      <c r="I200" s="180"/>
      <c r="J200" s="182"/>
      <c r="K200" s="114"/>
      <c r="N200" s="400"/>
    </row>
    <row r="201" spans="2:14" ht="15.75" customHeight="1">
      <c r="B201" s="390"/>
      <c r="C201" s="396" t="s">
        <v>208</v>
      </c>
      <c r="D201" s="484">
        <v>960</v>
      </c>
      <c r="E201" s="484">
        <v>952</v>
      </c>
      <c r="F201" s="484">
        <v>1111</v>
      </c>
      <c r="G201" s="484">
        <v>1063</v>
      </c>
      <c r="H201" s="486">
        <v>1140</v>
      </c>
      <c r="I201" s="180"/>
      <c r="J201" s="186">
        <v>4.3999999999999995</v>
      </c>
      <c r="K201" s="339">
        <v>8.6</v>
      </c>
      <c r="N201" s="400"/>
    </row>
    <row r="202" spans="2:14" ht="15.75" customHeight="1">
      <c r="B202" s="390"/>
      <c r="C202" s="397" t="s">
        <v>27</v>
      </c>
      <c r="D202" s="183"/>
      <c r="E202" s="183"/>
      <c r="F202" s="183"/>
      <c r="G202" s="183"/>
      <c r="H202" s="111"/>
      <c r="I202" s="180"/>
      <c r="J202" s="182"/>
      <c r="K202" s="114"/>
      <c r="N202" s="400"/>
    </row>
    <row r="203" spans="2:14" s="401" customFormat="1" ht="15.75" customHeight="1">
      <c r="B203" s="100"/>
      <c r="C203" s="397" t="s">
        <v>28</v>
      </c>
      <c r="D203" s="183">
        <v>-39</v>
      </c>
      <c r="E203" s="183">
        <v>-39</v>
      </c>
      <c r="F203" s="183">
        <v>-44</v>
      </c>
      <c r="G203" s="183">
        <v>-43</v>
      </c>
      <c r="H203" s="111">
        <v>-42</v>
      </c>
      <c r="I203" s="180"/>
      <c r="J203" s="182"/>
      <c r="K203" s="114"/>
      <c r="L203" s="23"/>
      <c r="N203" s="400"/>
    </row>
    <row r="204" spans="2:14" s="401" customFormat="1" ht="15.75" customHeight="1">
      <c r="B204" s="389"/>
      <c r="C204" s="397" t="s">
        <v>29</v>
      </c>
      <c r="D204" s="183">
        <v>-2</v>
      </c>
      <c r="E204" s="183">
        <v>-3</v>
      </c>
      <c r="F204" s="183">
        <v>-2</v>
      </c>
      <c r="G204" s="183">
        <v>-2</v>
      </c>
      <c r="H204" s="111">
        <v>-2</v>
      </c>
      <c r="I204" s="180"/>
      <c r="J204" s="182"/>
      <c r="K204" s="114"/>
      <c r="L204" s="23"/>
      <c r="N204" s="400"/>
    </row>
    <row r="205" spans="2:14" ht="15.75" customHeight="1">
      <c r="C205" s="397" t="s">
        <v>30</v>
      </c>
      <c r="D205" s="183">
        <v>-273</v>
      </c>
      <c r="E205" s="183">
        <v>-268</v>
      </c>
      <c r="F205" s="183">
        <v>-326</v>
      </c>
      <c r="G205" s="183">
        <v>-325</v>
      </c>
      <c r="H205" s="111">
        <v>-318</v>
      </c>
      <c r="I205" s="180"/>
      <c r="J205" s="182"/>
      <c r="K205" s="114"/>
      <c r="N205" s="400"/>
    </row>
    <row r="206" spans="2:14" ht="15.75" customHeight="1">
      <c r="C206" s="397" t="s">
        <v>128</v>
      </c>
      <c r="D206" s="184">
        <v>-3</v>
      </c>
      <c r="E206" s="183">
        <v>0</v>
      </c>
      <c r="F206" s="183">
        <v>0</v>
      </c>
      <c r="G206" s="183">
        <v>29</v>
      </c>
      <c r="H206" s="111">
        <v>94</v>
      </c>
      <c r="I206" s="180"/>
      <c r="J206" s="182"/>
      <c r="K206" s="114"/>
      <c r="N206" s="400"/>
    </row>
    <row r="207" spans="2:14" ht="15.75" customHeight="1" thickBot="1">
      <c r="B207" s="390"/>
      <c r="C207" s="396" t="s">
        <v>32</v>
      </c>
      <c r="D207" s="187">
        <v>643</v>
      </c>
      <c r="E207" s="187">
        <v>642</v>
      </c>
      <c r="F207" s="187">
        <v>739</v>
      </c>
      <c r="G207" s="187">
        <v>722</v>
      </c>
      <c r="H207" s="337">
        <v>872</v>
      </c>
      <c r="I207" s="180"/>
      <c r="J207" s="186">
        <v>4.7</v>
      </c>
      <c r="K207" s="339">
        <v>24.2</v>
      </c>
      <c r="N207" s="400"/>
    </row>
    <row r="208" spans="2:14" ht="15.75" customHeight="1" thickTop="1">
      <c r="C208" s="100"/>
      <c r="D208" s="183"/>
      <c r="E208" s="183"/>
      <c r="F208" s="183"/>
      <c r="G208" s="183"/>
      <c r="H208" s="111"/>
      <c r="I208" s="180"/>
      <c r="J208" s="182"/>
      <c r="K208" s="114"/>
      <c r="N208" s="400"/>
    </row>
    <row r="209" spans="2:14" s="401" customFormat="1" ht="15.75" customHeight="1">
      <c r="B209" s="100"/>
      <c r="C209" s="396" t="s">
        <v>209</v>
      </c>
      <c r="D209" s="188">
        <v>0.39215686274509803</v>
      </c>
      <c r="E209" s="188">
        <v>0.38636363636363635</v>
      </c>
      <c r="F209" s="188">
        <v>0.39257950530035335</v>
      </c>
      <c r="G209" s="188">
        <v>0.37977849231868527</v>
      </c>
      <c r="H209" s="338">
        <v>0.39405461458693397</v>
      </c>
      <c r="I209" s="180"/>
      <c r="J209" s="182"/>
      <c r="K209" s="114"/>
      <c r="L209" s="23"/>
      <c r="N209" s="400"/>
    </row>
    <row r="210" spans="2:14" ht="15.75" customHeight="1">
      <c r="C210" s="409" t="s">
        <v>191</v>
      </c>
      <c r="D210" s="183">
        <v>405</v>
      </c>
      <c r="E210" s="183">
        <v>350</v>
      </c>
      <c r="F210" s="183">
        <v>386</v>
      </c>
      <c r="G210" s="183">
        <v>356</v>
      </c>
      <c r="H210" s="111">
        <v>407</v>
      </c>
      <c r="I210" s="180"/>
      <c r="J210" s="182"/>
      <c r="K210" s="114"/>
      <c r="N210" s="400"/>
    </row>
    <row r="211" spans="2:14" ht="15.75" customHeight="1">
      <c r="C211" s="100"/>
      <c r="D211" s="182"/>
      <c r="E211" s="182"/>
      <c r="F211" s="179"/>
      <c r="G211" s="179"/>
      <c r="H211" s="112"/>
      <c r="I211" s="180"/>
      <c r="J211" s="179"/>
      <c r="K211" s="112"/>
      <c r="N211" s="400"/>
    </row>
    <row r="212" spans="2:14" ht="15.75" customHeight="1">
      <c r="B212" s="503" t="s">
        <v>172</v>
      </c>
      <c r="C212" s="504"/>
      <c r="D212" s="182"/>
      <c r="E212" s="182"/>
      <c r="F212" s="182"/>
      <c r="G212" s="182"/>
      <c r="H212" s="114"/>
      <c r="I212" s="180"/>
      <c r="J212" s="182"/>
      <c r="K212" s="114"/>
      <c r="N212" s="400"/>
    </row>
    <row r="213" spans="2:14" ht="15.75" customHeight="1">
      <c r="C213" s="397" t="s">
        <v>241</v>
      </c>
      <c r="D213" s="183">
        <v>888</v>
      </c>
      <c r="E213" s="183">
        <v>938</v>
      </c>
      <c r="F213" s="183">
        <v>867</v>
      </c>
      <c r="G213" s="183">
        <v>865</v>
      </c>
      <c r="H213" s="111">
        <v>797</v>
      </c>
      <c r="I213" s="180"/>
      <c r="J213" s="182"/>
      <c r="K213" s="114"/>
      <c r="N213" s="400"/>
    </row>
    <row r="214" spans="2:14" ht="15.75" customHeight="1">
      <c r="C214" s="397" t="s">
        <v>11</v>
      </c>
      <c r="D214" s="183">
        <v>166</v>
      </c>
      <c r="E214" s="183">
        <v>179</v>
      </c>
      <c r="F214" s="183">
        <v>159</v>
      </c>
      <c r="G214" s="183">
        <v>158</v>
      </c>
      <c r="H214" s="111">
        <v>139</v>
      </c>
      <c r="I214" s="180"/>
      <c r="J214" s="182"/>
      <c r="K214" s="114"/>
      <c r="N214" s="400"/>
    </row>
    <row r="215" spans="2:14" ht="15.75" customHeight="1">
      <c r="C215" s="397" t="s">
        <v>12</v>
      </c>
      <c r="D215" s="184">
        <v>21</v>
      </c>
      <c r="E215" s="184">
        <v>28</v>
      </c>
      <c r="F215" s="184">
        <v>19</v>
      </c>
      <c r="G215" s="184">
        <v>35</v>
      </c>
      <c r="H215" s="335">
        <v>26</v>
      </c>
      <c r="I215" s="180"/>
      <c r="J215" s="182"/>
      <c r="K215" s="114"/>
      <c r="N215" s="400"/>
    </row>
    <row r="216" spans="2:14" ht="15.75" customHeight="1">
      <c r="C216" s="396" t="s">
        <v>182</v>
      </c>
      <c r="D216" s="185">
        <v>1075</v>
      </c>
      <c r="E216" s="185">
        <v>1145</v>
      </c>
      <c r="F216" s="185">
        <v>1045</v>
      </c>
      <c r="G216" s="185">
        <v>1058</v>
      </c>
      <c r="H216" s="336">
        <v>962</v>
      </c>
      <c r="I216" s="180"/>
      <c r="J216" s="182"/>
      <c r="K216" s="114"/>
      <c r="N216" s="400"/>
    </row>
    <row r="217" spans="2:14" ht="15.75" customHeight="1">
      <c r="C217" s="100" t="s">
        <v>181</v>
      </c>
      <c r="D217" s="184">
        <v>47</v>
      </c>
      <c r="E217" s="184">
        <v>58</v>
      </c>
      <c r="F217" s="184">
        <v>62</v>
      </c>
      <c r="G217" s="184">
        <v>63</v>
      </c>
      <c r="H217" s="335">
        <v>63</v>
      </c>
      <c r="I217" s="180"/>
      <c r="J217" s="182"/>
      <c r="K217" s="114"/>
      <c r="N217" s="400"/>
    </row>
    <row r="218" spans="2:14" ht="15.75" customHeight="1">
      <c r="B218" s="390"/>
      <c r="C218" s="396" t="s">
        <v>13</v>
      </c>
      <c r="D218" s="185">
        <v>1122</v>
      </c>
      <c r="E218" s="185">
        <v>1203</v>
      </c>
      <c r="F218" s="185">
        <v>1107</v>
      </c>
      <c r="G218" s="185">
        <v>1121</v>
      </c>
      <c r="H218" s="336">
        <v>1025</v>
      </c>
      <c r="I218" s="180"/>
      <c r="J218" s="186">
        <v>14.299999999999999</v>
      </c>
      <c r="K218" s="339">
        <v>13.8</v>
      </c>
      <c r="N218" s="400"/>
    </row>
    <row r="219" spans="2:14" ht="15.75" customHeight="1">
      <c r="C219" s="397" t="s">
        <v>23</v>
      </c>
      <c r="D219" s="184">
        <v>390</v>
      </c>
      <c r="E219" s="184">
        <v>408</v>
      </c>
      <c r="F219" s="184">
        <v>334</v>
      </c>
      <c r="G219" s="184">
        <v>316</v>
      </c>
      <c r="H219" s="335">
        <v>383</v>
      </c>
      <c r="I219" s="180"/>
      <c r="J219" s="182"/>
      <c r="K219" s="114"/>
      <c r="N219" s="400"/>
    </row>
    <row r="220" spans="2:14" s="401" customFormat="1" ht="15.75" customHeight="1">
      <c r="B220" s="390"/>
      <c r="C220" s="396" t="s">
        <v>8</v>
      </c>
      <c r="D220" s="185">
        <v>1512</v>
      </c>
      <c r="E220" s="185">
        <v>1611</v>
      </c>
      <c r="F220" s="185">
        <v>1441</v>
      </c>
      <c r="G220" s="185">
        <v>1437</v>
      </c>
      <c r="H220" s="336">
        <v>1408</v>
      </c>
      <c r="I220" s="180"/>
      <c r="J220" s="186">
        <v>9.3000000000000007</v>
      </c>
      <c r="K220" s="339">
        <v>20.3</v>
      </c>
      <c r="L220" s="23"/>
      <c r="N220" s="400"/>
    </row>
    <row r="221" spans="2:14" ht="15.75" customHeight="1">
      <c r="C221" s="397" t="s">
        <v>24</v>
      </c>
      <c r="D221" s="183">
        <v>-473</v>
      </c>
      <c r="E221" s="183">
        <v>-523</v>
      </c>
      <c r="F221" s="183">
        <v>-483</v>
      </c>
      <c r="G221" s="183">
        <v>-484</v>
      </c>
      <c r="H221" s="111">
        <v>-434</v>
      </c>
      <c r="I221" s="180"/>
      <c r="J221" s="182"/>
      <c r="K221" s="114"/>
      <c r="N221" s="400"/>
    </row>
    <row r="222" spans="2:14" s="401" customFormat="1" ht="15.75" customHeight="1">
      <c r="B222" s="100"/>
      <c r="C222" s="389" t="s">
        <v>25</v>
      </c>
      <c r="D222" s="183">
        <v>-464</v>
      </c>
      <c r="E222" s="183">
        <v>-452</v>
      </c>
      <c r="F222" s="183">
        <v>-379</v>
      </c>
      <c r="G222" s="183">
        <v>-371</v>
      </c>
      <c r="H222" s="111">
        <v>-423</v>
      </c>
      <c r="I222" s="180"/>
      <c r="J222" s="182"/>
      <c r="K222" s="114"/>
      <c r="L222" s="23"/>
      <c r="N222" s="400"/>
    </row>
    <row r="223" spans="2:14" ht="15.75" customHeight="1">
      <c r="C223" s="389" t="s">
        <v>26</v>
      </c>
      <c r="D223" s="183">
        <v>-298</v>
      </c>
      <c r="E223" s="183">
        <v>-301</v>
      </c>
      <c r="F223" s="183">
        <v>-268</v>
      </c>
      <c r="G223" s="183">
        <v>-255</v>
      </c>
      <c r="H223" s="111">
        <v>-234</v>
      </c>
      <c r="I223" s="180"/>
      <c r="J223" s="182"/>
      <c r="K223" s="114"/>
      <c r="N223" s="400"/>
    </row>
    <row r="224" spans="2:14" ht="15.75" customHeight="1">
      <c r="B224" s="390"/>
      <c r="C224" s="396" t="s">
        <v>208</v>
      </c>
      <c r="D224" s="484">
        <v>277</v>
      </c>
      <c r="E224" s="484">
        <v>335</v>
      </c>
      <c r="F224" s="484">
        <v>311</v>
      </c>
      <c r="G224" s="484">
        <v>327</v>
      </c>
      <c r="H224" s="486">
        <v>317</v>
      </c>
      <c r="I224" s="180"/>
      <c r="J224" s="186">
        <v>20.399999999999999</v>
      </c>
      <c r="K224" s="339">
        <v>24.9</v>
      </c>
      <c r="N224" s="400"/>
    </row>
    <row r="225" spans="2:14" ht="15.75" customHeight="1">
      <c r="B225" s="390"/>
      <c r="C225" s="397" t="s">
        <v>27</v>
      </c>
      <c r="D225" s="183"/>
      <c r="E225" s="183"/>
      <c r="F225" s="183"/>
      <c r="G225" s="183"/>
      <c r="H225" s="111"/>
      <c r="I225" s="180"/>
      <c r="J225" s="182"/>
      <c r="K225" s="114"/>
      <c r="N225" s="400"/>
    </row>
    <row r="226" spans="2:14" s="401" customFormat="1" ht="15.75" customHeight="1">
      <c r="B226" s="100"/>
      <c r="C226" s="397" t="s">
        <v>28</v>
      </c>
      <c r="D226" s="183">
        <v>-17</v>
      </c>
      <c r="E226" s="183">
        <v>-17</v>
      </c>
      <c r="F226" s="183">
        <v>-14</v>
      </c>
      <c r="G226" s="183">
        <v>-14</v>
      </c>
      <c r="H226" s="111">
        <v>-11</v>
      </c>
      <c r="I226" s="180"/>
      <c r="J226" s="182"/>
      <c r="K226" s="114"/>
      <c r="L226" s="23"/>
      <c r="N226" s="400"/>
    </row>
    <row r="227" spans="2:14" s="401" customFormat="1" ht="15.75" customHeight="1">
      <c r="B227" s="389"/>
      <c r="C227" s="397" t="s">
        <v>29</v>
      </c>
      <c r="D227" s="183">
        <v>-4</v>
      </c>
      <c r="E227" s="183">
        <v>-35</v>
      </c>
      <c r="F227" s="183">
        <v>-32</v>
      </c>
      <c r="G227" s="183">
        <v>-29</v>
      </c>
      <c r="H227" s="111">
        <v>-25</v>
      </c>
      <c r="I227" s="180"/>
      <c r="J227" s="182"/>
      <c r="K227" s="114"/>
      <c r="L227" s="23"/>
      <c r="N227" s="400"/>
    </row>
    <row r="228" spans="2:14" ht="15.75" customHeight="1">
      <c r="C228" s="397" t="s">
        <v>30</v>
      </c>
      <c r="D228" s="183">
        <v>-167</v>
      </c>
      <c r="E228" s="183">
        <v>-170</v>
      </c>
      <c r="F228" s="183">
        <v>-163</v>
      </c>
      <c r="G228" s="183">
        <v>-153</v>
      </c>
      <c r="H228" s="111">
        <v>-142</v>
      </c>
      <c r="I228" s="180"/>
      <c r="J228" s="182"/>
      <c r="K228" s="114"/>
      <c r="N228" s="400"/>
    </row>
    <row r="229" spans="2:14" ht="15.75" customHeight="1">
      <c r="C229" s="397" t="s">
        <v>128</v>
      </c>
      <c r="D229" s="184">
        <v>0</v>
      </c>
      <c r="E229" s="183">
        <v>0</v>
      </c>
      <c r="F229" s="183">
        <v>0</v>
      </c>
      <c r="G229" s="183">
        <v>0</v>
      </c>
      <c r="H229" s="111">
        <v>0</v>
      </c>
      <c r="I229" s="180"/>
      <c r="J229" s="182"/>
      <c r="K229" s="114"/>
      <c r="N229" s="400"/>
    </row>
    <row r="230" spans="2:14" ht="15.75" customHeight="1" thickBot="1">
      <c r="B230" s="390"/>
      <c r="C230" s="396" t="s">
        <v>32</v>
      </c>
      <c r="D230" s="187">
        <v>89</v>
      </c>
      <c r="E230" s="187">
        <v>113</v>
      </c>
      <c r="F230" s="187">
        <v>102</v>
      </c>
      <c r="G230" s="187">
        <v>131</v>
      </c>
      <c r="H230" s="337">
        <v>139</v>
      </c>
      <c r="I230" s="180"/>
      <c r="J230" s="186">
        <v>43.2</v>
      </c>
      <c r="K230" s="339">
        <v>69.399999999999991</v>
      </c>
      <c r="N230" s="400"/>
    </row>
    <row r="231" spans="2:14" ht="15.75" customHeight="1" thickTop="1">
      <c r="C231" s="100"/>
      <c r="D231" s="183"/>
      <c r="E231" s="183"/>
      <c r="F231" s="183"/>
      <c r="G231" s="183"/>
      <c r="H231" s="111"/>
      <c r="I231" s="180"/>
      <c r="J231" s="182"/>
      <c r="K231" s="114"/>
      <c r="N231" s="400"/>
    </row>
    <row r="232" spans="2:14" s="401" customFormat="1" ht="15.75" customHeight="1">
      <c r="B232" s="100"/>
      <c r="C232" s="396" t="s">
        <v>209</v>
      </c>
      <c r="D232" s="188">
        <v>0.1832010582010582</v>
      </c>
      <c r="E232" s="188">
        <v>0.20794537554314091</v>
      </c>
      <c r="F232" s="188">
        <v>0.21582234559333796</v>
      </c>
      <c r="G232" s="188">
        <v>0.22755741127348644</v>
      </c>
      <c r="H232" s="338">
        <v>0.22514204545454544</v>
      </c>
      <c r="I232" s="180"/>
      <c r="J232" s="182"/>
      <c r="K232" s="114"/>
      <c r="L232" s="23"/>
      <c r="N232" s="400"/>
    </row>
    <row r="233" spans="2:14" ht="15.75" customHeight="1">
      <c r="C233" s="409" t="s">
        <v>191</v>
      </c>
      <c r="D233" s="183">
        <v>287</v>
      </c>
      <c r="E233" s="183">
        <v>184</v>
      </c>
      <c r="F233" s="183">
        <v>152</v>
      </c>
      <c r="G233" s="183">
        <v>154</v>
      </c>
      <c r="H233" s="111">
        <v>155</v>
      </c>
      <c r="I233" s="180"/>
      <c r="J233" s="182"/>
      <c r="K233" s="114"/>
      <c r="N233" s="400"/>
    </row>
    <row r="234" spans="2:14" ht="15.75" customHeight="1">
      <c r="B234" s="410"/>
      <c r="C234" s="409"/>
      <c r="D234" s="182"/>
      <c r="E234" s="182"/>
      <c r="F234" s="179"/>
      <c r="G234" s="179"/>
      <c r="H234" s="112"/>
      <c r="I234" s="180"/>
      <c r="J234" s="179"/>
      <c r="K234" s="112"/>
      <c r="N234" s="400"/>
    </row>
    <row r="235" spans="2:14" ht="15.75" customHeight="1">
      <c r="B235" s="498" t="s">
        <v>75</v>
      </c>
      <c r="C235" s="498"/>
      <c r="D235" s="182"/>
      <c r="E235" s="182"/>
      <c r="F235" s="182"/>
      <c r="G235" s="182"/>
      <c r="H235" s="114"/>
      <c r="I235" s="180"/>
      <c r="J235" s="182"/>
      <c r="K235" s="114"/>
      <c r="N235" s="400"/>
    </row>
    <row r="236" spans="2:14" ht="15.75" customHeight="1">
      <c r="C236" s="397" t="s">
        <v>241</v>
      </c>
      <c r="D236" s="183">
        <v>2069</v>
      </c>
      <c r="E236" s="183">
        <v>2117</v>
      </c>
      <c r="F236" s="183">
        <v>1846</v>
      </c>
      <c r="G236" s="183">
        <v>1761</v>
      </c>
      <c r="H236" s="111">
        <v>1675</v>
      </c>
      <c r="I236" s="180"/>
      <c r="J236" s="182"/>
      <c r="K236" s="114"/>
      <c r="N236" s="400"/>
    </row>
    <row r="237" spans="2:14" ht="15.75" customHeight="1">
      <c r="C237" s="397" t="s">
        <v>11</v>
      </c>
      <c r="D237" s="183">
        <v>320</v>
      </c>
      <c r="E237" s="183">
        <v>322</v>
      </c>
      <c r="F237" s="183">
        <v>281</v>
      </c>
      <c r="G237" s="183">
        <v>262</v>
      </c>
      <c r="H237" s="111">
        <v>235</v>
      </c>
      <c r="I237" s="180"/>
      <c r="J237" s="182"/>
      <c r="K237" s="114"/>
      <c r="N237" s="400"/>
    </row>
    <row r="238" spans="2:14" ht="15.75" customHeight="1">
      <c r="C238" s="397" t="s">
        <v>12</v>
      </c>
      <c r="D238" s="184">
        <v>75</v>
      </c>
      <c r="E238" s="184">
        <v>79</v>
      </c>
      <c r="F238" s="184">
        <v>75</v>
      </c>
      <c r="G238" s="184">
        <v>88</v>
      </c>
      <c r="H238" s="335">
        <v>81</v>
      </c>
      <c r="I238" s="180"/>
      <c r="J238" s="182"/>
      <c r="K238" s="114"/>
      <c r="N238" s="400"/>
    </row>
    <row r="239" spans="2:14" ht="15.75" customHeight="1">
      <c r="C239" s="396" t="s">
        <v>182</v>
      </c>
      <c r="D239" s="185">
        <v>2464</v>
      </c>
      <c r="E239" s="185">
        <v>2518</v>
      </c>
      <c r="F239" s="185">
        <v>2202</v>
      </c>
      <c r="G239" s="185">
        <v>2111</v>
      </c>
      <c r="H239" s="336">
        <v>1991</v>
      </c>
      <c r="I239" s="180"/>
      <c r="J239" s="182"/>
      <c r="K239" s="114"/>
      <c r="N239" s="400"/>
    </row>
    <row r="240" spans="2:14" ht="15.75" customHeight="1">
      <c r="C240" s="100" t="s">
        <v>181</v>
      </c>
      <c r="D240" s="184">
        <v>363</v>
      </c>
      <c r="E240" s="184">
        <v>389</v>
      </c>
      <c r="F240" s="184">
        <v>400</v>
      </c>
      <c r="G240" s="184">
        <v>382</v>
      </c>
      <c r="H240" s="335">
        <v>361</v>
      </c>
      <c r="I240" s="180"/>
      <c r="J240" s="182"/>
      <c r="K240" s="114"/>
      <c r="N240" s="400"/>
    </row>
    <row r="241" spans="2:14" ht="15.75" customHeight="1">
      <c r="B241" s="390"/>
      <c r="C241" s="396" t="s">
        <v>13</v>
      </c>
      <c r="D241" s="185">
        <v>2827</v>
      </c>
      <c r="E241" s="185">
        <v>2907</v>
      </c>
      <c r="F241" s="185">
        <v>2602</v>
      </c>
      <c r="G241" s="185">
        <v>2493</v>
      </c>
      <c r="H241" s="336">
        <v>2352</v>
      </c>
      <c r="I241" s="180"/>
      <c r="J241" s="186">
        <v>9.5</v>
      </c>
      <c r="K241" s="339">
        <v>9.9</v>
      </c>
      <c r="N241" s="400"/>
    </row>
    <row r="242" spans="2:14" ht="15.75" customHeight="1">
      <c r="C242" s="397" t="s">
        <v>23</v>
      </c>
      <c r="D242" s="184">
        <v>507</v>
      </c>
      <c r="E242" s="184">
        <v>515</v>
      </c>
      <c r="F242" s="184">
        <v>455</v>
      </c>
      <c r="G242" s="184">
        <v>407</v>
      </c>
      <c r="H242" s="335">
        <v>518</v>
      </c>
      <c r="I242" s="180"/>
      <c r="J242" s="182"/>
      <c r="K242" s="114"/>
      <c r="N242" s="400"/>
    </row>
    <row r="243" spans="2:14" s="401" customFormat="1" ht="15.75" customHeight="1">
      <c r="B243" s="390"/>
      <c r="C243" s="396" t="s">
        <v>8</v>
      </c>
      <c r="D243" s="185">
        <v>3334</v>
      </c>
      <c r="E243" s="185">
        <v>3422</v>
      </c>
      <c r="F243" s="185">
        <v>3057</v>
      </c>
      <c r="G243" s="185">
        <v>2900</v>
      </c>
      <c r="H243" s="336">
        <v>2870</v>
      </c>
      <c r="I243" s="180"/>
      <c r="J243" s="186">
        <v>7.3</v>
      </c>
      <c r="K243" s="339">
        <v>14.2</v>
      </c>
      <c r="L243" s="23"/>
      <c r="N243" s="400"/>
    </row>
    <row r="244" spans="2:14" ht="15.75" customHeight="1">
      <c r="C244" s="397" t="s">
        <v>24</v>
      </c>
      <c r="D244" s="183">
        <v>-1062</v>
      </c>
      <c r="E244" s="183">
        <v>-1084</v>
      </c>
      <c r="F244" s="183">
        <v>-976</v>
      </c>
      <c r="G244" s="183">
        <v>-937</v>
      </c>
      <c r="H244" s="111">
        <v>-893</v>
      </c>
      <c r="I244" s="180"/>
      <c r="J244" s="182"/>
      <c r="K244" s="114"/>
      <c r="N244" s="400"/>
    </row>
    <row r="245" spans="2:14" s="401" customFormat="1" ht="15.75" customHeight="1">
      <c r="B245" s="100"/>
      <c r="C245" s="389" t="s">
        <v>25</v>
      </c>
      <c r="D245" s="183">
        <v>-597</v>
      </c>
      <c r="E245" s="183">
        <v>-586</v>
      </c>
      <c r="F245" s="183">
        <v>-516</v>
      </c>
      <c r="G245" s="183">
        <v>-493</v>
      </c>
      <c r="H245" s="111">
        <v>-557</v>
      </c>
      <c r="I245" s="180"/>
      <c r="J245" s="182"/>
      <c r="K245" s="114"/>
      <c r="L245" s="23"/>
      <c r="N245" s="400"/>
    </row>
    <row r="246" spans="2:14" ht="15.75" customHeight="1">
      <c r="C246" s="389" t="s">
        <v>26</v>
      </c>
      <c r="D246" s="183">
        <v>-826</v>
      </c>
      <c r="E246" s="183">
        <v>-812</v>
      </c>
      <c r="F246" s="183">
        <v>-714</v>
      </c>
      <c r="G246" s="183">
        <v>-680</v>
      </c>
      <c r="H246" s="111">
        <v>-656</v>
      </c>
      <c r="I246" s="180"/>
      <c r="J246" s="182"/>
      <c r="K246" s="114"/>
      <c r="N246" s="400"/>
    </row>
    <row r="247" spans="2:14" ht="15.75" customHeight="1">
      <c r="B247" s="390"/>
      <c r="C247" s="396" t="s">
        <v>208</v>
      </c>
      <c r="D247" s="484">
        <v>849</v>
      </c>
      <c r="E247" s="484">
        <v>940</v>
      </c>
      <c r="F247" s="484">
        <v>851</v>
      </c>
      <c r="G247" s="484">
        <v>790</v>
      </c>
      <c r="H247" s="486">
        <v>764</v>
      </c>
      <c r="I247" s="180"/>
      <c r="J247" s="186">
        <v>14.499999999999998</v>
      </c>
      <c r="K247" s="339">
        <v>8.1</v>
      </c>
      <c r="N247" s="400"/>
    </row>
    <row r="248" spans="2:14" ht="15.75" customHeight="1">
      <c r="B248" s="390"/>
      <c r="C248" s="397" t="s">
        <v>27</v>
      </c>
      <c r="D248" s="183"/>
      <c r="E248" s="183"/>
      <c r="F248" s="183"/>
      <c r="G248" s="183"/>
      <c r="H248" s="111"/>
      <c r="I248" s="180"/>
      <c r="J248" s="182"/>
      <c r="K248" s="114"/>
      <c r="N248" s="400"/>
    </row>
    <row r="249" spans="2:14" s="401" customFormat="1" ht="15.75" customHeight="1">
      <c r="B249" s="100"/>
      <c r="C249" s="397" t="s">
        <v>28</v>
      </c>
      <c r="D249" s="183">
        <v>-21</v>
      </c>
      <c r="E249" s="183">
        <v>-21</v>
      </c>
      <c r="F249" s="183">
        <v>-17</v>
      </c>
      <c r="G249" s="183">
        <v>-16</v>
      </c>
      <c r="H249" s="111">
        <v>-14</v>
      </c>
      <c r="I249" s="180"/>
      <c r="J249" s="182"/>
      <c r="K249" s="114"/>
      <c r="L249" s="23"/>
      <c r="N249" s="400"/>
    </row>
    <row r="250" spans="2:14" s="401" customFormat="1" ht="15.75" customHeight="1">
      <c r="B250" s="389"/>
      <c r="C250" s="397" t="s">
        <v>29</v>
      </c>
      <c r="D250" s="183">
        <v>-83</v>
      </c>
      <c r="E250" s="183">
        <v>-109</v>
      </c>
      <c r="F250" s="183">
        <v>-96</v>
      </c>
      <c r="G250" s="183">
        <v>-87</v>
      </c>
      <c r="H250" s="111">
        <v>-69</v>
      </c>
      <c r="I250" s="180"/>
      <c r="J250" s="182"/>
      <c r="K250" s="114"/>
      <c r="L250" s="23"/>
      <c r="N250" s="400"/>
    </row>
    <row r="251" spans="2:14" ht="15.75" customHeight="1">
      <c r="C251" s="397" t="s">
        <v>30</v>
      </c>
      <c r="D251" s="183">
        <v>-490</v>
      </c>
      <c r="E251" s="183">
        <v>-470</v>
      </c>
      <c r="F251" s="183">
        <v>-434</v>
      </c>
      <c r="G251" s="183">
        <v>-378</v>
      </c>
      <c r="H251" s="111">
        <v>-357</v>
      </c>
      <c r="I251" s="180"/>
      <c r="J251" s="182"/>
      <c r="K251" s="114"/>
      <c r="N251" s="400"/>
    </row>
    <row r="252" spans="2:14" ht="15.75" customHeight="1">
      <c r="C252" s="397" t="s">
        <v>128</v>
      </c>
      <c r="D252" s="184">
        <v>71</v>
      </c>
      <c r="E252" s="183">
        <v>78</v>
      </c>
      <c r="F252" s="183">
        <v>135</v>
      </c>
      <c r="G252" s="183">
        <v>126</v>
      </c>
      <c r="H252" s="111">
        <v>102</v>
      </c>
      <c r="I252" s="180"/>
      <c r="J252" s="182"/>
      <c r="K252" s="114"/>
      <c r="N252" s="400"/>
    </row>
    <row r="253" spans="2:14" ht="15.75" customHeight="1" thickBot="1">
      <c r="B253" s="390"/>
      <c r="C253" s="396" t="s">
        <v>32</v>
      </c>
      <c r="D253" s="187">
        <v>326</v>
      </c>
      <c r="E253" s="187">
        <v>418</v>
      </c>
      <c r="F253" s="187">
        <v>439</v>
      </c>
      <c r="G253" s="187">
        <v>435</v>
      </c>
      <c r="H253" s="337">
        <v>426</v>
      </c>
      <c r="I253" s="180"/>
      <c r="J253" s="186">
        <v>51.6</v>
      </c>
      <c r="K253" s="339">
        <v>7.7</v>
      </c>
      <c r="N253" s="400"/>
    </row>
    <row r="254" spans="2:14" ht="15.75" customHeight="1" thickTop="1">
      <c r="C254" s="100"/>
      <c r="D254" s="183"/>
      <c r="E254" s="183"/>
      <c r="F254" s="183"/>
      <c r="G254" s="183"/>
      <c r="H254" s="111"/>
      <c r="I254" s="180"/>
      <c r="J254" s="182"/>
      <c r="K254" s="114"/>
      <c r="N254" s="400"/>
    </row>
    <row r="255" spans="2:14" s="401" customFormat="1" ht="15.75" customHeight="1">
      <c r="B255" s="100"/>
      <c r="C255" s="396" t="s">
        <v>209</v>
      </c>
      <c r="D255" s="188">
        <v>0.25464907018596283</v>
      </c>
      <c r="E255" s="188">
        <v>0.27469316189362947</v>
      </c>
      <c r="F255" s="188">
        <v>0.27837749427543346</v>
      </c>
      <c r="G255" s="188">
        <v>0.27241379310344827</v>
      </c>
      <c r="H255" s="338">
        <v>0.26620209059233452</v>
      </c>
      <c r="I255" s="180"/>
      <c r="J255" s="182"/>
      <c r="K255" s="114"/>
      <c r="L255" s="23"/>
      <c r="N255" s="400"/>
    </row>
    <row r="256" spans="2:14" ht="15.75" customHeight="1">
      <c r="C256" s="409" t="s">
        <v>191</v>
      </c>
      <c r="D256" s="183">
        <v>654</v>
      </c>
      <c r="E256" s="183">
        <v>402</v>
      </c>
      <c r="F256" s="183">
        <v>393</v>
      </c>
      <c r="G256" s="183">
        <v>367</v>
      </c>
      <c r="H256" s="111">
        <v>362</v>
      </c>
      <c r="I256" s="180"/>
      <c r="J256" s="182"/>
      <c r="K256" s="114"/>
      <c r="N256" s="400"/>
    </row>
    <row r="257" spans="2:14" ht="15.75" customHeight="1">
      <c r="C257" s="397"/>
      <c r="D257" s="119"/>
      <c r="E257" s="119"/>
      <c r="F257" s="179"/>
      <c r="G257" s="179"/>
      <c r="H257" s="112"/>
      <c r="I257" s="180"/>
      <c r="J257" s="179"/>
      <c r="K257" s="112"/>
      <c r="N257" s="400"/>
    </row>
    <row r="258" spans="2:14" ht="15.75" customHeight="1">
      <c r="B258" s="23" t="s">
        <v>221</v>
      </c>
      <c r="C258" s="100"/>
      <c r="D258" s="182"/>
      <c r="E258" s="182"/>
      <c r="F258" s="179"/>
      <c r="G258" s="179"/>
      <c r="H258" s="112"/>
      <c r="I258" s="180"/>
      <c r="J258" s="179"/>
      <c r="K258" s="112"/>
      <c r="N258" s="400"/>
    </row>
    <row r="259" spans="2:14" ht="15.75" customHeight="1">
      <c r="B259" s="503" t="s">
        <v>226</v>
      </c>
      <c r="C259" s="504"/>
      <c r="D259" s="183"/>
      <c r="E259" s="183"/>
      <c r="F259" s="182"/>
      <c r="G259" s="182"/>
      <c r="H259" s="114"/>
      <c r="I259" s="180"/>
      <c r="J259" s="182"/>
      <c r="K259" s="114"/>
      <c r="N259" s="400"/>
    </row>
    <row r="260" spans="2:14" ht="15.75" customHeight="1">
      <c r="C260" s="397" t="s">
        <v>241</v>
      </c>
      <c r="D260" s="183">
        <v>2458</v>
      </c>
      <c r="E260" s="183">
        <v>2433</v>
      </c>
      <c r="F260" s="183">
        <v>2182</v>
      </c>
      <c r="G260" s="183">
        <v>1914</v>
      </c>
      <c r="H260" s="111">
        <v>1566</v>
      </c>
      <c r="I260" s="180"/>
      <c r="J260" s="182"/>
      <c r="K260" s="114"/>
      <c r="N260" s="400"/>
    </row>
    <row r="261" spans="2:14" ht="15.75" customHeight="1">
      <c r="C261" s="397" t="s">
        <v>11</v>
      </c>
      <c r="D261" s="183">
        <v>326</v>
      </c>
      <c r="E261" s="183">
        <v>328</v>
      </c>
      <c r="F261" s="183">
        <v>378</v>
      </c>
      <c r="G261" s="183">
        <v>435</v>
      </c>
      <c r="H261" s="111">
        <v>242</v>
      </c>
      <c r="I261" s="180"/>
      <c r="J261" s="182"/>
      <c r="K261" s="114"/>
      <c r="N261" s="400"/>
    </row>
    <row r="262" spans="2:14" ht="15.75" customHeight="1">
      <c r="C262" s="397" t="s">
        <v>12</v>
      </c>
      <c r="D262" s="184">
        <v>135</v>
      </c>
      <c r="E262" s="184">
        <v>105</v>
      </c>
      <c r="F262" s="184">
        <v>106</v>
      </c>
      <c r="G262" s="184">
        <v>88</v>
      </c>
      <c r="H262" s="335">
        <v>66</v>
      </c>
      <c r="I262" s="180"/>
      <c r="J262" s="182"/>
      <c r="K262" s="114"/>
      <c r="N262" s="400"/>
    </row>
    <row r="263" spans="2:14" ht="15.75" customHeight="1">
      <c r="C263" s="396" t="s">
        <v>182</v>
      </c>
      <c r="D263" s="185">
        <v>2919</v>
      </c>
      <c r="E263" s="185">
        <v>2866</v>
      </c>
      <c r="F263" s="185">
        <v>2666</v>
      </c>
      <c r="G263" s="185">
        <v>2437</v>
      </c>
      <c r="H263" s="336">
        <v>1874</v>
      </c>
      <c r="I263" s="180"/>
      <c r="J263" s="182"/>
      <c r="K263" s="114"/>
      <c r="N263" s="400"/>
    </row>
    <row r="264" spans="2:14" ht="15.75" customHeight="1">
      <c r="C264" s="100" t="s">
        <v>181</v>
      </c>
      <c r="D264" s="184">
        <v>142</v>
      </c>
      <c r="E264" s="184">
        <v>139</v>
      </c>
      <c r="F264" s="184">
        <v>163</v>
      </c>
      <c r="G264" s="184">
        <v>164</v>
      </c>
      <c r="H264" s="335">
        <v>168</v>
      </c>
      <c r="I264" s="180"/>
      <c r="J264" s="182"/>
      <c r="K264" s="114"/>
      <c r="N264" s="400"/>
    </row>
    <row r="265" spans="2:14" ht="15.75" customHeight="1">
      <c r="B265" s="390"/>
      <c r="C265" s="396" t="s">
        <v>13</v>
      </c>
      <c r="D265" s="185">
        <v>3061</v>
      </c>
      <c r="E265" s="185">
        <v>3005</v>
      </c>
      <c r="F265" s="185">
        <v>2829</v>
      </c>
      <c r="G265" s="185">
        <v>2601</v>
      </c>
      <c r="H265" s="336">
        <v>2042</v>
      </c>
      <c r="I265" s="180"/>
      <c r="J265" s="186">
        <v>-15.8</v>
      </c>
      <c r="K265" s="339">
        <v>-22.2</v>
      </c>
      <c r="N265" s="400"/>
    </row>
    <row r="266" spans="2:14" ht="15.75" customHeight="1">
      <c r="C266" s="397" t="s">
        <v>23</v>
      </c>
      <c r="D266" s="184">
        <v>14</v>
      </c>
      <c r="E266" s="184">
        <v>10</v>
      </c>
      <c r="F266" s="184">
        <v>9</v>
      </c>
      <c r="G266" s="184">
        <v>9</v>
      </c>
      <c r="H266" s="335">
        <v>18</v>
      </c>
      <c r="I266" s="180"/>
      <c r="J266" s="182"/>
      <c r="K266" s="114"/>
      <c r="N266" s="400"/>
    </row>
    <row r="267" spans="2:14" s="401" customFormat="1" ht="15.75" customHeight="1">
      <c r="B267" s="390"/>
      <c r="C267" s="396" t="s">
        <v>8</v>
      </c>
      <c r="D267" s="185">
        <v>3075</v>
      </c>
      <c r="E267" s="185">
        <v>3015</v>
      </c>
      <c r="F267" s="185">
        <v>2838</v>
      </c>
      <c r="G267" s="185">
        <v>2610</v>
      </c>
      <c r="H267" s="336">
        <v>2060</v>
      </c>
      <c r="I267" s="180"/>
      <c r="J267" s="186">
        <v>-15.8</v>
      </c>
      <c r="K267" s="339">
        <v>-21.8</v>
      </c>
      <c r="L267" s="23"/>
      <c r="N267" s="400"/>
    </row>
    <row r="268" spans="2:14" ht="15.75" customHeight="1">
      <c r="C268" s="397" t="s">
        <v>24</v>
      </c>
      <c r="D268" s="183">
        <v>-916</v>
      </c>
      <c r="E268" s="183">
        <v>-836</v>
      </c>
      <c r="F268" s="183">
        <v>-747</v>
      </c>
      <c r="G268" s="183">
        <v>-758</v>
      </c>
      <c r="H268" s="111">
        <v>-407</v>
      </c>
      <c r="I268" s="180"/>
      <c r="J268" s="182"/>
      <c r="K268" s="114"/>
      <c r="N268" s="400"/>
    </row>
    <row r="269" spans="2:14" s="401" customFormat="1" ht="15.75" customHeight="1">
      <c r="B269" s="100"/>
      <c r="C269" s="389" t="s">
        <v>25</v>
      </c>
      <c r="D269" s="183">
        <v>-148</v>
      </c>
      <c r="E269" s="183">
        <v>-148</v>
      </c>
      <c r="F269" s="183">
        <v>-165</v>
      </c>
      <c r="G269" s="183">
        <v>-142</v>
      </c>
      <c r="H269" s="111">
        <v>-140</v>
      </c>
      <c r="I269" s="180"/>
      <c r="J269" s="182"/>
      <c r="K269" s="114"/>
      <c r="L269" s="23"/>
      <c r="N269" s="400"/>
    </row>
    <row r="270" spans="2:14" ht="15.75" customHeight="1">
      <c r="C270" s="389" t="s">
        <v>26</v>
      </c>
      <c r="D270" s="183">
        <v>-1113</v>
      </c>
      <c r="E270" s="183">
        <v>-1139</v>
      </c>
      <c r="F270" s="183">
        <v>-1222</v>
      </c>
      <c r="G270" s="183">
        <v>-1153</v>
      </c>
      <c r="H270" s="111">
        <v>-1040</v>
      </c>
      <c r="I270" s="180"/>
      <c r="J270" s="182"/>
      <c r="K270" s="114"/>
      <c r="N270" s="400"/>
    </row>
    <row r="271" spans="2:14" ht="15.75" customHeight="1">
      <c r="B271" s="390"/>
      <c r="C271" s="396" t="s">
        <v>208</v>
      </c>
      <c r="D271" s="484">
        <v>898</v>
      </c>
      <c r="E271" s="484">
        <v>892</v>
      </c>
      <c r="F271" s="484">
        <v>704</v>
      </c>
      <c r="G271" s="484">
        <v>557</v>
      </c>
      <c r="H271" s="486">
        <v>473</v>
      </c>
      <c r="I271" s="180"/>
      <c r="J271" s="186">
        <v>-39.200000000000003</v>
      </c>
      <c r="K271" s="339">
        <v>-27.900000000000002</v>
      </c>
      <c r="N271" s="400"/>
    </row>
    <row r="272" spans="2:14" ht="15.75" customHeight="1">
      <c r="B272" s="390"/>
      <c r="C272" s="397" t="s">
        <v>27</v>
      </c>
      <c r="D272" s="183"/>
      <c r="E272" s="183"/>
      <c r="F272" s="183"/>
      <c r="G272" s="183"/>
      <c r="H272" s="111"/>
      <c r="I272" s="180"/>
      <c r="J272" s="182"/>
      <c r="K272" s="114"/>
      <c r="N272" s="400"/>
    </row>
    <row r="273" spans="2:19" s="401" customFormat="1" ht="15.75" customHeight="1">
      <c r="B273" s="100"/>
      <c r="C273" s="397" t="s">
        <v>28</v>
      </c>
      <c r="D273" s="183">
        <v>-58</v>
      </c>
      <c r="E273" s="183">
        <v>-37</v>
      </c>
      <c r="F273" s="183">
        <v>0</v>
      </c>
      <c r="G273" s="183">
        <v>0</v>
      </c>
      <c r="H273" s="111">
        <v>0</v>
      </c>
      <c r="I273" s="180"/>
      <c r="J273" s="182"/>
      <c r="K273" s="114"/>
      <c r="L273" s="23"/>
      <c r="N273" s="400"/>
    </row>
    <row r="274" spans="2:19" s="401" customFormat="1" ht="15.75" customHeight="1">
      <c r="B274" s="389"/>
      <c r="C274" s="397" t="s">
        <v>29</v>
      </c>
      <c r="D274" s="183">
        <v>-171</v>
      </c>
      <c r="E274" s="183">
        <v>-210</v>
      </c>
      <c r="F274" s="183">
        <v>-129</v>
      </c>
      <c r="G274" s="183">
        <v>0</v>
      </c>
      <c r="H274" s="111">
        <v>0</v>
      </c>
      <c r="I274" s="180"/>
      <c r="J274" s="182"/>
      <c r="K274" s="114"/>
      <c r="L274" s="23"/>
      <c r="N274" s="400"/>
    </row>
    <row r="275" spans="2:19" ht="15.75" customHeight="1">
      <c r="C275" s="397" t="s">
        <v>30</v>
      </c>
      <c r="D275" s="183">
        <v>-413</v>
      </c>
      <c r="E275" s="183">
        <v>-422</v>
      </c>
      <c r="F275" s="183">
        <v>-318</v>
      </c>
      <c r="G275" s="183">
        <v>-13</v>
      </c>
      <c r="H275" s="111">
        <v>-27</v>
      </c>
      <c r="I275" s="180"/>
      <c r="J275" s="182"/>
      <c r="K275" s="114"/>
      <c r="N275" s="400"/>
    </row>
    <row r="276" spans="2:19" ht="15.75" customHeight="1">
      <c r="C276" s="397" t="s">
        <v>128</v>
      </c>
      <c r="D276" s="184">
        <v>0</v>
      </c>
      <c r="E276" s="183">
        <v>0</v>
      </c>
      <c r="F276" s="183">
        <v>0</v>
      </c>
      <c r="G276" s="183">
        <v>0</v>
      </c>
      <c r="H276" s="111">
        <v>0</v>
      </c>
      <c r="I276" s="180"/>
      <c r="J276" s="182"/>
      <c r="K276" s="114"/>
      <c r="N276" s="400"/>
    </row>
    <row r="277" spans="2:19" ht="15.75" customHeight="1" thickBot="1">
      <c r="B277" s="390"/>
      <c r="C277" s="396" t="s">
        <v>32</v>
      </c>
      <c r="D277" s="187">
        <v>256</v>
      </c>
      <c r="E277" s="187">
        <v>223</v>
      </c>
      <c r="F277" s="187">
        <v>257</v>
      </c>
      <c r="G277" s="187">
        <v>544</v>
      </c>
      <c r="H277" s="337">
        <v>446</v>
      </c>
      <c r="I277" s="180"/>
      <c r="J277" s="186">
        <v>136.5</v>
      </c>
      <c r="K277" s="339">
        <v>86</v>
      </c>
      <c r="N277" s="400"/>
    </row>
    <row r="278" spans="2:19" ht="15.75" customHeight="1" thickTop="1">
      <c r="C278" s="100"/>
      <c r="D278" s="183"/>
      <c r="E278" s="183"/>
      <c r="F278" s="183"/>
      <c r="G278" s="183"/>
      <c r="H278" s="111"/>
      <c r="I278" s="180"/>
      <c r="J278" s="182"/>
      <c r="K278" s="114"/>
      <c r="N278" s="400"/>
    </row>
    <row r="279" spans="2:19" s="401" customFormat="1" ht="15.75" customHeight="1">
      <c r="B279" s="100"/>
      <c r="C279" s="396" t="s">
        <v>209</v>
      </c>
      <c r="D279" s="188">
        <v>0.29199999999999998</v>
      </c>
      <c r="E279" s="188">
        <v>0.29599999999999999</v>
      </c>
      <c r="F279" s="188">
        <v>0.248</v>
      </c>
      <c r="G279" s="188">
        <v>0.21340996168582377</v>
      </c>
      <c r="H279" s="338">
        <v>0.22961165048543689</v>
      </c>
      <c r="I279" s="180"/>
      <c r="J279" s="182"/>
      <c r="K279" s="114"/>
      <c r="L279" s="23"/>
      <c r="N279" s="400"/>
    </row>
    <row r="280" spans="2:19" ht="15.75" customHeight="1">
      <c r="C280" s="409" t="s">
        <v>191</v>
      </c>
      <c r="D280" s="183">
        <v>596</v>
      </c>
      <c r="E280" s="183">
        <v>447</v>
      </c>
      <c r="F280" s="183">
        <v>692</v>
      </c>
      <c r="G280" s="183">
        <v>394</v>
      </c>
      <c r="H280" s="111">
        <v>558</v>
      </c>
      <c r="I280" s="180"/>
      <c r="J280" s="182"/>
      <c r="K280" s="114"/>
      <c r="N280" s="400"/>
    </row>
    <row r="281" spans="2:19" ht="15.75" customHeight="1">
      <c r="C281" s="397"/>
      <c r="D281" s="107"/>
      <c r="E281" s="107"/>
      <c r="F281" s="107"/>
      <c r="G281" s="161"/>
      <c r="H281" s="161"/>
      <c r="I281" s="107"/>
      <c r="J281" s="119"/>
      <c r="K281" s="106"/>
    </row>
    <row r="282" spans="2:19" ht="15.75" customHeight="1">
      <c r="B282" s="502" t="s">
        <v>18</v>
      </c>
      <c r="C282" s="502"/>
      <c r="D282" s="118"/>
      <c r="E282" s="118"/>
      <c r="F282" s="119"/>
      <c r="G282" s="119"/>
      <c r="H282" s="119"/>
      <c r="I282" s="118"/>
      <c r="J282" s="119"/>
      <c r="K282" s="118"/>
      <c r="L282" s="119"/>
    </row>
    <row r="283" spans="2:19" ht="28.5" customHeight="1">
      <c r="B283" s="116" t="s">
        <v>19</v>
      </c>
      <c r="C283" s="506" t="s">
        <v>201</v>
      </c>
      <c r="D283" s="506"/>
      <c r="E283" s="506"/>
      <c r="F283" s="506"/>
      <c r="G283" s="506"/>
      <c r="H283" s="506"/>
      <c r="I283" s="506"/>
      <c r="J283" s="506"/>
      <c r="K283" s="506"/>
      <c r="L283" s="300"/>
      <c r="M283" s="300"/>
      <c r="N283" s="300"/>
      <c r="O283" s="300"/>
      <c r="P283" s="300"/>
      <c r="Q283" s="300"/>
      <c r="R283" s="300"/>
      <c r="S283" s="411"/>
    </row>
    <row r="284" spans="2:19" ht="15.75" customHeight="1">
      <c r="B284" s="116" t="s">
        <v>20</v>
      </c>
      <c r="C284" s="505" t="s">
        <v>171</v>
      </c>
      <c r="D284" s="505"/>
      <c r="E284" s="505"/>
      <c r="F284" s="505"/>
      <c r="G284" s="505"/>
      <c r="H284" s="505"/>
      <c r="I284" s="505"/>
      <c r="J284" s="505"/>
      <c r="K284" s="505"/>
      <c r="L284" s="92"/>
      <c r="M284" s="92"/>
      <c r="N284" s="92"/>
      <c r="O284" s="92"/>
      <c r="P284" s="92"/>
      <c r="Q284" s="92"/>
      <c r="R284" s="92"/>
      <c r="S284" s="391"/>
    </row>
    <row r="285" spans="2:19" ht="15.75" customHeight="1">
      <c r="B285" s="116" t="s">
        <v>56</v>
      </c>
      <c r="C285" s="505" t="s">
        <v>160</v>
      </c>
      <c r="D285" s="505"/>
      <c r="E285" s="505"/>
      <c r="F285" s="505"/>
      <c r="G285" s="505"/>
      <c r="H285" s="505"/>
      <c r="I285" s="505"/>
      <c r="J285" s="505"/>
      <c r="K285" s="505"/>
      <c r="L285" s="92"/>
      <c r="M285" s="92"/>
      <c r="N285" s="92"/>
      <c r="O285" s="92"/>
      <c r="P285" s="92"/>
      <c r="Q285" s="92"/>
      <c r="R285" s="92"/>
      <c r="S285" s="391"/>
    </row>
    <row r="286" spans="2:19" ht="15.75" customHeight="1">
      <c r="B286" s="116" t="s">
        <v>65</v>
      </c>
      <c r="C286" s="92" t="s">
        <v>232</v>
      </c>
      <c r="D286" s="92"/>
      <c r="E286" s="92"/>
      <c r="F286" s="92"/>
      <c r="G286" s="92"/>
      <c r="H286" s="92"/>
      <c r="I286" s="92"/>
      <c r="J286" s="92"/>
      <c r="K286" s="92"/>
      <c r="L286" s="92"/>
      <c r="M286" s="92"/>
      <c r="N286" s="92"/>
      <c r="O286" s="92"/>
      <c r="P286" s="92"/>
      <c r="Q286" s="92"/>
      <c r="R286" s="92"/>
      <c r="S286" s="391"/>
    </row>
    <row r="287" spans="2:19" ht="15.75" customHeight="1">
      <c r="B287" s="116" t="s">
        <v>66</v>
      </c>
      <c r="C287" s="505" t="s">
        <v>21</v>
      </c>
      <c r="D287" s="505"/>
      <c r="E287" s="505"/>
      <c r="F287" s="505"/>
      <c r="G287" s="505"/>
      <c r="H287" s="505"/>
      <c r="I287" s="505"/>
      <c r="J287" s="505"/>
      <c r="K287" s="505"/>
      <c r="L287" s="92"/>
      <c r="M287" s="92"/>
      <c r="N287" s="92"/>
      <c r="O287" s="92"/>
      <c r="P287" s="92"/>
      <c r="Q287" s="92"/>
      <c r="R287" s="92"/>
      <c r="S287" s="391"/>
    </row>
    <row r="288" spans="2:19" ht="15.75" customHeight="1">
      <c r="B288" s="116" t="s">
        <v>79</v>
      </c>
      <c r="C288" s="505" t="s">
        <v>22</v>
      </c>
      <c r="D288" s="505"/>
      <c r="E288" s="505"/>
      <c r="F288" s="505"/>
      <c r="G288" s="505"/>
      <c r="H288" s="505"/>
      <c r="I288" s="505"/>
      <c r="J288" s="505"/>
      <c r="K288" s="505"/>
      <c r="L288" s="92"/>
      <c r="M288" s="92"/>
      <c r="N288" s="92"/>
      <c r="O288" s="92"/>
      <c r="P288" s="92"/>
      <c r="Q288" s="92"/>
      <c r="R288" s="92"/>
      <c r="S288" s="391"/>
    </row>
    <row r="289" spans="2:18" ht="15.75" customHeight="1">
      <c r="B289" s="115">
        <v>7</v>
      </c>
      <c r="C289" s="505" t="s">
        <v>224</v>
      </c>
      <c r="D289" s="505"/>
      <c r="E289" s="505"/>
      <c r="F289" s="505"/>
      <c r="G289" s="505"/>
      <c r="H289" s="505"/>
      <c r="I289" s="505"/>
      <c r="J289" s="505"/>
      <c r="K289" s="505"/>
      <c r="L289" s="505"/>
      <c r="M289" s="505"/>
      <c r="N289" s="505"/>
      <c r="O289" s="505"/>
      <c r="P289" s="505"/>
      <c r="Q289" s="505"/>
      <c r="R289" s="505"/>
    </row>
    <row r="290" spans="2:18" ht="15.75" customHeight="1">
      <c r="B290" s="412"/>
      <c r="C290" s="501"/>
      <c r="D290" s="501"/>
      <c r="E290" s="501"/>
      <c r="F290" s="501"/>
      <c r="G290" s="501"/>
      <c r="H290" s="501"/>
      <c r="I290" s="501"/>
      <c r="J290" s="22"/>
      <c r="K290" s="398"/>
    </row>
    <row r="291" spans="2:18">
      <c r="B291" s="412"/>
      <c r="C291" s="501"/>
      <c r="D291" s="501"/>
      <c r="E291" s="501"/>
      <c r="F291" s="501"/>
      <c r="G291" s="501"/>
      <c r="H291" s="501"/>
      <c r="I291" s="501"/>
      <c r="J291" s="162"/>
      <c r="K291" s="392"/>
    </row>
    <row r="292" spans="2:18">
      <c r="B292" s="412"/>
      <c r="D292" s="398"/>
      <c r="E292" s="398"/>
      <c r="F292" s="398"/>
      <c r="G292" s="22"/>
      <c r="H292" s="22"/>
      <c r="I292" s="398"/>
      <c r="J292" s="22"/>
      <c r="K292" s="398"/>
    </row>
    <row r="298" spans="2:18">
      <c r="B298" s="398"/>
      <c r="D298" s="398"/>
      <c r="E298" s="398"/>
      <c r="F298" s="398"/>
      <c r="G298" s="22"/>
      <c r="H298" s="22"/>
      <c r="I298" s="398"/>
      <c r="J298" s="22"/>
      <c r="K298" s="398"/>
    </row>
    <row r="299" spans="2:18">
      <c r="B299" s="398"/>
      <c r="D299" s="398"/>
      <c r="E299" s="398"/>
      <c r="F299" s="398"/>
      <c r="G299" s="22"/>
      <c r="H299" s="22"/>
      <c r="I299" s="398"/>
      <c r="J299" s="22"/>
      <c r="K299" s="398"/>
    </row>
    <row r="300" spans="2:18">
      <c r="B300" s="398"/>
      <c r="D300" s="398"/>
      <c r="E300" s="398"/>
      <c r="F300" s="398"/>
      <c r="G300" s="22"/>
      <c r="H300" s="22"/>
      <c r="I300" s="398"/>
      <c r="J300" s="22"/>
      <c r="K300" s="398"/>
    </row>
    <row r="301" spans="2:18">
      <c r="B301" s="398"/>
      <c r="D301" s="398"/>
      <c r="E301" s="398"/>
      <c r="F301" s="398"/>
      <c r="G301" s="22"/>
      <c r="H301" s="22"/>
      <c r="I301" s="398"/>
      <c r="J301" s="22"/>
      <c r="K301" s="398"/>
    </row>
    <row r="302" spans="2:18">
      <c r="B302" s="398"/>
      <c r="D302" s="398"/>
      <c r="E302" s="398"/>
      <c r="F302" s="398"/>
      <c r="G302" s="22"/>
      <c r="H302" s="22"/>
      <c r="I302" s="398"/>
      <c r="J302" s="22"/>
      <c r="K302" s="398"/>
    </row>
    <row r="303" spans="2:18">
      <c r="B303" s="398"/>
      <c r="D303" s="398"/>
      <c r="E303" s="398"/>
      <c r="F303" s="398"/>
      <c r="G303" s="22"/>
      <c r="H303" s="22"/>
      <c r="I303" s="398"/>
      <c r="J303" s="22"/>
      <c r="K303" s="398"/>
    </row>
    <row r="304" spans="2:18">
      <c r="B304" s="398"/>
      <c r="D304" s="398"/>
      <c r="E304" s="398"/>
      <c r="F304" s="398"/>
      <c r="G304" s="22"/>
      <c r="H304" s="22"/>
      <c r="I304" s="398"/>
      <c r="J304" s="22"/>
      <c r="K304" s="398"/>
    </row>
    <row r="305" spans="2:11">
      <c r="B305" s="398"/>
      <c r="D305" s="398"/>
      <c r="E305" s="398"/>
      <c r="F305" s="398"/>
      <c r="G305" s="22"/>
      <c r="H305" s="22"/>
      <c r="I305" s="398"/>
      <c r="J305" s="22"/>
      <c r="K305" s="398"/>
    </row>
    <row r="306" spans="2:11">
      <c r="B306" s="398"/>
      <c r="D306" s="398"/>
      <c r="E306" s="398"/>
      <c r="F306" s="398"/>
      <c r="G306" s="22"/>
      <c r="H306" s="22"/>
      <c r="I306" s="398"/>
      <c r="J306" s="22"/>
      <c r="K306" s="398"/>
    </row>
    <row r="307" spans="2:11">
      <c r="B307" s="398"/>
      <c r="D307" s="398"/>
      <c r="E307" s="398"/>
      <c r="F307" s="398"/>
      <c r="G307" s="22"/>
      <c r="H307" s="22"/>
      <c r="I307" s="398"/>
      <c r="J307" s="22"/>
      <c r="K307" s="398"/>
    </row>
    <row r="308" spans="2:11">
      <c r="B308" s="398"/>
      <c r="D308" s="398"/>
      <c r="E308" s="398"/>
      <c r="F308" s="398"/>
      <c r="G308" s="22"/>
      <c r="H308" s="22"/>
      <c r="I308" s="398"/>
      <c r="J308" s="22"/>
      <c r="K308" s="398"/>
    </row>
    <row r="309" spans="2:11">
      <c r="B309" s="398"/>
      <c r="D309" s="398"/>
      <c r="E309" s="398"/>
      <c r="F309" s="398"/>
      <c r="G309" s="22"/>
      <c r="H309" s="22"/>
      <c r="I309" s="398"/>
      <c r="J309" s="22"/>
      <c r="K309" s="398"/>
    </row>
    <row r="310" spans="2:11">
      <c r="B310" s="398"/>
      <c r="D310" s="398"/>
      <c r="E310" s="398"/>
      <c r="F310" s="398"/>
      <c r="G310" s="22"/>
      <c r="H310" s="22"/>
      <c r="I310" s="398"/>
      <c r="J310" s="22"/>
      <c r="K310" s="398"/>
    </row>
    <row r="311" spans="2:11">
      <c r="B311" s="398"/>
      <c r="D311" s="398"/>
      <c r="E311" s="398"/>
      <c r="F311" s="398"/>
      <c r="G311" s="22"/>
      <c r="H311" s="22"/>
      <c r="I311" s="398"/>
      <c r="J311" s="22"/>
      <c r="K311" s="398"/>
    </row>
    <row r="312" spans="2:11">
      <c r="B312" s="398"/>
      <c r="D312" s="398"/>
      <c r="E312" s="398"/>
      <c r="F312" s="398"/>
      <c r="G312" s="22"/>
      <c r="H312" s="22"/>
      <c r="I312" s="398"/>
      <c r="J312" s="22"/>
      <c r="K312" s="398"/>
    </row>
    <row r="313" spans="2:11">
      <c r="B313" s="398"/>
      <c r="D313" s="398"/>
      <c r="E313" s="398"/>
      <c r="F313" s="398"/>
      <c r="G313" s="22"/>
      <c r="H313" s="22"/>
      <c r="I313" s="398"/>
      <c r="J313" s="22"/>
      <c r="K313" s="398"/>
    </row>
    <row r="314" spans="2:11">
      <c r="B314" s="398"/>
      <c r="D314" s="398"/>
      <c r="E314" s="398"/>
      <c r="F314" s="398"/>
      <c r="G314" s="22"/>
      <c r="H314" s="22"/>
      <c r="I314" s="398"/>
      <c r="J314" s="22"/>
      <c r="K314" s="398"/>
    </row>
    <row r="315" spans="2:11">
      <c r="B315" s="398"/>
      <c r="D315" s="398"/>
      <c r="E315" s="398"/>
      <c r="F315" s="398"/>
      <c r="G315" s="22"/>
      <c r="H315" s="22"/>
      <c r="I315" s="398"/>
      <c r="J315" s="22"/>
      <c r="K315" s="398"/>
    </row>
    <row r="316" spans="2:11">
      <c r="B316" s="398"/>
      <c r="D316" s="398"/>
      <c r="E316" s="398"/>
      <c r="F316" s="398"/>
      <c r="G316" s="22"/>
      <c r="H316" s="22"/>
      <c r="I316" s="398"/>
      <c r="J316" s="22"/>
      <c r="K316" s="398"/>
    </row>
    <row r="317" spans="2:11">
      <c r="B317" s="398"/>
      <c r="D317" s="398"/>
      <c r="E317" s="398"/>
      <c r="F317" s="398"/>
      <c r="G317" s="22"/>
      <c r="H317" s="22"/>
      <c r="I317" s="398"/>
      <c r="J317" s="22"/>
      <c r="K317" s="398"/>
    </row>
    <row r="318" spans="2:11">
      <c r="B318" s="398"/>
      <c r="D318" s="398"/>
      <c r="E318" s="398"/>
      <c r="F318" s="398"/>
      <c r="G318" s="22"/>
      <c r="H318" s="22"/>
      <c r="I318" s="398"/>
      <c r="J318" s="22"/>
      <c r="K318" s="398"/>
    </row>
    <row r="319" spans="2:11">
      <c r="B319" s="398"/>
      <c r="D319" s="398"/>
      <c r="E319" s="398"/>
      <c r="F319" s="398"/>
      <c r="G319" s="22"/>
      <c r="H319" s="22"/>
      <c r="I319" s="398"/>
      <c r="J319" s="22"/>
      <c r="K319" s="398"/>
    </row>
    <row r="320" spans="2:11">
      <c r="B320" s="398"/>
      <c r="D320" s="398"/>
      <c r="E320" s="398"/>
      <c r="F320" s="398"/>
      <c r="G320" s="22"/>
      <c r="H320" s="22"/>
      <c r="I320" s="398"/>
      <c r="J320" s="22"/>
      <c r="K320" s="398"/>
    </row>
    <row r="321" spans="2:11">
      <c r="B321" s="398"/>
      <c r="D321" s="398"/>
      <c r="E321" s="398"/>
      <c r="F321" s="398"/>
      <c r="G321" s="22"/>
      <c r="H321" s="22"/>
      <c r="I321" s="398"/>
      <c r="J321" s="22"/>
      <c r="K321" s="398"/>
    </row>
    <row r="322" spans="2:11">
      <c r="B322" s="398"/>
      <c r="D322" s="398"/>
      <c r="E322" s="398"/>
      <c r="F322" s="398"/>
      <c r="G322" s="22"/>
      <c r="H322" s="22"/>
      <c r="I322" s="398"/>
      <c r="J322" s="22"/>
      <c r="K322" s="398"/>
    </row>
    <row r="323" spans="2:11">
      <c r="B323" s="398"/>
      <c r="D323" s="398"/>
      <c r="E323" s="398"/>
      <c r="F323" s="398"/>
      <c r="G323" s="22"/>
      <c r="H323" s="22"/>
      <c r="I323" s="398"/>
      <c r="J323" s="22"/>
      <c r="K323" s="398"/>
    </row>
    <row r="324" spans="2:11">
      <c r="B324" s="398"/>
      <c r="D324" s="398"/>
      <c r="E324" s="398"/>
      <c r="F324" s="398"/>
      <c r="G324" s="22"/>
      <c r="H324" s="22"/>
      <c r="I324" s="398"/>
      <c r="J324" s="22"/>
      <c r="K324" s="398"/>
    </row>
    <row r="325" spans="2:11">
      <c r="B325" s="398"/>
      <c r="D325" s="398"/>
      <c r="E325" s="398"/>
      <c r="F325" s="398"/>
      <c r="G325" s="22"/>
      <c r="H325" s="22"/>
      <c r="I325" s="398"/>
      <c r="J325" s="22"/>
      <c r="K325" s="398"/>
    </row>
    <row r="326" spans="2:11">
      <c r="B326" s="398"/>
      <c r="D326" s="398"/>
      <c r="E326" s="398"/>
      <c r="F326" s="398"/>
      <c r="G326" s="22"/>
      <c r="H326" s="22"/>
      <c r="I326" s="398"/>
      <c r="J326" s="22"/>
      <c r="K326" s="398"/>
    </row>
    <row r="327" spans="2:11">
      <c r="B327" s="398"/>
      <c r="D327" s="398"/>
      <c r="E327" s="398"/>
      <c r="F327" s="398"/>
      <c r="G327" s="22"/>
      <c r="H327" s="22"/>
      <c r="I327" s="398"/>
      <c r="J327" s="22"/>
      <c r="K327" s="398"/>
    </row>
    <row r="328" spans="2:11">
      <c r="B328" s="398"/>
      <c r="D328" s="398"/>
      <c r="E328" s="398"/>
      <c r="F328" s="398"/>
      <c r="G328" s="22"/>
      <c r="H328" s="22"/>
      <c r="I328" s="398"/>
      <c r="J328" s="22"/>
      <c r="K328" s="398"/>
    </row>
    <row r="329" spans="2:11">
      <c r="B329" s="398"/>
      <c r="D329" s="398"/>
      <c r="E329" s="398"/>
      <c r="F329" s="398"/>
      <c r="G329" s="22"/>
      <c r="H329" s="22"/>
      <c r="I329" s="398"/>
      <c r="J329" s="22"/>
      <c r="K329" s="398"/>
    </row>
    <row r="330" spans="2:11">
      <c r="B330" s="398"/>
      <c r="D330" s="398"/>
      <c r="E330" s="398"/>
      <c r="F330" s="398"/>
      <c r="G330" s="22"/>
      <c r="H330" s="22"/>
      <c r="I330" s="398"/>
      <c r="J330" s="22"/>
      <c r="K330" s="398"/>
    </row>
    <row r="331" spans="2:11">
      <c r="B331" s="398"/>
      <c r="D331" s="398"/>
      <c r="E331" s="398"/>
      <c r="F331" s="398"/>
      <c r="G331" s="22"/>
      <c r="H331" s="22"/>
      <c r="I331" s="398"/>
      <c r="J331" s="22"/>
      <c r="K331" s="398"/>
    </row>
    <row r="332" spans="2:11">
      <c r="B332" s="398"/>
      <c r="D332" s="398"/>
      <c r="E332" s="398"/>
      <c r="F332" s="398"/>
      <c r="G332" s="22"/>
      <c r="H332" s="22"/>
      <c r="I332" s="398"/>
      <c r="J332" s="22"/>
      <c r="K332" s="398"/>
    </row>
    <row r="333" spans="2:11">
      <c r="B333" s="398"/>
      <c r="D333" s="398"/>
      <c r="E333" s="398"/>
      <c r="F333" s="398"/>
      <c r="G333" s="22"/>
      <c r="H333" s="22"/>
      <c r="I333" s="398"/>
      <c r="J333" s="22"/>
      <c r="K333" s="398"/>
    </row>
    <row r="334" spans="2:11">
      <c r="B334" s="398"/>
      <c r="D334" s="398"/>
      <c r="E334" s="398"/>
      <c r="F334" s="398"/>
      <c r="G334" s="22"/>
      <c r="H334" s="22"/>
      <c r="I334" s="398"/>
      <c r="J334" s="22"/>
      <c r="K334" s="398"/>
    </row>
    <row r="335" spans="2:11">
      <c r="B335" s="398"/>
      <c r="D335" s="398"/>
      <c r="E335" s="398"/>
      <c r="F335" s="398"/>
      <c r="G335" s="22"/>
      <c r="H335" s="22"/>
      <c r="I335" s="398"/>
      <c r="J335" s="22"/>
      <c r="K335" s="398"/>
    </row>
    <row r="336" spans="2:11">
      <c r="B336" s="398"/>
      <c r="D336" s="398"/>
      <c r="E336" s="398"/>
      <c r="F336" s="398"/>
      <c r="G336" s="22"/>
      <c r="H336" s="22"/>
      <c r="I336" s="398"/>
      <c r="J336" s="22"/>
      <c r="K336" s="398"/>
    </row>
    <row r="337" spans="2:11">
      <c r="B337" s="398"/>
      <c r="D337" s="398"/>
      <c r="E337" s="398"/>
      <c r="F337" s="398"/>
      <c r="G337" s="22"/>
      <c r="H337" s="22"/>
      <c r="I337" s="398"/>
      <c r="J337" s="22"/>
      <c r="K337" s="398"/>
    </row>
    <row r="338" spans="2:11">
      <c r="B338" s="398"/>
      <c r="D338" s="398"/>
      <c r="E338" s="398"/>
      <c r="F338" s="398"/>
      <c r="G338" s="22"/>
      <c r="H338" s="22"/>
      <c r="I338" s="398"/>
      <c r="J338" s="22"/>
      <c r="K338" s="398"/>
    </row>
    <row r="339" spans="2:11">
      <c r="B339" s="398"/>
      <c r="D339" s="398"/>
      <c r="E339" s="398"/>
      <c r="F339" s="398"/>
      <c r="G339" s="22"/>
      <c r="H339" s="22"/>
      <c r="I339" s="398"/>
      <c r="J339" s="22"/>
      <c r="K339" s="398"/>
    </row>
    <row r="340" spans="2:11">
      <c r="B340" s="398"/>
      <c r="D340" s="398"/>
      <c r="E340" s="398"/>
      <c r="F340" s="398"/>
      <c r="G340" s="22"/>
      <c r="H340" s="22"/>
      <c r="I340" s="398"/>
      <c r="J340" s="22"/>
      <c r="K340" s="398"/>
    </row>
    <row r="341" spans="2:11">
      <c r="B341" s="398"/>
      <c r="D341" s="398"/>
      <c r="E341" s="398"/>
      <c r="F341" s="398"/>
      <c r="G341" s="22"/>
      <c r="H341" s="22"/>
      <c r="I341" s="398"/>
      <c r="J341" s="22"/>
      <c r="K341" s="398"/>
    </row>
    <row r="342" spans="2:11">
      <c r="B342" s="398"/>
      <c r="D342" s="398"/>
      <c r="E342" s="398"/>
      <c r="F342" s="398"/>
      <c r="G342" s="22"/>
      <c r="H342" s="22"/>
      <c r="I342" s="398"/>
      <c r="J342" s="22"/>
      <c r="K342" s="398"/>
    </row>
    <row r="343" spans="2:11">
      <c r="B343" s="398"/>
      <c r="D343" s="398"/>
      <c r="E343" s="398"/>
      <c r="F343" s="398"/>
      <c r="G343" s="22"/>
      <c r="H343" s="22"/>
      <c r="I343" s="398"/>
      <c r="J343" s="22"/>
      <c r="K343" s="398"/>
    </row>
    <row r="344" spans="2:11">
      <c r="B344" s="398"/>
      <c r="D344" s="398"/>
      <c r="E344" s="398"/>
      <c r="F344" s="398"/>
      <c r="G344" s="22"/>
      <c r="H344" s="22"/>
      <c r="I344" s="398"/>
      <c r="J344" s="22"/>
      <c r="K344" s="398"/>
    </row>
    <row r="345" spans="2:11">
      <c r="B345" s="398"/>
      <c r="D345" s="398"/>
      <c r="E345" s="398"/>
      <c r="F345" s="398"/>
      <c r="G345" s="22"/>
      <c r="H345" s="22"/>
      <c r="I345" s="398"/>
      <c r="J345" s="22"/>
      <c r="K345" s="398"/>
    </row>
    <row r="346" spans="2:11">
      <c r="B346" s="398"/>
      <c r="D346" s="398"/>
      <c r="E346" s="398"/>
      <c r="F346" s="398"/>
      <c r="G346" s="22"/>
      <c r="H346" s="22"/>
      <c r="I346" s="398"/>
      <c r="J346" s="22"/>
      <c r="K346" s="398"/>
    </row>
    <row r="347" spans="2:11">
      <c r="B347" s="398"/>
      <c r="D347" s="398"/>
      <c r="E347" s="398"/>
      <c r="F347" s="398"/>
      <c r="G347" s="22"/>
      <c r="H347" s="22"/>
      <c r="I347" s="398"/>
      <c r="J347" s="22"/>
      <c r="K347" s="398"/>
    </row>
    <row r="348" spans="2:11">
      <c r="B348" s="398"/>
      <c r="D348" s="398"/>
      <c r="E348" s="398"/>
      <c r="F348" s="398"/>
      <c r="G348" s="22"/>
      <c r="H348" s="22"/>
      <c r="I348" s="398"/>
      <c r="J348" s="22"/>
      <c r="K348" s="398"/>
    </row>
    <row r="349" spans="2:11">
      <c r="B349" s="398"/>
      <c r="D349" s="398"/>
      <c r="E349" s="398"/>
      <c r="F349" s="398"/>
      <c r="G349" s="22"/>
      <c r="H349" s="22"/>
      <c r="I349" s="398"/>
      <c r="J349" s="22"/>
      <c r="K349" s="398"/>
    </row>
    <row r="350" spans="2:11">
      <c r="B350" s="398"/>
      <c r="D350" s="398"/>
      <c r="E350" s="398"/>
      <c r="F350" s="398"/>
      <c r="G350" s="22"/>
      <c r="H350" s="22"/>
      <c r="I350" s="398"/>
      <c r="J350" s="22"/>
      <c r="K350" s="398"/>
    </row>
    <row r="351" spans="2:11">
      <c r="B351" s="398"/>
      <c r="D351" s="398"/>
      <c r="E351" s="398"/>
      <c r="F351" s="398"/>
      <c r="G351" s="22"/>
      <c r="H351" s="22"/>
      <c r="I351" s="398"/>
      <c r="J351" s="22"/>
      <c r="K351" s="398"/>
    </row>
    <row r="352" spans="2:11">
      <c r="B352" s="398"/>
      <c r="D352" s="398"/>
      <c r="E352" s="398"/>
      <c r="F352" s="398"/>
      <c r="G352" s="22"/>
      <c r="H352" s="22"/>
      <c r="I352" s="398"/>
      <c r="J352" s="22"/>
      <c r="K352" s="398"/>
    </row>
    <row r="353" spans="2:11">
      <c r="B353" s="398"/>
      <c r="D353" s="398"/>
      <c r="E353" s="398"/>
      <c r="F353" s="398"/>
      <c r="G353" s="22"/>
      <c r="H353" s="22"/>
      <c r="I353" s="398"/>
      <c r="J353" s="22"/>
      <c r="K353" s="398"/>
    </row>
    <row r="354" spans="2:11">
      <c r="B354" s="398"/>
      <c r="D354" s="398"/>
      <c r="E354" s="398"/>
      <c r="F354" s="398"/>
      <c r="G354" s="22"/>
      <c r="H354" s="22"/>
      <c r="I354" s="398"/>
      <c r="J354" s="22"/>
      <c r="K354" s="398"/>
    </row>
    <row r="355" spans="2:11">
      <c r="B355" s="398"/>
      <c r="D355" s="398"/>
      <c r="E355" s="398"/>
      <c r="F355" s="398"/>
      <c r="G355" s="22"/>
      <c r="H355" s="22"/>
      <c r="I355" s="398"/>
      <c r="J355" s="22"/>
      <c r="K355" s="398"/>
    </row>
    <row r="356" spans="2:11">
      <c r="B356" s="398"/>
      <c r="D356" s="398"/>
      <c r="E356" s="398"/>
      <c r="F356" s="398"/>
      <c r="G356" s="22"/>
      <c r="H356" s="22"/>
      <c r="I356" s="398"/>
      <c r="J356" s="22"/>
      <c r="K356" s="398"/>
    </row>
    <row r="357" spans="2:11">
      <c r="B357" s="398"/>
      <c r="D357" s="398"/>
      <c r="E357" s="398"/>
      <c r="F357" s="398"/>
      <c r="G357" s="22"/>
      <c r="H357" s="22"/>
      <c r="I357" s="398"/>
      <c r="J357" s="22"/>
      <c r="K357" s="398"/>
    </row>
    <row r="358" spans="2:11">
      <c r="B358" s="398"/>
      <c r="D358" s="398"/>
      <c r="E358" s="398"/>
      <c r="F358" s="398"/>
      <c r="G358" s="22"/>
      <c r="H358" s="22"/>
      <c r="I358" s="398"/>
      <c r="J358" s="22"/>
      <c r="K358" s="398"/>
    </row>
    <row r="359" spans="2:11">
      <c r="B359" s="398"/>
      <c r="D359" s="398"/>
      <c r="E359" s="398"/>
      <c r="F359" s="398"/>
      <c r="G359" s="22"/>
      <c r="H359" s="22"/>
      <c r="I359" s="398"/>
    </row>
    <row r="360" spans="2:11">
      <c r="B360" s="398"/>
      <c r="D360" s="398"/>
      <c r="E360" s="398"/>
      <c r="F360" s="398"/>
      <c r="G360" s="22"/>
      <c r="H360" s="22"/>
      <c r="I360" s="398"/>
    </row>
    <row r="361" spans="2:11">
      <c r="B361" s="398"/>
      <c r="D361" s="398"/>
      <c r="E361" s="398"/>
      <c r="F361" s="398"/>
      <c r="G361" s="22"/>
      <c r="H361" s="22"/>
      <c r="I361" s="398"/>
    </row>
    <row r="364" spans="2:11">
      <c r="B364" s="398"/>
      <c r="D364" s="398"/>
      <c r="E364" s="398"/>
      <c r="F364" s="398"/>
      <c r="G364" s="22"/>
      <c r="H364" s="22"/>
      <c r="I364" s="398"/>
      <c r="J364" s="22"/>
      <c r="K364" s="398"/>
    </row>
    <row r="365" spans="2:11">
      <c r="B365" s="398"/>
      <c r="D365" s="398"/>
      <c r="E365" s="398"/>
      <c r="F365" s="398"/>
      <c r="G365" s="22"/>
      <c r="H365" s="22"/>
      <c r="I365" s="398"/>
      <c r="J365" s="22"/>
      <c r="K365" s="398"/>
    </row>
    <row r="375" spans="2:11">
      <c r="B375" s="398"/>
      <c r="D375" s="398"/>
      <c r="E375" s="398"/>
      <c r="F375" s="398"/>
      <c r="G375" s="22"/>
      <c r="H375" s="22"/>
      <c r="I375" s="398"/>
      <c r="J375" s="22"/>
      <c r="K375" s="398"/>
    </row>
    <row r="391" spans="2:11">
      <c r="B391" s="398"/>
      <c r="D391" s="398"/>
      <c r="E391" s="398"/>
      <c r="F391" s="398"/>
      <c r="G391" s="22"/>
      <c r="H391" s="22"/>
      <c r="I391" s="398"/>
      <c r="J391" s="22"/>
      <c r="K391" s="398"/>
    </row>
    <row r="392" spans="2:11">
      <c r="B392" s="398"/>
      <c r="D392" s="398"/>
      <c r="E392" s="398"/>
      <c r="F392" s="398"/>
      <c r="G392" s="22"/>
      <c r="H392" s="22"/>
      <c r="I392" s="398"/>
      <c r="J392" s="22"/>
      <c r="K392" s="398"/>
    </row>
    <row r="408" spans="2:11">
      <c r="B408" s="398"/>
      <c r="D408" s="398"/>
      <c r="E408" s="398"/>
      <c r="F408" s="398"/>
      <c r="G408" s="22"/>
      <c r="H408" s="22"/>
      <c r="I408" s="398"/>
      <c r="J408" s="22"/>
      <c r="K408" s="398"/>
    </row>
    <row r="410" spans="2:11">
      <c r="B410" s="398"/>
      <c r="D410" s="398"/>
      <c r="E410" s="398"/>
      <c r="F410" s="398"/>
      <c r="G410" s="22"/>
      <c r="H410" s="22"/>
      <c r="I410" s="398"/>
    </row>
  </sheetData>
  <mergeCells count="22">
    <mergeCell ref="B166:C166"/>
    <mergeCell ref="B143:C143"/>
    <mergeCell ref="C290:I290"/>
    <mergeCell ref="C291:I291"/>
    <mergeCell ref="B282:C282"/>
    <mergeCell ref="B189:C189"/>
    <mergeCell ref="B212:C212"/>
    <mergeCell ref="B235:C235"/>
    <mergeCell ref="C289:R289"/>
    <mergeCell ref="B259:C259"/>
    <mergeCell ref="C283:K283"/>
    <mergeCell ref="C284:K284"/>
    <mergeCell ref="C285:K285"/>
    <mergeCell ref="C287:K287"/>
    <mergeCell ref="C288:K288"/>
    <mergeCell ref="J2:K2"/>
    <mergeCell ref="B120:C120"/>
    <mergeCell ref="B5:C5"/>
    <mergeCell ref="B28:C28"/>
    <mergeCell ref="B51:C51"/>
    <mergeCell ref="B74:C74"/>
    <mergeCell ref="B97:C97"/>
  </mergeCells>
  <hyperlinks>
    <hyperlink ref="A1" location="Index!A1" display="Index"/>
  </hyperlinks>
  <pageMargins left="0.70866141732283472" right="0.70866141732283472" top="0.74803149606299213" bottom="0.74803149606299213" header="0.31496062992125984" footer="0.31496062992125984"/>
  <pageSetup paperSize="9" scale="48" fitToWidth="3" fitToHeight="3" orientation="portrait" r:id="rId1"/>
  <headerFooter>
    <oddHeader>&amp;C02 Regional results</oddHeader>
    <oddFooter>&amp;L&amp;1#&amp;"Calibri"&amp;7 Vodafone Proprietary classified as C2 - Internal</oddFooter>
  </headerFooter>
  <rowBreaks count="2" manualBreakCount="2">
    <brk id="96" max="10" man="1"/>
    <brk id="18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4"/>
  <sheetViews>
    <sheetView showGridLines="0" zoomScale="85" zoomScaleNormal="85" zoomScaleSheetLayoutView="85" workbookViewId="0">
      <selection activeCell="S22" sqref="S22"/>
    </sheetView>
  </sheetViews>
  <sheetFormatPr defaultColWidth="9.140625" defaultRowHeight="12.75"/>
  <cols>
    <col min="1" max="1" width="5.42578125" style="398" customWidth="1"/>
    <col min="2" max="2" width="3.5703125" style="100" customWidth="1"/>
    <col min="3" max="3" width="34.85546875" style="100" customWidth="1"/>
    <col min="4" max="6" width="11.5703125" style="398" customWidth="1"/>
    <col min="7" max="7" width="5.85546875" style="398" customWidth="1"/>
    <col min="8" max="11" width="11.7109375" style="398" customWidth="1"/>
    <col min="12" max="29" width="9.140625" style="398" customWidth="1"/>
    <col min="30" max="239" width="11.42578125" style="398" customWidth="1"/>
    <col min="240" max="16384" width="9.140625" style="398"/>
  </cols>
  <sheetData>
    <row r="1" spans="1:10" s="22" customFormat="1" ht="18" customHeight="1">
      <c r="A1" s="406" t="s">
        <v>132</v>
      </c>
      <c r="B1" s="407" t="s">
        <v>303</v>
      </c>
      <c r="C1" s="391"/>
    </row>
    <row r="2" spans="1:10" ht="12.75" customHeight="1">
      <c r="A2" s="420"/>
      <c r="B2" s="407"/>
      <c r="D2" s="85" t="s">
        <v>189</v>
      </c>
      <c r="E2" s="85" t="s">
        <v>207</v>
      </c>
      <c r="F2" s="346" t="s">
        <v>159</v>
      </c>
      <c r="H2" s="85" t="s">
        <v>250</v>
      </c>
      <c r="I2" s="382" t="s">
        <v>294</v>
      </c>
      <c r="J2" s="382" t="s">
        <v>236</v>
      </c>
    </row>
    <row r="3" spans="1:10" ht="12.75" customHeight="1">
      <c r="B3" s="408"/>
      <c r="C3" s="390"/>
      <c r="D3" s="85" t="s">
        <v>180</v>
      </c>
      <c r="E3" s="85" t="s">
        <v>180</v>
      </c>
      <c r="F3" s="346" t="s">
        <v>180</v>
      </c>
      <c r="H3" s="85" t="s">
        <v>180</v>
      </c>
      <c r="I3" s="382" t="s">
        <v>180</v>
      </c>
      <c r="J3" s="382" t="s">
        <v>180</v>
      </c>
    </row>
    <row r="4" spans="1:10" ht="12.75" customHeight="1">
      <c r="C4" s="390"/>
      <c r="D4" s="421"/>
      <c r="E4" s="421"/>
      <c r="F4" s="421"/>
      <c r="H4" s="422"/>
      <c r="I4" s="423"/>
      <c r="J4" s="423"/>
    </row>
    <row r="5" spans="1:10" ht="18" customHeight="1" thickBot="1">
      <c r="B5" s="100" t="s">
        <v>133</v>
      </c>
      <c r="D5" s="424">
        <v>24051</v>
      </c>
      <c r="E5" s="424">
        <f>+F5-D5</f>
        <v>23580</v>
      </c>
      <c r="F5" s="424">
        <v>47631</v>
      </c>
      <c r="H5" s="425">
        <v>23075</v>
      </c>
      <c r="I5" s="426">
        <f>+J5-H5</f>
        <v>23496</v>
      </c>
      <c r="J5" s="427">
        <v>46571</v>
      </c>
    </row>
    <row r="6" spans="1:10" ht="18" customHeight="1" thickTop="1">
      <c r="D6" s="428"/>
      <c r="E6" s="428"/>
      <c r="F6" s="428"/>
      <c r="H6" s="429"/>
      <c r="I6" s="430"/>
      <c r="J6" s="431"/>
    </row>
    <row r="7" spans="1:10" s="401" customFormat="1" ht="18" customHeight="1">
      <c r="B7" s="390" t="s">
        <v>233</v>
      </c>
      <c r="C7" s="390"/>
      <c r="D7" s="432">
        <v>7090</v>
      </c>
      <c r="E7" s="432">
        <f>+F7-D7</f>
        <v>7059</v>
      </c>
      <c r="F7" s="432">
        <v>14149</v>
      </c>
      <c r="H7" s="433">
        <v>7385</v>
      </c>
      <c r="I7" s="434">
        <f>+J7-H7</f>
        <v>7352</v>
      </c>
      <c r="J7" s="435">
        <v>14737</v>
      </c>
    </row>
    <row r="8" spans="1:10" ht="18" customHeight="1">
      <c r="B8" s="100" t="s">
        <v>33</v>
      </c>
      <c r="D8" s="347">
        <f t="shared" ref="D8:E8" si="0">ROUND(+D7/D5,3)</f>
        <v>0.29499999999999998</v>
      </c>
      <c r="E8" s="347">
        <f t="shared" si="0"/>
        <v>0.29899999999999999</v>
      </c>
      <c r="F8" s="347">
        <f>ROUND(+F7/F5,3)</f>
        <v>0.29699999999999999</v>
      </c>
      <c r="H8" s="181">
        <v>0.32</v>
      </c>
      <c r="I8" s="113">
        <f>+I7/I5</f>
        <v>0.31290432414027919</v>
      </c>
      <c r="J8" s="113">
        <f>+J7/J5</f>
        <v>0.31644156234566578</v>
      </c>
    </row>
    <row r="9" spans="1:10" ht="18" customHeight="1">
      <c r="D9" s="421"/>
      <c r="E9" s="421"/>
      <c r="F9" s="421"/>
      <c r="H9" s="422"/>
      <c r="I9" s="436"/>
      <c r="J9" s="423"/>
    </row>
    <row r="10" spans="1:10" ht="18" customHeight="1">
      <c r="B10" s="100" t="s">
        <v>34</v>
      </c>
      <c r="D10" s="428">
        <f>-123-774-4143</f>
        <v>-5040</v>
      </c>
      <c r="E10" s="428">
        <f t="shared" ref="E10:E11" si="1">+F10-D10</f>
        <v>-5139</v>
      </c>
      <c r="F10" s="428">
        <v>-10179</v>
      </c>
      <c r="H10" s="429">
        <f>-122-763-4043</f>
        <v>-4928</v>
      </c>
      <c r="I10" s="430">
        <f>+J10-H10</f>
        <v>-4982</v>
      </c>
      <c r="J10" s="431">
        <f>-242-1516-8152</f>
        <v>-9910</v>
      </c>
    </row>
    <row r="11" spans="1:10" ht="18" customHeight="1">
      <c r="B11" s="100" t="s">
        <v>31</v>
      </c>
      <c r="D11" s="437">
        <v>73</v>
      </c>
      <c r="E11" s="437">
        <f t="shared" si="1"/>
        <v>91</v>
      </c>
      <c r="F11" s="437">
        <v>164</v>
      </c>
      <c r="H11" s="438">
        <v>171</v>
      </c>
      <c r="I11" s="439">
        <f>+J11-H11</f>
        <v>218</v>
      </c>
      <c r="J11" s="440">
        <v>389</v>
      </c>
    </row>
    <row r="12" spans="1:10" s="401" customFormat="1" ht="18" customHeight="1">
      <c r="B12" s="390" t="s">
        <v>186</v>
      </c>
      <c r="C12" s="390"/>
      <c r="D12" s="432">
        <f>+D11+D10+D7</f>
        <v>2123</v>
      </c>
      <c r="E12" s="432">
        <f>+E11+E10+E7</f>
        <v>2011</v>
      </c>
      <c r="F12" s="432">
        <f>+F11+F10+F7</f>
        <v>4134</v>
      </c>
      <c r="H12" s="433">
        <f>+H11+H10+H7</f>
        <v>2628</v>
      </c>
      <c r="I12" s="435">
        <f>+I11+I10+I7</f>
        <v>2588</v>
      </c>
      <c r="J12" s="435">
        <f>+J11+J10+J7</f>
        <v>5216</v>
      </c>
    </row>
    <row r="13" spans="1:10" ht="18" customHeight="1">
      <c r="B13" s="100" t="s">
        <v>35</v>
      </c>
      <c r="D13" s="437">
        <v>-451</v>
      </c>
      <c r="E13" s="437">
        <f>+F13-D13</f>
        <v>-411</v>
      </c>
      <c r="F13" s="437">
        <v>-862</v>
      </c>
      <c r="H13" s="438">
        <v>-255</v>
      </c>
      <c r="I13" s="439">
        <f>+J13-H13</f>
        <v>-553</v>
      </c>
      <c r="J13" s="440">
        <v>-808</v>
      </c>
    </row>
    <row r="14" spans="1:10" s="401" customFormat="1" ht="18" customHeight="1">
      <c r="B14" s="390" t="s">
        <v>36</v>
      </c>
      <c r="C14" s="390"/>
      <c r="D14" s="432">
        <f t="shared" ref="D14:E14" si="2">+D13+D12</f>
        <v>1672</v>
      </c>
      <c r="E14" s="432">
        <f t="shared" si="2"/>
        <v>1600</v>
      </c>
      <c r="F14" s="432">
        <f>+F13+F12</f>
        <v>3272</v>
      </c>
      <c r="H14" s="433">
        <f>+H13+H12</f>
        <v>2373</v>
      </c>
      <c r="I14" s="435">
        <f>+I13+I12</f>
        <v>2035</v>
      </c>
      <c r="J14" s="435">
        <f>+J13+J12</f>
        <v>4408</v>
      </c>
    </row>
    <row r="15" spans="1:10" ht="18" customHeight="1">
      <c r="B15" s="100" t="s">
        <v>37</v>
      </c>
      <c r="D15" s="428">
        <v>-400</v>
      </c>
      <c r="E15" s="428">
        <f t="shared" ref="E15:E16" si="3">+F15-D15</f>
        <v>-389</v>
      </c>
      <c r="F15" s="428">
        <v>-789</v>
      </c>
      <c r="H15" s="429">
        <v>-489</v>
      </c>
      <c r="I15" s="430">
        <f>+J15-H15</f>
        <v>-339</v>
      </c>
      <c r="J15" s="431">
        <v>-828</v>
      </c>
    </row>
    <row r="16" spans="1:10" ht="18" customHeight="1">
      <c r="B16" s="100" t="s">
        <v>38</v>
      </c>
      <c r="D16" s="441">
        <v>-134</v>
      </c>
      <c r="E16" s="441">
        <f t="shared" si="3"/>
        <v>-100</v>
      </c>
      <c r="F16" s="441">
        <v>-234</v>
      </c>
      <c r="H16" s="233">
        <v>-111</v>
      </c>
      <c r="I16" s="215">
        <f>+J16-H16</f>
        <v>-251</v>
      </c>
      <c r="J16" s="378">
        <v>-362</v>
      </c>
    </row>
    <row r="17" spans="2:14" s="401" customFormat="1" ht="18" customHeight="1" thickBot="1">
      <c r="B17" s="390" t="s">
        <v>39</v>
      </c>
      <c r="C17" s="390"/>
      <c r="D17" s="442">
        <f t="shared" ref="D17:E17" si="4">+D16+D15+D14</f>
        <v>1138</v>
      </c>
      <c r="E17" s="442">
        <f t="shared" si="4"/>
        <v>1111</v>
      </c>
      <c r="F17" s="442">
        <f>+F16+F15+F14</f>
        <v>2249</v>
      </c>
      <c r="H17" s="84">
        <f>+H16+H15+H14</f>
        <v>1773</v>
      </c>
      <c r="I17" s="381">
        <f>+I14+I15+I16</f>
        <v>1445</v>
      </c>
      <c r="J17" s="381">
        <f>+J14+J15+J16</f>
        <v>3218</v>
      </c>
    </row>
    <row r="18" spans="2:14" ht="18" customHeight="1" thickTop="1">
      <c r="D18" s="421"/>
      <c r="E18" s="421"/>
      <c r="F18" s="421"/>
      <c r="H18" s="422"/>
      <c r="I18" s="436"/>
      <c r="J18" s="423"/>
    </row>
    <row r="19" spans="2:14" ht="18" customHeight="1">
      <c r="B19" s="100" t="s">
        <v>187</v>
      </c>
      <c r="D19" s="443">
        <f>+D17/D20*100</f>
        <v>4.0770994554313562</v>
      </c>
      <c r="E19" s="443"/>
      <c r="F19" s="443">
        <f>+F17/F20*100</f>
        <v>8.040470487290408</v>
      </c>
      <c r="H19" s="444">
        <f>+H17/H20*100</f>
        <v>6.3170271136922365</v>
      </c>
      <c r="I19" s="445"/>
      <c r="J19" s="446">
        <f>+J17/J20*100</f>
        <v>11.588044652502701</v>
      </c>
    </row>
    <row r="20" spans="2:14" ht="18" customHeight="1">
      <c r="B20" s="100" t="s">
        <v>40</v>
      </c>
      <c r="D20" s="421">
        <v>27912</v>
      </c>
      <c r="E20" s="421"/>
      <c r="F20" s="421">
        <v>27971</v>
      </c>
      <c r="H20" s="422">
        <v>28067</v>
      </c>
      <c r="I20" s="436"/>
      <c r="J20" s="423">
        <v>27770</v>
      </c>
    </row>
    <row r="21" spans="2:14" ht="18" customHeight="1">
      <c r="D21" s="421"/>
      <c r="E21" s="421"/>
      <c r="F21" s="421"/>
      <c r="H21" s="422"/>
      <c r="I21" s="436"/>
      <c r="J21" s="423"/>
    </row>
    <row r="22" spans="2:14" ht="18" customHeight="1">
      <c r="B22" s="390" t="s">
        <v>41</v>
      </c>
      <c r="D22" s="348"/>
      <c r="E22" s="348"/>
      <c r="F22" s="348"/>
      <c r="H22" s="371"/>
      <c r="I22" s="349"/>
      <c r="J22" s="383"/>
    </row>
    <row r="23" spans="2:14" s="401" customFormat="1" ht="18" customHeight="1">
      <c r="B23" s="390" t="s">
        <v>42</v>
      </c>
      <c r="C23" s="390"/>
      <c r="D23" s="310">
        <f>-ROUND(+D15/(+D14-D11),3)</f>
        <v>0.25</v>
      </c>
      <c r="E23" s="310"/>
      <c r="F23" s="310">
        <f>-ROUND(+F15/(+F14-F11),3)</f>
        <v>0.254</v>
      </c>
      <c r="H23" s="310">
        <f>-ROUND(+H15/(+H14-H11),3)</f>
        <v>0.222</v>
      </c>
      <c r="I23" s="350"/>
      <c r="J23" s="384">
        <f>-ROUND(+J15/(+J14-J11),3)</f>
        <v>0.20599999999999999</v>
      </c>
    </row>
    <row r="24" spans="2:14" s="401" customFormat="1" ht="18" customHeight="1">
      <c r="B24" s="100"/>
      <c r="C24" s="390"/>
      <c r="D24" s="398"/>
      <c r="E24" s="398"/>
      <c r="F24" s="398"/>
      <c r="H24" s="398"/>
      <c r="I24" s="398"/>
      <c r="J24" s="398"/>
    </row>
    <row r="25" spans="2:14" ht="18" customHeight="1"/>
    <row r="26" spans="2:14" ht="18" customHeight="1">
      <c r="B26" s="389"/>
    </row>
    <row r="27" spans="2:14" ht="18" customHeight="1"/>
    <row r="28" spans="2:14" s="401" customFormat="1" ht="18" customHeight="1">
      <c r="B28" s="100"/>
      <c r="C28" s="390"/>
      <c r="D28" s="398"/>
      <c r="E28" s="398"/>
      <c r="F28" s="398"/>
      <c r="H28" s="398"/>
      <c r="I28" s="398"/>
    </row>
    <row r="29" spans="2:14" ht="18" customHeight="1">
      <c r="N29" s="447"/>
    </row>
    <row r="30" spans="2:14" ht="18" customHeight="1"/>
    <row r="31" spans="2:14" ht="18" customHeight="1"/>
    <row r="32" spans="2:14" ht="18" customHeight="1"/>
    <row r="33" spans="2:9" s="401" customFormat="1" ht="18" customHeight="1">
      <c r="B33" s="100"/>
      <c r="C33" s="390"/>
      <c r="D33" s="398"/>
      <c r="E33" s="398"/>
      <c r="F33" s="398"/>
      <c r="H33" s="398"/>
      <c r="I33" s="398"/>
    </row>
    <row r="34" spans="2:9" ht="12.75" customHeight="1"/>
    <row r="35" spans="2:9" ht="12.75" customHeight="1">
      <c r="C35" s="398"/>
    </row>
    <row r="36" spans="2:9" ht="12.75" customHeight="1">
      <c r="C36" s="398"/>
    </row>
    <row r="37" spans="2:9" ht="12.75" customHeight="1">
      <c r="C37" s="398"/>
    </row>
    <row r="38" spans="2:9" s="401" customFormat="1" ht="12.75" customHeight="1">
      <c r="B38" s="100"/>
      <c r="C38" s="390"/>
      <c r="D38" s="398"/>
      <c r="E38" s="398"/>
      <c r="F38" s="398"/>
      <c r="H38" s="398"/>
      <c r="I38" s="398"/>
    </row>
    <row r="39" spans="2:9" ht="12.75" customHeight="1"/>
    <row r="40" spans="2:9" s="401" customFormat="1" ht="12.75" customHeight="1">
      <c r="B40" s="100"/>
      <c r="C40" s="390"/>
      <c r="D40" s="398"/>
      <c r="E40" s="398"/>
      <c r="F40" s="398"/>
      <c r="H40" s="398"/>
      <c r="I40" s="398"/>
    </row>
    <row r="41" spans="2:9" ht="12.75" customHeight="1"/>
    <row r="42" spans="2:9" ht="12.75" customHeight="1"/>
    <row r="43" spans="2:9" ht="12.75" customHeight="1"/>
    <row r="44" spans="2:9" ht="12.75" customHeight="1"/>
    <row r="45" spans="2:9" ht="12.75" customHeight="1"/>
    <row r="46" spans="2:9" ht="12.75" customHeight="1"/>
    <row r="47" spans="2:9" ht="15" customHeight="1"/>
    <row r="48" spans="2:9" ht="3.95" customHeight="1"/>
    <row r="49" spans="2:9" ht="12.75" customHeight="1"/>
    <row r="50" spans="2:9" s="401" customFormat="1" ht="12.75" customHeight="1">
      <c r="B50" s="100"/>
      <c r="C50" s="390"/>
      <c r="D50" s="398"/>
      <c r="E50" s="398"/>
      <c r="F50" s="398"/>
      <c r="H50" s="398"/>
      <c r="I50" s="398"/>
    </row>
    <row r="51" spans="2:9" ht="12.75" customHeight="1"/>
    <row r="52" spans="2:9" ht="12.75" customHeight="1"/>
    <row r="53" spans="2:9" ht="12.75" customHeight="1"/>
    <row r="54" spans="2:9" ht="12.75" customHeight="1"/>
    <row r="55" spans="2:9" ht="12.75" customHeight="1"/>
    <row r="56" spans="2:9" ht="16.350000000000001" customHeight="1"/>
    <row r="57" spans="2:9" ht="17.100000000000001" customHeight="1"/>
    <row r="58" spans="2:9" s="401" customFormat="1" ht="12.75" customHeight="1">
      <c r="B58" s="100"/>
      <c r="C58" s="390"/>
      <c r="D58" s="398"/>
      <c r="E58" s="398"/>
      <c r="F58" s="398"/>
      <c r="H58" s="398"/>
      <c r="I58" s="398"/>
    </row>
    <row r="59" spans="2:9" ht="14.25" customHeight="1"/>
    <row r="60" spans="2:9" ht="12.6" customHeight="1"/>
    <row r="61" spans="2:9" ht="14.45" customHeight="1"/>
    <row r="62" spans="2:9" ht="3.95" customHeight="1"/>
    <row r="63" spans="2:9" s="401" customFormat="1" ht="15" customHeight="1">
      <c r="B63" s="100"/>
      <c r="C63" s="390"/>
      <c r="D63" s="398"/>
      <c r="E63" s="398"/>
      <c r="F63" s="398"/>
      <c r="H63" s="398"/>
      <c r="I63" s="398"/>
    </row>
    <row r="64" spans="2:9" ht="12.75" customHeight="1">
      <c r="C64" s="396"/>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76" orientation="portrait" r:id="rId1"/>
  <headerFooter alignWithMargins="0">
    <oddHeader>&amp;L&amp;"Vodafone Rg,Regular"Vodafone Group Plc&amp;C&amp;"Vodafone Rg,Regular"03 Adjusted income statement</oddHeader>
    <oddFooter>&amp;L&amp;1#&amp;"Calibri"&amp;7 Vodafone Proprietary classified as C2 -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0"/>
  <sheetViews>
    <sheetView showGridLines="0" zoomScaleNormal="100" zoomScaleSheetLayoutView="75" workbookViewId="0">
      <selection activeCell="M12" sqref="M12"/>
    </sheetView>
  </sheetViews>
  <sheetFormatPr defaultColWidth="9.140625" defaultRowHeight="12.75"/>
  <cols>
    <col min="1" max="1" width="5.42578125" style="22" customWidth="1"/>
    <col min="2" max="2" width="3.5703125" style="391" customWidth="1"/>
    <col min="3" max="3" width="43.7109375" style="22" customWidth="1"/>
    <col min="4" max="6" width="11.5703125" style="22" customWidth="1"/>
    <col min="7" max="7" width="5.7109375" style="391" customWidth="1"/>
    <col min="8" max="10" width="11.5703125" style="22" customWidth="1"/>
    <col min="11" max="12" width="9.140625" style="22" customWidth="1"/>
    <col min="13" max="242" width="11.42578125" style="22" customWidth="1"/>
    <col min="243" max="16384" width="9.140625" style="22"/>
  </cols>
  <sheetData>
    <row r="1" spans="1:13" ht="18" customHeight="1">
      <c r="A1" s="406" t="s">
        <v>132</v>
      </c>
      <c r="B1" s="407" t="s">
        <v>302</v>
      </c>
      <c r="C1" s="391"/>
      <c r="G1" s="22"/>
    </row>
    <row r="2" spans="1:13" ht="18" customHeight="1">
      <c r="A2" s="406"/>
      <c r="B2" s="407"/>
      <c r="C2" s="391"/>
      <c r="D2" s="85" t="s">
        <v>189</v>
      </c>
      <c r="E2" s="85" t="s">
        <v>207</v>
      </c>
      <c r="F2" s="85" t="s">
        <v>159</v>
      </c>
      <c r="G2" s="85"/>
      <c r="H2" s="85" t="s">
        <v>250</v>
      </c>
      <c r="I2" s="382" t="s">
        <v>294</v>
      </c>
      <c r="J2" s="382" t="s">
        <v>296</v>
      </c>
    </row>
    <row r="3" spans="1:13" ht="15" customHeight="1">
      <c r="B3" s="103"/>
      <c r="C3" s="391"/>
      <c r="D3" s="85" t="s">
        <v>180</v>
      </c>
      <c r="E3" s="85" t="s">
        <v>180</v>
      </c>
      <c r="F3" s="85" t="s">
        <v>180</v>
      </c>
      <c r="G3" s="85"/>
      <c r="H3" s="85" t="s">
        <v>180</v>
      </c>
      <c r="I3" s="382" t="s">
        <v>180</v>
      </c>
      <c r="J3" s="382" t="s">
        <v>180</v>
      </c>
    </row>
    <row r="4" spans="1:13" s="23" customFormat="1" ht="15" customHeight="1">
      <c r="B4" s="494" t="s">
        <v>208</v>
      </c>
      <c r="C4" s="507"/>
      <c r="D4" s="233">
        <v>7090</v>
      </c>
      <c r="E4" s="233">
        <v>7059</v>
      </c>
      <c r="F4" s="233">
        <v>14149</v>
      </c>
      <c r="G4" s="233"/>
      <c r="H4" s="233">
        <v>7385</v>
      </c>
      <c r="I4" s="378">
        <f>+J4-H4</f>
        <v>7352</v>
      </c>
      <c r="J4" s="378">
        <v>14737</v>
      </c>
    </row>
    <row r="5" spans="1:13" s="23" customFormat="1" ht="15" customHeight="1">
      <c r="B5" s="393" t="s">
        <v>193</v>
      </c>
      <c r="C5" s="394"/>
      <c r="D5" s="233">
        <v>-3526</v>
      </c>
      <c r="E5" s="233">
        <v>-4149</v>
      </c>
      <c r="F5" s="233">
        <v>-7675</v>
      </c>
      <c r="G5" s="233"/>
      <c r="H5" s="233">
        <v>-3263</v>
      </c>
      <c r="I5" s="378">
        <f t="shared" ref="I5:I8" si="0">+J5-H5</f>
        <v>-4058</v>
      </c>
      <c r="J5" s="378">
        <v>-7321</v>
      </c>
      <c r="M5" s="233"/>
    </row>
    <row r="6" spans="1:13" s="23" customFormat="1" ht="15" customHeight="1">
      <c r="B6" s="393" t="s">
        <v>44</v>
      </c>
      <c r="C6" s="394"/>
      <c r="D6" s="233">
        <v>-2925</v>
      </c>
      <c r="E6" s="233">
        <v>1941</v>
      </c>
      <c r="F6" s="233">
        <v>-984</v>
      </c>
      <c r="G6" s="233"/>
      <c r="H6" s="233">
        <v>-2294</v>
      </c>
      <c r="I6" s="378">
        <f t="shared" si="0"/>
        <v>1710</v>
      </c>
      <c r="J6" s="378">
        <v>-584</v>
      </c>
    </row>
    <row r="7" spans="1:13" ht="15" customHeight="1">
      <c r="B7" s="494" t="s">
        <v>45</v>
      </c>
      <c r="C7" s="494"/>
      <c r="D7" s="233">
        <v>7</v>
      </c>
      <c r="E7" s="233">
        <v>36</v>
      </c>
      <c r="F7" s="233">
        <v>43</v>
      </c>
      <c r="G7" s="233"/>
      <c r="H7" s="233">
        <v>9</v>
      </c>
      <c r="I7" s="378">
        <f t="shared" si="0"/>
        <v>32</v>
      </c>
      <c r="J7" s="378">
        <v>41</v>
      </c>
    </row>
    <row r="8" spans="1:13" s="23" customFormat="1" ht="15" customHeight="1">
      <c r="B8" s="393" t="s">
        <v>30</v>
      </c>
      <c r="C8" s="394"/>
      <c r="D8" s="234">
        <v>50</v>
      </c>
      <c r="E8" s="234">
        <v>44</v>
      </c>
      <c r="F8" s="234">
        <v>94</v>
      </c>
      <c r="G8" s="233"/>
      <c r="H8" s="234">
        <v>65</v>
      </c>
      <c r="I8" s="379">
        <f t="shared" si="0"/>
        <v>63</v>
      </c>
      <c r="J8" s="379">
        <v>128</v>
      </c>
    </row>
    <row r="9" spans="1:13" s="23" customFormat="1" ht="15" customHeight="1">
      <c r="B9" s="508" t="s">
        <v>46</v>
      </c>
      <c r="C9" s="509"/>
      <c r="D9" s="83">
        <v>696</v>
      </c>
      <c r="E9" s="83">
        <v>4931</v>
      </c>
      <c r="F9" s="83">
        <v>5627</v>
      </c>
      <c r="G9" s="83"/>
      <c r="H9" s="83">
        <v>1902</v>
      </c>
      <c r="I9" s="380">
        <f>SUM(I4:I8)</f>
        <v>5099</v>
      </c>
      <c r="J9" s="380">
        <f>SUM(J4:J8)</f>
        <v>7001</v>
      </c>
    </row>
    <row r="10" spans="1:13" s="23" customFormat="1" ht="15" customHeight="1">
      <c r="B10" s="393" t="s">
        <v>47</v>
      </c>
      <c r="C10" s="395"/>
      <c r="D10" s="233">
        <v>-468</v>
      </c>
      <c r="E10" s="233">
        <v>-293</v>
      </c>
      <c r="F10" s="233">
        <v>-761</v>
      </c>
      <c r="G10" s="233"/>
      <c r="H10" s="233">
        <v>-400</v>
      </c>
      <c r="I10" s="378">
        <f t="shared" ref="I10:I13" si="1">+J10-H10</f>
        <v>-610</v>
      </c>
      <c r="J10" s="378">
        <v>-1010</v>
      </c>
    </row>
    <row r="11" spans="1:13" ht="15" customHeight="1">
      <c r="B11" s="10" t="s">
        <v>190</v>
      </c>
      <c r="C11" s="393"/>
      <c r="D11" s="233">
        <v>129</v>
      </c>
      <c r="E11" s="233">
        <v>304</v>
      </c>
      <c r="F11" s="233">
        <v>433</v>
      </c>
      <c r="G11" s="233"/>
      <c r="H11" s="233">
        <v>284</v>
      </c>
      <c r="I11" s="378">
        <f t="shared" si="1"/>
        <v>205</v>
      </c>
      <c r="J11" s="378">
        <v>489</v>
      </c>
    </row>
    <row r="12" spans="1:13" ht="15" customHeight="1">
      <c r="B12" s="10" t="s">
        <v>48</v>
      </c>
      <c r="C12" s="393"/>
      <c r="D12" s="233">
        <v>-274</v>
      </c>
      <c r="E12" s="233">
        <v>-139</v>
      </c>
      <c r="F12" s="233">
        <v>-413</v>
      </c>
      <c r="G12" s="233"/>
      <c r="H12" s="233">
        <v>-154</v>
      </c>
      <c r="I12" s="378">
        <f t="shared" si="1"/>
        <v>-156</v>
      </c>
      <c r="J12" s="378">
        <v>-310</v>
      </c>
    </row>
    <row r="13" spans="1:13" ht="15" customHeight="1">
      <c r="B13" s="10" t="s">
        <v>49</v>
      </c>
      <c r="C13" s="393"/>
      <c r="D13" s="234">
        <v>-231</v>
      </c>
      <c r="E13" s="234">
        <v>-599</v>
      </c>
      <c r="F13" s="234">
        <v>-830</v>
      </c>
      <c r="G13" s="233"/>
      <c r="H13" s="234">
        <v>-343</v>
      </c>
      <c r="I13" s="379">
        <f t="shared" si="1"/>
        <v>-410</v>
      </c>
      <c r="J13" s="379">
        <v>-753</v>
      </c>
    </row>
    <row r="14" spans="1:13" ht="15" customHeight="1">
      <c r="B14" s="395" t="s">
        <v>254</v>
      </c>
      <c r="C14" s="393"/>
      <c r="D14" s="83">
        <v>-148</v>
      </c>
      <c r="E14" s="83">
        <v>4204</v>
      </c>
      <c r="F14" s="83">
        <v>4056</v>
      </c>
      <c r="G14" s="83"/>
      <c r="H14" s="83">
        <v>1289</v>
      </c>
      <c r="I14" s="380">
        <f>SUM(I9:I13)</f>
        <v>4128</v>
      </c>
      <c r="J14" s="380">
        <f>SUM(J9:J13)</f>
        <v>5417</v>
      </c>
    </row>
    <row r="15" spans="1:13" s="391" customFormat="1" ht="15" customHeight="1">
      <c r="B15" s="11" t="s">
        <v>51</v>
      </c>
      <c r="C15" s="393"/>
      <c r="D15" s="233">
        <v>-138</v>
      </c>
      <c r="E15" s="233">
        <v>-336</v>
      </c>
      <c r="F15" s="233">
        <v>-474</v>
      </c>
      <c r="G15" s="233"/>
      <c r="H15" s="233">
        <v>-747</v>
      </c>
      <c r="I15" s="378">
        <f t="shared" ref="I15:I16" si="2">+J15-H15</f>
        <v>-376</v>
      </c>
      <c r="J15" s="378">
        <v>-1123</v>
      </c>
    </row>
    <row r="16" spans="1:13" ht="15" customHeight="1">
      <c r="B16" s="11" t="s">
        <v>257</v>
      </c>
      <c r="C16" s="393"/>
      <c r="D16" s="234">
        <v>-142</v>
      </c>
      <c r="E16" s="234">
        <v>-124</v>
      </c>
      <c r="F16" s="234">
        <v>-266</v>
      </c>
      <c r="G16" s="233"/>
      <c r="H16" s="234">
        <v>-127</v>
      </c>
      <c r="I16" s="379">
        <f t="shared" si="2"/>
        <v>-123</v>
      </c>
      <c r="J16" s="379">
        <v>-250</v>
      </c>
    </row>
    <row r="17" spans="2:10" ht="15" customHeight="1">
      <c r="B17" s="395" t="s">
        <v>258</v>
      </c>
      <c r="C17" s="393"/>
      <c r="D17" s="83">
        <v>-428</v>
      </c>
      <c r="E17" s="83">
        <v>3744</v>
      </c>
      <c r="F17" s="83">
        <v>3316</v>
      </c>
      <c r="G17" s="83"/>
      <c r="H17" s="83">
        <v>415</v>
      </c>
      <c r="I17" s="380">
        <f>SUM(I14:I16)</f>
        <v>3629</v>
      </c>
      <c r="J17" s="380">
        <f>SUM(J14:J16)</f>
        <v>4044</v>
      </c>
    </row>
    <row r="18" spans="2:10" ht="15" customHeight="1">
      <c r="B18" s="11" t="s">
        <v>173</v>
      </c>
      <c r="C18" s="393"/>
      <c r="D18" s="233">
        <v>-61</v>
      </c>
      <c r="E18" s="233">
        <v>521</v>
      </c>
      <c r="F18" s="233">
        <v>460</v>
      </c>
      <c r="G18" s="233"/>
      <c r="H18" s="233">
        <v>1079</v>
      </c>
      <c r="I18" s="378">
        <f t="shared" ref="I18:I22" si="3">+J18-H18</f>
        <v>326</v>
      </c>
      <c r="J18" s="378">
        <v>1405</v>
      </c>
    </row>
    <row r="19" spans="2:10" ht="15" customHeight="1">
      <c r="B19" s="11" t="s">
        <v>52</v>
      </c>
      <c r="C19" s="393"/>
      <c r="D19" s="233">
        <v>-2449</v>
      </c>
      <c r="E19" s="233">
        <v>-1265</v>
      </c>
      <c r="F19" s="233">
        <v>-3714</v>
      </c>
      <c r="G19" s="233"/>
      <c r="H19" s="233">
        <v>-2637</v>
      </c>
      <c r="I19" s="378">
        <f t="shared" si="3"/>
        <v>-1283</v>
      </c>
      <c r="J19" s="378">
        <v>-3920</v>
      </c>
    </row>
    <row r="20" spans="2:10" ht="15" customHeight="1">
      <c r="B20" s="11" t="s">
        <v>252</v>
      </c>
      <c r="C20" s="393"/>
      <c r="D20" s="233">
        <v>0</v>
      </c>
      <c r="E20" s="233">
        <v>0</v>
      </c>
      <c r="F20" s="233">
        <v>0</v>
      </c>
      <c r="G20" s="233"/>
      <c r="H20" s="233">
        <v>-549</v>
      </c>
      <c r="I20" s="378">
        <f t="shared" si="3"/>
        <v>-1077</v>
      </c>
      <c r="J20" s="378">
        <f>-1766+140</f>
        <v>-1626</v>
      </c>
    </row>
    <row r="21" spans="2:10" ht="15" customHeight="1">
      <c r="B21" s="11" t="s">
        <v>53</v>
      </c>
      <c r="C21" s="393"/>
      <c r="D21" s="233">
        <v>-413</v>
      </c>
      <c r="E21" s="233">
        <v>-693</v>
      </c>
      <c r="F21" s="233">
        <v>-1106</v>
      </c>
      <c r="G21" s="233"/>
      <c r="H21" s="233">
        <v>693</v>
      </c>
      <c r="I21" s="378">
        <f t="shared" si="3"/>
        <v>-71</v>
      </c>
      <c r="J21" s="378">
        <v>622</v>
      </c>
    </row>
    <row r="22" spans="2:10" ht="15" customHeight="1">
      <c r="B22" s="11" t="s">
        <v>30</v>
      </c>
      <c r="C22" s="393"/>
      <c r="D22" s="234">
        <v>-5732</v>
      </c>
      <c r="E22" s="234">
        <v>4408</v>
      </c>
      <c r="F22" s="234">
        <v>-1324</v>
      </c>
      <c r="G22" s="233"/>
      <c r="H22" s="234">
        <v>113</v>
      </c>
      <c r="I22" s="379">
        <f t="shared" si="3"/>
        <v>-938</v>
      </c>
      <c r="J22" s="379">
        <f>-685-140</f>
        <v>-825</v>
      </c>
    </row>
    <row r="23" spans="2:10" s="23" customFormat="1" ht="15" customHeight="1">
      <c r="B23" s="416" t="s">
        <v>148</v>
      </c>
      <c r="C23" s="395"/>
      <c r="D23" s="83">
        <v>-9083</v>
      </c>
      <c r="E23" s="83">
        <v>6715</v>
      </c>
      <c r="F23" s="83">
        <v>-2368</v>
      </c>
      <c r="G23" s="83"/>
      <c r="H23" s="83">
        <v>-886</v>
      </c>
      <c r="I23" s="380">
        <f>SUM(I17:I22)</f>
        <v>586</v>
      </c>
      <c r="J23" s="380">
        <f>SUM(J17:J22)</f>
        <v>-300</v>
      </c>
    </row>
    <row r="24" spans="2:10" ht="15" customHeight="1">
      <c r="B24" s="10" t="s">
        <v>54</v>
      </c>
      <c r="C24" s="393"/>
      <c r="D24" s="233">
        <v>-28801</v>
      </c>
      <c r="E24" s="233">
        <v>-37884</v>
      </c>
      <c r="F24" s="233">
        <v>-28801</v>
      </c>
      <c r="G24" s="233"/>
      <c r="H24" s="233">
        <v>-31169</v>
      </c>
      <c r="I24" s="378">
        <f>+H25</f>
        <v>-32055</v>
      </c>
      <c r="J24" s="378">
        <f>+H24</f>
        <v>-31169</v>
      </c>
    </row>
    <row r="25" spans="2:10" s="23" customFormat="1" ht="15" customHeight="1" thickBot="1">
      <c r="B25" s="416" t="s">
        <v>55</v>
      </c>
      <c r="C25" s="395"/>
      <c r="D25" s="84">
        <v>-37884</v>
      </c>
      <c r="E25" s="84">
        <v>-31169</v>
      </c>
      <c r="F25" s="84">
        <v>-31169</v>
      </c>
      <c r="G25" s="83"/>
      <c r="H25" s="84">
        <v>-32055</v>
      </c>
      <c r="I25" s="381">
        <f>+I24+I23</f>
        <v>-31469</v>
      </c>
      <c r="J25" s="381">
        <f>+J24+J23</f>
        <v>-31469</v>
      </c>
    </row>
    <row r="26" spans="2:10" ht="12.75" customHeight="1" thickTop="1">
      <c r="C26" s="417"/>
      <c r="D26" s="418"/>
      <c r="E26" s="418"/>
      <c r="F26" s="418"/>
      <c r="G26" s="418"/>
      <c r="H26" s="418"/>
      <c r="I26" s="418"/>
      <c r="J26" s="418"/>
    </row>
    <row r="27" spans="2:10">
      <c r="B27" s="391" t="s">
        <v>43</v>
      </c>
      <c r="C27" s="417"/>
    </row>
    <row r="28" spans="2:10" ht="14.25" customHeight="1">
      <c r="B28" s="12" t="s">
        <v>19</v>
      </c>
      <c r="C28" s="510" t="s">
        <v>202</v>
      </c>
      <c r="D28" s="510"/>
      <c r="E28" s="510"/>
      <c r="F28" s="510"/>
      <c r="G28" s="510"/>
      <c r="H28" s="510"/>
      <c r="I28" s="510"/>
      <c r="J28" s="510"/>
    </row>
    <row r="29" spans="2:10" ht="25.5" customHeight="1">
      <c r="B29" s="12" t="s">
        <v>20</v>
      </c>
      <c r="C29" s="510" t="s">
        <v>259</v>
      </c>
      <c r="D29" s="510"/>
      <c r="E29" s="510"/>
      <c r="F29" s="510"/>
      <c r="G29" s="510"/>
      <c r="H29" s="510"/>
      <c r="I29" s="510"/>
      <c r="J29" s="510"/>
    </row>
    <row r="30" spans="2:10">
      <c r="B30" s="419"/>
      <c r="C30" s="13"/>
    </row>
  </sheetData>
  <sheetProtection formatCells="0" formatColumns="0" formatRows="0" sort="0" autoFilter="0" pivotTables="0"/>
  <mergeCells count="5">
    <mergeCell ref="B4:C4"/>
    <mergeCell ref="B7:C7"/>
    <mergeCell ref="B9:C9"/>
    <mergeCell ref="C28:J28"/>
    <mergeCell ref="C29:J29"/>
  </mergeCells>
  <hyperlinks>
    <hyperlink ref="A1" location="Index!A1" display="Index"/>
  </hyperlinks>
  <pageMargins left="0.75" right="0.75" top="1" bottom="1" header="0.5" footer="0.5"/>
  <pageSetup paperSize="9" scale="67" orientation="portrait" r:id="rId1"/>
  <headerFooter alignWithMargins="0">
    <oddHeader>&amp;L&amp;"Vodafone Rg,Regular"Vodafone Group Plc&amp;C&amp;"Vodafone Rg,Regular"04 Cash flow</oddHeader>
    <oddFooter>&amp;L&amp;1#&amp;"Calibri"&amp;7 Vodafone Proprietary classified as C2 - Internal</oddFooter>
  </headerFooter>
  <rowBreaks count="4" manualBreakCount="4">
    <brk id="34" max="16383" man="1"/>
    <brk id="104" max="16383" man="1"/>
    <brk id="202" max="16383" man="1"/>
    <brk id="30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showGridLines="0" topLeftCell="H1" zoomScale="70" zoomScaleNormal="70" zoomScaleSheetLayoutView="100" workbookViewId="0">
      <selection activeCell="U29" sqref="U29"/>
    </sheetView>
  </sheetViews>
  <sheetFormatPr defaultColWidth="9.140625" defaultRowHeight="12.75"/>
  <cols>
    <col min="1" max="1" width="7" style="15" customWidth="1"/>
    <col min="2" max="2" width="3.7109375" style="15" customWidth="1"/>
    <col min="3" max="3" width="23.140625" style="15" customWidth="1"/>
    <col min="4" max="5" width="11.5703125" style="15" customWidth="1"/>
    <col min="6" max="6" width="11.5703125" style="102" customWidth="1"/>
    <col min="7" max="7" width="11.5703125" style="15" customWidth="1"/>
    <col min="8" max="8" width="5.7109375" style="102" customWidth="1"/>
    <col min="9" max="10" width="11.5703125" style="15" customWidth="1"/>
    <col min="11" max="11" width="11.5703125" style="102" customWidth="1"/>
    <col min="12" max="12" width="11.5703125" style="15" customWidth="1"/>
    <col min="13" max="13" width="5.7109375" style="102" customWidth="1"/>
    <col min="14" max="15" width="11.5703125" style="15" customWidth="1"/>
    <col min="16" max="16" width="11.5703125" style="102" customWidth="1"/>
    <col min="17" max="17" width="11.5703125" style="15" customWidth="1"/>
    <col min="18" max="18" width="5.7109375" style="102" customWidth="1"/>
    <col min="19" max="20" width="11.5703125" style="15" customWidth="1"/>
    <col min="21" max="21" width="11.5703125" style="102" customWidth="1"/>
    <col min="22" max="22" width="11.5703125" style="15" customWidth="1"/>
    <col min="23" max="23" width="5.7109375" style="102" customWidth="1"/>
    <col min="24" max="25" width="11.5703125" style="15" customWidth="1"/>
    <col min="26" max="26" width="11.5703125" style="102" customWidth="1"/>
    <col min="27" max="27" width="11.5703125" style="15" customWidth="1"/>
    <col min="28" max="92" width="11.42578125" style="15" customWidth="1"/>
    <col min="93" max="16384" width="9.140625" style="15"/>
  </cols>
  <sheetData>
    <row r="1" spans="1:32" s="22" customFormat="1" ht="18" customHeight="1">
      <c r="A1" s="406" t="s">
        <v>132</v>
      </c>
      <c r="B1" s="407" t="s">
        <v>304</v>
      </c>
      <c r="C1" s="391"/>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3.15" customHeight="1">
      <c r="B2" s="391"/>
      <c r="C2" s="13"/>
      <c r="D2" s="512" t="s">
        <v>8</v>
      </c>
      <c r="E2" s="512"/>
      <c r="F2" s="512"/>
      <c r="G2" s="512"/>
      <c r="H2" s="14"/>
      <c r="I2" s="512" t="s">
        <v>208</v>
      </c>
      <c r="J2" s="512"/>
      <c r="K2" s="512"/>
      <c r="L2" s="512"/>
      <c r="M2" s="14"/>
      <c r="N2" s="512" t="s">
        <v>149</v>
      </c>
      <c r="O2" s="512"/>
      <c r="P2" s="512"/>
      <c r="Q2" s="512"/>
      <c r="R2" s="14"/>
      <c r="S2" s="512" t="s">
        <v>260</v>
      </c>
      <c r="T2" s="512"/>
      <c r="U2" s="512"/>
      <c r="V2" s="512"/>
      <c r="W2" s="14"/>
      <c r="X2" s="512" t="s">
        <v>46</v>
      </c>
      <c r="Y2" s="512"/>
      <c r="Z2" s="512"/>
      <c r="AA2" s="512"/>
    </row>
    <row r="3" spans="1:32" ht="12.75" customHeight="1">
      <c r="B3" s="391"/>
      <c r="C3" s="13"/>
      <c r="D3" s="448" t="s">
        <v>189</v>
      </c>
      <c r="E3" s="448" t="s">
        <v>207</v>
      </c>
      <c r="F3" s="448" t="s">
        <v>250</v>
      </c>
      <c r="G3" s="449" t="s">
        <v>294</v>
      </c>
      <c r="H3" s="14"/>
      <c r="I3" s="448" t="s">
        <v>189</v>
      </c>
      <c r="J3" s="448" t="s">
        <v>207</v>
      </c>
      <c r="K3" s="448" t="s">
        <v>250</v>
      </c>
      <c r="L3" s="449" t="s">
        <v>294</v>
      </c>
      <c r="M3" s="14"/>
      <c r="N3" s="448" t="s">
        <v>189</v>
      </c>
      <c r="O3" s="448" t="s">
        <v>207</v>
      </c>
      <c r="P3" s="448" t="s">
        <v>250</v>
      </c>
      <c r="Q3" s="449" t="s">
        <v>294</v>
      </c>
      <c r="R3" s="14"/>
      <c r="S3" s="448" t="s">
        <v>189</v>
      </c>
      <c r="T3" s="448" t="s">
        <v>207</v>
      </c>
      <c r="U3" s="448" t="s">
        <v>250</v>
      </c>
      <c r="V3" s="449" t="s">
        <v>294</v>
      </c>
      <c r="W3" s="14"/>
      <c r="X3" s="448" t="s">
        <v>189</v>
      </c>
      <c r="Y3" s="448" t="s">
        <v>207</v>
      </c>
      <c r="Z3" s="448" t="s">
        <v>250</v>
      </c>
      <c r="AA3" s="449" t="s">
        <v>294</v>
      </c>
    </row>
    <row r="4" spans="1:32" ht="12.75" customHeight="1">
      <c r="B4" s="391"/>
      <c r="C4" s="13"/>
      <c r="D4" s="51" t="s">
        <v>161</v>
      </c>
      <c r="E4" s="51" t="s">
        <v>161</v>
      </c>
      <c r="F4" s="51" t="s">
        <v>161</v>
      </c>
      <c r="G4" s="53" t="s">
        <v>161</v>
      </c>
      <c r="H4" s="14"/>
      <c r="I4" s="51" t="s">
        <v>161</v>
      </c>
      <c r="J4" s="51" t="s">
        <v>161</v>
      </c>
      <c r="K4" s="51" t="s">
        <v>161</v>
      </c>
      <c r="L4" s="53" t="s">
        <v>161</v>
      </c>
      <c r="M4" s="14"/>
      <c r="N4" s="51" t="s">
        <v>161</v>
      </c>
      <c r="O4" s="51" t="s">
        <v>161</v>
      </c>
      <c r="P4" s="51" t="s">
        <v>161</v>
      </c>
      <c r="Q4" s="53" t="s">
        <v>161</v>
      </c>
      <c r="R4" s="14"/>
      <c r="S4" s="51" t="s">
        <v>161</v>
      </c>
      <c r="T4" s="51" t="s">
        <v>161</v>
      </c>
      <c r="U4" s="51" t="s">
        <v>161</v>
      </c>
      <c r="V4" s="53" t="s">
        <v>161</v>
      </c>
      <c r="W4" s="14"/>
      <c r="X4" s="51" t="s">
        <v>161</v>
      </c>
      <c r="Y4" s="51" t="s">
        <v>161</v>
      </c>
      <c r="Z4" s="51" t="s">
        <v>161</v>
      </c>
      <c r="AA4" s="53" t="s">
        <v>161</v>
      </c>
    </row>
    <row r="5" spans="1:32" ht="12.75" customHeight="1">
      <c r="B5" s="103" t="s">
        <v>129</v>
      </c>
      <c r="C5" s="391"/>
      <c r="D5" s="448"/>
      <c r="E5" s="448"/>
      <c r="F5" s="448"/>
      <c r="G5" s="449"/>
      <c r="H5" s="203"/>
      <c r="I5" s="448"/>
      <c r="J5" s="448"/>
      <c r="K5" s="448"/>
      <c r="L5" s="450"/>
      <c r="M5" s="203"/>
      <c r="N5" s="448"/>
      <c r="O5" s="448"/>
      <c r="P5" s="448"/>
      <c r="Q5" s="449"/>
      <c r="R5" s="203"/>
      <c r="S5" s="448"/>
      <c r="T5" s="448"/>
      <c r="U5" s="448"/>
      <c r="V5" s="449"/>
      <c r="W5" s="203"/>
      <c r="X5" s="448"/>
      <c r="Y5" s="448"/>
      <c r="Z5" s="448"/>
      <c r="AA5" s="449"/>
    </row>
    <row r="6" spans="1:32" ht="15.75" customHeight="1">
      <c r="B6" s="391" t="s">
        <v>14</v>
      </c>
      <c r="C6" s="391"/>
      <c r="D6" s="190">
        <v>5265</v>
      </c>
      <c r="E6" s="192">
        <v>5335</v>
      </c>
      <c r="F6" s="192">
        <v>5277</v>
      </c>
      <c r="G6" s="191">
        <v>5570</v>
      </c>
      <c r="H6" s="451"/>
      <c r="I6" s="192">
        <v>1788</v>
      </c>
      <c r="J6" s="192">
        <v>1829</v>
      </c>
      <c r="K6" s="192">
        <v>1929</v>
      </c>
      <c r="L6" s="191">
        <v>2081</v>
      </c>
      <c r="M6" s="192"/>
      <c r="N6" s="192">
        <v>298</v>
      </c>
      <c r="O6" s="192">
        <v>270</v>
      </c>
      <c r="P6" s="192">
        <v>500</v>
      </c>
      <c r="Q6" s="191">
        <v>550</v>
      </c>
      <c r="R6" s="192"/>
      <c r="S6" s="192">
        <v>880</v>
      </c>
      <c r="T6" s="192">
        <v>791</v>
      </c>
      <c r="U6" s="192">
        <v>768</v>
      </c>
      <c r="V6" s="191">
        <v>905</v>
      </c>
      <c r="W6" s="189"/>
      <c r="X6" s="190">
        <v>445</v>
      </c>
      <c r="Y6" s="192">
        <v>1304</v>
      </c>
      <c r="Z6" s="192">
        <v>799</v>
      </c>
      <c r="AA6" s="191">
        <v>1348</v>
      </c>
    </row>
    <row r="7" spans="1:32" ht="15.75" customHeight="1">
      <c r="B7" s="391" t="s">
        <v>165</v>
      </c>
      <c r="C7" s="391"/>
      <c r="D7" s="190">
        <v>3006</v>
      </c>
      <c r="E7" s="189">
        <v>3095</v>
      </c>
      <c r="F7" s="189">
        <v>3107</v>
      </c>
      <c r="G7" s="193">
        <v>3097</v>
      </c>
      <c r="H7" s="192"/>
      <c r="I7" s="189">
        <v>1104</v>
      </c>
      <c r="J7" s="189">
        <v>1125</v>
      </c>
      <c r="K7" s="189">
        <v>1200</v>
      </c>
      <c r="L7" s="193">
        <v>1129</v>
      </c>
      <c r="M7" s="192"/>
      <c r="N7" s="189">
        <v>474</v>
      </c>
      <c r="O7" s="189">
        <v>474</v>
      </c>
      <c r="P7" s="189">
        <v>564</v>
      </c>
      <c r="Q7" s="193">
        <v>485</v>
      </c>
      <c r="R7" s="192"/>
      <c r="S7" s="189">
        <v>307</v>
      </c>
      <c r="T7" s="189">
        <v>486</v>
      </c>
      <c r="U7" s="189">
        <v>315</v>
      </c>
      <c r="V7" s="193">
        <v>482</v>
      </c>
      <c r="W7" s="452"/>
      <c r="X7" s="190">
        <v>385</v>
      </c>
      <c r="Y7" s="189">
        <v>776</v>
      </c>
      <c r="Z7" s="189">
        <v>833</v>
      </c>
      <c r="AA7" s="193">
        <v>774</v>
      </c>
    </row>
    <row r="8" spans="1:32" ht="15.75" customHeight="1">
      <c r="B8" s="391" t="s">
        <v>15</v>
      </c>
      <c r="C8" s="391"/>
      <c r="D8" s="190">
        <v>3575</v>
      </c>
      <c r="E8" s="192">
        <v>3350</v>
      </c>
      <c r="F8" s="192">
        <v>3515</v>
      </c>
      <c r="G8" s="191">
        <v>3563</v>
      </c>
      <c r="H8" s="451"/>
      <c r="I8" s="192">
        <v>674</v>
      </c>
      <c r="J8" s="192">
        <v>538</v>
      </c>
      <c r="K8" s="192">
        <v>930</v>
      </c>
      <c r="L8" s="191">
        <v>832</v>
      </c>
      <c r="M8" s="192"/>
      <c r="N8" s="192">
        <v>-170</v>
      </c>
      <c r="O8" s="192">
        <v>-372</v>
      </c>
      <c r="P8" s="192">
        <v>121</v>
      </c>
      <c r="Q8" s="191">
        <v>47</v>
      </c>
      <c r="R8" s="192"/>
      <c r="S8" s="192">
        <v>438</v>
      </c>
      <c r="T8" s="192">
        <v>512</v>
      </c>
      <c r="U8" s="192">
        <v>366</v>
      </c>
      <c r="V8" s="191">
        <v>523</v>
      </c>
      <c r="W8" s="189"/>
      <c r="X8" s="190">
        <v>-73</v>
      </c>
      <c r="Y8" s="192">
        <v>130</v>
      </c>
      <c r="Z8" s="192">
        <v>134</v>
      </c>
      <c r="AA8" s="191">
        <v>274</v>
      </c>
    </row>
    <row r="9" spans="1:32" ht="15.75" customHeight="1">
      <c r="B9" s="391" t="s">
        <v>17</v>
      </c>
      <c r="C9" s="391"/>
      <c r="D9" s="190">
        <v>2496</v>
      </c>
      <c r="E9" s="192">
        <v>2477</v>
      </c>
      <c r="F9" s="192">
        <v>2512</v>
      </c>
      <c r="G9" s="191">
        <v>2466</v>
      </c>
      <c r="H9" s="451"/>
      <c r="I9" s="192">
        <v>692</v>
      </c>
      <c r="J9" s="192">
        <v>668</v>
      </c>
      <c r="K9" s="192">
        <v>751</v>
      </c>
      <c r="L9" s="191">
        <v>669</v>
      </c>
      <c r="M9" s="192"/>
      <c r="N9" s="192">
        <v>108</v>
      </c>
      <c r="O9" s="192">
        <v>72</v>
      </c>
      <c r="P9" s="192">
        <v>132</v>
      </c>
      <c r="Q9" s="191">
        <v>31</v>
      </c>
      <c r="R9" s="192"/>
      <c r="S9" s="192">
        <v>322</v>
      </c>
      <c r="T9" s="192">
        <v>424</v>
      </c>
      <c r="U9" s="192">
        <v>427</v>
      </c>
      <c r="V9" s="191">
        <v>436</v>
      </c>
      <c r="W9" s="189"/>
      <c r="X9" s="190">
        <v>14</v>
      </c>
      <c r="Y9" s="192">
        <v>330</v>
      </c>
      <c r="Z9" s="192">
        <v>310</v>
      </c>
      <c r="AA9" s="191">
        <v>318</v>
      </c>
    </row>
    <row r="10" spans="1:32" ht="15.75" customHeight="1">
      <c r="B10" s="391" t="s">
        <v>130</v>
      </c>
      <c r="C10" s="391"/>
      <c r="D10" s="190"/>
      <c r="E10" s="192"/>
      <c r="F10" s="192"/>
      <c r="G10" s="191"/>
      <c r="H10" s="451"/>
      <c r="I10" s="192"/>
      <c r="J10" s="192"/>
      <c r="K10" s="192"/>
      <c r="L10" s="191"/>
      <c r="M10" s="192"/>
      <c r="N10" s="192"/>
      <c r="O10" s="192"/>
      <c r="P10" s="192"/>
      <c r="Q10" s="191"/>
      <c r="R10" s="192"/>
      <c r="S10" s="192"/>
      <c r="T10" s="192"/>
      <c r="U10" s="192"/>
      <c r="V10" s="191"/>
      <c r="W10" s="192"/>
      <c r="X10" s="190"/>
      <c r="Y10" s="192"/>
      <c r="Z10" s="192"/>
      <c r="AA10" s="191"/>
    </row>
    <row r="11" spans="1:32" ht="15.75" customHeight="1">
      <c r="B11" s="391" t="s">
        <v>261</v>
      </c>
      <c r="C11" s="391"/>
      <c r="D11" s="190">
        <v>909</v>
      </c>
      <c r="E11" s="192">
        <v>447</v>
      </c>
      <c r="F11" s="192">
        <v>0</v>
      </c>
      <c r="G11" s="191">
        <v>0</v>
      </c>
      <c r="H11" s="451"/>
      <c r="I11" s="192">
        <v>316</v>
      </c>
      <c r="J11" s="192">
        <v>147</v>
      </c>
      <c r="K11" s="192">
        <v>0</v>
      </c>
      <c r="L11" s="191">
        <v>0</v>
      </c>
      <c r="M11" s="192"/>
      <c r="N11" s="192">
        <v>295</v>
      </c>
      <c r="O11" s="192">
        <v>90</v>
      </c>
      <c r="P11" s="192">
        <v>21</v>
      </c>
      <c r="Q11" s="191">
        <v>30</v>
      </c>
      <c r="R11" s="192"/>
      <c r="S11" s="192">
        <v>121</v>
      </c>
      <c r="T11" s="192">
        <v>70</v>
      </c>
      <c r="U11" s="192">
        <v>0</v>
      </c>
      <c r="V11" s="191">
        <v>0</v>
      </c>
      <c r="W11" s="189"/>
      <c r="X11" s="190">
        <v>47</v>
      </c>
      <c r="Y11" s="192">
        <v>114</v>
      </c>
      <c r="Z11" s="192">
        <v>0</v>
      </c>
      <c r="AA11" s="191">
        <v>0</v>
      </c>
    </row>
    <row r="12" spans="1:32" ht="15.75" customHeight="1">
      <c r="B12" s="391" t="s">
        <v>60</v>
      </c>
      <c r="C12" s="391"/>
      <c r="D12" s="190">
        <v>494</v>
      </c>
      <c r="E12" s="192">
        <v>491</v>
      </c>
      <c r="F12" s="192">
        <v>513</v>
      </c>
      <c r="G12" s="191">
        <v>501</v>
      </c>
      <c r="H12" s="451"/>
      <c r="I12" s="192">
        <v>172</v>
      </c>
      <c r="J12" s="192">
        <v>157</v>
      </c>
      <c r="K12" s="192">
        <v>188</v>
      </c>
      <c r="L12" s="191">
        <v>171</v>
      </c>
      <c r="M12" s="192"/>
      <c r="N12" s="192">
        <v>28</v>
      </c>
      <c r="O12" s="192">
        <v>13</v>
      </c>
      <c r="P12" s="192">
        <v>39</v>
      </c>
      <c r="Q12" s="191">
        <v>22</v>
      </c>
      <c r="R12" s="192"/>
      <c r="S12" s="192">
        <v>113</v>
      </c>
      <c r="T12" s="192">
        <v>166</v>
      </c>
      <c r="U12" s="192">
        <v>81</v>
      </c>
      <c r="V12" s="191">
        <v>116</v>
      </c>
      <c r="W12" s="189"/>
      <c r="X12" s="190">
        <v>6</v>
      </c>
      <c r="Y12" s="192">
        <v>0</v>
      </c>
      <c r="Z12" s="192">
        <v>100</v>
      </c>
      <c r="AA12" s="191">
        <v>52</v>
      </c>
    </row>
    <row r="13" spans="1:32" ht="15.75" customHeight="1">
      <c r="B13" s="391" t="s">
        <v>59</v>
      </c>
      <c r="C13" s="391"/>
      <c r="D13" s="190">
        <v>432</v>
      </c>
      <c r="E13" s="192">
        <v>419</v>
      </c>
      <c r="F13" s="192">
        <v>440</v>
      </c>
      <c r="G13" s="191">
        <v>434</v>
      </c>
      <c r="H13" s="451"/>
      <c r="I13" s="192">
        <v>130</v>
      </c>
      <c r="J13" s="192">
        <v>120</v>
      </c>
      <c r="K13" s="192">
        <v>145</v>
      </c>
      <c r="L13" s="191">
        <v>130</v>
      </c>
      <c r="M13" s="192"/>
      <c r="N13" s="192">
        <v>48</v>
      </c>
      <c r="O13" s="192">
        <v>27</v>
      </c>
      <c r="P13" s="192">
        <v>56</v>
      </c>
      <c r="Q13" s="191">
        <v>40</v>
      </c>
      <c r="R13" s="192"/>
      <c r="S13" s="192">
        <v>59</v>
      </c>
      <c r="T13" s="192">
        <v>58</v>
      </c>
      <c r="U13" s="192">
        <v>62</v>
      </c>
      <c r="V13" s="191">
        <v>54</v>
      </c>
      <c r="W13" s="189"/>
      <c r="X13" s="190">
        <v>24</v>
      </c>
      <c r="Y13" s="192">
        <v>131</v>
      </c>
      <c r="Z13" s="192">
        <v>7</v>
      </c>
      <c r="AA13" s="191">
        <v>164</v>
      </c>
    </row>
    <row r="14" spans="1:32" ht="15.75" customHeight="1">
      <c r="B14" s="391" t="s">
        <v>137</v>
      </c>
      <c r="C14" s="391"/>
      <c r="D14" s="194">
        <v>1469</v>
      </c>
      <c r="E14" s="293">
        <v>1467</v>
      </c>
      <c r="F14" s="293">
        <v>1499</v>
      </c>
      <c r="G14" s="195">
        <v>1554</v>
      </c>
      <c r="H14" s="451"/>
      <c r="I14" s="293">
        <v>422</v>
      </c>
      <c r="J14" s="293">
        <v>401</v>
      </c>
      <c r="K14" s="293">
        <v>440</v>
      </c>
      <c r="L14" s="195">
        <v>441</v>
      </c>
      <c r="M14" s="192"/>
      <c r="N14" s="293">
        <v>131</v>
      </c>
      <c r="O14" s="293">
        <v>104</v>
      </c>
      <c r="P14" s="293">
        <v>139</v>
      </c>
      <c r="Q14" s="195">
        <v>120</v>
      </c>
      <c r="R14" s="192"/>
      <c r="S14" s="293">
        <v>227</v>
      </c>
      <c r="T14" s="293">
        <v>255</v>
      </c>
      <c r="U14" s="293">
        <v>150</v>
      </c>
      <c r="V14" s="195">
        <v>247</v>
      </c>
      <c r="W14" s="192"/>
      <c r="X14" s="194">
        <v>53</v>
      </c>
      <c r="Y14" s="293">
        <v>244</v>
      </c>
      <c r="Z14" s="293">
        <v>161</v>
      </c>
      <c r="AA14" s="195">
        <v>304</v>
      </c>
    </row>
    <row r="15" spans="1:32" s="131" customFormat="1" ht="15.75" customHeight="1">
      <c r="B15" s="395" t="s">
        <v>10</v>
      </c>
      <c r="C15" s="103"/>
      <c r="D15" s="196">
        <v>3304</v>
      </c>
      <c r="E15" s="196">
        <v>2824</v>
      </c>
      <c r="F15" s="196">
        <v>2452</v>
      </c>
      <c r="G15" s="197">
        <v>2489</v>
      </c>
      <c r="H15" s="453"/>
      <c r="I15" s="196">
        <v>1040</v>
      </c>
      <c r="J15" s="196">
        <v>825</v>
      </c>
      <c r="K15" s="196">
        <v>773</v>
      </c>
      <c r="L15" s="197">
        <v>742</v>
      </c>
      <c r="M15" s="196"/>
      <c r="N15" s="196">
        <v>502</v>
      </c>
      <c r="O15" s="196">
        <v>234</v>
      </c>
      <c r="P15" s="196">
        <v>255</v>
      </c>
      <c r="Q15" s="197">
        <v>212</v>
      </c>
      <c r="R15" s="196"/>
      <c r="S15" s="196">
        <v>520</v>
      </c>
      <c r="T15" s="196">
        <v>549</v>
      </c>
      <c r="U15" s="196">
        <v>293</v>
      </c>
      <c r="V15" s="197">
        <v>417</v>
      </c>
      <c r="W15" s="196"/>
      <c r="X15" s="196">
        <v>130</v>
      </c>
      <c r="Y15" s="196">
        <v>489</v>
      </c>
      <c r="Z15" s="196">
        <v>268</v>
      </c>
      <c r="AA15" s="197">
        <v>520</v>
      </c>
    </row>
    <row r="16" spans="1:32" ht="15.75" customHeight="1">
      <c r="B16" s="391" t="s">
        <v>58</v>
      </c>
      <c r="C16" s="391"/>
      <c r="D16" s="194">
        <v>-103</v>
      </c>
      <c r="E16" s="293">
        <v>-74</v>
      </c>
      <c r="F16" s="293">
        <v>-88</v>
      </c>
      <c r="G16" s="195">
        <v>-72</v>
      </c>
      <c r="H16" s="451"/>
      <c r="I16" s="293">
        <v>0</v>
      </c>
      <c r="J16" s="293">
        <v>0</v>
      </c>
      <c r="K16" s="293">
        <v>0</v>
      </c>
      <c r="L16" s="195">
        <v>0</v>
      </c>
      <c r="M16" s="192"/>
      <c r="N16" s="293">
        <v>0</v>
      </c>
      <c r="O16" s="293">
        <v>0</v>
      </c>
      <c r="P16" s="293">
        <v>0</v>
      </c>
      <c r="Q16" s="195">
        <v>-2</v>
      </c>
      <c r="R16" s="192"/>
      <c r="S16" s="293">
        <v>0</v>
      </c>
      <c r="T16" s="293">
        <v>0</v>
      </c>
      <c r="U16" s="293">
        <v>0</v>
      </c>
      <c r="V16" s="195">
        <v>0</v>
      </c>
      <c r="W16" s="192"/>
      <c r="X16" s="194">
        <v>0</v>
      </c>
      <c r="Y16" s="293">
        <v>0</v>
      </c>
      <c r="Z16" s="293">
        <v>0</v>
      </c>
      <c r="AA16" s="195">
        <v>0</v>
      </c>
    </row>
    <row r="17" spans="2:27" s="131" customFormat="1" ht="15.75" customHeight="1">
      <c r="B17" s="103" t="s">
        <v>10</v>
      </c>
      <c r="C17" s="103"/>
      <c r="D17" s="196">
        <v>17543</v>
      </c>
      <c r="E17" s="196">
        <v>17007</v>
      </c>
      <c r="F17" s="196">
        <v>16775</v>
      </c>
      <c r="G17" s="197">
        <v>17113</v>
      </c>
      <c r="H17" s="453"/>
      <c r="I17" s="196">
        <v>5298</v>
      </c>
      <c r="J17" s="196">
        <v>4985</v>
      </c>
      <c r="K17" s="196">
        <v>5583</v>
      </c>
      <c r="L17" s="197">
        <v>5453</v>
      </c>
      <c r="M17" s="196"/>
      <c r="N17" s="196">
        <v>1212</v>
      </c>
      <c r="O17" s="196">
        <v>678</v>
      </c>
      <c r="P17" s="196">
        <v>1572</v>
      </c>
      <c r="Q17" s="197">
        <v>1323</v>
      </c>
      <c r="R17" s="196"/>
      <c r="S17" s="196">
        <v>2467</v>
      </c>
      <c r="T17" s="196">
        <v>2762</v>
      </c>
      <c r="U17" s="196">
        <v>2169</v>
      </c>
      <c r="V17" s="197">
        <v>2763</v>
      </c>
      <c r="W17" s="196"/>
      <c r="X17" s="196">
        <v>901</v>
      </c>
      <c r="Y17" s="196">
        <v>3029</v>
      </c>
      <c r="Z17" s="196">
        <v>2344</v>
      </c>
      <c r="AA17" s="197">
        <v>3234</v>
      </c>
    </row>
    <row r="18" spans="2:27" ht="15.75" customHeight="1">
      <c r="B18" s="103" t="s">
        <v>7</v>
      </c>
      <c r="C18" s="391"/>
      <c r="D18" s="190"/>
      <c r="E18" s="192"/>
      <c r="F18" s="192"/>
      <c r="G18" s="191"/>
      <c r="H18" s="192"/>
      <c r="I18" s="192"/>
      <c r="J18" s="192"/>
      <c r="K18" s="192"/>
      <c r="L18" s="191"/>
      <c r="M18" s="192"/>
      <c r="N18" s="192"/>
      <c r="O18" s="192"/>
      <c r="P18" s="192"/>
      <c r="Q18" s="191"/>
      <c r="R18" s="192"/>
      <c r="S18" s="192"/>
      <c r="T18" s="192"/>
      <c r="U18" s="192"/>
      <c r="V18" s="191"/>
      <c r="W18" s="454"/>
      <c r="X18" s="190"/>
      <c r="Y18" s="192"/>
      <c r="Z18" s="192"/>
      <c r="AA18" s="191"/>
    </row>
    <row r="19" spans="2:27" ht="15.75" customHeight="1">
      <c r="B19" s="510" t="s">
        <v>216</v>
      </c>
      <c r="C19" s="510"/>
      <c r="D19" s="190">
        <v>2464</v>
      </c>
      <c r="E19" s="192">
        <v>2830</v>
      </c>
      <c r="F19" s="192">
        <v>2799</v>
      </c>
      <c r="G19" s="191">
        <v>2893</v>
      </c>
      <c r="H19" s="192"/>
      <c r="I19" s="192">
        <v>952</v>
      </c>
      <c r="J19" s="192">
        <v>1111</v>
      </c>
      <c r="K19" s="192">
        <v>1063</v>
      </c>
      <c r="L19" s="191">
        <v>1140</v>
      </c>
      <c r="M19" s="192"/>
      <c r="N19" s="192">
        <v>642</v>
      </c>
      <c r="O19" s="192">
        <v>739</v>
      </c>
      <c r="P19" s="192">
        <v>722</v>
      </c>
      <c r="Q19" s="191">
        <v>872</v>
      </c>
      <c r="R19" s="192"/>
      <c r="S19" s="192">
        <v>350</v>
      </c>
      <c r="T19" s="192">
        <v>386</v>
      </c>
      <c r="U19" s="192">
        <v>356</v>
      </c>
      <c r="V19" s="191">
        <v>407</v>
      </c>
      <c r="W19" s="454"/>
      <c r="X19" s="190">
        <v>478</v>
      </c>
      <c r="Y19" s="192">
        <v>869</v>
      </c>
      <c r="Z19" s="192">
        <v>439</v>
      </c>
      <c r="AA19" s="191">
        <v>1014</v>
      </c>
    </row>
    <row r="20" spans="2:27" ht="15.75" customHeight="1">
      <c r="B20" s="391" t="s">
        <v>61</v>
      </c>
      <c r="C20" s="391"/>
      <c r="D20" s="190"/>
      <c r="E20" s="192"/>
      <c r="F20" s="192"/>
      <c r="G20" s="191"/>
      <c r="H20" s="192"/>
      <c r="I20" s="192"/>
      <c r="J20" s="192"/>
      <c r="K20" s="192"/>
      <c r="L20" s="191"/>
      <c r="M20" s="192"/>
      <c r="N20" s="192"/>
      <c r="O20" s="192"/>
      <c r="P20" s="192"/>
      <c r="Q20" s="191"/>
      <c r="R20" s="192"/>
      <c r="S20" s="192"/>
      <c r="T20" s="192"/>
      <c r="U20" s="192"/>
      <c r="V20" s="191"/>
      <c r="W20" s="454"/>
      <c r="X20" s="190"/>
      <c r="Y20" s="192"/>
      <c r="Z20" s="192"/>
      <c r="AA20" s="191"/>
    </row>
    <row r="21" spans="2:27" ht="15.75" customHeight="1">
      <c r="B21" s="391" t="s">
        <v>57</v>
      </c>
      <c r="C21" s="391"/>
      <c r="D21" s="190">
        <v>1611</v>
      </c>
      <c r="E21" s="192">
        <v>1441</v>
      </c>
      <c r="F21" s="192">
        <v>1437</v>
      </c>
      <c r="G21" s="191">
        <v>1408</v>
      </c>
      <c r="H21" s="451"/>
      <c r="I21" s="192">
        <v>335</v>
      </c>
      <c r="J21" s="192">
        <v>311</v>
      </c>
      <c r="K21" s="192">
        <v>327</v>
      </c>
      <c r="L21" s="191">
        <v>317</v>
      </c>
      <c r="M21" s="192"/>
      <c r="N21" s="192">
        <v>113</v>
      </c>
      <c r="O21" s="192">
        <v>102</v>
      </c>
      <c r="P21" s="192">
        <v>131</v>
      </c>
      <c r="Q21" s="191">
        <v>139</v>
      </c>
      <c r="R21" s="192"/>
      <c r="S21" s="192">
        <v>184</v>
      </c>
      <c r="T21" s="192">
        <v>152</v>
      </c>
      <c r="U21" s="192">
        <v>154</v>
      </c>
      <c r="V21" s="191">
        <v>155</v>
      </c>
      <c r="W21" s="189"/>
      <c r="X21" s="190">
        <v>-438</v>
      </c>
      <c r="Y21" s="192">
        <v>739</v>
      </c>
      <c r="Z21" s="192">
        <v>-362</v>
      </c>
      <c r="AA21" s="191">
        <v>613</v>
      </c>
    </row>
    <row r="22" spans="2:27" ht="15.75" customHeight="1">
      <c r="B22" s="391" t="s">
        <v>62</v>
      </c>
      <c r="C22" s="391"/>
      <c r="D22" s="190">
        <v>796</v>
      </c>
      <c r="E22" s="192">
        <v>533</v>
      </c>
      <c r="F22" s="192">
        <v>475</v>
      </c>
      <c r="G22" s="191">
        <v>486</v>
      </c>
      <c r="H22" s="192"/>
      <c r="I22" s="192">
        <v>356</v>
      </c>
      <c r="J22" s="192">
        <v>234</v>
      </c>
      <c r="K22" s="192">
        <v>214</v>
      </c>
      <c r="L22" s="191">
        <v>199</v>
      </c>
      <c r="M22" s="192"/>
      <c r="N22" s="192">
        <v>205</v>
      </c>
      <c r="O22" s="192">
        <v>136</v>
      </c>
      <c r="P22" s="192">
        <v>145</v>
      </c>
      <c r="Q22" s="191">
        <v>125</v>
      </c>
      <c r="R22" s="192"/>
      <c r="S22" s="192">
        <v>104</v>
      </c>
      <c r="T22" s="192">
        <v>102</v>
      </c>
      <c r="U22" s="192">
        <v>98</v>
      </c>
      <c r="V22" s="191">
        <v>87</v>
      </c>
      <c r="W22" s="454"/>
      <c r="X22" s="190">
        <v>223</v>
      </c>
      <c r="Y22" s="192">
        <v>146</v>
      </c>
      <c r="Z22" s="192">
        <v>146</v>
      </c>
      <c r="AA22" s="191">
        <v>88</v>
      </c>
    </row>
    <row r="23" spans="2:27" ht="15.75" customHeight="1">
      <c r="B23" s="391" t="s">
        <v>137</v>
      </c>
      <c r="C23" s="391"/>
      <c r="D23" s="194">
        <v>1015</v>
      </c>
      <c r="E23" s="293">
        <v>1083</v>
      </c>
      <c r="F23" s="293">
        <v>988</v>
      </c>
      <c r="G23" s="195">
        <v>976</v>
      </c>
      <c r="H23" s="192"/>
      <c r="I23" s="293">
        <v>249</v>
      </c>
      <c r="J23" s="293">
        <v>306</v>
      </c>
      <c r="K23" s="293">
        <v>249</v>
      </c>
      <c r="L23" s="195">
        <v>248</v>
      </c>
      <c r="M23" s="192"/>
      <c r="N23" s="293">
        <v>100</v>
      </c>
      <c r="O23" s="293">
        <v>201</v>
      </c>
      <c r="P23" s="293">
        <v>159</v>
      </c>
      <c r="Q23" s="195">
        <v>160</v>
      </c>
      <c r="R23" s="192"/>
      <c r="S23" s="293">
        <v>114</v>
      </c>
      <c r="T23" s="293">
        <v>139</v>
      </c>
      <c r="U23" s="293">
        <v>115</v>
      </c>
      <c r="V23" s="195">
        <v>120</v>
      </c>
      <c r="W23" s="454"/>
      <c r="X23" s="194">
        <v>99</v>
      </c>
      <c r="Y23" s="293">
        <v>178</v>
      </c>
      <c r="Z23" s="293">
        <v>121</v>
      </c>
      <c r="AA23" s="195">
        <v>119</v>
      </c>
    </row>
    <row r="24" spans="2:27" s="131" customFormat="1" ht="15.75" customHeight="1">
      <c r="B24" s="395" t="s">
        <v>10</v>
      </c>
      <c r="C24" s="395"/>
      <c r="D24" s="196">
        <v>3422</v>
      </c>
      <c r="E24" s="196">
        <v>3057</v>
      </c>
      <c r="F24" s="196">
        <v>2900</v>
      </c>
      <c r="G24" s="197">
        <v>2870</v>
      </c>
      <c r="H24" s="196"/>
      <c r="I24" s="196">
        <v>940</v>
      </c>
      <c r="J24" s="196">
        <v>851</v>
      </c>
      <c r="K24" s="196">
        <v>790</v>
      </c>
      <c r="L24" s="197">
        <v>764</v>
      </c>
      <c r="M24" s="196"/>
      <c r="N24" s="196">
        <v>418</v>
      </c>
      <c r="O24" s="196">
        <v>439</v>
      </c>
      <c r="P24" s="196">
        <v>435</v>
      </c>
      <c r="Q24" s="197">
        <v>424</v>
      </c>
      <c r="R24" s="196"/>
      <c r="S24" s="196">
        <v>402</v>
      </c>
      <c r="T24" s="196">
        <v>393</v>
      </c>
      <c r="U24" s="196">
        <v>367</v>
      </c>
      <c r="V24" s="197">
        <v>362</v>
      </c>
      <c r="W24" s="452"/>
      <c r="X24" s="196">
        <v>-116</v>
      </c>
      <c r="Y24" s="196">
        <v>1063</v>
      </c>
      <c r="Z24" s="196">
        <v>-95</v>
      </c>
      <c r="AA24" s="197">
        <v>820</v>
      </c>
    </row>
    <row r="25" spans="2:27" ht="15.75" customHeight="1">
      <c r="B25" s="391" t="s">
        <v>58</v>
      </c>
      <c r="C25" s="391"/>
      <c r="D25" s="194">
        <v>0</v>
      </c>
      <c r="E25" s="293">
        <v>0</v>
      </c>
      <c r="F25" s="293">
        <v>0</v>
      </c>
      <c r="G25" s="195">
        <v>0</v>
      </c>
      <c r="H25" s="192"/>
      <c r="I25" s="293">
        <v>0</v>
      </c>
      <c r="J25" s="293">
        <v>0</v>
      </c>
      <c r="K25" s="293">
        <v>0</v>
      </c>
      <c r="L25" s="195">
        <v>0</v>
      </c>
      <c r="M25" s="192"/>
      <c r="N25" s="293">
        <v>0</v>
      </c>
      <c r="O25" s="293">
        <v>0</v>
      </c>
      <c r="P25" s="293">
        <v>0</v>
      </c>
      <c r="Q25" s="195">
        <v>0</v>
      </c>
      <c r="R25" s="192"/>
      <c r="S25" s="293">
        <v>0</v>
      </c>
      <c r="T25" s="293">
        <v>0</v>
      </c>
      <c r="U25" s="293">
        <v>0</v>
      </c>
      <c r="V25" s="195">
        <v>0</v>
      </c>
      <c r="W25" s="454"/>
      <c r="X25" s="194">
        <v>0</v>
      </c>
      <c r="Y25" s="293">
        <v>0</v>
      </c>
      <c r="Z25" s="293">
        <v>0</v>
      </c>
      <c r="AA25" s="195">
        <v>0</v>
      </c>
    </row>
    <row r="26" spans="2:27" s="131" customFormat="1" ht="15.75" customHeight="1">
      <c r="B26" s="103" t="s">
        <v>10</v>
      </c>
      <c r="C26" s="103"/>
      <c r="D26" s="196">
        <v>5886</v>
      </c>
      <c r="E26" s="196">
        <v>5887</v>
      </c>
      <c r="F26" s="196">
        <v>5699</v>
      </c>
      <c r="G26" s="197">
        <v>5763</v>
      </c>
      <c r="H26" s="196"/>
      <c r="I26" s="196">
        <v>1892</v>
      </c>
      <c r="J26" s="196">
        <v>1962</v>
      </c>
      <c r="K26" s="196">
        <v>1853</v>
      </c>
      <c r="L26" s="197">
        <v>1904</v>
      </c>
      <c r="M26" s="196"/>
      <c r="N26" s="196">
        <v>1060</v>
      </c>
      <c r="O26" s="196">
        <v>1178</v>
      </c>
      <c r="P26" s="196">
        <v>1157</v>
      </c>
      <c r="Q26" s="197">
        <v>1296</v>
      </c>
      <c r="R26" s="196"/>
      <c r="S26" s="196">
        <v>752</v>
      </c>
      <c r="T26" s="196">
        <v>779</v>
      </c>
      <c r="U26" s="196">
        <v>723</v>
      </c>
      <c r="V26" s="197">
        <v>769</v>
      </c>
      <c r="W26" s="452"/>
      <c r="X26" s="196">
        <v>362</v>
      </c>
      <c r="Y26" s="196">
        <v>1932</v>
      </c>
      <c r="Z26" s="196">
        <v>344</v>
      </c>
      <c r="AA26" s="197">
        <v>1834</v>
      </c>
    </row>
    <row r="27" spans="2:27" ht="15.75" customHeight="1">
      <c r="B27" s="391" t="s">
        <v>30</v>
      </c>
      <c r="C27" s="391"/>
      <c r="D27" s="190">
        <v>664</v>
      </c>
      <c r="E27" s="192">
        <v>726</v>
      </c>
      <c r="F27" s="192">
        <v>675</v>
      </c>
      <c r="G27" s="191">
        <v>733</v>
      </c>
      <c r="H27" s="451"/>
      <c r="I27" s="192">
        <v>-100</v>
      </c>
      <c r="J27" s="192">
        <v>112</v>
      </c>
      <c r="K27" s="192">
        <v>-51</v>
      </c>
      <c r="L27" s="191">
        <v>-5</v>
      </c>
      <c r="M27" s="192"/>
      <c r="N27" s="192">
        <v>-149</v>
      </c>
      <c r="O27" s="192">
        <v>155</v>
      </c>
      <c r="P27" s="192">
        <v>-101</v>
      </c>
      <c r="Q27" s="191">
        <v>-31</v>
      </c>
      <c r="R27" s="192"/>
      <c r="S27" s="192">
        <v>307</v>
      </c>
      <c r="T27" s="192">
        <v>608</v>
      </c>
      <c r="U27" s="192">
        <v>371</v>
      </c>
      <c r="V27" s="191">
        <v>526</v>
      </c>
      <c r="W27" s="189"/>
      <c r="X27" s="190">
        <v>-567</v>
      </c>
      <c r="Y27" s="192">
        <v>-30</v>
      </c>
      <c r="Z27" s="192">
        <v>-786</v>
      </c>
      <c r="AA27" s="191">
        <v>31</v>
      </c>
    </row>
    <row r="28" spans="2:27" ht="15.75" customHeight="1">
      <c r="B28" s="391" t="s">
        <v>63</v>
      </c>
      <c r="C28" s="391"/>
      <c r="D28" s="190">
        <v>-42</v>
      </c>
      <c r="E28" s="192">
        <v>-40</v>
      </c>
      <c r="F28" s="192">
        <v>-74</v>
      </c>
      <c r="G28" s="191">
        <v>-113</v>
      </c>
      <c r="H28" s="192"/>
      <c r="I28" s="192">
        <v>0</v>
      </c>
      <c r="J28" s="192">
        <v>0</v>
      </c>
      <c r="K28" s="192">
        <v>0</v>
      </c>
      <c r="L28" s="191">
        <v>0</v>
      </c>
      <c r="M28" s="192"/>
      <c r="N28" s="192">
        <v>0</v>
      </c>
      <c r="O28" s="192">
        <v>0</v>
      </c>
      <c r="P28" s="192">
        <v>0</v>
      </c>
      <c r="Q28" s="191">
        <v>0</v>
      </c>
      <c r="R28" s="192"/>
      <c r="S28" s="192">
        <v>0</v>
      </c>
      <c r="T28" s="192">
        <v>0</v>
      </c>
      <c r="U28" s="192">
        <v>0</v>
      </c>
      <c r="V28" s="191">
        <v>0</v>
      </c>
      <c r="W28" s="454"/>
      <c r="X28" s="190">
        <v>0</v>
      </c>
      <c r="Y28" s="192">
        <v>0</v>
      </c>
      <c r="Z28" s="192">
        <v>0</v>
      </c>
      <c r="AA28" s="191">
        <v>0</v>
      </c>
    </row>
    <row r="29" spans="2:27" s="131" customFormat="1" ht="15.75" customHeight="1" thickBot="1">
      <c r="B29" s="103" t="s">
        <v>64</v>
      </c>
      <c r="C29" s="103"/>
      <c r="D29" s="199">
        <v>24051</v>
      </c>
      <c r="E29" s="199">
        <v>23580</v>
      </c>
      <c r="F29" s="199">
        <v>23075</v>
      </c>
      <c r="G29" s="200">
        <v>23496</v>
      </c>
      <c r="H29" s="196"/>
      <c r="I29" s="199">
        <v>7090</v>
      </c>
      <c r="J29" s="199">
        <v>7059</v>
      </c>
      <c r="K29" s="199">
        <v>7385</v>
      </c>
      <c r="L29" s="200">
        <v>7352</v>
      </c>
      <c r="M29" s="196"/>
      <c r="N29" s="199">
        <v>2123</v>
      </c>
      <c r="O29" s="199">
        <v>2011</v>
      </c>
      <c r="P29" s="199">
        <v>2628</v>
      </c>
      <c r="Q29" s="200">
        <v>2588</v>
      </c>
      <c r="R29" s="196"/>
      <c r="S29" s="199">
        <v>3526</v>
      </c>
      <c r="T29" s="199">
        <v>4149</v>
      </c>
      <c r="U29" s="199">
        <v>3263</v>
      </c>
      <c r="V29" s="200">
        <v>4058</v>
      </c>
      <c r="W29" s="452"/>
      <c r="X29" s="199">
        <v>696</v>
      </c>
      <c r="Y29" s="199">
        <v>4931</v>
      </c>
      <c r="Z29" s="199">
        <v>1902</v>
      </c>
      <c r="AA29" s="200">
        <v>5099</v>
      </c>
    </row>
    <row r="30" spans="2:27" s="132" customFormat="1" ht="15.75" customHeight="1" thickTop="1">
      <c r="B30" s="390"/>
      <c r="C30" s="390"/>
      <c r="D30" s="198"/>
      <c r="E30" s="196"/>
      <c r="F30" s="196"/>
      <c r="G30" s="198"/>
      <c r="H30" s="418"/>
      <c r="I30" s="418"/>
      <c r="J30" s="418"/>
      <c r="K30" s="418"/>
      <c r="L30" s="418"/>
      <c r="M30" s="453"/>
      <c r="N30" s="418"/>
      <c r="O30" s="418"/>
      <c r="P30" s="418"/>
      <c r="Q30" s="418"/>
      <c r="R30" s="453"/>
      <c r="S30" s="196"/>
      <c r="T30" s="196"/>
      <c r="U30" s="196"/>
      <c r="V30" s="196"/>
      <c r="W30" s="452"/>
      <c r="X30" s="418"/>
      <c r="Y30" s="418"/>
      <c r="Z30" s="418"/>
      <c r="AA30" s="418"/>
    </row>
    <row r="31" spans="2:27" s="132" customFormat="1" ht="15.75" customHeight="1">
      <c r="B31" s="23" t="s">
        <v>221</v>
      </c>
      <c r="C31" s="390"/>
      <c r="D31" s="198"/>
      <c r="E31" s="196"/>
      <c r="F31" s="196"/>
      <c r="G31" s="198"/>
      <c r="H31" s="418"/>
      <c r="I31" s="418"/>
      <c r="J31" s="418"/>
      <c r="K31" s="418"/>
      <c r="L31" s="418"/>
      <c r="M31" s="453"/>
      <c r="N31" s="418"/>
      <c r="O31" s="418"/>
      <c r="P31" s="418"/>
      <c r="Q31" s="418"/>
      <c r="R31" s="453"/>
      <c r="S31" s="196"/>
      <c r="T31" s="196"/>
      <c r="U31" s="196"/>
      <c r="V31" s="196"/>
      <c r="W31" s="452"/>
      <c r="X31" s="418"/>
      <c r="Y31" s="418"/>
      <c r="Z31" s="418"/>
      <c r="AA31" s="418"/>
    </row>
    <row r="32" spans="2:27" ht="15.75" customHeight="1">
      <c r="B32" s="510" t="s">
        <v>227</v>
      </c>
      <c r="C32" s="510"/>
      <c r="D32" s="190">
        <v>3015</v>
      </c>
      <c r="E32" s="192">
        <v>2838</v>
      </c>
      <c r="F32" s="192">
        <v>2610</v>
      </c>
      <c r="G32" s="191">
        <v>2060</v>
      </c>
      <c r="H32" s="192"/>
      <c r="I32" s="192">
        <v>892</v>
      </c>
      <c r="J32" s="192">
        <v>704</v>
      </c>
      <c r="K32" s="192">
        <v>557</v>
      </c>
      <c r="L32" s="191">
        <v>473</v>
      </c>
      <c r="M32" s="192"/>
      <c r="N32" s="192">
        <v>223</v>
      </c>
      <c r="O32" s="192">
        <v>257</v>
      </c>
      <c r="P32" s="192">
        <v>544</v>
      </c>
      <c r="Q32" s="191">
        <v>446</v>
      </c>
      <c r="R32" s="192"/>
      <c r="S32" s="192">
        <v>447</v>
      </c>
      <c r="T32" s="192">
        <v>692</v>
      </c>
      <c r="U32" s="192">
        <v>394</v>
      </c>
      <c r="V32" s="191">
        <v>558</v>
      </c>
      <c r="W32" s="454"/>
      <c r="X32" s="190">
        <v>438</v>
      </c>
      <c r="Y32" s="192">
        <v>-41</v>
      </c>
      <c r="Z32" s="192">
        <v>214</v>
      </c>
      <c r="AA32" s="191">
        <v>-44</v>
      </c>
    </row>
    <row r="33" spans="2:30" s="132" customFormat="1" ht="12.75" customHeight="1">
      <c r="B33" s="390"/>
      <c r="C33" s="390"/>
      <c r="D33" s="198"/>
      <c r="E33" s="198"/>
      <c r="F33" s="196"/>
      <c r="G33" s="198"/>
      <c r="H33" s="418"/>
      <c r="I33" s="418"/>
      <c r="J33" s="418"/>
      <c r="K33" s="418"/>
      <c r="L33" s="418"/>
      <c r="M33" s="453"/>
      <c r="N33" s="418"/>
      <c r="O33" s="418"/>
      <c r="P33" s="418"/>
      <c r="Q33" s="418"/>
      <c r="R33" s="453"/>
      <c r="S33" s="196"/>
      <c r="T33" s="196"/>
      <c r="U33" s="196"/>
      <c r="V33" s="196"/>
      <c r="W33" s="452"/>
      <c r="X33" s="418"/>
      <c r="Y33" s="418"/>
      <c r="Z33" s="418"/>
      <c r="AA33" s="418"/>
    </row>
    <row r="34" spans="2:30" s="102" customFormat="1" ht="12.75" customHeight="1">
      <c r="B34" s="391" t="s">
        <v>18</v>
      </c>
      <c r="C34" s="455"/>
      <c r="D34" s="456"/>
      <c r="E34" s="456"/>
      <c r="F34" s="454"/>
      <c r="G34" s="454"/>
      <c r="H34" s="456"/>
      <c r="I34" s="456"/>
      <c r="J34" s="456"/>
      <c r="K34" s="418"/>
      <c r="L34" s="418"/>
      <c r="M34" s="418"/>
      <c r="N34" s="454"/>
      <c r="O34" s="456"/>
      <c r="P34" s="456"/>
      <c r="Q34" s="456"/>
      <c r="R34" s="456"/>
      <c r="S34" s="457"/>
      <c r="T34" s="457"/>
      <c r="U34" s="457"/>
      <c r="V34" s="457"/>
      <c r="W34" s="457"/>
    </row>
    <row r="35" spans="2:30" s="102" customFormat="1" ht="12.75" customHeight="1">
      <c r="B35" s="458" t="s">
        <v>19</v>
      </c>
      <c r="C35" s="494" t="s">
        <v>262</v>
      </c>
      <c r="D35" s="494"/>
      <c r="E35" s="494"/>
      <c r="F35" s="494"/>
      <c r="G35" s="494"/>
      <c r="H35" s="494"/>
      <c r="I35" s="494"/>
      <c r="J35" s="494"/>
      <c r="K35" s="494"/>
      <c r="L35" s="494"/>
      <c r="M35" s="418"/>
      <c r="N35" s="454"/>
      <c r="O35" s="456"/>
      <c r="P35" s="456"/>
      <c r="Q35" s="456"/>
      <c r="R35" s="456"/>
      <c r="S35" s="457"/>
      <c r="T35" s="457"/>
      <c r="U35" s="457"/>
      <c r="V35" s="457"/>
      <c r="W35" s="457"/>
    </row>
    <row r="36" spans="2:30" ht="12.75" customHeight="1">
      <c r="B36" s="458" t="s">
        <v>20</v>
      </c>
      <c r="C36" s="494" t="s">
        <v>231</v>
      </c>
      <c r="D36" s="494"/>
      <c r="E36" s="494"/>
      <c r="F36" s="494"/>
      <c r="G36" s="494"/>
      <c r="H36" s="494"/>
      <c r="I36" s="494"/>
      <c r="J36" s="494"/>
      <c r="K36" s="494"/>
      <c r="L36" s="494"/>
      <c r="M36" s="494"/>
      <c r="N36" s="494"/>
      <c r="O36" s="494"/>
      <c r="P36" s="494"/>
      <c r="Q36" s="494"/>
      <c r="R36" s="391"/>
      <c r="S36" s="391"/>
      <c r="T36" s="391"/>
      <c r="U36" s="391"/>
      <c r="V36" s="391"/>
      <c r="W36" s="391"/>
      <c r="X36" s="391"/>
      <c r="Y36" s="391"/>
      <c r="Z36" s="391"/>
      <c r="AA36" s="391"/>
    </row>
    <row r="37" spans="2:30" ht="12.75" customHeight="1">
      <c r="B37" s="458" t="s">
        <v>56</v>
      </c>
      <c r="C37" s="510" t="s">
        <v>21</v>
      </c>
      <c r="D37" s="510"/>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c r="AD37" s="102"/>
    </row>
    <row r="38" spans="2:30">
      <c r="B38" s="458" t="s">
        <v>65</v>
      </c>
      <c r="C38" s="511" t="s">
        <v>224</v>
      </c>
      <c r="D38" s="511"/>
      <c r="E38" s="511"/>
      <c r="F38" s="511"/>
      <c r="G38" s="511"/>
      <c r="H38" s="511"/>
      <c r="I38" s="511"/>
      <c r="J38" s="511"/>
      <c r="K38" s="511"/>
      <c r="L38" s="511"/>
      <c r="M38" s="511"/>
      <c r="N38" s="511"/>
      <c r="O38" s="511"/>
      <c r="P38" s="511"/>
      <c r="Q38" s="511"/>
      <c r="R38" s="511"/>
      <c r="S38" s="511"/>
      <c r="T38" s="511"/>
      <c r="U38" s="511"/>
      <c r="V38" s="511"/>
      <c r="W38" s="511"/>
      <c r="X38" s="511"/>
      <c r="Y38" s="459"/>
      <c r="Z38" s="459"/>
      <c r="AA38" s="459"/>
    </row>
    <row r="42" spans="2:30">
      <c r="D42" s="309"/>
      <c r="E42" s="309"/>
      <c r="F42" s="309"/>
      <c r="G42" s="309"/>
      <c r="H42" s="309"/>
      <c r="I42" s="309"/>
      <c r="J42" s="309"/>
      <c r="K42" s="309"/>
      <c r="L42" s="309"/>
      <c r="M42" s="309"/>
      <c r="N42" s="309"/>
      <c r="O42" s="309"/>
      <c r="P42" s="309"/>
      <c r="Q42" s="309"/>
      <c r="R42" s="309"/>
      <c r="S42" s="309"/>
      <c r="T42" s="309"/>
      <c r="U42" s="309"/>
      <c r="V42" s="309"/>
      <c r="W42" s="309"/>
      <c r="X42" s="309"/>
      <c r="Y42" s="309"/>
      <c r="Z42" s="342"/>
      <c r="AA42" s="309"/>
    </row>
    <row r="43" spans="2:30">
      <c r="Q43" s="309"/>
    </row>
    <row r="45" spans="2:30">
      <c r="Q45" s="309"/>
    </row>
  </sheetData>
  <mergeCells count="11">
    <mergeCell ref="C37:AC37"/>
    <mergeCell ref="C38:X38"/>
    <mergeCell ref="S2:V2"/>
    <mergeCell ref="B19:C19"/>
    <mergeCell ref="D2:G2"/>
    <mergeCell ref="I2:L2"/>
    <mergeCell ref="N2:Q2"/>
    <mergeCell ref="X2:AA2"/>
    <mergeCell ref="C36:Q36"/>
    <mergeCell ref="B32:C32"/>
    <mergeCell ref="C35:L35"/>
  </mergeCells>
  <hyperlinks>
    <hyperlink ref="A1" location="Index!A1" display="Index"/>
  </hyperlinks>
  <pageMargins left="0.70866141732283472" right="0.70866141732283472" top="0.74803149606299213" bottom="0.74803149606299213" header="0.31496062992125984" footer="0.31496062992125984"/>
  <pageSetup paperSize="9" scale="42" orientation="landscape" r:id="rId1"/>
  <headerFooter>
    <oddHeader>&amp;C05 Half-year regional analysis</oddHeader>
    <oddFooter>&amp;L&amp;1#&amp;"Calibri"&amp;7 Vodafone Proprietary classified as C2 -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191"/>
  <sheetViews>
    <sheetView showGridLines="0" topLeftCell="AK39" zoomScale="70" zoomScaleNormal="70" zoomScaleSheetLayoutView="84" workbookViewId="0">
      <selection activeCell="S22" sqref="S22"/>
    </sheetView>
  </sheetViews>
  <sheetFormatPr defaultColWidth="9.140625" defaultRowHeight="12.75"/>
  <cols>
    <col min="1" max="1" width="5.42578125" style="121" customWidth="1"/>
    <col min="2" max="2" width="4.42578125" style="91" customWidth="1"/>
    <col min="3" max="3" width="46.42578125" style="121" customWidth="1"/>
    <col min="4" max="12" width="10.42578125" style="89" customWidth="1"/>
    <col min="13" max="13" width="3.42578125" style="88" customWidth="1"/>
    <col min="14" max="22" width="8.42578125" style="121" customWidth="1"/>
    <col min="23" max="23" width="2" style="303" customWidth="1"/>
    <col min="24" max="32" width="8.42578125" style="121" customWidth="1"/>
    <col min="33" max="33" width="4.42578125" style="303" customWidth="1"/>
    <col min="34" max="42" width="8.42578125" style="121" customWidth="1"/>
    <col min="43" max="43" width="2.5703125" style="121" customWidth="1"/>
    <col min="44" max="44" width="8.42578125" style="121" customWidth="1"/>
    <col min="45" max="45" width="10.5703125" style="121" customWidth="1"/>
    <col min="46" max="48" width="8.42578125" style="121" customWidth="1"/>
    <col min="49" max="52" width="8.140625" style="121" customWidth="1"/>
    <col min="53" max="85" width="9.140625" style="121" customWidth="1"/>
    <col min="86" max="272" width="11.42578125" style="121" customWidth="1"/>
    <col min="273" max="16384" width="9.140625" style="121"/>
  </cols>
  <sheetData>
    <row r="1" spans="1:114" ht="12.75" customHeight="1">
      <c r="A1" s="69" t="s">
        <v>132</v>
      </c>
      <c r="B1" s="6"/>
      <c r="D1" s="513" t="s">
        <v>151</v>
      </c>
      <c r="E1" s="513"/>
      <c r="F1" s="513"/>
      <c r="G1" s="513"/>
      <c r="H1" s="513"/>
      <c r="I1" s="513"/>
      <c r="J1" s="513"/>
      <c r="K1" s="513"/>
      <c r="L1" s="513"/>
      <c r="M1" s="303"/>
      <c r="N1" s="513" t="s">
        <v>310</v>
      </c>
      <c r="O1" s="513"/>
      <c r="P1" s="513"/>
      <c r="Q1" s="513"/>
      <c r="R1" s="513"/>
      <c r="S1" s="513"/>
      <c r="T1" s="513"/>
      <c r="U1" s="513"/>
      <c r="V1" s="513"/>
      <c r="W1" s="164"/>
      <c r="X1" s="513" t="s">
        <v>152</v>
      </c>
      <c r="Y1" s="513"/>
      <c r="Z1" s="513"/>
      <c r="AA1" s="513"/>
      <c r="AB1" s="513"/>
      <c r="AC1" s="513"/>
      <c r="AD1" s="513"/>
      <c r="AE1" s="513"/>
      <c r="AF1" s="513"/>
      <c r="AH1" s="513" t="s">
        <v>153</v>
      </c>
      <c r="AI1" s="513"/>
      <c r="AJ1" s="513"/>
      <c r="AK1" s="513"/>
      <c r="AL1" s="513"/>
      <c r="AM1" s="513"/>
      <c r="AN1" s="513"/>
      <c r="AO1" s="513"/>
      <c r="AP1" s="513"/>
      <c r="AR1" s="513" t="s">
        <v>311</v>
      </c>
      <c r="AS1" s="513"/>
      <c r="AT1" s="513"/>
      <c r="AU1" s="513"/>
      <c r="AV1" s="513"/>
      <c r="AW1" s="513"/>
      <c r="AX1" s="513"/>
      <c r="AY1" s="513"/>
      <c r="AZ1" s="513"/>
    </row>
    <row r="2" spans="1:114" s="17" customFormat="1" ht="12.75" customHeight="1">
      <c r="B2" s="18"/>
      <c r="D2" s="73" t="s">
        <v>157</v>
      </c>
      <c r="E2" s="73" t="s">
        <v>162</v>
      </c>
      <c r="F2" s="73" t="s">
        <v>188</v>
      </c>
      <c r="G2" s="73" t="s">
        <v>194</v>
      </c>
      <c r="H2" s="73" t="s">
        <v>206</v>
      </c>
      <c r="I2" s="73" t="s">
        <v>237</v>
      </c>
      <c r="J2" s="73" t="s">
        <v>249</v>
      </c>
      <c r="K2" s="73" t="s">
        <v>264</v>
      </c>
      <c r="L2" s="201" t="s">
        <v>293</v>
      </c>
      <c r="M2" s="74"/>
      <c r="N2" s="73" t="s">
        <v>157</v>
      </c>
      <c r="O2" s="73" t="s">
        <v>162</v>
      </c>
      <c r="P2" s="73" t="s">
        <v>188</v>
      </c>
      <c r="Q2" s="73" t="s">
        <v>194</v>
      </c>
      <c r="R2" s="73" t="s">
        <v>206</v>
      </c>
      <c r="S2" s="73" t="s">
        <v>237</v>
      </c>
      <c r="T2" s="73" t="s">
        <v>249</v>
      </c>
      <c r="U2" s="73" t="s">
        <v>264</v>
      </c>
      <c r="V2" s="201" t="s">
        <v>293</v>
      </c>
      <c r="W2" s="75"/>
      <c r="X2" s="73" t="s">
        <v>157</v>
      </c>
      <c r="Y2" s="73" t="s">
        <v>162</v>
      </c>
      <c r="Z2" s="73" t="s">
        <v>188</v>
      </c>
      <c r="AA2" s="73" t="s">
        <v>194</v>
      </c>
      <c r="AB2" s="73" t="s">
        <v>206</v>
      </c>
      <c r="AC2" s="73" t="s">
        <v>237</v>
      </c>
      <c r="AD2" s="73" t="s">
        <v>249</v>
      </c>
      <c r="AE2" s="73" t="s">
        <v>264</v>
      </c>
      <c r="AF2" s="201" t="s">
        <v>293</v>
      </c>
      <c r="AG2" s="72"/>
      <c r="AH2" s="73" t="s">
        <v>157</v>
      </c>
      <c r="AI2" s="73" t="s">
        <v>162</v>
      </c>
      <c r="AJ2" s="73" t="s">
        <v>188</v>
      </c>
      <c r="AK2" s="73" t="s">
        <v>194</v>
      </c>
      <c r="AL2" s="73" t="s">
        <v>206</v>
      </c>
      <c r="AM2" s="73" t="s">
        <v>237</v>
      </c>
      <c r="AN2" s="73" t="s">
        <v>249</v>
      </c>
      <c r="AO2" s="73" t="s">
        <v>264</v>
      </c>
      <c r="AP2" s="201" t="s">
        <v>293</v>
      </c>
      <c r="AQ2" s="19"/>
      <c r="AR2" s="73" t="s">
        <v>157</v>
      </c>
      <c r="AS2" s="73" t="s">
        <v>162</v>
      </c>
      <c r="AT2" s="73" t="s">
        <v>188</v>
      </c>
      <c r="AU2" s="73" t="s">
        <v>194</v>
      </c>
      <c r="AV2" s="73" t="s">
        <v>206</v>
      </c>
      <c r="AW2" s="73" t="s">
        <v>237</v>
      </c>
      <c r="AX2" s="73" t="s">
        <v>251</v>
      </c>
      <c r="AY2" s="73" t="s">
        <v>265</v>
      </c>
      <c r="AZ2" s="201" t="s">
        <v>295</v>
      </c>
    </row>
    <row r="3" spans="1:114" ht="14.25" customHeight="1">
      <c r="B3" s="91" t="s">
        <v>309</v>
      </c>
      <c r="D3" s="76"/>
      <c r="E3" s="76"/>
      <c r="F3" s="76"/>
      <c r="G3" s="76"/>
      <c r="H3" s="76"/>
      <c r="I3" s="76"/>
      <c r="J3" s="76"/>
      <c r="K3" s="76"/>
      <c r="L3" s="202"/>
      <c r="M3" s="77"/>
      <c r="V3" s="63"/>
      <c r="X3" s="71"/>
      <c r="Y3" s="71"/>
      <c r="Z3" s="71"/>
      <c r="AA3" s="71"/>
      <c r="AB3" s="71"/>
      <c r="AC3" s="76"/>
      <c r="AD3" s="76"/>
      <c r="AE3" s="76"/>
      <c r="AF3" s="202"/>
      <c r="AG3" s="78"/>
      <c r="AH3" s="76"/>
      <c r="AI3" s="76"/>
      <c r="AJ3" s="76"/>
      <c r="AK3" s="76"/>
      <c r="AL3" s="76"/>
      <c r="AM3" s="76"/>
      <c r="AN3" s="76"/>
      <c r="AO3" s="76"/>
      <c r="AP3" s="202"/>
      <c r="AR3" s="76"/>
      <c r="AS3" s="76"/>
      <c r="AT3" s="76"/>
      <c r="AU3" s="76"/>
      <c r="AV3" s="76"/>
      <c r="AW3" s="76"/>
      <c r="AX3" s="76"/>
      <c r="AY3" s="76"/>
      <c r="AZ3" s="202"/>
    </row>
    <row r="4" spans="1:114" ht="3.95" customHeight="1">
      <c r="B4" s="89"/>
      <c r="D4" s="76"/>
      <c r="E4" s="76"/>
      <c r="F4" s="76"/>
      <c r="G4" s="76"/>
      <c r="H4" s="76"/>
      <c r="I4" s="76"/>
      <c r="J4" s="76"/>
      <c r="K4" s="76"/>
      <c r="L4" s="202"/>
      <c r="M4" s="77"/>
      <c r="V4" s="63"/>
      <c r="X4" s="71"/>
      <c r="Y4" s="71"/>
      <c r="Z4" s="71"/>
      <c r="AA4" s="71"/>
      <c r="AB4" s="71"/>
      <c r="AC4" s="76"/>
      <c r="AD4" s="76"/>
      <c r="AE4" s="76"/>
      <c r="AF4" s="202"/>
      <c r="AG4" s="78"/>
      <c r="AH4" s="76"/>
      <c r="AI4" s="76"/>
      <c r="AJ4" s="76"/>
      <c r="AK4" s="76"/>
      <c r="AL4" s="76"/>
      <c r="AM4" s="76"/>
      <c r="AN4" s="76"/>
      <c r="AO4" s="76"/>
      <c r="AP4" s="202"/>
      <c r="AR4" s="76"/>
      <c r="AS4" s="76"/>
      <c r="AT4" s="76"/>
      <c r="AU4" s="76"/>
      <c r="AV4" s="76"/>
      <c r="AW4" s="76"/>
      <c r="AX4" s="76"/>
      <c r="AY4" s="76"/>
      <c r="AZ4" s="202"/>
    </row>
    <row r="5" spans="1:114" ht="15" customHeight="1">
      <c r="B5" s="89" t="s">
        <v>129</v>
      </c>
      <c r="D5" s="76"/>
      <c r="E5" s="76"/>
      <c r="F5" s="76"/>
      <c r="G5" s="76"/>
      <c r="H5" s="76"/>
      <c r="I5" s="76"/>
      <c r="J5" s="76"/>
      <c r="K5" s="76"/>
      <c r="L5" s="202"/>
      <c r="M5" s="77"/>
      <c r="V5" s="63"/>
      <c r="W5" s="313"/>
      <c r="X5" s="71"/>
      <c r="Y5" s="71"/>
      <c r="Z5" s="71"/>
      <c r="AA5" s="71"/>
      <c r="AB5" s="71"/>
      <c r="AC5" s="76"/>
      <c r="AD5" s="76"/>
      <c r="AE5" s="76"/>
      <c r="AF5" s="202"/>
      <c r="AG5" s="78"/>
      <c r="AH5" s="76"/>
      <c r="AI5" s="76"/>
      <c r="AJ5" s="76"/>
      <c r="AK5" s="76"/>
      <c r="AL5" s="76"/>
      <c r="AM5" s="76"/>
      <c r="AN5" s="76"/>
      <c r="AO5" s="76"/>
      <c r="AP5" s="202"/>
      <c r="AR5" s="76"/>
      <c r="AS5" s="76"/>
      <c r="AT5" s="76"/>
      <c r="AU5" s="76"/>
      <c r="AV5" s="76"/>
      <c r="AW5" s="76"/>
      <c r="AX5" s="76"/>
      <c r="AY5" s="76"/>
      <c r="AZ5" s="202"/>
    </row>
    <row r="6" spans="1:114" ht="15" customHeight="1">
      <c r="B6" s="89"/>
      <c r="C6" s="121" t="s">
        <v>14</v>
      </c>
      <c r="D6" s="236">
        <v>30334</v>
      </c>
      <c r="E6" s="236">
        <v>30270</v>
      </c>
      <c r="F6" s="236">
        <v>30508</v>
      </c>
      <c r="G6" s="236">
        <v>30615</v>
      </c>
      <c r="H6" s="236">
        <v>30720</v>
      </c>
      <c r="I6" s="236">
        <v>30838</v>
      </c>
      <c r="J6" s="236">
        <v>30675</v>
      </c>
      <c r="K6" s="236">
        <v>30430</v>
      </c>
      <c r="L6" s="264">
        <v>30169</v>
      </c>
      <c r="M6" s="231"/>
      <c r="N6" s="254">
        <v>0.54694402320828117</v>
      </c>
      <c r="O6" s="254">
        <v>0.54836471754212091</v>
      </c>
      <c r="P6" s="254">
        <v>0.54474236265897469</v>
      </c>
      <c r="Q6" s="254">
        <v>0.54483096521313079</v>
      </c>
      <c r="R6" s="254">
        <v>0.54697265625000002</v>
      </c>
      <c r="S6" s="254">
        <v>0.54800000000000004</v>
      </c>
      <c r="T6" s="254">
        <v>0.55758761206193974</v>
      </c>
      <c r="U6" s="254">
        <v>0.56680906999671377</v>
      </c>
      <c r="V6" s="253">
        <v>0.57873976598495147</v>
      </c>
      <c r="W6" s="265"/>
      <c r="X6" s="236">
        <v>49</v>
      </c>
      <c r="Y6" s="236">
        <v>8</v>
      </c>
      <c r="Z6" s="236">
        <v>20</v>
      </c>
      <c r="AA6" s="236">
        <v>61</v>
      </c>
      <c r="AB6" s="236">
        <v>123</v>
      </c>
      <c r="AC6" s="236">
        <v>84</v>
      </c>
      <c r="AD6" s="236">
        <v>217</v>
      </c>
      <c r="AE6" s="236">
        <v>144</v>
      </c>
      <c r="AF6" s="275">
        <v>212</v>
      </c>
      <c r="AG6" s="232"/>
      <c r="AH6" s="236">
        <v>-104</v>
      </c>
      <c r="AI6" s="236">
        <v>-72</v>
      </c>
      <c r="AJ6" s="236">
        <v>218</v>
      </c>
      <c r="AK6" s="236">
        <v>46</v>
      </c>
      <c r="AL6" s="236">
        <v>-18</v>
      </c>
      <c r="AM6" s="236">
        <v>34</v>
      </c>
      <c r="AN6" s="236">
        <v>-380</v>
      </c>
      <c r="AO6" s="236">
        <v>-389</v>
      </c>
      <c r="AP6" s="264">
        <v>-473</v>
      </c>
      <c r="AQ6" s="230"/>
      <c r="AR6" s="236">
        <v>0</v>
      </c>
      <c r="AS6" s="236">
        <v>0</v>
      </c>
      <c r="AT6" s="236">
        <v>0</v>
      </c>
      <c r="AU6" s="236">
        <v>0</v>
      </c>
      <c r="AV6" s="236">
        <v>0</v>
      </c>
      <c r="AW6" s="236">
        <v>0</v>
      </c>
      <c r="AX6" s="236">
        <v>0</v>
      </c>
      <c r="AY6" s="236">
        <v>0</v>
      </c>
      <c r="AZ6" s="264">
        <v>0</v>
      </c>
      <c r="BA6" s="230"/>
    </row>
    <row r="7" spans="1:114" ht="15" customHeight="1">
      <c r="B7" s="89"/>
      <c r="C7" s="121" t="s">
        <v>165</v>
      </c>
      <c r="D7" s="236">
        <v>24143</v>
      </c>
      <c r="E7" s="236">
        <v>23825</v>
      </c>
      <c r="F7" s="236">
        <v>23536</v>
      </c>
      <c r="G7" s="236">
        <v>23192</v>
      </c>
      <c r="H7" s="236">
        <v>22959</v>
      </c>
      <c r="I7" s="236">
        <v>22772</v>
      </c>
      <c r="J7" s="236">
        <v>22572</v>
      </c>
      <c r="K7" s="236">
        <v>22433</v>
      </c>
      <c r="L7" s="264">
        <v>22283</v>
      </c>
      <c r="M7" s="231"/>
      <c r="N7" s="254">
        <v>0.1865965290146212</v>
      </c>
      <c r="O7" s="254">
        <v>0.18908709338929697</v>
      </c>
      <c r="P7" s="254">
        <v>0.19106900067980964</v>
      </c>
      <c r="Q7" s="254">
        <v>0.19398930665746808</v>
      </c>
      <c r="R7" s="254">
        <v>0.19530467354849951</v>
      </c>
      <c r="S7" s="254">
        <v>0.19600000000000001</v>
      </c>
      <c r="T7" s="254">
        <v>0.19457735247208932</v>
      </c>
      <c r="U7" s="254">
        <v>0.19105781660945928</v>
      </c>
      <c r="V7" s="253">
        <v>0.18754207243189874</v>
      </c>
      <c r="W7" s="265"/>
      <c r="X7" s="236">
        <v>5</v>
      </c>
      <c r="Y7" s="236">
        <v>0</v>
      </c>
      <c r="Z7" s="236">
        <v>-8</v>
      </c>
      <c r="AA7" s="236">
        <v>2</v>
      </c>
      <c r="AB7" s="236">
        <v>-15</v>
      </c>
      <c r="AC7" s="236">
        <v>-31</v>
      </c>
      <c r="AD7" s="236">
        <v>-61</v>
      </c>
      <c r="AE7" s="236">
        <v>-106</v>
      </c>
      <c r="AF7" s="275">
        <v>-107</v>
      </c>
      <c r="AG7" s="232"/>
      <c r="AH7" s="236">
        <v>-266</v>
      </c>
      <c r="AI7" s="236">
        <v>-318</v>
      </c>
      <c r="AJ7" s="236">
        <v>-281</v>
      </c>
      <c r="AK7" s="236">
        <v>-346</v>
      </c>
      <c r="AL7" s="236">
        <v>-218</v>
      </c>
      <c r="AM7" s="236">
        <v>-156</v>
      </c>
      <c r="AN7" s="236">
        <v>-139</v>
      </c>
      <c r="AO7" s="236">
        <v>-33</v>
      </c>
      <c r="AP7" s="264">
        <v>-43</v>
      </c>
      <c r="AQ7" s="230"/>
      <c r="AR7" s="236">
        <v>0</v>
      </c>
      <c r="AS7" s="236">
        <v>0</v>
      </c>
      <c r="AT7" s="236">
        <v>0</v>
      </c>
      <c r="AU7" s="236">
        <v>0</v>
      </c>
      <c r="AV7" s="236">
        <v>0</v>
      </c>
      <c r="AW7" s="236">
        <v>0</v>
      </c>
      <c r="AX7" s="236">
        <v>0</v>
      </c>
      <c r="AY7" s="236">
        <v>0</v>
      </c>
      <c r="AZ7" s="264">
        <v>0</v>
      </c>
      <c r="BA7" s="230"/>
    </row>
    <row r="8" spans="1:114" ht="15" customHeight="1">
      <c r="B8" s="89"/>
      <c r="C8" s="121" t="s">
        <v>15</v>
      </c>
      <c r="D8" s="236">
        <v>18197</v>
      </c>
      <c r="E8" s="236">
        <v>17974</v>
      </c>
      <c r="F8" s="236">
        <v>18010</v>
      </c>
      <c r="G8" s="236">
        <v>17960</v>
      </c>
      <c r="H8" s="236">
        <v>17886</v>
      </c>
      <c r="I8" s="236">
        <v>17710</v>
      </c>
      <c r="J8" s="236">
        <v>17634</v>
      </c>
      <c r="K8" s="236">
        <v>17609</v>
      </c>
      <c r="L8" s="264">
        <v>17515</v>
      </c>
      <c r="M8" s="231"/>
      <c r="N8" s="254">
        <v>0.66895642138814093</v>
      </c>
      <c r="O8" s="254">
        <v>0.67870257037943693</v>
      </c>
      <c r="P8" s="254">
        <v>0.68245419211549141</v>
      </c>
      <c r="Q8" s="254">
        <v>0.68290645879732736</v>
      </c>
      <c r="R8" s="254">
        <v>0.68601140556860118</v>
      </c>
      <c r="S8" s="254">
        <v>0.69299999999999995</v>
      </c>
      <c r="T8" s="254">
        <v>0.69553135987297265</v>
      </c>
      <c r="U8" s="254">
        <v>0.69685956045204156</v>
      </c>
      <c r="V8" s="253">
        <v>0.69980017128175853</v>
      </c>
      <c r="W8" s="265"/>
      <c r="X8" s="236">
        <v>1</v>
      </c>
      <c r="Y8" s="236">
        <v>26</v>
      </c>
      <c r="Z8" s="236">
        <v>92</v>
      </c>
      <c r="AA8" s="236">
        <v>-26</v>
      </c>
      <c r="AB8" s="236">
        <v>5</v>
      </c>
      <c r="AC8" s="236">
        <v>-2</v>
      </c>
      <c r="AD8" s="236">
        <v>-3</v>
      </c>
      <c r="AE8" s="236">
        <v>6</v>
      </c>
      <c r="AF8" s="275">
        <v>-14</v>
      </c>
      <c r="AG8" s="232"/>
      <c r="AH8" s="236">
        <v>-199</v>
      </c>
      <c r="AI8" s="236">
        <v>-249</v>
      </c>
      <c r="AJ8" s="236">
        <v>-56</v>
      </c>
      <c r="AK8" s="236">
        <v>-24</v>
      </c>
      <c r="AL8" s="236">
        <v>-79</v>
      </c>
      <c r="AM8" s="236">
        <v>-174</v>
      </c>
      <c r="AN8" s="236">
        <v>-73</v>
      </c>
      <c r="AO8" s="236">
        <v>-31</v>
      </c>
      <c r="AP8" s="264">
        <v>-80</v>
      </c>
      <c r="AQ8" s="230"/>
      <c r="AR8" s="236">
        <v>0</v>
      </c>
      <c r="AS8" s="236">
        <v>0</v>
      </c>
      <c r="AT8" s="236">
        <v>0</v>
      </c>
      <c r="AU8" s="236">
        <v>0</v>
      </c>
      <c r="AV8" s="236">
        <v>0</v>
      </c>
      <c r="AW8" s="236">
        <v>0</v>
      </c>
      <c r="AX8" s="236">
        <v>0</v>
      </c>
      <c r="AY8" s="236">
        <v>0</v>
      </c>
      <c r="AZ8" s="264">
        <v>0</v>
      </c>
      <c r="BA8" s="230"/>
    </row>
    <row r="9" spans="1:114" s="313" customFormat="1" ht="15" customHeight="1">
      <c r="B9" s="91"/>
      <c r="C9" s="313" t="s">
        <v>17</v>
      </c>
      <c r="D9" s="239">
        <v>14319</v>
      </c>
      <c r="E9" s="239">
        <v>14346</v>
      </c>
      <c r="F9" s="239">
        <v>14511</v>
      </c>
      <c r="G9" s="239">
        <v>14521</v>
      </c>
      <c r="H9" s="239">
        <v>14412</v>
      </c>
      <c r="I9" s="239">
        <v>14428</v>
      </c>
      <c r="J9" s="239">
        <v>14490</v>
      </c>
      <c r="K9" s="239">
        <v>14384</v>
      </c>
      <c r="L9" s="240">
        <v>14134</v>
      </c>
      <c r="M9" s="231"/>
      <c r="N9" s="255">
        <v>0.78720581046162441</v>
      </c>
      <c r="O9" s="255">
        <v>0.78941865328314509</v>
      </c>
      <c r="P9" s="255">
        <v>0.7867135276686652</v>
      </c>
      <c r="Q9" s="255">
        <v>0.79285173197438197</v>
      </c>
      <c r="R9" s="255">
        <v>0.79968082153760756</v>
      </c>
      <c r="S9" s="255">
        <v>0.80300000000000005</v>
      </c>
      <c r="T9" s="255">
        <v>0.80186335403726705</v>
      </c>
      <c r="U9" s="255">
        <v>0.8098581757508343</v>
      </c>
      <c r="V9" s="266">
        <v>0.81675392670157065</v>
      </c>
      <c r="W9" s="265"/>
      <c r="X9" s="239">
        <v>105</v>
      </c>
      <c r="Y9" s="239">
        <v>53</v>
      </c>
      <c r="Z9" s="239">
        <v>91</v>
      </c>
      <c r="AA9" s="239">
        <v>97</v>
      </c>
      <c r="AB9" s="239">
        <v>96</v>
      </c>
      <c r="AC9" s="239">
        <v>55</v>
      </c>
      <c r="AD9" s="239">
        <v>39</v>
      </c>
      <c r="AE9" s="239">
        <v>30</v>
      </c>
      <c r="AF9" s="276">
        <v>40</v>
      </c>
      <c r="AG9" s="232"/>
      <c r="AH9" s="239">
        <v>-41</v>
      </c>
      <c r="AI9" s="239">
        <v>-26</v>
      </c>
      <c r="AJ9" s="239">
        <v>74</v>
      </c>
      <c r="AK9" s="239">
        <v>-87</v>
      </c>
      <c r="AL9" s="239">
        <v>-121</v>
      </c>
      <c r="AM9" s="239">
        <v>-39</v>
      </c>
      <c r="AN9" s="239">
        <v>23</v>
      </c>
      <c r="AO9" s="239">
        <v>-136</v>
      </c>
      <c r="AP9" s="240">
        <v>-145</v>
      </c>
      <c r="AQ9" s="230"/>
      <c r="AR9" s="239">
        <v>0</v>
      </c>
      <c r="AS9" s="239">
        <v>0</v>
      </c>
      <c r="AT9" s="239">
        <v>0</v>
      </c>
      <c r="AU9" s="239">
        <v>0</v>
      </c>
      <c r="AV9" s="239">
        <v>-84</v>
      </c>
      <c r="AW9" s="239">
        <v>0</v>
      </c>
      <c r="AX9" s="239">
        <v>0</v>
      </c>
      <c r="AY9" s="239">
        <v>0</v>
      </c>
      <c r="AZ9" s="240">
        <v>-145</v>
      </c>
      <c r="BA9" s="230"/>
    </row>
    <row r="10" spans="1:114" s="9" customFormat="1" ht="15" customHeight="1">
      <c r="C10" s="9" t="s">
        <v>10</v>
      </c>
      <c r="D10" s="241">
        <v>86993</v>
      </c>
      <c r="E10" s="241">
        <v>86415</v>
      </c>
      <c r="F10" s="241">
        <v>86565</v>
      </c>
      <c r="G10" s="241">
        <v>86288</v>
      </c>
      <c r="H10" s="241">
        <v>85977</v>
      </c>
      <c r="I10" s="241">
        <v>85748</v>
      </c>
      <c r="J10" s="241">
        <v>85371</v>
      </c>
      <c r="K10" s="241">
        <v>84856</v>
      </c>
      <c r="L10" s="242">
        <v>84101</v>
      </c>
      <c r="M10" s="231"/>
      <c r="N10" s="256">
        <v>0.51200671318381941</v>
      </c>
      <c r="O10" s="256">
        <v>0.51643811838222531</v>
      </c>
      <c r="P10" s="256">
        <v>0.51779587593138099</v>
      </c>
      <c r="Q10" s="256">
        <v>0.52101103282032268</v>
      </c>
      <c r="R10" s="256">
        <v>0.52434953534084694</v>
      </c>
      <c r="S10" s="256">
        <v>0.52700000000000002</v>
      </c>
      <c r="T10" s="256">
        <v>0.53156224010495368</v>
      </c>
      <c r="U10" s="256">
        <v>0.53566041293485434</v>
      </c>
      <c r="V10" s="267">
        <v>0.54030273123981876</v>
      </c>
      <c r="W10" s="265"/>
      <c r="X10" s="241">
        <v>160</v>
      </c>
      <c r="Y10" s="241">
        <v>87</v>
      </c>
      <c r="Z10" s="241">
        <v>195</v>
      </c>
      <c r="AA10" s="241">
        <v>134</v>
      </c>
      <c r="AB10" s="241">
        <v>209</v>
      </c>
      <c r="AC10" s="241">
        <v>106</v>
      </c>
      <c r="AD10" s="241">
        <v>192</v>
      </c>
      <c r="AE10" s="241">
        <v>74</v>
      </c>
      <c r="AF10" s="277">
        <v>131</v>
      </c>
      <c r="AG10" s="232"/>
      <c r="AH10" s="241">
        <v>-610</v>
      </c>
      <c r="AI10" s="241">
        <v>-665</v>
      </c>
      <c r="AJ10" s="241">
        <v>-45</v>
      </c>
      <c r="AK10" s="241">
        <v>-411</v>
      </c>
      <c r="AL10" s="241">
        <v>-436</v>
      </c>
      <c r="AM10" s="241">
        <v>-335</v>
      </c>
      <c r="AN10" s="241">
        <v>-569</v>
      </c>
      <c r="AO10" s="241">
        <v>-589</v>
      </c>
      <c r="AP10" s="242">
        <v>-741</v>
      </c>
      <c r="AQ10" s="230"/>
      <c r="AR10" s="241">
        <v>0</v>
      </c>
      <c r="AS10" s="241">
        <v>0</v>
      </c>
      <c r="AT10" s="241">
        <v>0</v>
      </c>
      <c r="AU10" s="241">
        <v>0</v>
      </c>
      <c r="AV10" s="241">
        <v>-84</v>
      </c>
      <c r="AW10" s="241">
        <v>0</v>
      </c>
      <c r="AX10" s="241">
        <v>0</v>
      </c>
      <c r="AY10" s="241">
        <v>0</v>
      </c>
      <c r="AZ10" s="242">
        <v>-145</v>
      </c>
      <c r="BA10" s="230"/>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7"/>
      <c r="CA10" s="487"/>
      <c r="CB10" s="487"/>
      <c r="CC10" s="487"/>
      <c r="CD10" s="487"/>
      <c r="CE10" s="487"/>
      <c r="CF10" s="487"/>
      <c r="CG10" s="487"/>
      <c r="CH10" s="487"/>
      <c r="CI10" s="487"/>
      <c r="CJ10" s="487"/>
      <c r="CK10" s="487"/>
      <c r="CL10" s="487"/>
      <c r="CM10" s="487"/>
      <c r="CN10" s="487"/>
      <c r="CO10" s="487"/>
      <c r="CP10" s="487"/>
      <c r="CQ10" s="487"/>
      <c r="CR10" s="487"/>
      <c r="CS10" s="487"/>
      <c r="CT10" s="487"/>
      <c r="CU10" s="487"/>
      <c r="CV10" s="487"/>
      <c r="CW10" s="487"/>
      <c r="CX10" s="487"/>
      <c r="CY10" s="487"/>
      <c r="CZ10" s="487"/>
      <c r="DA10" s="487"/>
      <c r="DB10" s="487"/>
      <c r="DC10" s="487"/>
      <c r="DD10" s="487"/>
      <c r="DE10" s="487"/>
      <c r="DF10" s="487"/>
      <c r="DG10" s="487"/>
      <c r="DH10" s="487"/>
      <c r="DI10" s="487"/>
      <c r="DJ10" s="487"/>
    </row>
    <row r="11" spans="1:114" ht="9.6" customHeight="1">
      <c r="B11" s="89"/>
      <c r="D11" s="237"/>
      <c r="E11" s="237"/>
      <c r="F11" s="237"/>
      <c r="G11" s="237"/>
      <c r="H11" s="237"/>
      <c r="I11" s="237"/>
      <c r="J11" s="237"/>
      <c r="K11" s="237"/>
      <c r="L11" s="243"/>
      <c r="M11" s="231"/>
      <c r="N11" s="257"/>
      <c r="O11" s="257"/>
      <c r="P11" s="257"/>
      <c r="Q11" s="257"/>
      <c r="R11" s="257"/>
      <c r="S11" s="257"/>
      <c r="T11" s="257"/>
      <c r="U11" s="257"/>
      <c r="V11" s="268"/>
      <c r="W11" s="265"/>
      <c r="X11" s="237"/>
      <c r="Y11" s="237"/>
      <c r="Z11" s="237"/>
      <c r="AA11" s="237"/>
      <c r="AB11" s="237"/>
      <c r="AC11" s="237"/>
      <c r="AD11" s="237"/>
      <c r="AE11" s="237"/>
      <c r="AF11" s="278"/>
      <c r="AG11" s="232"/>
      <c r="AH11" s="237"/>
      <c r="AI11" s="237"/>
      <c r="AJ11" s="237"/>
      <c r="AK11" s="237"/>
      <c r="AL11" s="237"/>
      <c r="AM11" s="237"/>
      <c r="AN11" s="237"/>
      <c r="AO11" s="237"/>
      <c r="AP11" s="243"/>
      <c r="AQ11" s="230"/>
      <c r="AR11" s="237"/>
      <c r="AS11" s="237"/>
      <c r="AT11" s="237"/>
      <c r="AU11" s="237"/>
      <c r="AV11" s="237"/>
      <c r="AW11" s="237"/>
      <c r="AX11" s="237"/>
      <c r="AY11" s="237"/>
      <c r="AZ11" s="243"/>
      <c r="BA11" s="230"/>
    </row>
    <row r="12" spans="1:114" ht="15" customHeight="1">
      <c r="B12" s="89" t="s">
        <v>130</v>
      </c>
      <c r="D12" s="237"/>
      <c r="E12" s="237"/>
      <c r="F12" s="237"/>
      <c r="G12" s="237"/>
      <c r="H12" s="237"/>
      <c r="I12" s="237"/>
      <c r="J12" s="237"/>
      <c r="K12" s="237"/>
      <c r="L12" s="243"/>
      <c r="M12" s="231"/>
      <c r="N12" s="257"/>
      <c r="O12" s="257"/>
      <c r="P12" s="257"/>
      <c r="Q12" s="257"/>
      <c r="R12" s="257"/>
      <c r="S12" s="257"/>
      <c r="T12" s="257"/>
      <c r="U12" s="257"/>
      <c r="V12" s="268"/>
      <c r="W12" s="265"/>
      <c r="X12" s="237"/>
      <c r="Y12" s="237"/>
      <c r="Z12" s="237"/>
      <c r="AA12" s="237"/>
      <c r="AB12" s="237"/>
      <c r="AC12" s="237"/>
      <c r="AD12" s="237"/>
      <c r="AE12" s="237"/>
      <c r="AF12" s="278"/>
      <c r="AG12" s="232"/>
      <c r="AH12" s="237"/>
      <c r="AI12" s="237"/>
      <c r="AJ12" s="237"/>
      <c r="AK12" s="237"/>
      <c r="AL12" s="237"/>
      <c r="AM12" s="237"/>
      <c r="AN12" s="237"/>
      <c r="AO12" s="237"/>
      <c r="AP12" s="243"/>
      <c r="AQ12" s="230"/>
      <c r="AR12" s="237"/>
      <c r="AS12" s="237"/>
      <c r="AT12" s="237"/>
      <c r="AU12" s="237"/>
      <c r="AV12" s="237"/>
      <c r="AW12" s="237"/>
      <c r="AX12" s="237"/>
      <c r="AY12" s="237"/>
      <c r="AZ12" s="243"/>
      <c r="BA12" s="230"/>
    </row>
    <row r="13" spans="1:114" ht="15" customHeight="1">
      <c r="B13" s="89"/>
      <c r="C13" s="121" t="s">
        <v>312</v>
      </c>
      <c r="D13" s="236">
        <v>5030</v>
      </c>
      <c r="E13" s="236">
        <v>5031</v>
      </c>
      <c r="F13" s="236">
        <v>4963</v>
      </c>
      <c r="G13" s="236">
        <v>0</v>
      </c>
      <c r="H13" s="236">
        <v>0</v>
      </c>
      <c r="I13" s="236">
        <v>0</v>
      </c>
      <c r="J13" s="236">
        <v>0</v>
      </c>
      <c r="K13" s="236">
        <v>0</v>
      </c>
      <c r="L13" s="264">
        <v>0</v>
      </c>
      <c r="M13" s="231"/>
      <c r="N13" s="254">
        <v>0.76719681908548709</v>
      </c>
      <c r="O13" s="254">
        <v>0.76366527529318229</v>
      </c>
      <c r="P13" s="254">
        <v>0.77171065887568002</v>
      </c>
      <c r="Q13" s="254" t="s">
        <v>230</v>
      </c>
      <c r="R13" s="308" t="s">
        <v>230</v>
      </c>
      <c r="S13" s="308" t="s">
        <v>230</v>
      </c>
      <c r="T13" s="308" t="s">
        <v>230</v>
      </c>
      <c r="U13" s="308" t="s">
        <v>230</v>
      </c>
      <c r="V13" s="315" t="s">
        <v>230</v>
      </c>
      <c r="W13" s="265"/>
      <c r="X13" s="236">
        <v>-5</v>
      </c>
      <c r="Y13" s="236">
        <v>-17</v>
      </c>
      <c r="Z13" s="236">
        <v>-12</v>
      </c>
      <c r="AA13" s="236">
        <v>-25</v>
      </c>
      <c r="AB13" s="236">
        <v>0</v>
      </c>
      <c r="AC13" s="236">
        <v>0</v>
      </c>
      <c r="AD13" s="236">
        <v>0</v>
      </c>
      <c r="AE13" s="236">
        <v>0</v>
      </c>
      <c r="AF13" s="275">
        <v>0</v>
      </c>
      <c r="AG13" s="232"/>
      <c r="AH13" s="236">
        <v>-29</v>
      </c>
      <c r="AI13" s="236">
        <v>18</v>
      </c>
      <c r="AJ13" s="236">
        <v>-56</v>
      </c>
      <c r="AK13" s="236">
        <v>-67</v>
      </c>
      <c r="AL13" s="236">
        <v>0</v>
      </c>
      <c r="AM13" s="236">
        <v>0</v>
      </c>
      <c r="AN13" s="236">
        <v>0</v>
      </c>
      <c r="AO13" s="236">
        <v>0</v>
      </c>
      <c r="AP13" s="264">
        <v>0</v>
      </c>
      <c r="AQ13" s="230"/>
      <c r="AR13" s="236">
        <v>0</v>
      </c>
      <c r="AS13" s="236">
        <v>0</v>
      </c>
      <c r="AT13" s="236">
        <v>0</v>
      </c>
      <c r="AU13" s="236">
        <v>-4871</v>
      </c>
      <c r="AV13" s="236">
        <v>0</v>
      </c>
      <c r="AW13" s="236">
        <v>0</v>
      </c>
      <c r="AX13" s="236">
        <v>0</v>
      </c>
      <c r="AY13" s="236">
        <v>0</v>
      </c>
      <c r="AZ13" s="264">
        <v>0</v>
      </c>
      <c r="BA13" s="230"/>
    </row>
    <row r="14" spans="1:114" ht="15" customHeight="1">
      <c r="B14" s="89"/>
      <c r="C14" s="121" t="s">
        <v>69</v>
      </c>
      <c r="D14" s="236">
        <v>1986</v>
      </c>
      <c r="E14" s="236">
        <v>1967</v>
      </c>
      <c r="F14" s="236">
        <v>1965</v>
      </c>
      <c r="G14" s="236">
        <v>1974</v>
      </c>
      <c r="H14" s="236">
        <v>1950</v>
      </c>
      <c r="I14" s="236">
        <v>1951</v>
      </c>
      <c r="J14" s="236">
        <v>1954</v>
      </c>
      <c r="K14" s="236">
        <v>1972</v>
      </c>
      <c r="L14" s="264">
        <v>1956</v>
      </c>
      <c r="M14" s="231"/>
      <c r="N14" s="254">
        <v>0.49697885196374625</v>
      </c>
      <c r="O14" s="254">
        <v>0.50737163192679202</v>
      </c>
      <c r="P14" s="254">
        <v>0.51501272264631048</v>
      </c>
      <c r="Q14" s="254">
        <v>0.51823708206686925</v>
      </c>
      <c r="R14" s="254">
        <v>0.53076923076923077</v>
      </c>
      <c r="S14" s="254">
        <v>0.54100000000000004</v>
      </c>
      <c r="T14" s="254">
        <v>0.5455475946775844</v>
      </c>
      <c r="U14" s="254">
        <v>0.54716024340770786</v>
      </c>
      <c r="V14" s="253">
        <v>0.55521472392638038</v>
      </c>
      <c r="W14" s="265"/>
      <c r="X14" s="236">
        <v>-8</v>
      </c>
      <c r="Y14" s="236">
        <v>11</v>
      </c>
      <c r="Z14" s="236">
        <v>14</v>
      </c>
      <c r="AA14" s="236">
        <v>11</v>
      </c>
      <c r="AB14" s="236">
        <v>12</v>
      </c>
      <c r="AC14" s="236">
        <v>20</v>
      </c>
      <c r="AD14" s="236">
        <v>11</v>
      </c>
      <c r="AE14" s="236">
        <v>13</v>
      </c>
      <c r="AF14" s="275">
        <v>7</v>
      </c>
      <c r="AG14" s="232"/>
      <c r="AH14" s="236">
        <v>-39</v>
      </c>
      <c r="AI14" s="236">
        <v>-30</v>
      </c>
      <c r="AJ14" s="236">
        <v>-16</v>
      </c>
      <c r="AK14" s="236">
        <v>-2</v>
      </c>
      <c r="AL14" s="236">
        <v>-36</v>
      </c>
      <c r="AM14" s="236">
        <v>-19</v>
      </c>
      <c r="AN14" s="236">
        <v>-8</v>
      </c>
      <c r="AO14" s="236">
        <v>5</v>
      </c>
      <c r="AP14" s="264">
        <v>-23</v>
      </c>
      <c r="AQ14" s="230"/>
      <c r="AR14" s="236">
        <v>0</v>
      </c>
      <c r="AS14" s="236">
        <v>0</v>
      </c>
      <c r="AT14" s="236">
        <v>0</v>
      </c>
      <c r="AU14" s="236">
        <v>0</v>
      </c>
      <c r="AV14" s="236">
        <v>0</v>
      </c>
      <c r="AW14" s="236">
        <v>0</v>
      </c>
      <c r="AX14" s="236">
        <v>0</v>
      </c>
      <c r="AY14" s="236">
        <v>0</v>
      </c>
      <c r="AZ14" s="264">
        <v>0</v>
      </c>
      <c r="BA14" s="230"/>
    </row>
    <row r="15" spans="1:114" s="313" customFormat="1" ht="15" customHeight="1">
      <c r="B15" s="91"/>
      <c r="C15" s="313" t="s">
        <v>72</v>
      </c>
      <c r="D15" s="238">
        <v>4850</v>
      </c>
      <c r="E15" s="238">
        <v>4788</v>
      </c>
      <c r="F15" s="238">
        <v>4831</v>
      </c>
      <c r="G15" s="238">
        <v>4778</v>
      </c>
      <c r="H15" s="238">
        <v>4716</v>
      </c>
      <c r="I15" s="238">
        <v>4672</v>
      </c>
      <c r="J15" s="238">
        <v>4713</v>
      </c>
      <c r="K15" s="238">
        <v>4631</v>
      </c>
      <c r="L15" s="244">
        <v>4606</v>
      </c>
      <c r="M15" s="231"/>
      <c r="N15" s="258">
        <v>0.38783505154639175</v>
      </c>
      <c r="O15" s="258">
        <v>0.39578111946533001</v>
      </c>
      <c r="P15" s="258">
        <v>0.39267232457048229</v>
      </c>
      <c r="Q15" s="258">
        <v>0.39807450816241108</v>
      </c>
      <c r="R15" s="258">
        <v>0.40288379983036471</v>
      </c>
      <c r="S15" s="258">
        <v>0.40400000000000003</v>
      </c>
      <c r="T15" s="258">
        <v>0.40398896668788459</v>
      </c>
      <c r="U15" s="258">
        <v>0.41200604621032172</v>
      </c>
      <c r="V15" s="269">
        <v>0.41489361702127658</v>
      </c>
      <c r="W15" s="265"/>
      <c r="X15" s="238">
        <v>41</v>
      </c>
      <c r="Y15" s="238">
        <v>14</v>
      </c>
      <c r="Z15" s="238">
        <v>2</v>
      </c>
      <c r="AA15" s="238">
        <v>5</v>
      </c>
      <c r="AB15" s="238">
        <v>-2</v>
      </c>
      <c r="AC15" s="238">
        <v>-11</v>
      </c>
      <c r="AD15" s="238">
        <v>15</v>
      </c>
      <c r="AE15" s="238">
        <v>4</v>
      </c>
      <c r="AF15" s="279">
        <v>3</v>
      </c>
      <c r="AG15" s="232"/>
      <c r="AH15" s="238">
        <v>-99</v>
      </c>
      <c r="AI15" s="238">
        <v>-76</v>
      </c>
      <c r="AJ15" s="238">
        <v>41</v>
      </c>
      <c r="AK15" s="238">
        <v>-58</v>
      </c>
      <c r="AL15" s="238">
        <v>-60</v>
      </c>
      <c r="AM15" s="238">
        <v>-33</v>
      </c>
      <c r="AN15" s="238">
        <v>26</v>
      </c>
      <c r="AO15" s="238">
        <v>-86</v>
      </c>
      <c r="AP15" s="244">
        <v>-28</v>
      </c>
      <c r="AQ15" s="230"/>
      <c r="AR15" s="238">
        <v>0</v>
      </c>
      <c r="AS15" s="238">
        <v>0</v>
      </c>
      <c r="AT15" s="238">
        <v>0</v>
      </c>
      <c r="AU15" s="238">
        <v>0</v>
      </c>
      <c r="AV15" s="238">
        <v>0</v>
      </c>
      <c r="AW15" s="238">
        <v>0</v>
      </c>
      <c r="AX15" s="238">
        <v>0</v>
      </c>
      <c r="AY15" s="238">
        <v>0</v>
      </c>
      <c r="AZ15" s="244">
        <v>0</v>
      </c>
      <c r="BA15" s="230"/>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row>
    <row r="16" spans="1:114" s="313" customFormat="1" ht="15" customHeight="1">
      <c r="B16" s="91"/>
      <c r="C16" s="313" t="s">
        <v>70</v>
      </c>
      <c r="D16" s="238">
        <v>8461</v>
      </c>
      <c r="E16" s="238">
        <v>8488</v>
      </c>
      <c r="F16" s="238">
        <v>8683</v>
      </c>
      <c r="G16" s="238">
        <v>8763</v>
      </c>
      <c r="H16" s="238">
        <v>8744</v>
      </c>
      <c r="I16" s="238">
        <v>8871</v>
      </c>
      <c r="J16" s="238">
        <v>9037</v>
      </c>
      <c r="K16" s="238">
        <v>9222</v>
      </c>
      <c r="L16" s="244">
        <v>8912</v>
      </c>
      <c r="M16" s="231"/>
      <c r="N16" s="258">
        <v>0.41082614348185792</v>
      </c>
      <c r="O16" s="258">
        <v>0.41364278982092367</v>
      </c>
      <c r="P16" s="258">
        <v>0.40792352873430843</v>
      </c>
      <c r="Q16" s="258">
        <v>0.4085358895355472</v>
      </c>
      <c r="R16" s="258">
        <v>0.40850869167429094</v>
      </c>
      <c r="S16" s="258">
        <v>0.40500000000000003</v>
      </c>
      <c r="T16" s="258">
        <v>0.40123934934159566</v>
      </c>
      <c r="U16" s="258">
        <v>0.39698546952938624</v>
      </c>
      <c r="V16" s="269">
        <v>0.41124326750448831</v>
      </c>
      <c r="W16" s="265"/>
      <c r="X16" s="238">
        <v>6</v>
      </c>
      <c r="Y16" s="238">
        <v>35</v>
      </c>
      <c r="Z16" s="238">
        <v>31</v>
      </c>
      <c r="AA16" s="238">
        <v>38</v>
      </c>
      <c r="AB16" s="238">
        <v>-8</v>
      </c>
      <c r="AC16" s="238">
        <v>24</v>
      </c>
      <c r="AD16" s="238">
        <v>30</v>
      </c>
      <c r="AE16" s="238">
        <v>35</v>
      </c>
      <c r="AF16" s="279">
        <v>4</v>
      </c>
      <c r="AG16" s="232"/>
      <c r="AH16" s="238">
        <v>-8</v>
      </c>
      <c r="AI16" s="238">
        <v>-8</v>
      </c>
      <c r="AJ16" s="238">
        <v>164</v>
      </c>
      <c r="AK16" s="238">
        <v>42</v>
      </c>
      <c r="AL16" s="238">
        <v>-11</v>
      </c>
      <c r="AM16" s="238">
        <v>103</v>
      </c>
      <c r="AN16" s="238">
        <v>136</v>
      </c>
      <c r="AO16" s="238">
        <v>150</v>
      </c>
      <c r="AP16" s="244">
        <v>-314</v>
      </c>
      <c r="AQ16" s="230"/>
      <c r="AR16" s="238">
        <v>0</v>
      </c>
      <c r="AS16" s="238">
        <v>0</v>
      </c>
      <c r="AT16" s="238">
        <v>0</v>
      </c>
      <c r="AU16" s="238">
        <v>0</v>
      </c>
      <c r="AV16" s="238">
        <v>0</v>
      </c>
      <c r="AW16" s="238">
        <v>0</v>
      </c>
      <c r="AX16" s="238">
        <v>0</v>
      </c>
      <c r="AY16" s="238">
        <v>0</v>
      </c>
      <c r="AZ16" s="244">
        <v>0</v>
      </c>
      <c r="BA16" s="230"/>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row>
    <row r="17" spans="1:114" s="313" customFormat="1" ht="15" customHeight="1">
      <c r="B17" s="91"/>
      <c r="C17" s="313" t="s">
        <v>71</v>
      </c>
      <c r="D17" s="238">
        <v>5732</v>
      </c>
      <c r="E17" s="238">
        <v>5790</v>
      </c>
      <c r="F17" s="238">
        <v>5869</v>
      </c>
      <c r="G17" s="238">
        <v>5396</v>
      </c>
      <c r="H17" s="238">
        <v>5427</v>
      </c>
      <c r="I17" s="238">
        <v>5528</v>
      </c>
      <c r="J17" s="238">
        <v>5523</v>
      </c>
      <c r="K17" s="238">
        <v>5483</v>
      </c>
      <c r="L17" s="244">
        <v>5328</v>
      </c>
      <c r="M17" s="231"/>
      <c r="N17" s="258">
        <v>0.27843684577808792</v>
      </c>
      <c r="O17" s="258">
        <v>0.27478411053540586</v>
      </c>
      <c r="P17" s="258">
        <v>0.27227807122167319</v>
      </c>
      <c r="Q17" s="258">
        <v>0.29688658265381762</v>
      </c>
      <c r="R17" s="258">
        <v>0.29500644923530495</v>
      </c>
      <c r="S17" s="258">
        <v>0.29099999999999998</v>
      </c>
      <c r="T17" s="258">
        <v>0.29114611624117326</v>
      </c>
      <c r="U17" s="258">
        <v>0.29327010760532557</v>
      </c>
      <c r="V17" s="269">
        <v>0.3016141141141141</v>
      </c>
      <c r="W17" s="265"/>
      <c r="X17" s="238">
        <v>-2</v>
      </c>
      <c r="Y17" s="238">
        <v>-5</v>
      </c>
      <c r="Z17" s="238">
        <v>7</v>
      </c>
      <c r="AA17" s="238">
        <v>4</v>
      </c>
      <c r="AB17" s="238">
        <v>-1</v>
      </c>
      <c r="AC17" s="238">
        <v>5</v>
      </c>
      <c r="AD17" s="238">
        <v>2</v>
      </c>
      <c r="AE17" s="238">
        <v>0</v>
      </c>
      <c r="AF17" s="279">
        <v>-1</v>
      </c>
      <c r="AG17" s="232"/>
      <c r="AH17" s="238">
        <v>-34</v>
      </c>
      <c r="AI17" s="238">
        <v>63</v>
      </c>
      <c r="AJ17" s="238">
        <v>72</v>
      </c>
      <c r="AK17" s="238">
        <v>-477</v>
      </c>
      <c r="AL17" s="238">
        <v>32</v>
      </c>
      <c r="AM17" s="238">
        <v>96</v>
      </c>
      <c r="AN17" s="238">
        <v>-7</v>
      </c>
      <c r="AO17" s="238">
        <v>-40</v>
      </c>
      <c r="AP17" s="244">
        <v>-154</v>
      </c>
      <c r="AQ17" s="230"/>
      <c r="AR17" s="238">
        <v>0</v>
      </c>
      <c r="AS17" s="238">
        <v>0</v>
      </c>
      <c r="AT17" s="238">
        <v>0</v>
      </c>
      <c r="AU17" s="238">
        <v>0</v>
      </c>
      <c r="AV17" s="238">
        <v>0</v>
      </c>
      <c r="AW17" s="238">
        <v>0</v>
      </c>
      <c r="AX17" s="238">
        <v>0</v>
      </c>
      <c r="AY17" s="238">
        <v>0</v>
      </c>
      <c r="AZ17" s="244">
        <v>0</v>
      </c>
      <c r="BA17" s="230"/>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row>
    <row r="18" spans="1:114" s="313" customFormat="1" ht="15" customHeight="1">
      <c r="B18" s="91"/>
      <c r="C18" s="313" t="s">
        <v>94</v>
      </c>
      <c r="D18" s="238">
        <v>3424</v>
      </c>
      <c r="E18" s="238">
        <v>3467</v>
      </c>
      <c r="F18" s="238">
        <v>3544</v>
      </c>
      <c r="G18" s="238">
        <v>3590</v>
      </c>
      <c r="H18" s="238">
        <v>3617</v>
      </c>
      <c r="I18" s="238">
        <v>3659</v>
      </c>
      <c r="J18" s="238">
        <v>3739</v>
      </c>
      <c r="K18" s="238">
        <v>3777</v>
      </c>
      <c r="L18" s="244">
        <v>3777</v>
      </c>
      <c r="M18" s="231"/>
      <c r="N18" s="258">
        <v>0.66910046728971961</v>
      </c>
      <c r="O18" s="258">
        <v>0.67493510239400056</v>
      </c>
      <c r="P18" s="258">
        <v>0.67212189616252827</v>
      </c>
      <c r="Q18" s="258">
        <v>0.67688022284122562</v>
      </c>
      <c r="R18" s="258">
        <v>0.68620403649433237</v>
      </c>
      <c r="S18" s="258">
        <v>0.68799999999999994</v>
      </c>
      <c r="T18" s="258">
        <v>0.6846750468039583</v>
      </c>
      <c r="U18" s="258">
        <v>0.68784749801429701</v>
      </c>
      <c r="V18" s="269">
        <v>0.6942017474185862</v>
      </c>
      <c r="W18" s="265"/>
      <c r="X18" s="238">
        <v>27</v>
      </c>
      <c r="Y18" s="238">
        <v>49</v>
      </c>
      <c r="Z18" s="238">
        <v>42</v>
      </c>
      <c r="AA18" s="238">
        <v>48</v>
      </c>
      <c r="AB18" s="238">
        <v>52</v>
      </c>
      <c r="AC18" s="238">
        <v>34</v>
      </c>
      <c r="AD18" s="238">
        <v>44</v>
      </c>
      <c r="AE18" s="238">
        <v>38</v>
      </c>
      <c r="AF18" s="279">
        <v>24</v>
      </c>
      <c r="AG18" s="232"/>
      <c r="AH18" s="238">
        <v>-29</v>
      </c>
      <c r="AI18" s="238">
        <v>-6</v>
      </c>
      <c r="AJ18" s="238">
        <v>35</v>
      </c>
      <c r="AK18" s="238">
        <v>-2</v>
      </c>
      <c r="AL18" s="238">
        <v>-25</v>
      </c>
      <c r="AM18" s="238">
        <v>8</v>
      </c>
      <c r="AN18" s="238">
        <v>36</v>
      </c>
      <c r="AO18" s="238">
        <v>0</v>
      </c>
      <c r="AP18" s="244">
        <v>-24</v>
      </c>
      <c r="AQ18" s="230"/>
      <c r="AR18" s="238">
        <v>0</v>
      </c>
      <c r="AS18" s="238">
        <v>0</v>
      </c>
      <c r="AT18" s="238">
        <v>0</v>
      </c>
      <c r="AU18" s="238">
        <v>0</v>
      </c>
      <c r="AV18" s="238">
        <v>0</v>
      </c>
      <c r="AW18" s="238">
        <v>0</v>
      </c>
      <c r="AX18" s="238">
        <v>0</v>
      </c>
      <c r="AY18" s="238">
        <v>0</v>
      </c>
      <c r="AZ18" s="244">
        <v>0</v>
      </c>
      <c r="BA18" s="230"/>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row>
    <row r="19" spans="1:114" ht="15" customHeight="1">
      <c r="B19" s="89"/>
      <c r="C19" s="121" t="s">
        <v>68</v>
      </c>
      <c r="D19" s="236">
        <v>2807</v>
      </c>
      <c r="E19" s="236">
        <v>2798</v>
      </c>
      <c r="F19" s="236">
        <v>2832</v>
      </c>
      <c r="G19" s="236">
        <v>2872</v>
      </c>
      <c r="H19" s="236">
        <v>2878</v>
      </c>
      <c r="I19" s="236">
        <v>2827</v>
      </c>
      <c r="J19" s="236">
        <v>2772</v>
      </c>
      <c r="K19" s="236">
        <v>2819</v>
      </c>
      <c r="L19" s="264">
        <v>2849</v>
      </c>
      <c r="M19" s="231"/>
      <c r="N19" s="254">
        <v>0.59529747060919136</v>
      </c>
      <c r="O19" s="254">
        <v>0.60650464617583988</v>
      </c>
      <c r="P19" s="254">
        <v>0.61264124293785316</v>
      </c>
      <c r="Q19" s="254">
        <v>0.61699164345403901</v>
      </c>
      <c r="R19" s="254">
        <v>0.61987491313412091</v>
      </c>
      <c r="S19" s="254">
        <v>0.61499999999999999</v>
      </c>
      <c r="T19" s="254">
        <v>0.63383838383838387</v>
      </c>
      <c r="U19" s="254">
        <v>0.63391273501241574</v>
      </c>
      <c r="V19" s="253">
        <v>0.63882063882063878</v>
      </c>
      <c r="W19" s="265"/>
      <c r="X19" s="236">
        <v>30</v>
      </c>
      <c r="Y19" s="236">
        <v>26</v>
      </c>
      <c r="Z19" s="236">
        <v>38</v>
      </c>
      <c r="AA19" s="236">
        <v>37</v>
      </c>
      <c r="AB19" s="236">
        <v>12</v>
      </c>
      <c r="AC19" s="236">
        <v>-45</v>
      </c>
      <c r="AD19" s="236">
        <v>18</v>
      </c>
      <c r="AE19" s="236">
        <v>30</v>
      </c>
      <c r="AF19" s="275">
        <v>33</v>
      </c>
      <c r="AG19" s="232"/>
      <c r="AH19" s="236">
        <v>-33</v>
      </c>
      <c r="AI19" s="236">
        <v>-35</v>
      </c>
      <c r="AJ19" s="236">
        <v>-4</v>
      </c>
      <c r="AK19" s="236">
        <v>3</v>
      </c>
      <c r="AL19" s="236">
        <v>-6</v>
      </c>
      <c r="AM19" s="236">
        <v>-6</v>
      </c>
      <c r="AN19" s="236">
        <v>-73</v>
      </c>
      <c r="AO19" s="236">
        <v>17</v>
      </c>
      <c r="AP19" s="264">
        <v>-3</v>
      </c>
      <c r="AQ19" s="230"/>
      <c r="AR19" s="236">
        <v>0</v>
      </c>
      <c r="AS19" s="236">
        <v>0</v>
      </c>
      <c r="AT19" s="236">
        <v>0</v>
      </c>
      <c r="AU19" s="236">
        <v>0</v>
      </c>
      <c r="AV19" s="236">
        <v>0</v>
      </c>
      <c r="AW19" s="236">
        <v>0</v>
      </c>
      <c r="AX19" s="236">
        <v>0</v>
      </c>
      <c r="AY19" s="236">
        <v>0</v>
      </c>
      <c r="AZ19" s="264">
        <v>0</v>
      </c>
      <c r="BA19" s="230"/>
    </row>
    <row r="20" spans="1:114" ht="15" customHeight="1">
      <c r="B20" s="89"/>
      <c r="C20" s="121" t="s">
        <v>73</v>
      </c>
      <c r="D20" s="236">
        <v>1842</v>
      </c>
      <c r="E20" s="236">
        <v>1855</v>
      </c>
      <c r="F20" s="236">
        <v>2102</v>
      </c>
      <c r="G20" s="236">
        <v>2107</v>
      </c>
      <c r="H20" s="236">
        <v>2025</v>
      </c>
      <c r="I20" s="236">
        <v>1967</v>
      </c>
      <c r="J20" s="236">
        <v>2066</v>
      </c>
      <c r="K20" s="236">
        <v>2020</v>
      </c>
      <c r="L20" s="264">
        <v>2016</v>
      </c>
      <c r="M20" s="231"/>
      <c r="N20" s="254">
        <v>4.2345276872964167E-2</v>
      </c>
      <c r="O20" s="254">
        <v>4.2587601078167114E-2</v>
      </c>
      <c r="P20" s="254">
        <v>3.6631779257849668E-2</v>
      </c>
      <c r="Q20" s="254">
        <v>3.6544850498338874E-2</v>
      </c>
      <c r="R20" s="254">
        <v>3.8518518518518521E-2</v>
      </c>
      <c r="S20" s="254">
        <v>4.1000000000000002E-2</v>
      </c>
      <c r="T20" s="254">
        <v>3.8722168441432718E-2</v>
      </c>
      <c r="U20" s="254">
        <v>4.1089108910891091E-2</v>
      </c>
      <c r="V20" s="253">
        <v>4.1666666666666664E-2</v>
      </c>
      <c r="W20" s="265"/>
      <c r="X20" s="236">
        <v>-6</v>
      </c>
      <c r="Y20" s="236">
        <v>1</v>
      </c>
      <c r="Z20" s="236">
        <v>-2</v>
      </c>
      <c r="AA20" s="236">
        <v>0</v>
      </c>
      <c r="AB20" s="236">
        <v>1</v>
      </c>
      <c r="AC20" s="236">
        <v>2</v>
      </c>
      <c r="AD20" s="236">
        <v>0</v>
      </c>
      <c r="AE20" s="236">
        <v>3</v>
      </c>
      <c r="AF20" s="275">
        <v>1</v>
      </c>
      <c r="AG20" s="232"/>
      <c r="AH20" s="236">
        <v>26</v>
      </c>
      <c r="AI20" s="236">
        <v>12</v>
      </c>
      <c r="AJ20" s="236">
        <v>249</v>
      </c>
      <c r="AK20" s="236">
        <v>5</v>
      </c>
      <c r="AL20" s="236">
        <v>-83</v>
      </c>
      <c r="AM20" s="236">
        <v>-60</v>
      </c>
      <c r="AN20" s="236">
        <v>99</v>
      </c>
      <c r="AO20" s="236">
        <v>-49</v>
      </c>
      <c r="AP20" s="264">
        <v>-5</v>
      </c>
      <c r="AQ20" s="230"/>
      <c r="AR20" s="236">
        <v>0</v>
      </c>
      <c r="AS20" s="236">
        <v>0</v>
      </c>
      <c r="AT20" s="236">
        <v>0</v>
      </c>
      <c r="AU20" s="236">
        <v>0</v>
      </c>
      <c r="AV20" s="236">
        <v>0</v>
      </c>
      <c r="AW20" s="236">
        <v>0</v>
      </c>
      <c r="AX20" s="236">
        <v>0</v>
      </c>
      <c r="AY20" s="236">
        <v>0</v>
      </c>
      <c r="AZ20" s="264">
        <v>0</v>
      </c>
      <c r="BA20" s="230"/>
    </row>
    <row r="21" spans="1:114" s="313" customFormat="1" ht="15" customHeight="1">
      <c r="A21" s="121"/>
      <c r="B21" s="91"/>
      <c r="C21" s="313" t="s">
        <v>74</v>
      </c>
      <c r="D21" s="239">
        <v>307</v>
      </c>
      <c r="E21" s="239">
        <v>308</v>
      </c>
      <c r="F21" s="239">
        <v>304</v>
      </c>
      <c r="G21" s="239">
        <v>305</v>
      </c>
      <c r="H21" s="239">
        <v>307</v>
      </c>
      <c r="I21" s="239">
        <v>311</v>
      </c>
      <c r="J21" s="239">
        <v>309</v>
      </c>
      <c r="K21" s="239">
        <v>308</v>
      </c>
      <c r="L21" s="245">
        <v>308</v>
      </c>
      <c r="M21" s="231"/>
      <c r="N21" s="255">
        <v>0.20846905537459284</v>
      </c>
      <c r="O21" s="255">
        <v>0.21103896103896103</v>
      </c>
      <c r="P21" s="255">
        <v>0.22039473684210525</v>
      </c>
      <c r="Q21" s="255">
        <v>0.22295081967213115</v>
      </c>
      <c r="R21" s="255">
        <v>0.22149837133550487</v>
      </c>
      <c r="S21" s="255">
        <v>0.22800000000000001</v>
      </c>
      <c r="T21" s="255">
        <v>0.23300970873786409</v>
      </c>
      <c r="U21" s="255">
        <v>0.24025974025974026</v>
      </c>
      <c r="V21" s="266">
        <v>0.24675324675324675</v>
      </c>
      <c r="W21" s="265"/>
      <c r="X21" s="239">
        <v>2</v>
      </c>
      <c r="Y21" s="239">
        <v>1</v>
      </c>
      <c r="Z21" s="239">
        <v>2</v>
      </c>
      <c r="AA21" s="239">
        <v>1</v>
      </c>
      <c r="AB21" s="239">
        <v>0</v>
      </c>
      <c r="AC21" s="239">
        <v>3</v>
      </c>
      <c r="AD21" s="239">
        <v>1</v>
      </c>
      <c r="AE21" s="239">
        <v>2</v>
      </c>
      <c r="AF21" s="276">
        <v>2</v>
      </c>
      <c r="AG21" s="232"/>
      <c r="AH21" s="239">
        <v>-9</v>
      </c>
      <c r="AI21" s="239">
        <v>0</v>
      </c>
      <c r="AJ21" s="239">
        <v>-6</v>
      </c>
      <c r="AK21" s="239">
        <v>0</v>
      </c>
      <c r="AL21" s="239">
        <v>2</v>
      </c>
      <c r="AM21" s="239">
        <v>1</v>
      </c>
      <c r="AN21" s="239">
        <v>-3</v>
      </c>
      <c r="AO21" s="239">
        <v>-3</v>
      </c>
      <c r="AP21" s="245">
        <v>-2</v>
      </c>
      <c r="AQ21" s="230"/>
      <c r="AR21" s="239">
        <v>0</v>
      </c>
      <c r="AS21" s="239">
        <v>0</v>
      </c>
      <c r="AT21" s="239">
        <v>0</v>
      </c>
      <c r="AU21" s="239">
        <v>0</v>
      </c>
      <c r="AV21" s="239">
        <v>0</v>
      </c>
      <c r="AW21" s="239">
        <v>0</v>
      </c>
      <c r="AX21" s="239">
        <v>0</v>
      </c>
      <c r="AY21" s="239">
        <v>0</v>
      </c>
      <c r="AZ21" s="245">
        <v>0</v>
      </c>
      <c r="BA21" s="230"/>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row>
    <row r="22" spans="1:114" ht="15" customHeight="1">
      <c r="B22" s="89"/>
      <c r="C22" s="9" t="s">
        <v>10</v>
      </c>
      <c r="D22" s="241">
        <v>34439</v>
      </c>
      <c r="E22" s="241">
        <v>34492</v>
      </c>
      <c r="F22" s="241">
        <v>35093</v>
      </c>
      <c r="G22" s="241">
        <v>29785</v>
      </c>
      <c r="H22" s="241">
        <v>29664</v>
      </c>
      <c r="I22" s="241">
        <v>29786</v>
      </c>
      <c r="J22" s="241">
        <v>30113</v>
      </c>
      <c r="K22" s="241">
        <v>30232</v>
      </c>
      <c r="L22" s="242">
        <v>29752</v>
      </c>
      <c r="M22" s="231"/>
      <c r="N22" s="259">
        <v>0.46177298992421384</v>
      </c>
      <c r="O22" s="259">
        <v>0.46439754145888901</v>
      </c>
      <c r="P22" s="259">
        <v>0.45992078192232067</v>
      </c>
      <c r="Q22" s="259">
        <v>0.41812993117340941</v>
      </c>
      <c r="R22" s="259">
        <v>0.42206040992448757</v>
      </c>
      <c r="S22" s="259">
        <v>0.42099999999999999</v>
      </c>
      <c r="T22" s="259">
        <v>0.42084813867764753</v>
      </c>
      <c r="U22" s="259">
        <v>0.42332627679280233</v>
      </c>
      <c r="V22" s="270">
        <v>0.43260957246571657</v>
      </c>
      <c r="W22" s="265"/>
      <c r="X22" s="241">
        <v>85</v>
      </c>
      <c r="Y22" s="241">
        <v>115</v>
      </c>
      <c r="Z22" s="241">
        <v>122</v>
      </c>
      <c r="AA22" s="241">
        <v>119</v>
      </c>
      <c r="AB22" s="241">
        <v>66</v>
      </c>
      <c r="AC22" s="241">
        <v>32</v>
      </c>
      <c r="AD22" s="241">
        <v>121</v>
      </c>
      <c r="AE22" s="241">
        <v>125</v>
      </c>
      <c r="AF22" s="277">
        <v>73</v>
      </c>
      <c r="AG22" s="232"/>
      <c r="AH22" s="241">
        <v>-254</v>
      </c>
      <c r="AI22" s="241">
        <v>-62</v>
      </c>
      <c r="AJ22" s="241">
        <v>479</v>
      </c>
      <c r="AK22" s="241">
        <v>-556</v>
      </c>
      <c r="AL22" s="241">
        <v>-187</v>
      </c>
      <c r="AM22" s="241">
        <v>90</v>
      </c>
      <c r="AN22" s="241">
        <v>206</v>
      </c>
      <c r="AO22" s="241">
        <v>-6</v>
      </c>
      <c r="AP22" s="242">
        <v>-553</v>
      </c>
      <c r="AQ22" s="230"/>
      <c r="AR22" s="241">
        <v>0</v>
      </c>
      <c r="AS22" s="241">
        <v>0</v>
      </c>
      <c r="AT22" s="241">
        <v>0</v>
      </c>
      <c r="AU22" s="241">
        <v>-4871</v>
      </c>
      <c r="AV22" s="241">
        <v>0</v>
      </c>
      <c r="AW22" s="241">
        <v>0</v>
      </c>
      <c r="AX22" s="241">
        <v>0</v>
      </c>
      <c r="AY22" s="241">
        <v>0</v>
      </c>
      <c r="AZ22" s="242">
        <v>0</v>
      </c>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0"/>
      <c r="DJ22" s="230"/>
    </row>
    <row r="23" spans="1:114" ht="5.25" customHeight="1">
      <c r="B23" s="89"/>
      <c r="D23" s="237"/>
      <c r="E23" s="237"/>
      <c r="F23" s="237"/>
      <c r="G23" s="237"/>
      <c r="H23" s="237"/>
      <c r="I23" s="237"/>
      <c r="J23" s="237"/>
      <c r="K23" s="237"/>
      <c r="L23" s="243"/>
      <c r="M23" s="231"/>
      <c r="N23" s="257"/>
      <c r="O23" s="257"/>
      <c r="P23" s="257"/>
      <c r="Q23" s="257"/>
      <c r="R23" s="257"/>
      <c r="S23" s="257"/>
      <c r="T23" s="257"/>
      <c r="U23" s="257"/>
      <c r="V23" s="268"/>
      <c r="W23" s="265"/>
      <c r="X23" s="237"/>
      <c r="Y23" s="237"/>
      <c r="Z23" s="237"/>
      <c r="AA23" s="237"/>
      <c r="AB23" s="237"/>
      <c r="AC23" s="237"/>
      <c r="AD23" s="237"/>
      <c r="AE23" s="237"/>
      <c r="AF23" s="278"/>
      <c r="AG23" s="232"/>
      <c r="AH23" s="237"/>
      <c r="AI23" s="237"/>
      <c r="AJ23" s="237"/>
      <c r="AK23" s="237"/>
      <c r="AL23" s="237"/>
      <c r="AM23" s="237"/>
      <c r="AN23" s="237"/>
      <c r="AO23" s="237"/>
      <c r="AP23" s="243"/>
      <c r="AQ23" s="230"/>
      <c r="AR23" s="237"/>
      <c r="AS23" s="237"/>
      <c r="AT23" s="237"/>
      <c r="AU23" s="237"/>
      <c r="AV23" s="237"/>
      <c r="AW23" s="237"/>
      <c r="AX23" s="237"/>
      <c r="AY23" s="237"/>
      <c r="AZ23" s="243"/>
      <c r="BA23" s="230"/>
    </row>
    <row r="24" spans="1:114" s="89" customFormat="1" ht="15.75" customHeight="1">
      <c r="B24" s="89" t="s">
        <v>129</v>
      </c>
      <c r="D24" s="246">
        <v>121432</v>
      </c>
      <c r="E24" s="246">
        <v>120907</v>
      </c>
      <c r="F24" s="246">
        <v>121658</v>
      </c>
      <c r="G24" s="246">
        <v>116073</v>
      </c>
      <c r="H24" s="246">
        <v>115641</v>
      </c>
      <c r="I24" s="246">
        <v>115534</v>
      </c>
      <c r="J24" s="246">
        <v>115484</v>
      </c>
      <c r="K24" s="246">
        <v>115088</v>
      </c>
      <c r="L24" s="247">
        <v>113853</v>
      </c>
      <c r="M24" s="231"/>
      <c r="N24" s="260">
        <v>0.49776006324527305</v>
      </c>
      <c r="O24" s="260">
        <v>0.50159213279628145</v>
      </c>
      <c r="P24" s="260">
        <v>0.50110144832234627</v>
      </c>
      <c r="Q24" s="260">
        <v>0.49461114987981702</v>
      </c>
      <c r="R24" s="260">
        <v>0.49811053173182523</v>
      </c>
      <c r="S24" s="260">
        <v>0.5</v>
      </c>
      <c r="T24" s="260">
        <v>0.50269301375082265</v>
      </c>
      <c r="U24" s="260">
        <v>0.50615181426386768</v>
      </c>
      <c r="V24" s="271">
        <v>0.51216041738030615</v>
      </c>
      <c r="W24" s="265"/>
      <c r="X24" s="246">
        <v>245</v>
      </c>
      <c r="Y24" s="246">
        <v>202</v>
      </c>
      <c r="Z24" s="246">
        <v>317</v>
      </c>
      <c r="AA24" s="246">
        <v>253</v>
      </c>
      <c r="AB24" s="246">
        <v>275</v>
      </c>
      <c r="AC24" s="246">
        <v>138</v>
      </c>
      <c r="AD24" s="246">
        <v>313</v>
      </c>
      <c r="AE24" s="246">
        <v>199</v>
      </c>
      <c r="AF24" s="280">
        <v>204</v>
      </c>
      <c r="AG24" s="232"/>
      <c r="AH24" s="246">
        <v>-864</v>
      </c>
      <c r="AI24" s="246">
        <v>-727</v>
      </c>
      <c r="AJ24" s="246">
        <v>434</v>
      </c>
      <c r="AK24" s="246">
        <v>-967</v>
      </c>
      <c r="AL24" s="246">
        <v>-623</v>
      </c>
      <c r="AM24" s="246">
        <v>-245</v>
      </c>
      <c r="AN24" s="246">
        <v>-363</v>
      </c>
      <c r="AO24" s="246">
        <v>-595</v>
      </c>
      <c r="AP24" s="247">
        <v>-1294</v>
      </c>
      <c r="AQ24" s="230"/>
      <c r="AR24" s="246">
        <v>0</v>
      </c>
      <c r="AS24" s="246">
        <v>0</v>
      </c>
      <c r="AT24" s="246">
        <v>0</v>
      </c>
      <c r="AU24" s="246">
        <v>-4871</v>
      </c>
      <c r="AV24" s="246">
        <v>-84</v>
      </c>
      <c r="AW24" s="246">
        <v>0</v>
      </c>
      <c r="AX24" s="246">
        <v>0</v>
      </c>
      <c r="AY24" s="246">
        <v>0</v>
      </c>
      <c r="AZ24" s="247">
        <v>-145</v>
      </c>
      <c r="BA24" s="230"/>
      <c r="BB24" s="488"/>
      <c r="BC24" s="488"/>
      <c r="BD24" s="488"/>
      <c r="BE24" s="488"/>
      <c r="BF24" s="488"/>
      <c r="BG24" s="488"/>
      <c r="BH24" s="488"/>
      <c r="BI24" s="488"/>
      <c r="BJ24" s="488"/>
      <c r="BK24" s="488"/>
      <c r="BL24" s="488"/>
      <c r="BM24" s="488"/>
      <c r="BN24" s="488"/>
      <c r="BO24" s="488"/>
      <c r="BP24" s="488"/>
      <c r="BQ24" s="488"/>
      <c r="BR24" s="488"/>
      <c r="BS24" s="488"/>
      <c r="BT24" s="488"/>
      <c r="BU24" s="488"/>
      <c r="BV24" s="488"/>
      <c r="BW24" s="488"/>
      <c r="BX24" s="488"/>
      <c r="BY24" s="488"/>
      <c r="BZ24" s="488"/>
      <c r="CA24" s="488"/>
      <c r="CB24" s="488"/>
      <c r="CC24" s="488"/>
      <c r="CD24" s="488"/>
      <c r="CE24" s="488"/>
      <c r="CF24" s="488"/>
      <c r="CG24" s="488"/>
      <c r="CH24" s="488"/>
      <c r="CI24" s="488"/>
      <c r="CJ24" s="488"/>
      <c r="CK24" s="488"/>
      <c r="CL24" s="488"/>
      <c r="CM24" s="488"/>
      <c r="CN24" s="488"/>
      <c r="CO24" s="488"/>
      <c r="CP24" s="488"/>
      <c r="CQ24" s="488"/>
      <c r="CR24" s="488"/>
      <c r="CS24" s="488"/>
      <c r="CT24" s="488"/>
      <c r="CU24" s="488"/>
      <c r="CV24" s="488"/>
      <c r="CW24" s="488"/>
      <c r="CX24" s="488"/>
      <c r="CY24" s="488"/>
      <c r="CZ24" s="488"/>
      <c r="DA24" s="488"/>
      <c r="DB24" s="488"/>
      <c r="DC24" s="488"/>
      <c r="DD24" s="488"/>
      <c r="DE24" s="488"/>
      <c r="DF24" s="488"/>
      <c r="DG24" s="488"/>
      <c r="DH24" s="488"/>
      <c r="DI24" s="488"/>
      <c r="DJ24" s="488"/>
    </row>
    <row r="25" spans="1:114" ht="3.75" customHeight="1">
      <c r="B25" s="89"/>
      <c r="D25" s="237"/>
      <c r="E25" s="237"/>
      <c r="F25" s="237"/>
      <c r="G25" s="237"/>
      <c r="H25" s="237"/>
      <c r="I25" s="237"/>
      <c r="J25" s="237"/>
      <c r="K25" s="237"/>
      <c r="L25" s="243"/>
      <c r="M25" s="231"/>
      <c r="N25" s="257"/>
      <c r="O25" s="257"/>
      <c r="P25" s="257"/>
      <c r="Q25" s="257"/>
      <c r="R25" s="257"/>
      <c r="S25" s="257"/>
      <c r="T25" s="257"/>
      <c r="U25" s="257"/>
      <c r="V25" s="268"/>
      <c r="W25" s="265"/>
      <c r="X25" s="237"/>
      <c r="Y25" s="237"/>
      <c r="Z25" s="237"/>
      <c r="AA25" s="237"/>
      <c r="AB25" s="237"/>
      <c r="AC25" s="237"/>
      <c r="AD25" s="237"/>
      <c r="AE25" s="237"/>
      <c r="AF25" s="278"/>
      <c r="AG25" s="232"/>
      <c r="AH25" s="237"/>
      <c r="AI25" s="237"/>
      <c r="AJ25" s="237"/>
      <c r="AK25" s="237"/>
      <c r="AL25" s="237"/>
      <c r="AM25" s="237"/>
      <c r="AN25" s="237"/>
      <c r="AO25" s="237"/>
      <c r="AP25" s="243"/>
      <c r="AQ25" s="230"/>
      <c r="AR25" s="237"/>
      <c r="AS25" s="237"/>
      <c r="AT25" s="237"/>
      <c r="AU25" s="237"/>
      <c r="AV25" s="237"/>
      <c r="AW25" s="237"/>
      <c r="AX25" s="237"/>
      <c r="AY25" s="237"/>
      <c r="AZ25" s="243"/>
      <c r="BA25" s="230"/>
    </row>
    <row r="26" spans="1:114" ht="15.75" customHeight="1">
      <c r="B26" s="89" t="s">
        <v>7</v>
      </c>
      <c r="D26" s="237"/>
      <c r="E26" s="237"/>
      <c r="F26" s="237"/>
      <c r="G26" s="237"/>
      <c r="H26" s="237"/>
      <c r="I26" s="237"/>
      <c r="J26" s="237"/>
      <c r="K26" s="237"/>
      <c r="L26" s="243"/>
      <c r="M26" s="231"/>
      <c r="N26" s="257"/>
      <c r="O26" s="257"/>
      <c r="P26" s="257"/>
      <c r="Q26" s="257"/>
      <c r="R26" s="257"/>
      <c r="S26" s="257"/>
      <c r="T26" s="257"/>
      <c r="U26" s="257"/>
      <c r="V26" s="268"/>
      <c r="W26" s="265"/>
      <c r="X26" s="237"/>
      <c r="Y26" s="237"/>
      <c r="Z26" s="237"/>
      <c r="AA26" s="237"/>
      <c r="AB26" s="237"/>
      <c r="AC26" s="237"/>
      <c r="AD26" s="237"/>
      <c r="AE26" s="237"/>
      <c r="AF26" s="278"/>
      <c r="AG26" s="232"/>
      <c r="AH26" s="237"/>
      <c r="AI26" s="237"/>
      <c r="AJ26" s="237"/>
      <c r="AK26" s="237"/>
      <c r="AL26" s="237"/>
      <c r="AM26" s="237"/>
      <c r="AN26" s="237"/>
      <c r="AO26" s="237"/>
      <c r="AP26" s="243"/>
      <c r="AQ26" s="230"/>
      <c r="AR26" s="237"/>
      <c r="AS26" s="237"/>
      <c r="AT26" s="237"/>
      <c r="AU26" s="237"/>
      <c r="AV26" s="237"/>
      <c r="AW26" s="237"/>
      <c r="AX26" s="237"/>
      <c r="AY26" s="237"/>
      <c r="AZ26" s="243"/>
      <c r="BA26" s="230"/>
    </row>
    <row r="27" spans="1:114" ht="15.75" customHeight="1">
      <c r="B27" s="89"/>
      <c r="C27" s="313" t="s">
        <v>313</v>
      </c>
      <c r="D27" s="239">
        <v>70397</v>
      </c>
      <c r="E27" s="239">
        <v>70934</v>
      </c>
      <c r="F27" s="239">
        <v>73130</v>
      </c>
      <c r="G27" s="239">
        <v>74365</v>
      </c>
      <c r="H27" s="239">
        <v>76375</v>
      </c>
      <c r="I27" s="239">
        <v>79144</v>
      </c>
      <c r="J27" s="239">
        <v>82003</v>
      </c>
      <c r="K27" s="239">
        <v>81597</v>
      </c>
      <c r="L27" s="245">
        <v>82316</v>
      </c>
      <c r="M27" s="231"/>
      <c r="N27" s="255">
        <v>7.3326988365981505E-2</v>
      </c>
      <c r="O27" s="255">
        <v>7.3645924380409955E-2</v>
      </c>
      <c r="P27" s="255">
        <v>7.2747162587173522E-2</v>
      </c>
      <c r="Q27" s="255">
        <v>7.3717474618436099E-2</v>
      </c>
      <c r="R27" s="255">
        <v>7.1201309328968898E-2</v>
      </c>
      <c r="S27" s="255">
        <v>6.9000000000000006E-2</v>
      </c>
      <c r="T27" s="255">
        <v>6.7802397473263179E-2</v>
      </c>
      <c r="U27" s="255">
        <v>6.9193720357366081E-2</v>
      </c>
      <c r="V27" s="266">
        <v>6.9184605665970164E-2</v>
      </c>
      <c r="W27" s="265"/>
      <c r="X27" s="239">
        <v>6</v>
      </c>
      <c r="Y27" s="239">
        <v>62</v>
      </c>
      <c r="Z27" s="239">
        <v>96</v>
      </c>
      <c r="AA27" s="239">
        <v>162</v>
      </c>
      <c r="AB27" s="239">
        <v>-44</v>
      </c>
      <c r="AC27" s="239">
        <v>15</v>
      </c>
      <c r="AD27" s="239">
        <v>107</v>
      </c>
      <c r="AE27" s="239">
        <v>86</v>
      </c>
      <c r="AF27" s="276">
        <v>49</v>
      </c>
      <c r="AG27" s="232"/>
      <c r="AH27" s="239">
        <v>-3265</v>
      </c>
      <c r="AI27" s="239">
        <v>475</v>
      </c>
      <c r="AJ27" s="239">
        <v>2100</v>
      </c>
      <c r="AK27" s="239">
        <v>1073</v>
      </c>
      <c r="AL27" s="239">
        <v>2054</v>
      </c>
      <c r="AM27" s="239">
        <v>2754</v>
      </c>
      <c r="AN27" s="239">
        <v>2752</v>
      </c>
      <c r="AO27" s="239">
        <v>-492</v>
      </c>
      <c r="AP27" s="245">
        <v>670</v>
      </c>
      <c r="AQ27" s="230"/>
      <c r="AR27" s="239">
        <v>0</v>
      </c>
      <c r="AS27" s="239">
        <v>0</v>
      </c>
      <c r="AT27" s="239">
        <v>0</v>
      </c>
      <c r="AU27" s="239">
        <v>0</v>
      </c>
      <c r="AV27" s="239">
        <v>0</v>
      </c>
      <c r="AW27" s="239">
        <v>0</v>
      </c>
      <c r="AX27" s="239">
        <v>0</v>
      </c>
      <c r="AY27" s="239">
        <v>0</v>
      </c>
      <c r="AZ27" s="245">
        <v>0</v>
      </c>
      <c r="BA27" s="230"/>
    </row>
    <row r="28" spans="1:114" ht="15.75" customHeight="1">
      <c r="B28" s="89"/>
      <c r="C28" s="9" t="s">
        <v>10</v>
      </c>
      <c r="D28" s="241">
        <v>70397</v>
      </c>
      <c r="E28" s="241">
        <v>70934</v>
      </c>
      <c r="F28" s="241">
        <v>73130</v>
      </c>
      <c r="G28" s="241">
        <v>74365</v>
      </c>
      <c r="H28" s="241">
        <v>76375</v>
      </c>
      <c r="I28" s="241">
        <v>79144</v>
      </c>
      <c r="J28" s="241">
        <v>82003</v>
      </c>
      <c r="K28" s="241">
        <v>81597</v>
      </c>
      <c r="L28" s="242">
        <v>82316</v>
      </c>
      <c r="M28" s="231"/>
      <c r="N28" s="259">
        <v>7.3326988365981505E-2</v>
      </c>
      <c r="O28" s="259">
        <v>7.3645924380409955E-2</v>
      </c>
      <c r="P28" s="259">
        <v>7.2747162587173522E-2</v>
      </c>
      <c r="Q28" s="259">
        <v>7.3717474618436099E-2</v>
      </c>
      <c r="R28" s="259">
        <v>7.1201309328968898E-2</v>
      </c>
      <c r="S28" s="259">
        <v>6.9000000000000006E-2</v>
      </c>
      <c r="T28" s="259">
        <v>6.7802397473263179E-2</v>
      </c>
      <c r="U28" s="259">
        <v>6.9193720357366081E-2</v>
      </c>
      <c r="V28" s="270">
        <v>6.9184605665970164E-2</v>
      </c>
      <c r="W28" s="265"/>
      <c r="X28" s="241">
        <v>6</v>
      </c>
      <c r="Y28" s="241">
        <v>62</v>
      </c>
      <c r="Z28" s="241">
        <v>96</v>
      </c>
      <c r="AA28" s="241">
        <v>162</v>
      </c>
      <c r="AB28" s="241">
        <v>-44</v>
      </c>
      <c r="AC28" s="241">
        <v>15</v>
      </c>
      <c r="AD28" s="241">
        <v>107</v>
      </c>
      <c r="AE28" s="241">
        <v>86</v>
      </c>
      <c r="AF28" s="277">
        <v>49</v>
      </c>
      <c r="AG28" s="232"/>
      <c r="AH28" s="241">
        <v>-3265</v>
      </c>
      <c r="AI28" s="241">
        <v>475</v>
      </c>
      <c r="AJ28" s="241">
        <v>2100</v>
      </c>
      <c r="AK28" s="241">
        <v>1073</v>
      </c>
      <c r="AL28" s="241">
        <v>2054</v>
      </c>
      <c r="AM28" s="241">
        <v>2754</v>
      </c>
      <c r="AN28" s="241">
        <v>2752</v>
      </c>
      <c r="AO28" s="241">
        <v>-492</v>
      </c>
      <c r="AP28" s="242">
        <v>670</v>
      </c>
      <c r="AQ28" s="230"/>
      <c r="AR28" s="241">
        <v>0</v>
      </c>
      <c r="AS28" s="241">
        <v>0</v>
      </c>
      <c r="AT28" s="241">
        <v>0</v>
      </c>
      <c r="AU28" s="241">
        <v>0</v>
      </c>
      <c r="AV28" s="241">
        <v>0</v>
      </c>
      <c r="AW28" s="241">
        <v>0</v>
      </c>
      <c r="AX28" s="241">
        <v>0</v>
      </c>
      <c r="AY28" s="241">
        <v>0</v>
      </c>
      <c r="AZ28" s="242">
        <v>0</v>
      </c>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c r="CF28" s="230"/>
      <c r="CG28" s="230"/>
      <c r="CH28" s="230"/>
      <c r="CI28" s="230"/>
      <c r="CJ28" s="230"/>
      <c r="CK28" s="230"/>
      <c r="CL28" s="230"/>
      <c r="CM28" s="230"/>
      <c r="CN28" s="230"/>
      <c r="CO28" s="230"/>
      <c r="CP28" s="230"/>
      <c r="CQ28" s="230"/>
      <c r="CR28" s="230"/>
      <c r="CS28" s="230"/>
      <c r="CT28" s="230"/>
      <c r="CU28" s="230"/>
      <c r="CV28" s="230"/>
      <c r="CW28" s="230"/>
      <c r="CX28" s="230"/>
      <c r="CY28" s="230"/>
      <c r="CZ28" s="230"/>
      <c r="DA28" s="230"/>
      <c r="DB28" s="230"/>
      <c r="DC28" s="230"/>
      <c r="DD28" s="230"/>
      <c r="DE28" s="230"/>
      <c r="DF28" s="230"/>
      <c r="DG28" s="230"/>
      <c r="DH28" s="230"/>
      <c r="DI28" s="230"/>
      <c r="DJ28" s="230"/>
    </row>
    <row r="29" spans="1:114" ht="3.75" customHeight="1">
      <c r="B29" s="89"/>
      <c r="D29" s="237"/>
      <c r="E29" s="237"/>
      <c r="F29" s="237"/>
      <c r="G29" s="237"/>
      <c r="H29" s="237"/>
      <c r="I29" s="237"/>
      <c r="J29" s="237"/>
      <c r="K29" s="237"/>
      <c r="L29" s="243"/>
      <c r="M29" s="231"/>
      <c r="N29" s="257"/>
      <c r="O29" s="257"/>
      <c r="P29" s="257"/>
      <c r="Q29" s="257"/>
      <c r="R29" s="257"/>
      <c r="S29" s="257"/>
      <c r="T29" s="257"/>
      <c r="U29" s="257"/>
      <c r="V29" s="268"/>
      <c r="W29" s="265"/>
      <c r="X29" s="237"/>
      <c r="Y29" s="237"/>
      <c r="Z29" s="237"/>
      <c r="AA29" s="237"/>
      <c r="AB29" s="237"/>
      <c r="AC29" s="237"/>
      <c r="AD29" s="237"/>
      <c r="AE29" s="237"/>
      <c r="AF29" s="278"/>
      <c r="AG29" s="232"/>
      <c r="AH29" s="237"/>
      <c r="AI29" s="237"/>
      <c r="AJ29" s="237"/>
      <c r="AK29" s="237"/>
      <c r="AL29" s="237"/>
      <c r="AM29" s="237"/>
      <c r="AN29" s="237"/>
      <c r="AO29" s="237"/>
      <c r="AP29" s="243"/>
      <c r="AQ29" s="230"/>
      <c r="AR29" s="237"/>
      <c r="AS29" s="237"/>
      <c r="AT29" s="237"/>
      <c r="AU29" s="237"/>
      <c r="AV29" s="237"/>
      <c r="AW29" s="237"/>
      <c r="AX29" s="237"/>
      <c r="AY29" s="237"/>
      <c r="AZ29" s="243"/>
      <c r="BA29" s="230"/>
    </row>
    <row r="30" spans="1:114" ht="15.75" customHeight="1">
      <c r="B30" s="89" t="s">
        <v>75</v>
      </c>
      <c r="D30" s="237"/>
      <c r="E30" s="237"/>
      <c r="F30" s="237"/>
      <c r="G30" s="237"/>
      <c r="H30" s="237"/>
      <c r="I30" s="237"/>
      <c r="J30" s="237"/>
      <c r="K30" s="237"/>
      <c r="L30" s="243"/>
      <c r="M30" s="231"/>
      <c r="N30" s="257"/>
      <c r="O30" s="257"/>
      <c r="P30" s="257"/>
      <c r="Q30" s="257"/>
      <c r="R30" s="257"/>
      <c r="S30" s="257"/>
      <c r="T30" s="257"/>
      <c r="U30" s="257"/>
      <c r="V30" s="268"/>
      <c r="W30" s="265"/>
      <c r="X30" s="237"/>
      <c r="Y30" s="237"/>
      <c r="Z30" s="237"/>
      <c r="AA30" s="237"/>
      <c r="AB30" s="237"/>
      <c r="AC30" s="237"/>
      <c r="AD30" s="237"/>
      <c r="AE30" s="237"/>
      <c r="AF30" s="278"/>
      <c r="AG30" s="232"/>
      <c r="AH30" s="237"/>
      <c r="AI30" s="237"/>
      <c r="AJ30" s="237"/>
      <c r="AK30" s="237"/>
      <c r="AL30" s="237"/>
      <c r="AM30" s="237"/>
      <c r="AN30" s="237"/>
      <c r="AO30" s="237"/>
      <c r="AP30" s="243"/>
      <c r="AQ30" s="230"/>
      <c r="AR30" s="237"/>
      <c r="AS30" s="237"/>
      <c r="AT30" s="237"/>
      <c r="AU30" s="237"/>
      <c r="AV30" s="237"/>
      <c r="AW30" s="237"/>
      <c r="AX30" s="237"/>
      <c r="AY30" s="237"/>
      <c r="AZ30" s="243"/>
      <c r="BA30" s="230"/>
    </row>
    <row r="31" spans="1:114" s="313" customFormat="1" ht="15.75" customHeight="1">
      <c r="B31" s="91"/>
      <c r="C31" s="313" t="s">
        <v>67</v>
      </c>
      <c r="D31" s="238">
        <v>22161</v>
      </c>
      <c r="E31" s="238">
        <v>22375</v>
      </c>
      <c r="F31" s="238">
        <v>22581</v>
      </c>
      <c r="G31" s="238">
        <v>22640</v>
      </c>
      <c r="H31" s="238">
        <v>22777</v>
      </c>
      <c r="I31" s="238">
        <v>22830</v>
      </c>
      <c r="J31" s="238">
        <v>23160</v>
      </c>
      <c r="K31" s="238">
        <v>23216</v>
      </c>
      <c r="L31" s="244">
        <v>23298</v>
      </c>
      <c r="M31" s="231"/>
      <c r="N31" s="258">
        <v>0.4437976625603538</v>
      </c>
      <c r="O31" s="258">
        <v>0.45497206703910614</v>
      </c>
      <c r="P31" s="258">
        <v>0.45967849076657369</v>
      </c>
      <c r="Q31" s="258">
        <v>0.4677120141342756</v>
      </c>
      <c r="R31" s="258">
        <v>0.47394301268823813</v>
      </c>
      <c r="S31" s="258">
        <v>0.48499999999999999</v>
      </c>
      <c r="T31" s="258">
        <v>0.49300518134715027</v>
      </c>
      <c r="U31" s="258">
        <v>0.50603032391454172</v>
      </c>
      <c r="V31" s="269">
        <v>0.51789853206283798</v>
      </c>
      <c r="W31" s="265"/>
      <c r="X31" s="238">
        <v>325</v>
      </c>
      <c r="Y31" s="238">
        <v>345</v>
      </c>
      <c r="Z31" s="238">
        <v>200</v>
      </c>
      <c r="AA31" s="238">
        <v>209</v>
      </c>
      <c r="AB31" s="238">
        <v>206</v>
      </c>
      <c r="AC31" s="238">
        <v>286</v>
      </c>
      <c r="AD31" s="238">
        <v>337</v>
      </c>
      <c r="AE31" s="238">
        <v>330</v>
      </c>
      <c r="AF31" s="279">
        <v>318</v>
      </c>
      <c r="AG31" s="232"/>
      <c r="AH31" s="238">
        <v>-32</v>
      </c>
      <c r="AI31" s="238">
        <v>-131</v>
      </c>
      <c r="AJ31" s="238">
        <v>6</v>
      </c>
      <c r="AK31" s="238">
        <v>-150</v>
      </c>
      <c r="AL31" s="238">
        <v>-69</v>
      </c>
      <c r="AM31" s="238">
        <v>-233</v>
      </c>
      <c r="AN31" s="238">
        <v>-7</v>
      </c>
      <c r="AO31" s="238">
        <v>-274</v>
      </c>
      <c r="AP31" s="244">
        <v>-236</v>
      </c>
      <c r="AQ31" s="230"/>
      <c r="AR31" s="238">
        <v>0</v>
      </c>
      <c r="AS31" s="238">
        <v>0</v>
      </c>
      <c r="AT31" s="238">
        <v>0</v>
      </c>
      <c r="AU31" s="238">
        <v>0</v>
      </c>
      <c r="AV31" s="238">
        <v>0</v>
      </c>
      <c r="AW31" s="238">
        <v>0</v>
      </c>
      <c r="AX31" s="238">
        <v>0</v>
      </c>
      <c r="AY31" s="238">
        <v>0</v>
      </c>
      <c r="AZ31" s="244">
        <v>0</v>
      </c>
      <c r="BA31" s="230"/>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row>
    <row r="32" spans="1:114" ht="15.75" customHeight="1">
      <c r="B32" s="89"/>
      <c r="C32" s="121" t="s">
        <v>314</v>
      </c>
      <c r="D32" s="236">
        <v>38505</v>
      </c>
      <c r="E32" s="236">
        <v>39043</v>
      </c>
      <c r="F32" s="236">
        <v>39666</v>
      </c>
      <c r="G32" s="236">
        <v>39622</v>
      </c>
      <c r="H32" s="236">
        <v>40932</v>
      </c>
      <c r="I32" s="236">
        <v>41819</v>
      </c>
      <c r="J32" s="236">
        <v>42132</v>
      </c>
      <c r="K32" s="236">
        <v>44082</v>
      </c>
      <c r="L32" s="264">
        <v>42339</v>
      </c>
      <c r="M32" s="231"/>
      <c r="N32" s="254">
        <v>6.604337099078042E-2</v>
      </c>
      <c r="O32" s="254">
        <v>6.5619957482775396E-2</v>
      </c>
      <c r="P32" s="254">
        <v>6.6505319417133058E-2</v>
      </c>
      <c r="Q32" s="254">
        <v>6.9834940184745842E-2</v>
      </c>
      <c r="R32" s="254">
        <v>7.0556044170819898E-2</v>
      </c>
      <c r="S32" s="254">
        <v>7.0999999999999994E-2</v>
      </c>
      <c r="T32" s="254">
        <v>7.3696952435203647E-2</v>
      </c>
      <c r="U32" s="254">
        <v>7.1956807767342673E-2</v>
      </c>
      <c r="V32" s="253">
        <v>7.8036798223859796E-2</v>
      </c>
      <c r="W32" s="265"/>
      <c r="X32" s="236">
        <v>38</v>
      </c>
      <c r="Y32" s="236">
        <v>19</v>
      </c>
      <c r="Z32" s="236">
        <v>76</v>
      </c>
      <c r="AA32" s="236">
        <v>129</v>
      </c>
      <c r="AB32" s="236">
        <v>121</v>
      </c>
      <c r="AC32" s="236">
        <v>97</v>
      </c>
      <c r="AD32" s="236">
        <v>120</v>
      </c>
      <c r="AE32" s="236">
        <v>67</v>
      </c>
      <c r="AF32" s="275">
        <v>132</v>
      </c>
      <c r="AG32" s="232"/>
      <c r="AH32" s="236">
        <v>113</v>
      </c>
      <c r="AI32" s="236">
        <v>519</v>
      </c>
      <c r="AJ32" s="236">
        <v>547</v>
      </c>
      <c r="AK32" s="236">
        <v>-173</v>
      </c>
      <c r="AL32" s="236">
        <v>1189</v>
      </c>
      <c r="AM32" s="236">
        <v>790</v>
      </c>
      <c r="AN32" s="236">
        <v>193</v>
      </c>
      <c r="AO32" s="236">
        <v>1883</v>
      </c>
      <c r="AP32" s="264">
        <v>-1875</v>
      </c>
      <c r="AQ32" s="230"/>
      <c r="AR32" s="236">
        <v>0</v>
      </c>
      <c r="AS32" s="236">
        <v>0</v>
      </c>
      <c r="AT32" s="236">
        <v>0</v>
      </c>
      <c r="AU32" s="236">
        <v>0</v>
      </c>
      <c r="AV32" s="236">
        <v>0</v>
      </c>
      <c r="AW32" s="236">
        <v>0</v>
      </c>
      <c r="AX32" s="236">
        <v>0</v>
      </c>
      <c r="AY32" s="236">
        <v>0</v>
      </c>
      <c r="AZ32" s="264">
        <v>0</v>
      </c>
      <c r="BA32" s="230"/>
    </row>
    <row r="33" spans="2:114" ht="15.75" customHeight="1">
      <c r="B33" s="89"/>
      <c r="C33" s="121" t="s">
        <v>78</v>
      </c>
      <c r="D33" s="236">
        <v>2402</v>
      </c>
      <c r="E33" s="236">
        <v>2401</v>
      </c>
      <c r="F33" s="236">
        <v>2379</v>
      </c>
      <c r="G33" s="236">
        <v>2429</v>
      </c>
      <c r="H33" s="236">
        <v>2480</v>
      </c>
      <c r="I33" s="236">
        <v>2486</v>
      </c>
      <c r="J33" s="236">
        <v>2453</v>
      </c>
      <c r="K33" s="236">
        <v>2485</v>
      </c>
      <c r="L33" s="264">
        <v>2560</v>
      </c>
      <c r="M33" s="231"/>
      <c r="N33" s="254">
        <v>0.38759367194004996</v>
      </c>
      <c r="O33" s="254">
        <v>0.39525197834235737</v>
      </c>
      <c r="P33" s="254">
        <v>0.40605296343001263</v>
      </c>
      <c r="Q33" s="254">
        <v>0.40510498147385754</v>
      </c>
      <c r="R33" s="254">
        <v>0.4028225806451613</v>
      </c>
      <c r="S33" s="254">
        <v>0.40899999999999997</v>
      </c>
      <c r="T33" s="254">
        <v>0.42193232776192419</v>
      </c>
      <c r="U33" s="254">
        <v>0.42092555331991954</v>
      </c>
      <c r="V33" s="253">
        <v>0.41328124999999999</v>
      </c>
      <c r="W33" s="265"/>
      <c r="X33" s="236">
        <v>15</v>
      </c>
      <c r="Y33" s="236">
        <v>18</v>
      </c>
      <c r="Z33" s="236">
        <v>17</v>
      </c>
      <c r="AA33" s="236">
        <v>18</v>
      </c>
      <c r="AB33" s="236">
        <v>15</v>
      </c>
      <c r="AC33" s="236">
        <v>19</v>
      </c>
      <c r="AD33" s="236">
        <v>17</v>
      </c>
      <c r="AE33" s="236">
        <v>11</v>
      </c>
      <c r="AF33" s="275">
        <v>12</v>
      </c>
      <c r="AG33" s="232"/>
      <c r="AH33" s="236">
        <v>29</v>
      </c>
      <c r="AI33" s="236">
        <v>-19</v>
      </c>
      <c r="AJ33" s="236">
        <v>-39</v>
      </c>
      <c r="AK33" s="236">
        <v>32</v>
      </c>
      <c r="AL33" s="236">
        <v>36</v>
      </c>
      <c r="AM33" s="236">
        <v>-13</v>
      </c>
      <c r="AN33" s="236">
        <v>-50</v>
      </c>
      <c r="AO33" s="236">
        <v>21</v>
      </c>
      <c r="AP33" s="264">
        <v>63</v>
      </c>
      <c r="AQ33" s="230"/>
      <c r="AR33" s="236">
        <v>0</v>
      </c>
      <c r="AS33" s="236">
        <v>0</v>
      </c>
      <c r="AT33" s="236">
        <v>0</v>
      </c>
      <c r="AU33" s="236">
        <v>0</v>
      </c>
      <c r="AV33" s="236">
        <v>0</v>
      </c>
      <c r="AW33" s="236">
        <v>0</v>
      </c>
      <c r="AX33" s="236">
        <v>0</v>
      </c>
      <c r="AY33" s="236">
        <v>0</v>
      </c>
      <c r="AZ33" s="264">
        <v>0</v>
      </c>
      <c r="BA33" s="230"/>
    </row>
    <row r="34" spans="2:114" ht="15.75" customHeight="1">
      <c r="B34" s="89"/>
      <c r="C34" s="121" t="s">
        <v>95</v>
      </c>
      <c r="D34" s="236">
        <v>1548</v>
      </c>
      <c r="E34" s="236">
        <v>1458</v>
      </c>
      <c r="F34" s="236">
        <v>1457</v>
      </c>
      <c r="G34" s="236">
        <v>1472</v>
      </c>
      <c r="H34" s="236">
        <v>1501</v>
      </c>
      <c r="I34" s="236">
        <v>1464</v>
      </c>
      <c r="J34" s="236">
        <v>1389</v>
      </c>
      <c r="K34" s="236">
        <v>1390</v>
      </c>
      <c r="L34" s="264">
        <v>0</v>
      </c>
      <c r="M34" s="231"/>
      <c r="N34" s="254">
        <v>0.15310077519379844</v>
      </c>
      <c r="O34" s="254">
        <v>0.16186556927297668</v>
      </c>
      <c r="P34" s="254">
        <v>0.16678105696636925</v>
      </c>
      <c r="Q34" s="254">
        <v>0.17391304347826086</v>
      </c>
      <c r="R34" s="254">
        <v>0.18121252498334445</v>
      </c>
      <c r="S34" s="254">
        <v>0.19500000000000001</v>
      </c>
      <c r="T34" s="254">
        <v>0.210943124550036</v>
      </c>
      <c r="U34" s="254">
        <v>0.22949640287769785</v>
      </c>
      <c r="V34" s="253" t="s">
        <v>230</v>
      </c>
      <c r="W34" s="265"/>
      <c r="X34" s="236">
        <v>17</v>
      </c>
      <c r="Y34" s="236">
        <v>-1</v>
      </c>
      <c r="Z34" s="236">
        <v>7</v>
      </c>
      <c r="AA34" s="236">
        <v>13</v>
      </c>
      <c r="AB34" s="236">
        <v>16</v>
      </c>
      <c r="AC34" s="236">
        <v>13</v>
      </c>
      <c r="AD34" s="236">
        <v>8</v>
      </c>
      <c r="AE34" s="236">
        <v>26</v>
      </c>
      <c r="AF34" s="275">
        <v>21</v>
      </c>
      <c r="AG34" s="232"/>
      <c r="AH34" s="236">
        <v>30</v>
      </c>
      <c r="AI34" s="236">
        <v>-89</v>
      </c>
      <c r="AJ34" s="236">
        <v>-8</v>
      </c>
      <c r="AK34" s="236">
        <v>2</v>
      </c>
      <c r="AL34" s="236">
        <v>13</v>
      </c>
      <c r="AM34" s="236">
        <v>-50</v>
      </c>
      <c r="AN34" s="236">
        <v>-83</v>
      </c>
      <c r="AO34" s="236">
        <v>-25</v>
      </c>
      <c r="AP34" s="264">
        <v>-1</v>
      </c>
      <c r="AQ34" s="230"/>
      <c r="AR34" s="236">
        <v>0</v>
      </c>
      <c r="AS34" s="236">
        <v>0</v>
      </c>
      <c r="AT34" s="236">
        <v>0</v>
      </c>
      <c r="AU34" s="236">
        <v>0</v>
      </c>
      <c r="AV34" s="236">
        <v>0</v>
      </c>
      <c r="AW34" s="236">
        <v>0</v>
      </c>
      <c r="AX34" s="236">
        <v>0</v>
      </c>
      <c r="AY34" s="236">
        <v>0</v>
      </c>
      <c r="AZ34" s="264">
        <v>-1410</v>
      </c>
      <c r="BA34" s="230"/>
    </row>
    <row r="35" spans="2:114" ht="15.75" customHeight="1">
      <c r="B35" s="89"/>
      <c r="C35" s="313" t="s">
        <v>77</v>
      </c>
      <c r="D35" s="239">
        <v>7892</v>
      </c>
      <c r="E35" s="239">
        <v>8084</v>
      </c>
      <c r="F35" s="239">
        <v>8148</v>
      </c>
      <c r="G35" s="239">
        <v>8280</v>
      </c>
      <c r="H35" s="239">
        <v>8564</v>
      </c>
      <c r="I35" s="239">
        <v>8773</v>
      </c>
      <c r="J35" s="239">
        <v>9078</v>
      </c>
      <c r="K35" s="239">
        <v>9005</v>
      </c>
      <c r="L35" s="245">
        <v>9067</v>
      </c>
      <c r="M35" s="231"/>
      <c r="N35" s="255">
        <v>3.2944754181449569E-3</v>
      </c>
      <c r="O35" s="255">
        <v>1.8926274121721921E-2</v>
      </c>
      <c r="P35" s="255">
        <v>2.000490918016691E-2</v>
      </c>
      <c r="Q35" s="255">
        <v>1.8719806763285024E-2</v>
      </c>
      <c r="R35" s="255">
        <v>1.6581036898645492E-2</v>
      </c>
      <c r="S35" s="255">
        <v>1.6E-2</v>
      </c>
      <c r="T35" s="255">
        <v>1.6192994051553205E-2</v>
      </c>
      <c r="U35" s="255">
        <v>1.6990560799555802E-2</v>
      </c>
      <c r="V35" s="266">
        <v>1.7425829932723062E-2</v>
      </c>
      <c r="W35" s="265"/>
      <c r="X35" s="239">
        <v>-2</v>
      </c>
      <c r="Y35" s="239">
        <v>127</v>
      </c>
      <c r="Z35" s="239">
        <v>10</v>
      </c>
      <c r="AA35" s="239">
        <v>-8</v>
      </c>
      <c r="AB35" s="239">
        <v>-13</v>
      </c>
      <c r="AC35" s="239">
        <v>-2</v>
      </c>
      <c r="AD35" s="239">
        <v>7</v>
      </c>
      <c r="AE35" s="239">
        <v>6</v>
      </c>
      <c r="AF35" s="276">
        <v>5</v>
      </c>
      <c r="AG35" s="232"/>
      <c r="AH35" s="239">
        <v>291</v>
      </c>
      <c r="AI35" s="239">
        <v>65</v>
      </c>
      <c r="AJ35" s="239">
        <v>54</v>
      </c>
      <c r="AK35" s="239">
        <v>140</v>
      </c>
      <c r="AL35" s="239">
        <v>297</v>
      </c>
      <c r="AM35" s="239">
        <v>211</v>
      </c>
      <c r="AN35" s="239">
        <v>298</v>
      </c>
      <c r="AO35" s="239">
        <v>-79</v>
      </c>
      <c r="AP35" s="245">
        <v>57</v>
      </c>
      <c r="AQ35" s="230"/>
      <c r="AR35" s="239">
        <v>0</v>
      </c>
      <c r="AS35" s="239">
        <v>0</v>
      </c>
      <c r="AT35" s="239">
        <v>0</v>
      </c>
      <c r="AU35" s="239">
        <v>0</v>
      </c>
      <c r="AV35" s="239">
        <v>0</v>
      </c>
      <c r="AW35" s="239">
        <v>0</v>
      </c>
      <c r="AX35" s="239">
        <v>0</v>
      </c>
      <c r="AY35" s="239">
        <v>0</v>
      </c>
      <c r="AZ35" s="245">
        <v>0</v>
      </c>
      <c r="BA35" s="230"/>
    </row>
    <row r="36" spans="2:114" ht="15.75" customHeight="1">
      <c r="B36" s="89"/>
      <c r="C36" s="9" t="s">
        <v>10</v>
      </c>
      <c r="D36" s="241">
        <v>72508</v>
      </c>
      <c r="E36" s="241">
        <v>73361</v>
      </c>
      <c r="F36" s="241">
        <v>74231</v>
      </c>
      <c r="G36" s="241">
        <v>74443</v>
      </c>
      <c r="H36" s="241">
        <v>76254</v>
      </c>
      <c r="I36" s="241">
        <v>77372</v>
      </c>
      <c r="J36" s="241">
        <v>78212</v>
      </c>
      <c r="K36" s="241">
        <v>80178</v>
      </c>
      <c r="L36" s="242">
        <v>77264</v>
      </c>
      <c r="M36" s="231"/>
      <c r="N36" s="259">
        <v>0.18717934572736802</v>
      </c>
      <c r="O36" s="259">
        <v>0.19192759095432177</v>
      </c>
      <c r="P36" s="259">
        <v>0.19385431962387681</v>
      </c>
      <c r="Q36" s="259">
        <v>0.19815160592668216</v>
      </c>
      <c r="R36" s="259">
        <v>0.19796994256039027</v>
      </c>
      <c r="S36" s="259">
        <v>0.2</v>
      </c>
      <c r="T36" s="259">
        <v>0.20454661688743414</v>
      </c>
      <c r="U36" s="259">
        <v>0.2050188330963606</v>
      </c>
      <c r="V36" s="270">
        <v>0.2146665976392628</v>
      </c>
      <c r="W36" s="265"/>
      <c r="X36" s="241">
        <v>393</v>
      </c>
      <c r="Y36" s="241">
        <v>508</v>
      </c>
      <c r="Z36" s="241">
        <v>310</v>
      </c>
      <c r="AA36" s="241">
        <v>361</v>
      </c>
      <c r="AB36" s="241">
        <v>345</v>
      </c>
      <c r="AC36" s="241">
        <v>413</v>
      </c>
      <c r="AD36" s="241">
        <v>489</v>
      </c>
      <c r="AE36" s="241">
        <v>440</v>
      </c>
      <c r="AF36" s="277">
        <v>488</v>
      </c>
      <c r="AG36" s="232"/>
      <c r="AH36" s="241">
        <v>431</v>
      </c>
      <c r="AI36" s="241">
        <v>345</v>
      </c>
      <c r="AJ36" s="241">
        <v>560</v>
      </c>
      <c r="AK36" s="241">
        <v>-149</v>
      </c>
      <c r="AL36" s="241">
        <v>1466</v>
      </c>
      <c r="AM36" s="241">
        <v>705</v>
      </c>
      <c r="AN36" s="241">
        <v>351</v>
      </c>
      <c r="AO36" s="241">
        <v>1526</v>
      </c>
      <c r="AP36" s="242">
        <v>-1992</v>
      </c>
      <c r="AQ36" s="230"/>
      <c r="AR36" s="241">
        <v>0</v>
      </c>
      <c r="AS36" s="241">
        <v>0</v>
      </c>
      <c r="AT36" s="241">
        <v>0</v>
      </c>
      <c r="AU36" s="241">
        <v>0</v>
      </c>
      <c r="AV36" s="241">
        <v>0</v>
      </c>
      <c r="AW36" s="241">
        <v>0</v>
      </c>
      <c r="AX36" s="241">
        <v>0</v>
      </c>
      <c r="AY36" s="241">
        <v>0</v>
      </c>
      <c r="AZ36" s="242">
        <v>-1410</v>
      </c>
      <c r="BA36" s="230"/>
      <c r="BB36" s="230"/>
      <c r="BC36" s="230"/>
      <c r="BD36" s="230"/>
      <c r="BE36" s="230"/>
      <c r="BF36" s="230"/>
      <c r="BG36" s="230"/>
      <c r="BH36" s="230"/>
      <c r="BI36" s="230"/>
      <c r="BJ36" s="230"/>
      <c r="BK36" s="230"/>
      <c r="BL36" s="230"/>
      <c r="BM36" s="230"/>
      <c r="BN36" s="230"/>
      <c r="BO36" s="230"/>
      <c r="BP36" s="230"/>
      <c r="BQ36" s="230"/>
      <c r="BR36" s="230"/>
      <c r="BS36" s="230"/>
      <c r="BT36" s="230"/>
      <c r="BU36" s="230"/>
      <c r="BV36" s="230"/>
      <c r="BW36" s="230"/>
      <c r="BX36" s="230"/>
      <c r="BY36" s="230"/>
      <c r="BZ36" s="230"/>
      <c r="CA36" s="230"/>
      <c r="CB36" s="230"/>
      <c r="CC36" s="230"/>
      <c r="CD36" s="230"/>
      <c r="CE36" s="230"/>
      <c r="CF36" s="230"/>
      <c r="CG36" s="230"/>
      <c r="CH36" s="230"/>
      <c r="CI36" s="230"/>
      <c r="CJ36" s="230"/>
      <c r="CK36" s="230"/>
      <c r="CL36" s="230"/>
      <c r="CM36" s="230"/>
      <c r="CN36" s="230"/>
      <c r="CO36" s="230"/>
      <c r="CP36" s="230"/>
      <c r="CQ36" s="230"/>
      <c r="CR36" s="230"/>
      <c r="CS36" s="230"/>
      <c r="CT36" s="230"/>
      <c r="CU36" s="230"/>
      <c r="CV36" s="230"/>
      <c r="CW36" s="230"/>
      <c r="CX36" s="230"/>
      <c r="CY36" s="230"/>
      <c r="CZ36" s="230"/>
      <c r="DA36" s="230"/>
      <c r="DB36" s="230"/>
      <c r="DC36" s="230"/>
      <c r="DD36" s="230"/>
      <c r="DE36" s="230"/>
      <c r="DF36" s="230"/>
      <c r="DG36" s="230"/>
      <c r="DH36" s="230"/>
      <c r="DI36" s="230"/>
      <c r="DJ36" s="230"/>
    </row>
    <row r="37" spans="2:114" ht="15.75" customHeight="1">
      <c r="B37" s="89"/>
      <c r="D37" s="248"/>
      <c r="E37" s="248"/>
      <c r="F37" s="248"/>
      <c r="G37" s="248"/>
      <c r="H37" s="248"/>
      <c r="I37" s="248"/>
      <c r="J37" s="248"/>
      <c r="K37" s="248"/>
      <c r="L37" s="249"/>
      <c r="M37" s="231"/>
      <c r="N37" s="261"/>
      <c r="O37" s="261"/>
      <c r="P37" s="261"/>
      <c r="Q37" s="261"/>
      <c r="R37" s="261"/>
      <c r="S37" s="261"/>
      <c r="T37" s="261"/>
      <c r="U37" s="261"/>
      <c r="V37" s="272"/>
      <c r="W37" s="265"/>
      <c r="X37" s="248"/>
      <c r="Y37" s="248"/>
      <c r="Z37" s="248"/>
      <c r="AA37" s="248"/>
      <c r="AB37" s="248"/>
      <c r="AC37" s="248"/>
      <c r="AD37" s="248"/>
      <c r="AE37" s="248"/>
      <c r="AF37" s="281"/>
      <c r="AG37" s="232"/>
      <c r="AH37" s="248"/>
      <c r="AI37" s="248"/>
      <c r="AJ37" s="248"/>
      <c r="AK37" s="248"/>
      <c r="AL37" s="248"/>
      <c r="AM37" s="248"/>
      <c r="AN37" s="248"/>
      <c r="AO37" s="248"/>
      <c r="AP37" s="249"/>
      <c r="AQ37" s="230"/>
      <c r="AR37" s="248"/>
      <c r="AS37" s="248"/>
      <c r="AT37" s="248"/>
      <c r="AU37" s="248"/>
      <c r="AV37" s="248"/>
      <c r="AW37" s="248"/>
      <c r="AX37" s="248"/>
      <c r="AY37" s="248"/>
      <c r="AZ37" s="249"/>
      <c r="BA37" s="230"/>
    </row>
    <row r="38" spans="2:114" s="89" customFormat="1" ht="15.75" customHeight="1">
      <c r="B38" s="89" t="s">
        <v>7</v>
      </c>
      <c r="D38" s="250">
        <v>142905</v>
      </c>
      <c r="E38" s="250">
        <v>144295</v>
      </c>
      <c r="F38" s="250">
        <v>147361</v>
      </c>
      <c r="G38" s="250">
        <v>148808</v>
      </c>
      <c r="H38" s="250">
        <v>152629</v>
      </c>
      <c r="I38" s="250">
        <v>156516</v>
      </c>
      <c r="J38" s="250">
        <v>160215</v>
      </c>
      <c r="K38" s="250">
        <v>161775</v>
      </c>
      <c r="L38" s="251">
        <v>159580</v>
      </c>
      <c r="M38" s="231"/>
      <c r="N38" s="262">
        <v>0.13109408348203352</v>
      </c>
      <c r="O38" s="262">
        <v>0.1337814893100939</v>
      </c>
      <c r="P38" s="262">
        <v>0.13375316399861564</v>
      </c>
      <c r="Q38" s="262">
        <v>0.13596715230363959</v>
      </c>
      <c r="R38" s="262">
        <v>0.13453537663222587</v>
      </c>
      <c r="S38" s="262">
        <v>0.13400000000000001</v>
      </c>
      <c r="T38" s="262">
        <v>0.13455668944855351</v>
      </c>
      <c r="U38" s="262">
        <v>0.13651058569000155</v>
      </c>
      <c r="V38" s="273">
        <v>0.13962275974432886</v>
      </c>
      <c r="W38" s="265"/>
      <c r="X38" s="250">
        <v>399</v>
      </c>
      <c r="Y38" s="250">
        <v>570</v>
      </c>
      <c r="Z38" s="250">
        <v>406</v>
      </c>
      <c r="AA38" s="250">
        <v>523</v>
      </c>
      <c r="AB38" s="250">
        <v>301</v>
      </c>
      <c r="AC38" s="250">
        <v>428</v>
      </c>
      <c r="AD38" s="250">
        <v>596</v>
      </c>
      <c r="AE38" s="250">
        <v>526</v>
      </c>
      <c r="AF38" s="314">
        <v>537</v>
      </c>
      <c r="AG38" s="232"/>
      <c r="AH38" s="250">
        <v>-2834</v>
      </c>
      <c r="AI38" s="250">
        <v>820</v>
      </c>
      <c r="AJ38" s="250">
        <v>2660</v>
      </c>
      <c r="AK38" s="250">
        <v>924</v>
      </c>
      <c r="AL38" s="250">
        <v>3520</v>
      </c>
      <c r="AM38" s="250">
        <v>3459</v>
      </c>
      <c r="AN38" s="250">
        <v>3103</v>
      </c>
      <c r="AO38" s="250">
        <v>1034</v>
      </c>
      <c r="AP38" s="251">
        <v>-1322</v>
      </c>
      <c r="AQ38" s="230"/>
      <c r="AR38" s="250">
        <v>0</v>
      </c>
      <c r="AS38" s="250">
        <v>0</v>
      </c>
      <c r="AT38" s="250">
        <v>0</v>
      </c>
      <c r="AU38" s="250">
        <v>0</v>
      </c>
      <c r="AV38" s="250">
        <v>0</v>
      </c>
      <c r="AW38" s="250">
        <v>0</v>
      </c>
      <c r="AX38" s="250">
        <v>0</v>
      </c>
      <c r="AY38" s="250">
        <v>0</v>
      </c>
      <c r="AZ38" s="251">
        <v>-1410</v>
      </c>
      <c r="BA38" s="230"/>
      <c r="BB38" s="488"/>
      <c r="BC38" s="488"/>
      <c r="BD38" s="488"/>
      <c r="BE38" s="488"/>
      <c r="BF38" s="488"/>
      <c r="BG38" s="488"/>
      <c r="BH38" s="488"/>
      <c r="BI38" s="488"/>
      <c r="BJ38" s="488"/>
      <c r="BK38" s="488"/>
      <c r="BL38" s="488"/>
      <c r="BM38" s="488"/>
      <c r="BN38" s="488"/>
      <c r="BO38" s="488"/>
      <c r="BP38" s="488"/>
      <c r="BQ38" s="488"/>
      <c r="BR38" s="488"/>
      <c r="BS38" s="488"/>
      <c r="BT38" s="488"/>
      <c r="BU38" s="488"/>
      <c r="BV38" s="488"/>
      <c r="BW38" s="488"/>
      <c r="BX38" s="488"/>
      <c r="BY38" s="488"/>
      <c r="BZ38" s="488"/>
      <c r="CA38" s="488"/>
      <c r="CB38" s="488"/>
      <c r="CC38" s="488"/>
      <c r="CD38" s="488"/>
      <c r="CE38" s="488"/>
      <c r="CF38" s="488"/>
      <c r="CG38" s="488"/>
      <c r="CH38" s="488"/>
      <c r="CI38" s="488"/>
      <c r="CJ38" s="488"/>
      <c r="CK38" s="488"/>
      <c r="CL38" s="488"/>
      <c r="CM38" s="488"/>
      <c r="CN38" s="488"/>
      <c r="CO38" s="488"/>
      <c r="CP38" s="488"/>
      <c r="CQ38" s="488"/>
      <c r="CR38" s="488"/>
      <c r="CS38" s="488"/>
      <c r="CT38" s="488"/>
      <c r="CU38" s="488"/>
      <c r="CV38" s="488"/>
      <c r="CW38" s="488"/>
      <c r="CX38" s="488"/>
      <c r="CY38" s="488"/>
      <c r="CZ38" s="488"/>
      <c r="DA38" s="488"/>
      <c r="DB38" s="488"/>
      <c r="DC38" s="488"/>
      <c r="DD38" s="488"/>
      <c r="DE38" s="488"/>
      <c r="DF38" s="488"/>
      <c r="DG38" s="488"/>
      <c r="DH38" s="488"/>
      <c r="DI38" s="488"/>
      <c r="DJ38" s="488"/>
    </row>
    <row r="39" spans="2:114" ht="15.75" customHeight="1">
      <c r="B39" s="89"/>
      <c r="D39" s="248"/>
      <c r="E39" s="248"/>
      <c r="F39" s="248"/>
      <c r="G39" s="248"/>
      <c r="H39" s="248"/>
      <c r="I39" s="248"/>
      <c r="J39" s="248"/>
      <c r="K39" s="248"/>
      <c r="L39" s="249"/>
      <c r="M39" s="231"/>
      <c r="N39" s="261"/>
      <c r="O39" s="261"/>
      <c r="P39" s="261"/>
      <c r="Q39" s="261"/>
      <c r="R39" s="261"/>
      <c r="S39" s="261"/>
      <c r="T39" s="261"/>
      <c r="U39" s="261"/>
      <c r="V39" s="272"/>
      <c r="W39" s="265"/>
      <c r="X39" s="248"/>
      <c r="Y39" s="248"/>
      <c r="Z39" s="248"/>
      <c r="AA39" s="248"/>
      <c r="AB39" s="248"/>
      <c r="AC39" s="248"/>
      <c r="AD39" s="248"/>
      <c r="AE39" s="248"/>
      <c r="AF39" s="281"/>
      <c r="AG39" s="232"/>
      <c r="AH39" s="248"/>
      <c r="AI39" s="248"/>
      <c r="AJ39" s="248"/>
      <c r="AK39" s="248"/>
      <c r="AL39" s="248"/>
      <c r="AM39" s="248"/>
      <c r="AN39" s="248"/>
      <c r="AO39" s="248"/>
      <c r="AP39" s="249"/>
      <c r="AQ39" s="230"/>
      <c r="AR39" s="248"/>
      <c r="AS39" s="248"/>
      <c r="AT39" s="248"/>
      <c r="AU39" s="248"/>
      <c r="AV39" s="248"/>
      <c r="AW39" s="248"/>
      <c r="AX39" s="248"/>
      <c r="AY39" s="248"/>
      <c r="AZ39" s="249"/>
      <c r="BA39" s="230"/>
    </row>
    <row r="40" spans="2:114" s="89" customFormat="1" ht="15.75" customHeight="1" thickBot="1">
      <c r="B40" s="89" t="s">
        <v>64</v>
      </c>
      <c r="D40" s="252">
        <v>264337</v>
      </c>
      <c r="E40" s="252">
        <v>265202</v>
      </c>
      <c r="F40" s="252">
        <v>269019</v>
      </c>
      <c r="G40" s="252">
        <v>264881</v>
      </c>
      <c r="H40" s="252">
        <v>268270</v>
      </c>
      <c r="I40" s="252">
        <v>272050</v>
      </c>
      <c r="J40" s="252">
        <v>275699</v>
      </c>
      <c r="K40" s="252">
        <v>276863</v>
      </c>
      <c r="L40" s="235">
        <v>273433</v>
      </c>
      <c r="M40" s="231"/>
      <c r="N40" s="263">
        <v>0.29953430658591118</v>
      </c>
      <c r="O40" s="263">
        <v>0.30146831471859187</v>
      </c>
      <c r="P40" s="263">
        <v>0.29987844724722046</v>
      </c>
      <c r="Q40" s="263">
        <v>0.29312785741521663</v>
      </c>
      <c r="R40" s="263">
        <v>0.29125880642636148</v>
      </c>
      <c r="S40" s="263">
        <v>0.28899999999999998</v>
      </c>
      <c r="T40" s="263">
        <v>0.28876056859110844</v>
      </c>
      <c r="U40" s="263">
        <v>0.29016517194424679</v>
      </c>
      <c r="V40" s="274">
        <v>0.29474130774266455</v>
      </c>
      <c r="W40" s="265"/>
      <c r="X40" s="252">
        <v>644</v>
      </c>
      <c r="Y40" s="252">
        <v>772</v>
      </c>
      <c r="Z40" s="252">
        <v>723</v>
      </c>
      <c r="AA40" s="252">
        <v>776</v>
      </c>
      <c r="AB40" s="252">
        <v>576</v>
      </c>
      <c r="AC40" s="252">
        <v>566</v>
      </c>
      <c r="AD40" s="252">
        <v>909</v>
      </c>
      <c r="AE40" s="252">
        <v>725</v>
      </c>
      <c r="AF40" s="235">
        <v>741</v>
      </c>
      <c r="AG40" s="232"/>
      <c r="AH40" s="252">
        <v>-3698</v>
      </c>
      <c r="AI40" s="252">
        <v>93</v>
      </c>
      <c r="AJ40" s="252">
        <v>3094</v>
      </c>
      <c r="AK40" s="252">
        <v>-43</v>
      </c>
      <c r="AL40" s="252">
        <v>2897</v>
      </c>
      <c r="AM40" s="252">
        <v>3214</v>
      </c>
      <c r="AN40" s="252">
        <v>2740</v>
      </c>
      <c r="AO40" s="252">
        <v>439</v>
      </c>
      <c r="AP40" s="235">
        <v>-2616</v>
      </c>
      <c r="AQ40" s="230"/>
      <c r="AR40" s="252">
        <v>0</v>
      </c>
      <c r="AS40" s="252">
        <v>0</v>
      </c>
      <c r="AT40" s="252">
        <v>0</v>
      </c>
      <c r="AU40" s="252">
        <v>-4871</v>
      </c>
      <c r="AV40" s="252">
        <v>-84</v>
      </c>
      <c r="AW40" s="252">
        <v>0</v>
      </c>
      <c r="AX40" s="252">
        <v>0</v>
      </c>
      <c r="AY40" s="252">
        <v>0</v>
      </c>
      <c r="AZ40" s="235">
        <v>-1555</v>
      </c>
      <c r="BA40" s="230"/>
      <c r="BB40" s="488"/>
      <c r="BC40" s="488"/>
      <c r="BD40" s="488"/>
      <c r="BE40" s="488"/>
      <c r="BF40" s="488"/>
      <c r="BG40" s="488"/>
      <c r="BH40" s="488"/>
      <c r="BI40" s="488"/>
      <c r="BJ40" s="488"/>
      <c r="BK40" s="488"/>
      <c r="BL40" s="488"/>
      <c r="BM40" s="488"/>
      <c r="BN40" s="488"/>
      <c r="BO40" s="488"/>
      <c r="BP40" s="488"/>
      <c r="BQ40" s="488"/>
      <c r="BR40" s="488"/>
      <c r="BS40" s="488"/>
      <c r="BT40" s="488"/>
      <c r="BU40" s="488"/>
      <c r="BV40" s="488"/>
      <c r="BW40" s="488"/>
      <c r="BX40" s="488"/>
      <c r="BY40" s="488"/>
      <c r="BZ40" s="488"/>
      <c r="CA40" s="488"/>
      <c r="CB40" s="488"/>
      <c r="CC40" s="488"/>
      <c r="CD40" s="488"/>
      <c r="CE40" s="488"/>
      <c r="CF40" s="488"/>
      <c r="CG40" s="488"/>
      <c r="CH40" s="488"/>
      <c r="CI40" s="488"/>
      <c r="CJ40" s="488"/>
      <c r="CK40" s="488"/>
      <c r="CL40" s="488"/>
      <c r="CM40" s="488"/>
      <c r="CN40" s="488"/>
      <c r="CO40" s="488"/>
      <c r="CP40" s="488"/>
      <c r="CQ40" s="488"/>
      <c r="CR40" s="488"/>
      <c r="CS40" s="488"/>
      <c r="CT40" s="488"/>
      <c r="CU40" s="488"/>
      <c r="CV40" s="488"/>
      <c r="CW40" s="488"/>
      <c r="CX40" s="488"/>
      <c r="CY40" s="488"/>
      <c r="CZ40" s="488"/>
      <c r="DA40" s="488"/>
      <c r="DB40" s="488"/>
      <c r="DC40" s="488"/>
      <c r="DD40" s="488"/>
      <c r="DE40" s="488"/>
      <c r="DF40" s="488"/>
      <c r="DG40" s="488"/>
      <c r="DH40" s="488"/>
      <c r="DI40" s="488"/>
      <c r="DJ40" s="488"/>
    </row>
    <row r="41" spans="2:114" s="89" customFormat="1" ht="4.5" customHeight="1" thickTop="1">
      <c r="D41" s="229"/>
      <c r="E41" s="229"/>
      <c r="F41" s="229"/>
      <c r="G41" s="229"/>
      <c r="H41" s="229"/>
      <c r="I41" s="229"/>
      <c r="J41" s="229"/>
      <c r="K41" s="229"/>
      <c r="L41" s="318"/>
      <c r="M41" s="231"/>
      <c r="N41" s="229"/>
      <c r="O41" s="229"/>
      <c r="P41" s="229"/>
      <c r="Q41" s="229"/>
      <c r="R41" s="79"/>
      <c r="S41" s="229"/>
      <c r="T41" s="229"/>
      <c r="U41" s="229"/>
      <c r="V41" s="318"/>
      <c r="W41" s="265"/>
      <c r="X41" s="229"/>
      <c r="Y41" s="229"/>
      <c r="Z41" s="229"/>
      <c r="AA41" s="229"/>
      <c r="AB41" s="229"/>
      <c r="AC41" s="229"/>
      <c r="AD41" s="229"/>
      <c r="AE41" s="229"/>
      <c r="AF41" s="318"/>
      <c r="AG41" s="232"/>
      <c r="AH41" s="229"/>
      <c r="AI41" s="229"/>
      <c r="AJ41" s="229"/>
      <c r="AK41" s="229"/>
      <c r="AL41" s="229"/>
      <c r="AM41" s="229"/>
      <c r="AN41" s="229"/>
      <c r="AO41" s="229"/>
      <c r="AP41" s="318"/>
      <c r="AQ41" s="230"/>
      <c r="AR41" s="229"/>
      <c r="AS41" s="229"/>
      <c r="AT41" s="229"/>
      <c r="AU41" s="229"/>
      <c r="AV41" s="229"/>
      <c r="AW41" s="229"/>
      <c r="AX41" s="229"/>
      <c r="AY41" s="229"/>
      <c r="AZ41" s="318"/>
    </row>
    <row r="42" spans="2:114" ht="15.75" customHeight="1">
      <c r="B42" s="89" t="s">
        <v>221</v>
      </c>
      <c r="D42" s="237"/>
      <c r="E42" s="237"/>
      <c r="F42" s="237"/>
      <c r="G42" s="237"/>
      <c r="H42" s="237"/>
      <c r="I42" s="237"/>
      <c r="J42" s="237"/>
      <c r="K42" s="237"/>
      <c r="L42" s="243"/>
      <c r="M42" s="231"/>
      <c r="N42" s="257"/>
      <c r="O42" s="257"/>
      <c r="P42" s="257"/>
      <c r="Q42" s="257"/>
      <c r="R42" s="257"/>
      <c r="S42" s="257"/>
      <c r="T42" s="257"/>
      <c r="U42" s="257"/>
      <c r="V42" s="268"/>
      <c r="W42" s="265"/>
      <c r="X42" s="237"/>
      <c r="Y42" s="237"/>
      <c r="Z42" s="237"/>
      <c r="AA42" s="237"/>
      <c r="AB42" s="237"/>
      <c r="AC42" s="237"/>
      <c r="AD42" s="237"/>
      <c r="AE42" s="237"/>
      <c r="AF42" s="278"/>
      <c r="AG42" s="232"/>
      <c r="AH42" s="237"/>
      <c r="AI42" s="237"/>
      <c r="AJ42" s="237"/>
      <c r="AK42" s="237"/>
      <c r="AL42" s="237"/>
      <c r="AM42" s="237"/>
      <c r="AN42" s="237"/>
      <c r="AO42" s="237"/>
      <c r="AP42" s="243"/>
      <c r="AQ42" s="230"/>
      <c r="AR42" s="237"/>
      <c r="AS42" s="237"/>
      <c r="AT42" s="237"/>
      <c r="AU42" s="237"/>
      <c r="AV42" s="237"/>
      <c r="AW42" s="237"/>
      <c r="AX42" s="237"/>
      <c r="AY42" s="237"/>
      <c r="AZ42" s="243"/>
      <c r="BA42" s="230"/>
    </row>
    <row r="43" spans="2:114" s="313" customFormat="1" ht="15.75" customHeight="1">
      <c r="B43" s="91"/>
      <c r="C43" s="313" t="s">
        <v>234</v>
      </c>
      <c r="D43" s="238">
        <v>0</v>
      </c>
      <c r="E43" s="238">
        <v>0</v>
      </c>
      <c r="F43" s="238">
        <v>0</v>
      </c>
      <c r="G43" s="238">
        <v>5139</v>
      </c>
      <c r="H43" s="238">
        <v>5073</v>
      </c>
      <c r="I43" s="238">
        <v>5050</v>
      </c>
      <c r="J43" s="238">
        <v>4966</v>
      </c>
      <c r="K43" s="238">
        <v>4886</v>
      </c>
      <c r="L43" s="244">
        <v>4893</v>
      </c>
      <c r="M43" s="231"/>
      <c r="N43" s="238" t="s">
        <v>230</v>
      </c>
      <c r="O43" s="238" t="s">
        <v>230</v>
      </c>
      <c r="P43" s="238" t="s">
        <v>230</v>
      </c>
      <c r="Q43" s="308">
        <v>0.79300000000000004</v>
      </c>
      <c r="R43" s="308">
        <v>0.80169524935935343</v>
      </c>
      <c r="S43" s="258">
        <v>0.80910891089108916</v>
      </c>
      <c r="T43" s="258">
        <v>0.81796214256947242</v>
      </c>
      <c r="U43" s="258">
        <v>0.83012689316414245</v>
      </c>
      <c r="V43" s="269">
        <v>0.83547925608011442</v>
      </c>
      <c r="W43" s="265"/>
      <c r="X43" s="238">
        <v>0</v>
      </c>
      <c r="Y43" s="238">
        <v>0</v>
      </c>
      <c r="Z43" s="238">
        <v>0</v>
      </c>
      <c r="AA43" s="238">
        <v>0</v>
      </c>
      <c r="AB43" s="238">
        <v>-6</v>
      </c>
      <c r="AC43" s="238">
        <v>19</v>
      </c>
      <c r="AD43" s="238">
        <v>-24</v>
      </c>
      <c r="AE43" s="238">
        <v>-6</v>
      </c>
      <c r="AF43" s="279">
        <v>32</v>
      </c>
      <c r="AG43" s="232"/>
      <c r="AH43" s="238">
        <v>0</v>
      </c>
      <c r="AI43" s="238">
        <v>0</v>
      </c>
      <c r="AJ43" s="238">
        <v>0</v>
      </c>
      <c r="AK43" s="238">
        <v>0</v>
      </c>
      <c r="AL43" s="238">
        <v>-60</v>
      </c>
      <c r="AM43" s="238">
        <v>-42</v>
      </c>
      <c r="AN43" s="238">
        <v>-60</v>
      </c>
      <c r="AO43" s="238">
        <v>-74</v>
      </c>
      <c r="AP43" s="244">
        <v>-25</v>
      </c>
      <c r="AQ43" s="230"/>
      <c r="AR43" s="238">
        <v>0</v>
      </c>
      <c r="AS43" s="238">
        <v>0</v>
      </c>
      <c r="AT43" s="238">
        <v>0</v>
      </c>
      <c r="AU43" s="238">
        <v>5139</v>
      </c>
      <c r="AV43" s="238">
        <v>0</v>
      </c>
      <c r="AW43" s="238"/>
      <c r="AX43" s="238">
        <v>0</v>
      </c>
      <c r="AY43" s="238">
        <v>0</v>
      </c>
      <c r="AZ43" s="244">
        <v>0</v>
      </c>
      <c r="BA43" s="230"/>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row>
    <row r="44" spans="2:114" ht="15.75" customHeight="1">
      <c r="B44" s="89"/>
      <c r="C44" s="121" t="s">
        <v>315</v>
      </c>
      <c r="D44" s="306">
        <v>197947</v>
      </c>
      <c r="E44" s="306">
        <v>199383</v>
      </c>
      <c r="F44" s="306">
        <v>200721</v>
      </c>
      <c r="G44" s="306">
        <v>204687</v>
      </c>
      <c r="H44" s="306">
        <v>209063</v>
      </c>
      <c r="I44" s="236">
        <v>211939</v>
      </c>
      <c r="J44" s="236">
        <v>207444</v>
      </c>
      <c r="K44" s="236">
        <v>212528</v>
      </c>
      <c r="L44" s="264">
        <v>222698</v>
      </c>
      <c r="M44" s="231"/>
      <c r="N44" s="308">
        <v>7.1549455157188538E-2</v>
      </c>
      <c r="O44" s="308">
        <v>7.4309244017794901E-2</v>
      </c>
      <c r="P44" s="308">
        <v>7.7261472392026742E-2</v>
      </c>
      <c r="Q44" s="308">
        <v>7.6482629575889041E-2</v>
      </c>
      <c r="R44" s="308">
        <v>7.5025231628743486E-2</v>
      </c>
      <c r="S44" s="254">
        <v>7.3999999999999996E-2</v>
      </c>
      <c r="T44" s="254">
        <v>7.4236902489346529E-2</v>
      </c>
      <c r="U44" s="254">
        <v>7.2950387713618906E-2</v>
      </c>
      <c r="V44" s="253">
        <v>6.7032483452927283E-2</v>
      </c>
      <c r="W44" s="265"/>
      <c r="X44" s="306">
        <v>491</v>
      </c>
      <c r="Y44" s="306">
        <v>653</v>
      </c>
      <c r="Z44" s="306">
        <v>692</v>
      </c>
      <c r="AA44" s="306">
        <v>147</v>
      </c>
      <c r="AB44" s="306">
        <v>30</v>
      </c>
      <c r="AC44" s="306">
        <v>-80</v>
      </c>
      <c r="AD44" s="236">
        <v>-205</v>
      </c>
      <c r="AE44" s="236">
        <v>104</v>
      </c>
      <c r="AF44" s="275">
        <v>-576</v>
      </c>
      <c r="AG44" s="232"/>
      <c r="AH44" s="306">
        <v>3856</v>
      </c>
      <c r="AI44" s="306">
        <v>783</v>
      </c>
      <c r="AJ44" s="306">
        <v>646</v>
      </c>
      <c r="AK44" s="306">
        <v>3819</v>
      </c>
      <c r="AL44" s="306">
        <v>4346</v>
      </c>
      <c r="AM44" s="306">
        <v>2956</v>
      </c>
      <c r="AN44" s="236">
        <v>-4290</v>
      </c>
      <c r="AO44" s="236">
        <v>4980</v>
      </c>
      <c r="AP44" s="264">
        <v>10746</v>
      </c>
      <c r="AQ44" s="230"/>
      <c r="AR44" s="238">
        <v>0</v>
      </c>
      <c r="AS44" s="238">
        <v>0</v>
      </c>
      <c r="AT44" s="238">
        <v>0</v>
      </c>
      <c r="AU44" s="238">
        <v>0</v>
      </c>
      <c r="AV44" s="238">
        <v>0</v>
      </c>
      <c r="AW44" s="238">
        <v>0</v>
      </c>
      <c r="AX44" s="238">
        <v>0</v>
      </c>
      <c r="AY44" s="238">
        <v>0</v>
      </c>
      <c r="AZ44" s="244">
        <v>0</v>
      </c>
      <c r="BA44" s="230"/>
    </row>
    <row r="45" spans="2:114" ht="15.75" customHeight="1">
      <c r="B45" s="89"/>
      <c r="C45" s="121" t="s">
        <v>220</v>
      </c>
      <c r="D45" s="306">
        <v>5178</v>
      </c>
      <c r="E45" s="306">
        <v>5178</v>
      </c>
      <c r="F45" s="306">
        <v>5122</v>
      </c>
      <c r="G45" s="306">
        <v>5156</v>
      </c>
      <c r="H45" s="306">
        <v>5195</v>
      </c>
      <c r="I45" s="236">
        <v>5215</v>
      </c>
      <c r="J45" s="236">
        <v>5219</v>
      </c>
      <c r="K45" s="236">
        <v>5222</v>
      </c>
      <c r="L45" s="264">
        <v>5236</v>
      </c>
      <c r="M45" s="231"/>
      <c r="N45" s="308">
        <v>0.63402858246427196</v>
      </c>
      <c r="O45" s="308">
        <v>0.6386635766705292</v>
      </c>
      <c r="P45" s="308">
        <v>0.64837953924248337</v>
      </c>
      <c r="Q45" s="308">
        <v>0.6503103180760279</v>
      </c>
      <c r="R45" s="308">
        <v>0.64677574590952835</v>
      </c>
      <c r="S45" s="254">
        <v>0.64600000000000002</v>
      </c>
      <c r="T45" s="254">
        <v>0.64954972216899787</v>
      </c>
      <c r="U45" s="254">
        <v>0.64860206817311372</v>
      </c>
      <c r="V45" s="253">
        <v>0.65221543162719631</v>
      </c>
      <c r="W45" s="265"/>
      <c r="X45" s="306">
        <v>34</v>
      </c>
      <c r="Y45" s="306">
        <v>24</v>
      </c>
      <c r="Z45" s="306">
        <v>14</v>
      </c>
      <c r="AA45" s="306">
        <v>32</v>
      </c>
      <c r="AB45" s="306">
        <v>7</v>
      </c>
      <c r="AC45" s="306">
        <v>7</v>
      </c>
      <c r="AD45" s="236">
        <v>23</v>
      </c>
      <c r="AE45" s="236">
        <v>-3</v>
      </c>
      <c r="AF45" s="275">
        <v>28</v>
      </c>
      <c r="AG45" s="232"/>
      <c r="AH45" s="306">
        <v>9</v>
      </c>
      <c r="AI45" s="306">
        <v>-24</v>
      </c>
      <c r="AJ45" s="306">
        <v>-70</v>
      </c>
      <c r="AK45" s="306">
        <v>2</v>
      </c>
      <c r="AL45" s="306">
        <v>32</v>
      </c>
      <c r="AM45" s="306">
        <v>13</v>
      </c>
      <c r="AN45" s="236">
        <v>-19</v>
      </c>
      <c r="AO45" s="236">
        <v>6</v>
      </c>
      <c r="AP45" s="264">
        <v>-14</v>
      </c>
      <c r="AQ45" s="230"/>
      <c r="AR45" s="238">
        <v>0</v>
      </c>
      <c r="AS45" s="238">
        <v>0</v>
      </c>
      <c r="AT45" s="238">
        <v>0</v>
      </c>
      <c r="AU45" s="238">
        <v>0</v>
      </c>
      <c r="AV45" s="238">
        <v>0</v>
      </c>
      <c r="AW45" s="238">
        <v>0</v>
      </c>
      <c r="AX45" s="238">
        <v>0</v>
      </c>
      <c r="AY45" s="238">
        <v>0</v>
      </c>
      <c r="AZ45" s="244">
        <v>0</v>
      </c>
      <c r="BA45" s="230"/>
    </row>
    <row r="46" spans="2:114" ht="15.75" customHeight="1">
      <c r="B46" s="89"/>
      <c r="C46" s="121" t="s">
        <v>219</v>
      </c>
      <c r="D46" s="306">
        <v>25161</v>
      </c>
      <c r="E46" s="306">
        <v>25941</v>
      </c>
      <c r="F46" s="306">
        <v>26611</v>
      </c>
      <c r="G46" s="306">
        <v>27739</v>
      </c>
      <c r="H46" s="306">
        <v>28134</v>
      </c>
      <c r="I46" s="236">
        <v>29229</v>
      </c>
      <c r="J46" s="236">
        <v>29490</v>
      </c>
      <c r="K46" s="236">
        <v>29564</v>
      </c>
      <c r="L46" s="264">
        <v>29570</v>
      </c>
      <c r="M46" s="231"/>
      <c r="N46" s="308">
        <v>3.7041453042406899E-2</v>
      </c>
      <c r="O46" s="308">
        <v>4.1594387263405419E-2</v>
      </c>
      <c r="P46" s="308">
        <v>4.4530457329675699E-2</v>
      </c>
      <c r="Q46" s="308">
        <v>4.5675763365658456E-2</v>
      </c>
      <c r="R46" s="308">
        <v>3.675268358569702E-2</v>
      </c>
      <c r="S46" s="254">
        <v>3.6999999999999998E-2</v>
      </c>
      <c r="T46" s="254">
        <v>4.235334011529332E-2</v>
      </c>
      <c r="U46" s="254">
        <v>4.2890001352996886E-2</v>
      </c>
      <c r="V46" s="253">
        <v>3.8518769022658099E-2</v>
      </c>
      <c r="W46" s="265"/>
      <c r="X46" s="306">
        <v>67</v>
      </c>
      <c r="Y46" s="306">
        <v>147</v>
      </c>
      <c r="Z46" s="306">
        <v>106</v>
      </c>
      <c r="AA46" s="306">
        <v>82</v>
      </c>
      <c r="AB46" s="306">
        <v>-233</v>
      </c>
      <c r="AC46" s="306">
        <v>40</v>
      </c>
      <c r="AD46" s="236">
        <v>175</v>
      </c>
      <c r="AE46" s="236">
        <v>19</v>
      </c>
      <c r="AF46" s="275">
        <v>-129</v>
      </c>
      <c r="AG46" s="232"/>
      <c r="AH46" s="306">
        <v>-1114</v>
      </c>
      <c r="AI46" s="306">
        <v>633</v>
      </c>
      <c r="AJ46" s="306">
        <v>564</v>
      </c>
      <c r="AK46" s="306">
        <v>1046</v>
      </c>
      <c r="AL46" s="306">
        <v>628</v>
      </c>
      <c r="AM46" s="306">
        <v>1055</v>
      </c>
      <c r="AN46" s="236">
        <v>86</v>
      </c>
      <c r="AO46" s="236">
        <v>55</v>
      </c>
      <c r="AP46" s="264">
        <v>135</v>
      </c>
      <c r="AQ46" s="230"/>
      <c r="AR46" s="238">
        <v>0</v>
      </c>
      <c r="AS46" s="238">
        <v>0</v>
      </c>
      <c r="AT46" s="238">
        <v>0</v>
      </c>
      <c r="AU46" s="238">
        <v>0</v>
      </c>
      <c r="AV46" s="238">
        <v>0</v>
      </c>
      <c r="AW46" s="238">
        <v>0</v>
      </c>
      <c r="AX46" s="238">
        <v>0</v>
      </c>
      <c r="AY46" s="238">
        <v>0</v>
      </c>
      <c r="AZ46" s="244">
        <v>0</v>
      </c>
      <c r="BA46" s="230"/>
    </row>
    <row r="47" spans="2:114" s="89" customFormat="1" ht="13.5" customHeight="1">
      <c r="B47" s="91"/>
      <c r="D47" s="227"/>
      <c r="E47" s="227"/>
      <c r="F47" s="228"/>
      <c r="G47" s="228"/>
      <c r="H47" s="228"/>
      <c r="I47" s="228"/>
      <c r="J47" s="228"/>
      <c r="K47" s="228"/>
      <c r="L47" s="227"/>
      <c r="M47" s="227"/>
      <c r="W47" s="91"/>
      <c r="AG47" s="91"/>
    </row>
    <row r="48" spans="2:114" s="89" customFormat="1" ht="12.75" customHeight="1">
      <c r="B48" s="303" t="s">
        <v>18</v>
      </c>
      <c r="D48" s="227"/>
      <c r="E48" s="227"/>
      <c r="F48" s="228"/>
      <c r="G48" s="228"/>
      <c r="H48" s="228"/>
      <c r="I48" s="228"/>
      <c r="J48" s="228"/>
      <c r="K48" s="228"/>
      <c r="L48" s="227"/>
      <c r="M48" s="227"/>
      <c r="W48" s="91"/>
      <c r="AG48" s="91"/>
    </row>
    <row r="49" spans="1:52" s="89" customFormat="1" ht="12.75" customHeight="1">
      <c r="B49" s="460">
        <v>1</v>
      </c>
      <c r="C49" s="66" t="s">
        <v>317</v>
      </c>
      <c r="D49" s="227"/>
      <c r="E49" s="227"/>
      <c r="F49" s="228"/>
      <c r="G49" s="228"/>
      <c r="H49" s="228"/>
      <c r="I49" s="228"/>
      <c r="J49" s="228"/>
      <c r="K49" s="228"/>
      <c r="L49" s="227"/>
      <c r="M49" s="227"/>
      <c r="W49" s="91"/>
      <c r="AG49" s="91"/>
    </row>
    <row r="50" spans="1:52" s="89" customFormat="1" ht="12.75" customHeight="1">
      <c r="B50" s="301">
        <v>2</v>
      </c>
      <c r="C50" s="66" t="s">
        <v>150</v>
      </c>
      <c r="D50" s="227"/>
      <c r="E50" s="227"/>
      <c r="F50" s="228"/>
      <c r="G50" s="228"/>
      <c r="H50" s="228"/>
      <c r="I50" s="228"/>
      <c r="J50" s="228"/>
      <c r="K50" s="228"/>
      <c r="L50" s="227"/>
      <c r="M50" s="227"/>
      <c r="W50" s="91"/>
      <c r="AG50" s="91"/>
    </row>
    <row r="51" spans="1:52" s="23" customFormat="1" ht="12.75" customHeight="1">
      <c r="B51" s="12" t="s">
        <v>56</v>
      </c>
      <c r="C51" s="66" t="s">
        <v>205</v>
      </c>
      <c r="D51" s="228"/>
      <c r="E51" s="228"/>
      <c r="F51" s="228"/>
      <c r="G51" s="228"/>
      <c r="H51" s="228"/>
      <c r="I51" s="228"/>
      <c r="J51" s="228"/>
      <c r="K51" s="228"/>
      <c r="L51" s="228"/>
      <c r="M51" s="227"/>
      <c r="W51" s="103"/>
      <c r="AG51" s="103"/>
    </row>
    <row r="52" spans="1:52" s="23" customFormat="1" ht="12.75" customHeight="1">
      <c r="A52" s="12"/>
      <c r="B52" s="12" t="s">
        <v>65</v>
      </c>
      <c r="C52" s="66" t="s">
        <v>204</v>
      </c>
      <c r="D52" s="228"/>
      <c r="E52" s="228"/>
      <c r="F52" s="228"/>
      <c r="G52" s="228"/>
      <c r="H52" s="228"/>
      <c r="I52" s="228"/>
      <c r="J52" s="228"/>
      <c r="K52" s="228"/>
      <c r="L52" s="228"/>
      <c r="M52" s="227"/>
      <c r="W52" s="103"/>
      <c r="AG52" s="103"/>
    </row>
    <row r="53" spans="1:52" s="22" customFormat="1">
      <c r="B53" s="12" t="s">
        <v>66</v>
      </c>
      <c r="C53" s="104" t="s">
        <v>80</v>
      </c>
      <c r="D53" s="122"/>
      <c r="E53" s="122"/>
      <c r="F53" s="122"/>
      <c r="G53" s="122"/>
      <c r="H53" s="122"/>
      <c r="I53" s="122"/>
      <c r="J53" s="122"/>
      <c r="K53" s="122"/>
      <c r="L53" s="122"/>
      <c r="M53" s="64"/>
      <c r="N53" s="122"/>
      <c r="O53" s="122"/>
      <c r="P53" s="122"/>
      <c r="Q53" s="122"/>
      <c r="R53" s="122"/>
      <c r="S53" s="122"/>
      <c r="T53" s="122"/>
      <c r="U53" s="122"/>
      <c r="V53" s="122"/>
      <c r="W53" s="92"/>
      <c r="X53" s="122"/>
      <c r="Y53" s="122"/>
      <c r="Z53" s="122"/>
      <c r="AA53" s="122"/>
      <c r="AB53" s="122"/>
      <c r="AC53" s="122"/>
      <c r="AD53" s="122"/>
      <c r="AE53" s="122"/>
      <c r="AF53" s="122"/>
      <c r="AG53" s="92"/>
      <c r="AH53" s="122"/>
      <c r="AI53" s="122"/>
      <c r="AJ53" s="122"/>
      <c r="AK53" s="122"/>
      <c r="AL53" s="122"/>
      <c r="AM53" s="122"/>
      <c r="AN53" s="122"/>
      <c r="AO53" s="122"/>
      <c r="AP53" s="122"/>
      <c r="AQ53" s="122"/>
      <c r="AR53" s="122"/>
      <c r="AS53" s="122"/>
      <c r="AT53" s="122"/>
      <c r="AU53" s="122"/>
      <c r="AV53" s="122"/>
      <c r="AW53" s="122"/>
      <c r="AX53" s="122"/>
      <c r="AY53" s="122"/>
      <c r="AZ53" s="122"/>
    </row>
    <row r="54" spans="1:52" s="22" customFormat="1">
      <c r="B54" s="12" t="s">
        <v>79</v>
      </c>
      <c r="C54" s="104" t="s">
        <v>291</v>
      </c>
      <c r="D54" s="122"/>
      <c r="E54" s="122"/>
      <c r="F54" s="122"/>
      <c r="G54" s="122"/>
      <c r="H54" s="122"/>
      <c r="I54" s="122"/>
      <c r="J54" s="122"/>
      <c r="K54" s="122"/>
      <c r="L54" s="122"/>
      <c r="M54" s="64"/>
      <c r="N54" s="122"/>
      <c r="O54" s="122"/>
      <c r="P54" s="122"/>
      <c r="Q54" s="122"/>
      <c r="R54" s="122"/>
      <c r="S54" s="122"/>
      <c r="T54" s="122"/>
      <c r="U54" s="122"/>
      <c r="V54" s="122"/>
      <c r="W54" s="92"/>
      <c r="X54" s="122"/>
      <c r="Y54" s="122"/>
      <c r="Z54" s="122"/>
      <c r="AA54" s="122"/>
      <c r="AB54" s="122"/>
      <c r="AC54" s="122"/>
      <c r="AD54" s="122"/>
      <c r="AE54" s="122"/>
      <c r="AF54" s="122"/>
      <c r="AG54" s="92"/>
      <c r="AH54" s="122"/>
      <c r="AI54" s="122"/>
      <c r="AJ54" s="122"/>
      <c r="AK54" s="122"/>
      <c r="AL54" s="122"/>
      <c r="AM54" s="122"/>
      <c r="AN54" s="122"/>
      <c r="AO54" s="122"/>
      <c r="AP54" s="122"/>
      <c r="AQ54" s="122"/>
      <c r="AR54" s="122"/>
      <c r="AS54" s="122"/>
      <c r="AT54" s="122"/>
      <c r="AU54" s="122"/>
      <c r="AV54" s="122"/>
      <c r="AW54" s="122"/>
      <c r="AX54" s="122"/>
      <c r="AY54" s="122"/>
      <c r="AZ54" s="122"/>
    </row>
    <row r="55" spans="1:52" s="22" customFormat="1">
      <c r="B55" s="12" t="s">
        <v>290</v>
      </c>
      <c r="C55" s="104" t="s">
        <v>292</v>
      </c>
      <c r="D55" s="122"/>
      <c r="E55" s="122"/>
      <c r="F55" s="122"/>
      <c r="G55" s="122"/>
      <c r="H55" s="122"/>
      <c r="I55" s="122"/>
      <c r="J55" s="122"/>
      <c r="K55" s="122"/>
      <c r="L55" s="122"/>
      <c r="M55" s="64"/>
      <c r="N55" s="122"/>
      <c r="O55" s="122"/>
      <c r="P55" s="122"/>
      <c r="Q55" s="122"/>
      <c r="R55" s="122"/>
      <c r="S55" s="122"/>
      <c r="T55" s="122"/>
      <c r="U55" s="122"/>
      <c r="V55" s="122"/>
      <c r="W55" s="92"/>
      <c r="X55" s="122"/>
      <c r="Y55" s="122"/>
      <c r="Z55" s="122"/>
      <c r="AA55" s="122"/>
      <c r="AB55" s="122"/>
      <c r="AC55" s="122"/>
      <c r="AD55" s="122"/>
      <c r="AE55" s="122"/>
      <c r="AF55" s="122"/>
      <c r="AG55" s="92"/>
      <c r="AH55" s="122"/>
      <c r="AI55" s="122"/>
      <c r="AJ55" s="122"/>
      <c r="AK55" s="122"/>
      <c r="AL55" s="122"/>
      <c r="AM55" s="122"/>
      <c r="AN55" s="122"/>
      <c r="AO55" s="122"/>
      <c r="AP55" s="122"/>
      <c r="AQ55" s="122"/>
      <c r="AR55" s="122"/>
      <c r="AS55" s="122"/>
      <c r="AT55" s="122"/>
      <c r="AU55" s="122"/>
      <c r="AV55" s="122"/>
      <c r="AW55" s="122"/>
      <c r="AX55" s="122"/>
      <c r="AY55" s="122"/>
      <c r="AZ55" s="122"/>
    </row>
    <row r="56" spans="1:52" s="303" customFormat="1" ht="12.75" customHeight="1">
      <c r="B56" s="12" t="s">
        <v>316</v>
      </c>
      <c r="C56" s="304" t="s">
        <v>224</v>
      </c>
      <c r="K56" s="332"/>
      <c r="M56" s="169"/>
      <c r="U56" s="332"/>
      <c r="AE56" s="332"/>
      <c r="AO56" s="332"/>
      <c r="AY56" s="332"/>
    </row>
    <row r="57" spans="1:52" s="302" customFormat="1" ht="12.75" customHeight="1">
      <c r="K57" s="341"/>
      <c r="M57" s="65"/>
      <c r="U57" s="370"/>
      <c r="AE57" s="341"/>
      <c r="AO57" s="341"/>
      <c r="AY57" s="341"/>
    </row>
    <row r="58" spans="1:52" s="303" customFormat="1" ht="12.75" customHeight="1">
      <c r="K58" s="332"/>
      <c r="M58" s="169"/>
      <c r="U58" s="332"/>
      <c r="AE58" s="332"/>
      <c r="AO58" s="332"/>
      <c r="AY58" s="332"/>
    </row>
    <row r="59" spans="1:52" s="303" customFormat="1" ht="12.75" customHeight="1">
      <c r="K59" s="332"/>
      <c r="M59" s="169"/>
      <c r="U59" s="332"/>
      <c r="AE59" s="332"/>
      <c r="AO59" s="332"/>
      <c r="AY59" s="332"/>
    </row>
    <row r="60" spans="1:52" s="303" customFormat="1" ht="12.75" customHeight="1">
      <c r="K60" s="332"/>
      <c r="M60" s="169"/>
      <c r="U60" s="332"/>
      <c r="AE60" s="332"/>
      <c r="AO60" s="332"/>
      <c r="AY60" s="332"/>
    </row>
    <row r="61" spans="1:52" s="303" customFormat="1" ht="12.75" customHeight="1">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row>
    <row r="62" spans="1:52" s="303" customFormat="1">
      <c r="D62" s="282"/>
      <c r="E62" s="282"/>
      <c r="F62" s="282"/>
      <c r="G62" s="282"/>
      <c r="H62" s="282"/>
      <c r="I62" s="282"/>
      <c r="J62" s="282"/>
      <c r="K62" s="282"/>
      <c r="M62" s="169"/>
      <c r="N62" s="305"/>
      <c r="O62" s="305"/>
      <c r="P62" s="305"/>
      <c r="Q62" s="305"/>
      <c r="R62" s="305"/>
      <c r="S62" s="305"/>
      <c r="T62" s="305"/>
      <c r="U62" s="317"/>
      <c r="X62" s="282"/>
      <c r="Y62" s="282"/>
      <c r="Z62" s="282"/>
      <c r="AA62" s="282"/>
      <c r="AB62" s="282"/>
      <c r="AC62" s="282"/>
      <c r="AD62" s="282"/>
      <c r="AE62" s="282"/>
      <c r="AH62" s="282"/>
      <c r="AI62" s="282"/>
      <c r="AJ62" s="282"/>
      <c r="AK62" s="282"/>
      <c r="AL62" s="282"/>
      <c r="AM62" s="282"/>
      <c r="AN62" s="282"/>
      <c r="AO62" s="282"/>
      <c r="AR62" s="282"/>
      <c r="AS62" s="282"/>
      <c r="AT62" s="282"/>
      <c r="AU62" s="282"/>
      <c r="AV62" s="282"/>
      <c r="AW62" s="282"/>
      <c r="AX62" s="282"/>
      <c r="AY62" s="282"/>
    </row>
    <row r="63" spans="1:52" s="303" customFormat="1">
      <c r="D63" s="282"/>
      <c r="E63" s="282"/>
      <c r="F63" s="282"/>
      <c r="G63" s="282"/>
      <c r="H63" s="282"/>
      <c r="I63" s="282"/>
      <c r="J63" s="282"/>
      <c r="K63" s="282"/>
      <c r="M63" s="169"/>
      <c r="N63" s="305"/>
      <c r="O63" s="305"/>
      <c r="P63" s="305"/>
      <c r="Q63" s="305"/>
      <c r="R63" s="305"/>
      <c r="S63" s="305"/>
      <c r="T63" s="305"/>
      <c r="U63" s="317"/>
      <c r="X63" s="282"/>
      <c r="Y63" s="282"/>
      <c r="Z63" s="282"/>
      <c r="AA63" s="282"/>
      <c r="AB63" s="282"/>
      <c r="AC63" s="282"/>
      <c r="AD63" s="282"/>
      <c r="AE63" s="282"/>
      <c r="AH63" s="282"/>
      <c r="AI63" s="282"/>
      <c r="AJ63" s="282"/>
      <c r="AK63" s="282"/>
      <c r="AL63" s="282"/>
      <c r="AM63" s="282"/>
      <c r="AN63" s="282"/>
      <c r="AO63" s="282"/>
      <c r="AR63" s="282"/>
      <c r="AS63" s="282"/>
      <c r="AT63" s="282"/>
      <c r="AU63" s="282"/>
      <c r="AV63" s="282"/>
      <c r="AW63" s="282"/>
      <c r="AX63" s="282"/>
      <c r="AY63" s="282"/>
    </row>
    <row r="64" spans="1:52" s="303" customFormat="1">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row>
    <row r="65" spans="4:52" s="303" customFormat="1">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row>
    <row r="66" spans="4:52" s="303" customFormat="1">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row>
    <row r="67" spans="4:52" s="303" customFormat="1">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row>
    <row r="68" spans="4:52" s="303" customFormat="1">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row>
    <row r="69" spans="4:52" s="303" customFormat="1">
      <c r="K69" s="332"/>
      <c r="M69" s="169"/>
      <c r="U69" s="332"/>
      <c r="AE69" s="332"/>
      <c r="AO69" s="332"/>
      <c r="AY69" s="332"/>
    </row>
    <row r="70" spans="4:52" s="303" customFormat="1">
      <c r="K70" s="332"/>
      <c r="M70" s="169"/>
      <c r="U70" s="332"/>
      <c r="AE70" s="332"/>
      <c r="AO70" s="332"/>
      <c r="AY70" s="332"/>
    </row>
    <row r="71" spans="4:52" s="303" customFormat="1">
      <c r="K71" s="332"/>
      <c r="M71" s="169"/>
      <c r="U71" s="332"/>
      <c r="AE71" s="332"/>
      <c r="AO71" s="332"/>
      <c r="AY71" s="332"/>
    </row>
    <row r="72" spans="4:52" s="303" customFormat="1">
      <c r="K72" s="332"/>
      <c r="M72" s="169"/>
      <c r="U72" s="332"/>
      <c r="AE72" s="332"/>
      <c r="AO72" s="332"/>
      <c r="AY72" s="332"/>
    </row>
    <row r="73" spans="4:52" s="303" customFormat="1">
      <c r="K73" s="332"/>
      <c r="M73" s="169"/>
      <c r="U73" s="332"/>
      <c r="AE73" s="332"/>
      <c r="AO73" s="332"/>
      <c r="AY73" s="332"/>
    </row>
    <row r="74" spans="4:52" s="91" customFormat="1">
      <c r="M74" s="88"/>
    </row>
    <row r="75" spans="4:52" s="91" customFormat="1">
      <c r="M75" s="88"/>
    </row>
    <row r="76" spans="4:52" s="303" customFormat="1">
      <c r="K76" s="332"/>
      <c r="M76" s="169"/>
      <c r="U76" s="332"/>
      <c r="AE76" s="332"/>
      <c r="AO76" s="332"/>
      <c r="AY76" s="332"/>
    </row>
    <row r="77" spans="4:52" s="303" customFormat="1">
      <c r="K77" s="332"/>
      <c r="M77" s="169"/>
      <c r="U77" s="332"/>
      <c r="AE77" s="332"/>
      <c r="AO77" s="332"/>
      <c r="AY77" s="332"/>
    </row>
    <row r="78" spans="4:52" s="303" customFormat="1">
      <c r="K78" s="332"/>
      <c r="M78" s="169"/>
      <c r="U78" s="332"/>
      <c r="AE78" s="332"/>
      <c r="AO78" s="332"/>
      <c r="AY78" s="332"/>
    </row>
    <row r="79" spans="4:52" s="303" customFormat="1">
      <c r="K79" s="332"/>
      <c r="M79" s="169"/>
      <c r="U79" s="332"/>
      <c r="AE79" s="332"/>
      <c r="AO79" s="332"/>
      <c r="AY79" s="332"/>
    </row>
    <row r="80" spans="4:52" s="303" customFormat="1">
      <c r="K80" s="332"/>
      <c r="M80" s="169"/>
      <c r="U80" s="332"/>
      <c r="AE80" s="332"/>
      <c r="AO80" s="332"/>
      <c r="AY80" s="332"/>
    </row>
    <row r="81" spans="11:51" s="303" customFormat="1">
      <c r="K81" s="332"/>
      <c r="M81" s="169"/>
      <c r="U81" s="332"/>
      <c r="AE81" s="332"/>
      <c r="AO81" s="332"/>
      <c r="AY81" s="332"/>
    </row>
    <row r="82" spans="11:51" s="303" customFormat="1">
      <c r="K82" s="332"/>
      <c r="M82" s="169"/>
      <c r="U82" s="332"/>
      <c r="AE82" s="332"/>
      <c r="AO82" s="332"/>
      <c r="AY82" s="332"/>
    </row>
    <row r="83" spans="11:51" s="303" customFormat="1">
      <c r="K83" s="332"/>
      <c r="M83" s="169"/>
      <c r="U83" s="332"/>
      <c r="AE83" s="332"/>
      <c r="AO83" s="332"/>
      <c r="AY83" s="332"/>
    </row>
    <row r="84" spans="11:51" s="303" customFormat="1">
      <c r="K84" s="332"/>
      <c r="M84" s="169"/>
      <c r="U84" s="332"/>
      <c r="AE84" s="332"/>
      <c r="AO84" s="332"/>
      <c r="AY84" s="332"/>
    </row>
    <row r="85" spans="11:51" s="303" customFormat="1">
      <c r="K85" s="332"/>
      <c r="M85" s="169"/>
      <c r="U85" s="332"/>
      <c r="AE85" s="332"/>
      <c r="AO85" s="332"/>
      <c r="AY85" s="332"/>
    </row>
    <row r="86" spans="11:51" s="91" customFormat="1">
      <c r="M86" s="88"/>
    </row>
    <row r="87" spans="11:51" s="303" customFormat="1">
      <c r="K87" s="332"/>
      <c r="M87" s="169"/>
      <c r="U87" s="332"/>
      <c r="AE87" s="332"/>
      <c r="AO87" s="332"/>
      <c r="AY87" s="332"/>
    </row>
    <row r="88" spans="11:51" s="303" customFormat="1">
      <c r="K88" s="332"/>
      <c r="M88" s="169"/>
      <c r="U88" s="332"/>
      <c r="AE88" s="332"/>
      <c r="AO88" s="332"/>
      <c r="AY88" s="332"/>
    </row>
    <row r="89" spans="11:51" s="303" customFormat="1">
      <c r="K89" s="332"/>
      <c r="M89" s="169"/>
      <c r="U89" s="332"/>
      <c r="AE89" s="332"/>
      <c r="AO89" s="332"/>
      <c r="AY89" s="332"/>
    </row>
    <row r="90" spans="11:51" s="303" customFormat="1">
      <c r="K90" s="332"/>
      <c r="M90" s="169"/>
      <c r="U90" s="332"/>
      <c r="AE90" s="332"/>
      <c r="AO90" s="332"/>
      <c r="AY90" s="332"/>
    </row>
    <row r="91" spans="11:51" s="303" customFormat="1">
      <c r="K91" s="332"/>
      <c r="M91" s="169"/>
      <c r="U91" s="332"/>
      <c r="AE91" s="332"/>
      <c r="AO91" s="332"/>
      <c r="AY91" s="332"/>
    </row>
    <row r="92" spans="11:51" s="303" customFormat="1">
      <c r="K92" s="332"/>
      <c r="M92" s="169"/>
      <c r="U92" s="332"/>
      <c r="AE92" s="332"/>
      <c r="AO92" s="332"/>
      <c r="AY92" s="332"/>
    </row>
    <row r="93" spans="11:51" s="303" customFormat="1">
      <c r="K93" s="332"/>
      <c r="M93" s="169"/>
      <c r="U93" s="332"/>
      <c r="AE93" s="332"/>
      <c r="AO93" s="332"/>
      <c r="AY93" s="332"/>
    </row>
    <row r="94" spans="11:51" s="303" customFormat="1">
      <c r="K94" s="332"/>
      <c r="M94" s="169"/>
      <c r="U94" s="332"/>
      <c r="AE94" s="332"/>
      <c r="AO94" s="332"/>
      <c r="AY94" s="332"/>
    </row>
    <row r="95" spans="11:51" s="91" customFormat="1">
      <c r="M95" s="88"/>
    </row>
    <row r="96" spans="11:51" s="303" customFormat="1">
      <c r="K96" s="332"/>
      <c r="M96" s="169"/>
      <c r="U96" s="332"/>
      <c r="AE96" s="332"/>
      <c r="AO96" s="332"/>
      <c r="AY96" s="332"/>
    </row>
    <row r="97" spans="11:51" s="91" customFormat="1">
      <c r="M97" s="88"/>
    </row>
    <row r="98" spans="11:51" s="303" customFormat="1">
      <c r="K98" s="332"/>
      <c r="M98" s="169"/>
      <c r="U98" s="332"/>
      <c r="AE98" s="332"/>
      <c r="AO98" s="332"/>
      <c r="AY98" s="332"/>
    </row>
    <row r="99" spans="11:51" s="303" customFormat="1">
      <c r="K99" s="332"/>
      <c r="M99" s="169"/>
      <c r="U99" s="332"/>
      <c r="AE99" s="332"/>
      <c r="AO99" s="332"/>
      <c r="AY99" s="332"/>
    </row>
    <row r="100" spans="11:51" s="303" customFormat="1">
      <c r="K100" s="332"/>
      <c r="M100" s="169"/>
      <c r="U100" s="332"/>
      <c r="AE100" s="332"/>
      <c r="AO100" s="332"/>
      <c r="AY100" s="332"/>
    </row>
    <row r="101" spans="11:51" s="303" customFormat="1">
      <c r="K101" s="332"/>
      <c r="M101" s="169"/>
      <c r="U101" s="332"/>
      <c r="AE101" s="332"/>
      <c r="AO101" s="332"/>
      <c r="AY101" s="332"/>
    </row>
    <row r="102" spans="11:51" s="303" customFormat="1">
      <c r="K102" s="332"/>
      <c r="M102" s="169"/>
      <c r="U102" s="332"/>
      <c r="AE102" s="332"/>
      <c r="AO102" s="332"/>
      <c r="AY102" s="332"/>
    </row>
    <row r="103" spans="11:51" s="303" customFormat="1">
      <c r="K103" s="332"/>
      <c r="M103" s="169"/>
      <c r="U103" s="332"/>
      <c r="AE103" s="332"/>
      <c r="AO103" s="332"/>
      <c r="AY103" s="332"/>
    </row>
    <row r="104" spans="11:51" s="303" customFormat="1">
      <c r="K104" s="332"/>
      <c r="M104" s="169"/>
      <c r="U104" s="332"/>
      <c r="AE104" s="332"/>
      <c r="AO104" s="332"/>
      <c r="AY104" s="332"/>
    </row>
    <row r="105" spans="11:51" s="303" customFormat="1">
      <c r="K105" s="332"/>
      <c r="M105" s="169"/>
      <c r="U105" s="332"/>
      <c r="AE105" s="332"/>
      <c r="AO105" s="332"/>
      <c r="AY105" s="332"/>
    </row>
    <row r="106" spans="11:51" s="91" customFormat="1">
      <c r="M106" s="88"/>
    </row>
    <row r="107" spans="11:51" s="303" customFormat="1">
      <c r="K107" s="332"/>
      <c r="M107" s="169"/>
      <c r="U107" s="332"/>
      <c r="AE107" s="332"/>
      <c r="AO107" s="332"/>
      <c r="AY107" s="332"/>
    </row>
    <row r="108" spans="11:51" s="303" customFormat="1">
      <c r="K108" s="332"/>
      <c r="M108" s="169"/>
      <c r="U108" s="332"/>
      <c r="AE108" s="332"/>
      <c r="AO108" s="332"/>
      <c r="AY108" s="332"/>
    </row>
    <row r="109" spans="11:51" s="303" customFormat="1">
      <c r="K109" s="332"/>
      <c r="M109" s="169"/>
      <c r="U109" s="332"/>
      <c r="AE109" s="332"/>
      <c r="AO109" s="332"/>
      <c r="AY109" s="332"/>
    </row>
    <row r="110" spans="11:51" s="303" customFormat="1">
      <c r="K110" s="332"/>
      <c r="M110" s="169"/>
      <c r="U110" s="332"/>
      <c r="AE110" s="332"/>
      <c r="AO110" s="332"/>
      <c r="AY110" s="332"/>
    </row>
    <row r="111" spans="11:51" s="303" customFormat="1">
      <c r="K111" s="332"/>
      <c r="M111" s="169"/>
      <c r="U111" s="332"/>
      <c r="AE111" s="332"/>
      <c r="AO111" s="332"/>
      <c r="AY111" s="332"/>
    </row>
    <row r="112" spans="11:51" s="91" customFormat="1">
      <c r="M112" s="88"/>
    </row>
    <row r="113" spans="11:51" s="91" customFormat="1">
      <c r="M113" s="88"/>
    </row>
    <row r="114" spans="11:51" s="91" customFormat="1">
      <c r="M114" s="88"/>
    </row>
    <row r="115" spans="11:51" s="303" customFormat="1">
      <c r="K115" s="332"/>
      <c r="M115" s="169"/>
      <c r="U115" s="332"/>
      <c r="AE115" s="332"/>
      <c r="AO115" s="332"/>
      <c r="AY115" s="332"/>
    </row>
    <row r="116" spans="11:51" s="303" customFormat="1">
      <c r="K116" s="332"/>
      <c r="M116" s="169"/>
      <c r="U116" s="332"/>
      <c r="AE116" s="332"/>
      <c r="AO116" s="332"/>
      <c r="AY116" s="332"/>
    </row>
    <row r="117" spans="11:51" s="303" customFormat="1">
      <c r="K117" s="332"/>
      <c r="M117" s="169"/>
      <c r="U117" s="332"/>
      <c r="AE117" s="332"/>
      <c r="AO117" s="332"/>
      <c r="AY117" s="332"/>
    </row>
    <row r="118" spans="11:51" s="303" customFormat="1">
      <c r="K118" s="332"/>
      <c r="M118" s="169"/>
      <c r="U118" s="332"/>
      <c r="AE118" s="332"/>
      <c r="AO118" s="332"/>
      <c r="AY118" s="332"/>
    </row>
    <row r="119" spans="11:51" s="303" customFormat="1" ht="14.25" customHeight="1">
      <c r="K119" s="332"/>
      <c r="M119" s="169"/>
      <c r="U119" s="332"/>
      <c r="AE119" s="332"/>
      <c r="AO119" s="332"/>
      <c r="AY119" s="332"/>
    </row>
    <row r="120" spans="11:51" s="303" customFormat="1" ht="14.25" customHeight="1">
      <c r="K120" s="332"/>
      <c r="M120" s="169"/>
      <c r="U120" s="332"/>
      <c r="AE120" s="332"/>
      <c r="AO120" s="332"/>
      <c r="AY120" s="332"/>
    </row>
    <row r="121" spans="11:51" s="303" customFormat="1">
      <c r="K121" s="332"/>
      <c r="M121" s="169"/>
      <c r="U121" s="332"/>
      <c r="AE121" s="332"/>
      <c r="AO121" s="332"/>
      <c r="AY121" s="332"/>
    </row>
    <row r="122" spans="11:51" s="303" customFormat="1">
      <c r="K122" s="332"/>
      <c r="M122" s="169"/>
      <c r="U122" s="332"/>
      <c r="AE122" s="332"/>
      <c r="AO122" s="332"/>
      <c r="AY122" s="332"/>
    </row>
    <row r="123" spans="11:51" s="303" customFormat="1">
      <c r="K123" s="332"/>
      <c r="M123" s="169"/>
      <c r="U123" s="332"/>
      <c r="AE123" s="332"/>
      <c r="AO123" s="332"/>
      <c r="AY123" s="332"/>
    </row>
    <row r="124" spans="11:51" s="303" customFormat="1">
      <c r="K124" s="332"/>
      <c r="M124" s="169"/>
      <c r="U124" s="332"/>
      <c r="AE124" s="332"/>
      <c r="AO124" s="332"/>
      <c r="AY124" s="332"/>
    </row>
    <row r="125" spans="11:51" s="303" customFormat="1">
      <c r="K125" s="332"/>
      <c r="M125" s="169"/>
      <c r="U125" s="332"/>
      <c r="AE125" s="332"/>
      <c r="AO125" s="332"/>
      <c r="AY125" s="332"/>
    </row>
    <row r="126" spans="11:51" s="303" customFormat="1">
      <c r="K126" s="332"/>
      <c r="M126" s="169"/>
      <c r="U126" s="332"/>
      <c r="AE126" s="332"/>
      <c r="AO126" s="332"/>
      <c r="AY126" s="332"/>
    </row>
    <row r="127" spans="11:51" s="303" customFormat="1">
      <c r="K127" s="332"/>
      <c r="M127" s="169"/>
      <c r="U127" s="332"/>
      <c r="AE127" s="332"/>
      <c r="AO127" s="332"/>
      <c r="AY127" s="332"/>
    </row>
    <row r="128" spans="11:51" s="303" customFormat="1">
      <c r="K128" s="332"/>
      <c r="M128" s="169"/>
      <c r="U128" s="332"/>
      <c r="AE128" s="332"/>
      <c r="AO128" s="332"/>
      <c r="AY128" s="332"/>
    </row>
    <row r="129" spans="11:51" s="303" customFormat="1">
      <c r="K129" s="332"/>
      <c r="M129" s="169"/>
      <c r="U129" s="332"/>
      <c r="AE129" s="332"/>
      <c r="AO129" s="332"/>
      <c r="AY129" s="332"/>
    </row>
    <row r="130" spans="11:51" s="303" customFormat="1">
      <c r="K130" s="332"/>
      <c r="M130" s="169"/>
      <c r="U130" s="332"/>
      <c r="AE130" s="332"/>
      <c r="AO130" s="332"/>
      <c r="AY130" s="332"/>
    </row>
    <row r="131" spans="11:51" s="303" customFormat="1">
      <c r="K131" s="332"/>
      <c r="M131" s="169"/>
      <c r="U131" s="332"/>
      <c r="AE131" s="332"/>
      <c r="AO131" s="332"/>
      <c r="AY131" s="332"/>
    </row>
    <row r="132" spans="11:51" s="303" customFormat="1">
      <c r="K132" s="332"/>
      <c r="M132" s="169"/>
      <c r="U132" s="332"/>
      <c r="AE132" s="332"/>
      <c r="AO132" s="332"/>
      <c r="AY132" s="332"/>
    </row>
    <row r="133" spans="11:51" s="303" customFormat="1">
      <c r="K133" s="332"/>
      <c r="M133" s="169"/>
      <c r="U133" s="332"/>
      <c r="AE133" s="332"/>
      <c r="AO133" s="332"/>
      <c r="AY133" s="332"/>
    </row>
    <row r="134" spans="11:51" s="303" customFormat="1">
      <c r="K134" s="332"/>
      <c r="M134" s="169"/>
      <c r="U134" s="332"/>
      <c r="AE134" s="332"/>
      <c r="AO134" s="332"/>
      <c r="AY134" s="332"/>
    </row>
    <row r="135" spans="11:51" s="303" customFormat="1">
      <c r="K135" s="332"/>
      <c r="M135" s="169"/>
      <c r="U135" s="332"/>
      <c r="AE135" s="332"/>
      <c r="AO135" s="332"/>
      <c r="AY135" s="332"/>
    </row>
    <row r="136" spans="11:51" s="303" customFormat="1">
      <c r="K136" s="332"/>
      <c r="M136" s="169"/>
      <c r="U136" s="332"/>
      <c r="AE136" s="332"/>
      <c r="AO136" s="332"/>
      <c r="AY136" s="332"/>
    </row>
    <row r="137" spans="11:51" s="303" customFormat="1">
      <c r="K137" s="332"/>
      <c r="M137" s="169"/>
      <c r="U137" s="332"/>
      <c r="AE137" s="332"/>
      <c r="AO137" s="332"/>
      <c r="AY137" s="332"/>
    </row>
    <row r="138" spans="11:51" s="303" customFormat="1">
      <c r="K138" s="332"/>
      <c r="M138" s="169"/>
      <c r="U138" s="332"/>
      <c r="AE138" s="332"/>
      <c r="AO138" s="332"/>
      <c r="AY138" s="332"/>
    </row>
    <row r="139" spans="11:51" s="303" customFormat="1">
      <c r="K139" s="332"/>
      <c r="M139" s="169"/>
      <c r="U139" s="332"/>
      <c r="AE139" s="332"/>
      <c r="AO139" s="332"/>
      <c r="AY139" s="332"/>
    </row>
    <row r="140" spans="11:51" s="303" customFormat="1">
      <c r="K140" s="332"/>
      <c r="M140" s="169"/>
      <c r="U140" s="332"/>
      <c r="AE140" s="332"/>
      <c r="AO140" s="332"/>
      <c r="AY140" s="332"/>
    </row>
    <row r="141" spans="11:51" s="303" customFormat="1">
      <c r="K141" s="332"/>
      <c r="M141" s="169"/>
      <c r="U141" s="332"/>
      <c r="AE141" s="332"/>
      <c r="AO141" s="332"/>
      <c r="AY141" s="332"/>
    </row>
    <row r="142" spans="11:51" s="303" customFormat="1">
      <c r="K142" s="332"/>
      <c r="M142" s="169"/>
      <c r="U142" s="332"/>
      <c r="AE142" s="332"/>
      <c r="AO142" s="332"/>
      <c r="AY142" s="332"/>
    </row>
    <row r="143" spans="11:51" s="303" customFormat="1">
      <c r="K143" s="332"/>
      <c r="M143" s="169"/>
      <c r="U143" s="332"/>
      <c r="AE143" s="332"/>
      <c r="AO143" s="332"/>
      <c r="AY143" s="332"/>
    </row>
    <row r="144" spans="11:51" s="303" customFormat="1">
      <c r="K144" s="332"/>
      <c r="M144" s="169"/>
      <c r="U144" s="332"/>
      <c r="AE144" s="332"/>
      <c r="AO144" s="332"/>
      <c r="AY144" s="332"/>
    </row>
    <row r="145" spans="11:51" s="303" customFormat="1">
      <c r="K145" s="332"/>
      <c r="M145" s="169"/>
      <c r="U145" s="332"/>
      <c r="AE145" s="332"/>
      <c r="AO145" s="332"/>
      <c r="AY145" s="332"/>
    </row>
    <row r="146" spans="11:51" s="303" customFormat="1">
      <c r="K146" s="332"/>
      <c r="M146" s="169"/>
      <c r="U146" s="332"/>
      <c r="AE146" s="332"/>
      <c r="AO146" s="332"/>
      <c r="AY146" s="332"/>
    </row>
    <row r="147" spans="11:51" s="303" customFormat="1">
      <c r="K147" s="332"/>
      <c r="M147" s="169"/>
      <c r="U147" s="332"/>
      <c r="AE147" s="332"/>
      <c r="AO147" s="332"/>
      <c r="AY147" s="332"/>
    </row>
    <row r="148" spans="11:51" s="303" customFormat="1">
      <c r="K148" s="332"/>
      <c r="M148" s="169"/>
      <c r="U148" s="332"/>
      <c r="AE148" s="332"/>
      <c r="AO148" s="332"/>
      <c r="AY148" s="332"/>
    </row>
    <row r="149" spans="11:51" s="303" customFormat="1">
      <c r="K149" s="332"/>
      <c r="M149" s="169"/>
      <c r="U149" s="332"/>
      <c r="AE149" s="332"/>
      <c r="AO149" s="332"/>
      <c r="AY149" s="332"/>
    </row>
    <row r="150" spans="11:51" s="303" customFormat="1">
      <c r="K150" s="332"/>
      <c r="M150" s="169"/>
      <c r="U150" s="332"/>
      <c r="AE150" s="332"/>
      <c r="AO150" s="332"/>
      <c r="AY150" s="332"/>
    </row>
    <row r="151" spans="11:51" s="303" customFormat="1">
      <c r="K151" s="332"/>
      <c r="M151" s="169"/>
      <c r="U151" s="332"/>
      <c r="AE151" s="332"/>
      <c r="AO151" s="332"/>
      <c r="AY151" s="332"/>
    </row>
    <row r="152" spans="11:51" s="303" customFormat="1">
      <c r="K152" s="332"/>
      <c r="M152" s="169"/>
      <c r="U152" s="332"/>
      <c r="AE152" s="332"/>
      <c r="AO152" s="332"/>
      <c r="AY152" s="332"/>
    </row>
    <row r="153" spans="11:51" s="303" customFormat="1">
      <c r="K153" s="332"/>
      <c r="M153" s="169"/>
      <c r="U153" s="332"/>
      <c r="AE153" s="332"/>
      <c r="AO153" s="332"/>
      <c r="AY153" s="332"/>
    </row>
    <row r="154" spans="11:51" s="303" customFormat="1">
      <c r="K154" s="332"/>
      <c r="M154" s="169"/>
      <c r="U154" s="332"/>
      <c r="AE154" s="332"/>
      <c r="AO154" s="332"/>
      <c r="AY154" s="332"/>
    </row>
    <row r="155" spans="11:51" s="303" customFormat="1">
      <c r="K155" s="332"/>
      <c r="M155" s="169"/>
      <c r="U155" s="332"/>
      <c r="AE155" s="332"/>
      <c r="AO155" s="332"/>
      <c r="AY155" s="332"/>
    </row>
    <row r="156" spans="11:51" s="303" customFormat="1">
      <c r="K156" s="332"/>
      <c r="M156" s="169"/>
      <c r="U156" s="332"/>
      <c r="AE156" s="332"/>
      <c r="AO156" s="332"/>
      <c r="AY156" s="332"/>
    </row>
    <row r="157" spans="11:51" s="303" customFormat="1">
      <c r="K157" s="332"/>
      <c r="M157" s="169"/>
      <c r="U157" s="332"/>
      <c r="AE157" s="332"/>
      <c r="AO157" s="332"/>
      <c r="AY157" s="332"/>
    </row>
    <row r="158" spans="11:51" s="303" customFormat="1">
      <c r="K158" s="332"/>
      <c r="M158" s="169"/>
      <c r="U158" s="332"/>
      <c r="AE158" s="332"/>
      <c r="AO158" s="332"/>
      <c r="AY158" s="332"/>
    </row>
    <row r="159" spans="11:51" s="303" customFormat="1">
      <c r="K159" s="332"/>
      <c r="M159" s="169"/>
      <c r="U159" s="332"/>
      <c r="AE159" s="332"/>
      <c r="AO159" s="332"/>
      <c r="AY159" s="332"/>
    </row>
    <row r="160" spans="11:51" s="303" customFormat="1">
      <c r="K160" s="332"/>
      <c r="M160" s="169"/>
      <c r="U160" s="332"/>
      <c r="AE160" s="332"/>
      <c r="AO160" s="332"/>
      <c r="AY160" s="332"/>
    </row>
    <row r="161" spans="11:51" s="303" customFormat="1">
      <c r="K161" s="332"/>
      <c r="M161" s="169"/>
      <c r="U161" s="332"/>
      <c r="AE161" s="332"/>
      <c r="AO161" s="332"/>
      <c r="AY161" s="332"/>
    </row>
    <row r="162" spans="11:51" s="303" customFormat="1">
      <c r="K162" s="332"/>
      <c r="M162" s="169"/>
      <c r="U162" s="332"/>
      <c r="AE162" s="332"/>
      <c r="AO162" s="332"/>
      <c r="AY162" s="332"/>
    </row>
    <row r="163" spans="11:51" s="303" customFormat="1">
      <c r="K163" s="332"/>
      <c r="M163" s="169"/>
      <c r="U163" s="332"/>
      <c r="AE163" s="332"/>
      <c r="AO163" s="332"/>
      <c r="AY163" s="332"/>
    </row>
    <row r="164" spans="11:51" s="303" customFormat="1">
      <c r="K164" s="332"/>
      <c r="M164" s="169"/>
      <c r="U164" s="332"/>
      <c r="AE164" s="332"/>
      <c r="AO164" s="332"/>
      <c r="AY164" s="332"/>
    </row>
    <row r="165" spans="11:51" s="303" customFormat="1">
      <c r="K165" s="332"/>
      <c r="M165" s="169"/>
      <c r="U165" s="332"/>
      <c r="AE165" s="332"/>
      <c r="AO165" s="332"/>
      <c r="AY165" s="332"/>
    </row>
    <row r="166" spans="11:51" s="303" customFormat="1">
      <c r="K166" s="332"/>
      <c r="M166" s="169"/>
      <c r="U166" s="332"/>
      <c r="AE166" s="332"/>
      <c r="AO166" s="332"/>
      <c r="AY166" s="332"/>
    </row>
    <row r="167" spans="11:51" s="303" customFormat="1">
      <c r="K167" s="332"/>
      <c r="M167" s="169"/>
      <c r="U167" s="332"/>
      <c r="AE167" s="332"/>
      <c r="AO167" s="332"/>
      <c r="AY167" s="332"/>
    </row>
    <row r="168" spans="11:51" s="303" customFormat="1">
      <c r="K168" s="332"/>
      <c r="M168" s="169"/>
      <c r="U168" s="332"/>
      <c r="AE168" s="332"/>
      <c r="AO168" s="332"/>
      <c r="AY168" s="332"/>
    </row>
    <row r="169" spans="11:51" s="303" customFormat="1">
      <c r="K169" s="332"/>
      <c r="M169" s="169"/>
      <c r="U169" s="332"/>
      <c r="AE169" s="332"/>
      <c r="AO169" s="332"/>
      <c r="AY169" s="332"/>
    </row>
    <row r="170" spans="11:51" s="303" customFormat="1">
      <c r="K170" s="332"/>
      <c r="M170" s="169"/>
      <c r="U170" s="332"/>
      <c r="AE170" s="332"/>
      <c r="AO170" s="332"/>
      <c r="AY170" s="332"/>
    </row>
    <row r="171" spans="11:51" s="303" customFormat="1">
      <c r="K171" s="332"/>
      <c r="M171" s="169"/>
      <c r="U171" s="332"/>
      <c r="AE171" s="332"/>
      <c r="AO171" s="332"/>
      <c r="AY171" s="332"/>
    </row>
    <row r="172" spans="11:51" s="303" customFormat="1">
      <c r="K172" s="332"/>
      <c r="M172" s="169"/>
      <c r="U172" s="332"/>
      <c r="AE172" s="332"/>
      <c r="AO172" s="332"/>
      <c r="AY172" s="332"/>
    </row>
    <row r="173" spans="11:51" s="303" customFormat="1">
      <c r="K173" s="332"/>
      <c r="M173" s="169"/>
      <c r="U173" s="332"/>
      <c r="AE173" s="332"/>
      <c r="AO173" s="332"/>
      <c r="AY173" s="332"/>
    </row>
    <row r="174" spans="11:51" s="303" customFormat="1">
      <c r="K174" s="332"/>
      <c r="M174" s="169"/>
      <c r="U174" s="332"/>
      <c r="AE174" s="332"/>
      <c r="AO174" s="332"/>
      <c r="AY174" s="332"/>
    </row>
    <row r="175" spans="11:51" s="303" customFormat="1">
      <c r="K175" s="332"/>
      <c r="M175" s="169"/>
      <c r="U175" s="332"/>
      <c r="AE175" s="332"/>
      <c r="AO175" s="332"/>
      <c r="AY175" s="332"/>
    </row>
    <row r="176" spans="11:51" s="303" customFormat="1">
      <c r="K176" s="332"/>
      <c r="M176" s="169"/>
      <c r="U176" s="332"/>
      <c r="AE176" s="332"/>
      <c r="AO176" s="332"/>
      <c r="AY176" s="332"/>
    </row>
    <row r="177" spans="11:51" s="303" customFormat="1">
      <c r="K177" s="332"/>
      <c r="M177" s="169"/>
      <c r="U177" s="332"/>
      <c r="AE177" s="332"/>
      <c r="AO177" s="332"/>
      <c r="AY177" s="332"/>
    </row>
    <row r="178" spans="11:51" s="303" customFormat="1">
      <c r="K178" s="332"/>
      <c r="M178" s="169"/>
      <c r="U178" s="332"/>
      <c r="AE178" s="332"/>
      <c r="AO178" s="332"/>
      <c r="AY178" s="332"/>
    </row>
    <row r="179" spans="11:51" s="303" customFormat="1">
      <c r="K179" s="332"/>
      <c r="M179" s="169"/>
      <c r="U179" s="332"/>
      <c r="AE179" s="332"/>
      <c r="AO179" s="332"/>
      <c r="AY179" s="332"/>
    </row>
    <row r="180" spans="11:51" s="303" customFormat="1">
      <c r="K180" s="332"/>
      <c r="M180" s="169"/>
      <c r="U180" s="332"/>
      <c r="AE180" s="332"/>
      <c r="AO180" s="332"/>
      <c r="AY180" s="332"/>
    </row>
    <row r="181" spans="11:51" s="303" customFormat="1">
      <c r="K181" s="332"/>
      <c r="M181" s="169"/>
      <c r="U181" s="332"/>
      <c r="AE181" s="332"/>
      <c r="AO181" s="332"/>
      <c r="AY181" s="332"/>
    </row>
    <row r="182" spans="11:51" s="303" customFormat="1">
      <c r="K182" s="332"/>
      <c r="M182" s="169"/>
      <c r="U182" s="332"/>
      <c r="AE182" s="332"/>
      <c r="AO182" s="332"/>
      <c r="AY182" s="332"/>
    </row>
    <row r="183" spans="11:51" s="303" customFormat="1">
      <c r="K183" s="332"/>
      <c r="M183" s="169"/>
      <c r="U183" s="332"/>
      <c r="AE183" s="332"/>
      <c r="AO183" s="332"/>
      <c r="AY183" s="332"/>
    </row>
    <row r="184" spans="11:51" s="303" customFormat="1">
      <c r="K184" s="332"/>
      <c r="M184" s="169"/>
      <c r="U184" s="332"/>
      <c r="AE184" s="332"/>
      <c r="AO184" s="332"/>
      <c r="AY184" s="332"/>
    </row>
    <row r="185" spans="11:51" s="303" customFormat="1">
      <c r="K185" s="332"/>
      <c r="M185" s="169"/>
      <c r="U185" s="332"/>
      <c r="AE185" s="332"/>
      <c r="AO185" s="332"/>
      <c r="AY185" s="332"/>
    </row>
    <row r="186" spans="11:51" s="303" customFormat="1">
      <c r="K186" s="332"/>
      <c r="M186" s="169"/>
      <c r="U186" s="332"/>
      <c r="AE186" s="332"/>
      <c r="AO186" s="332"/>
      <c r="AY186" s="332"/>
    </row>
    <row r="187" spans="11:51" s="303" customFormat="1">
      <c r="K187" s="332"/>
      <c r="M187" s="169"/>
      <c r="U187" s="332"/>
      <c r="AE187" s="332"/>
      <c r="AO187" s="332"/>
      <c r="AY187" s="332"/>
    </row>
    <row r="188" spans="11:51" s="303" customFormat="1">
      <c r="K188" s="332"/>
      <c r="M188" s="169"/>
      <c r="U188" s="332"/>
      <c r="AE188" s="332"/>
      <c r="AO188" s="332"/>
      <c r="AY188" s="332"/>
    </row>
    <row r="189" spans="11:51" s="303" customFormat="1">
      <c r="K189" s="332"/>
      <c r="M189" s="169"/>
      <c r="U189" s="332"/>
      <c r="AE189" s="332"/>
      <c r="AO189" s="332"/>
      <c r="AY189" s="332"/>
    </row>
    <row r="190" spans="11:51" s="303" customFormat="1">
      <c r="K190" s="332"/>
      <c r="M190" s="169"/>
      <c r="U190" s="332"/>
      <c r="AE190" s="332"/>
      <c r="AO190" s="332"/>
      <c r="AY190" s="332"/>
    </row>
    <row r="191" spans="11:51" s="303" customFormat="1">
      <c r="K191" s="332"/>
      <c r="M191" s="169"/>
      <c r="U191" s="332"/>
      <c r="AE191" s="332"/>
      <c r="AO191" s="332"/>
      <c r="AY191" s="332"/>
    </row>
  </sheetData>
  <mergeCells count="5">
    <mergeCell ref="N1:V1"/>
    <mergeCell ref="AH1:AP1"/>
    <mergeCell ref="D1:L1"/>
    <mergeCell ref="X1:AF1"/>
    <mergeCell ref="AR1:AZ1"/>
  </mergeCells>
  <conditionalFormatting sqref="E109:F110">
    <cfRule type="cellIs" dxfId="33" priority="6" stopIfTrue="1" operator="lessThan">
      <formula>0</formula>
    </cfRule>
  </conditionalFormatting>
  <conditionalFormatting sqref="D109:D110">
    <cfRule type="cellIs" dxfId="32" priority="5" stopIfTrue="1" operator="lessThan">
      <formula>0</formula>
    </cfRule>
  </conditionalFormatting>
  <conditionalFormatting sqref="G109:G110 M109:M110">
    <cfRule type="cellIs" dxfId="31" priority="4" stopIfTrue="1" operator="lessThan">
      <formula>0</formula>
    </cfRule>
  </conditionalFormatting>
  <conditionalFormatting sqref="H109:H110">
    <cfRule type="cellIs" dxfId="30" priority="3" stopIfTrue="1" operator="lessThan">
      <formula>0</formula>
    </cfRule>
  </conditionalFormatting>
  <conditionalFormatting sqref="J109:L110">
    <cfRule type="cellIs" dxfId="29" priority="2" stopIfTrue="1" operator="lessThan">
      <formula>0</formula>
    </cfRule>
  </conditionalFormatting>
  <conditionalFormatting sqref="I109:I110">
    <cfRule type="cellIs" dxfId="2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oddFooter>&amp;L&amp;1#&amp;"Calibri"&amp;7 Vodafone Proprietary classified as C2 - Internal</oddFoot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8"/>
  <sheetViews>
    <sheetView showGridLines="0" topLeftCell="R13" zoomScale="85" zoomScaleNormal="85" workbookViewId="0">
      <selection activeCell="S22" sqref="S22"/>
    </sheetView>
  </sheetViews>
  <sheetFormatPr defaultColWidth="9.140625" defaultRowHeight="12.75"/>
  <cols>
    <col min="1" max="1" width="5.42578125" style="121" customWidth="1"/>
    <col min="2" max="2" width="4.42578125" style="89" customWidth="1"/>
    <col min="3" max="3" width="37.7109375" style="121" customWidth="1"/>
    <col min="4" max="4" width="11.140625" style="22" customWidth="1"/>
    <col min="5" max="12" width="11.140625" style="23" customWidth="1"/>
    <col min="13" max="13" width="3.28515625" style="323" customWidth="1"/>
    <col min="14" max="14" width="11.140625" style="22" customWidth="1"/>
    <col min="15" max="15" width="11.140625" style="23" customWidth="1"/>
    <col min="16" max="20" width="11.85546875" style="313" customWidth="1"/>
    <col min="21" max="21" width="11.85546875" style="332" customWidth="1"/>
    <col min="22" max="22" width="11.85546875" style="313" customWidth="1"/>
    <col min="23" max="40" width="9.140625" style="121" customWidth="1"/>
    <col min="41" max="237" width="11.42578125" style="121" customWidth="1"/>
    <col min="238" max="16384" width="9.140625" style="121"/>
  </cols>
  <sheetData>
    <row r="1" spans="1:23" s="303" customFormat="1" ht="13.5" customHeight="1">
      <c r="A1" s="69" t="s">
        <v>132</v>
      </c>
      <c r="B1" s="6"/>
      <c r="D1" s="513" t="s">
        <v>243</v>
      </c>
      <c r="E1" s="513"/>
      <c r="F1" s="513"/>
      <c r="G1" s="513"/>
      <c r="H1" s="513"/>
      <c r="I1" s="513"/>
      <c r="J1" s="513"/>
      <c r="K1" s="513"/>
      <c r="L1" s="513"/>
      <c r="M1" s="164"/>
      <c r="N1" s="513" t="s">
        <v>154</v>
      </c>
      <c r="O1" s="513"/>
      <c r="P1" s="513"/>
      <c r="Q1" s="513"/>
      <c r="R1" s="513"/>
      <c r="S1" s="513"/>
      <c r="T1" s="513"/>
      <c r="U1" s="513"/>
      <c r="V1" s="513"/>
    </row>
    <row r="2" spans="1:23" s="16" customFormat="1" ht="12.75" customHeight="1">
      <c r="B2" s="33"/>
      <c r="D2" s="205" t="s">
        <v>157</v>
      </c>
      <c r="E2" s="205" t="s">
        <v>162</v>
      </c>
      <c r="F2" s="205" t="s">
        <v>188</v>
      </c>
      <c r="G2" s="205" t="s">
        <v>194</v>
      </c>
      <c r="H2" s="205" t="s">
        <v>206</v>
      </c>
      <c r="I2" s="205" t="s">
        <v>237</v>
      </c>
      <c r="J2" s="205" t="s">
        <v>249</v>
      </c>
      <c r="K2" s="205" t="s">
        <v>264</v>
      </c>
      <c r="L2" s="334" t="s">
        <v>293</v>
      </c>
      <c r="M2" s="80"/>
      <c r="N2" s="205" t="s">
        <v>157</v>
      </c>
      <c r="O2" s="205" t="s">
        <v>162</v>
      </c>
      <c r="P2" s="205" t="s">
        <v>188</v>
      </c>
      <c r="Q2" s="205" t="s">
        <v>194</v>
      </c>
      <c r="R2" s="205" t="s">
        <v>206</v>
      </c>
      <c r="S2" s="205" t="s">
        <v>237</v>
      </c>
      <c r="T2" s="205" t="s">
        <v>249</v>
      </c>
      <c r="U2" s="205" t="s">
        <v>264</v>
      </c>
      <c r="V2" s="334" t="s">
        <v>293</v>
      </c>
    </row>
    <row r="3" spans="1:23" ht="15.75" customHeight="1">
      <c r="B3" s="91" t="s">
        <v>129</v>
      </c>
      <c r="D3" s="211"/>
      <c r="E3" s="211"/>
      <c r="F3" s="211"/>
      <c r="G3" s="211"/>
      <c r="H3" s="211"/>
      <c r="I3" s="211"/>
      <c r="J3" s="211"/>
      <c r="K3" s="211"/>
      <c r="L3" s="290"/>
      <c r="M3" s="203"/>
      <c r="N3" s="211"/>
      <c r="O3" s="211"/>
      <c r="P3" s="211"/>
      <c r="Q3" s="211"/>
      <c r="R3" s="211"/>
      <c r="S3" s="211"/>
      <c r="T3" s="211"/>
      <c r="U3" s="211"/>
      <c r="V3" s="290"/>
    </row>
    <row r="4" spans="1:23" ht="15.75" customHeight="1">
      <c r="B4" s="91"/>
      <c r="C4" s="121" t="s">
        <v>14</v>
      </c>
      <c r="D4" s="212">
        <v>5825</v>
      </c>
      <c r="E4" s="212">
        <v>5933</v>
      </c>
      <c r="F4" s="212">
        <v>6025</v>
      </c>
      <c r="G4" s="212">
        <v>6135</v>
      </c>
      <c r="H4" s="212">
        <v>6258</v>
      </c>
      <c r="I4" s="212">
        <v>6358</v>
      </c>
      <c r="J4" s="212">
        <v>6452</v>
      </c>
      <c r="K4" s="212">
        <v>6541</v>
      </c>
      <c r="L4" s="288">
        <v>6620</v>
      </c>
      <c r="M4" s="203"/>
      <c r="N4" s="212">
        <v>134</v>
      </c>
      <c r="O4" s="212">
        <v>108</v>
      </c>
      <c r="P4" s="212">
        <v>92</v>
      </c>
      <c r="Q4" s="212">
        <v>110</v>
      </c>
      <c r="R4" s="212">
        <v>123</v>
      </c>
      <c r="S4" s="212">
        <v>100</v>
      </c>
      <c r="T4" s="212">
        <v>94</v>
      </c>
      <c r="U4" s="212">
        <v>89</v>
      </c>
      <c r="V4" s="288">
        <v>79</v>
      </c>
    </row>
    <row r="5" spans="1:23" s="61" customFormat="1" ht="15.75" customHeight="1">
      <c r="C5" s="20" t="s">
        <v>165</v>
      </c>
      <c r="D5" s="212">
        <v>1970</v>
      </c>
      <c r="E5" s="212">
        <v>2016</v>
      </c>
      <c r="F5" s="212">
        <v>2049</v>
      </c>
      <c r="G5" s="212">
        <v>2119</v>
      </c>
      <c r="H5" s="212">
        <v>2194</v>
      </c>
      <c r="I5" s="212">
        <v>2252</v>
      </c>
      <c r="J5" s="212">
        <v>2306</v>
      </c>
      <c r="K5" s="212">
        <v>2401</v>
      </c>
      <c r="L5" s="288">
        <v>2501</v>
      </c>
      <c r="M5" s="203"/>
      <c r="N5" s="212">
        <v>63</v>
      </c>
      <c r="O5" s="212">
        <v>46</v>
      </c>
      <c r="P5" s="212">
        <v>33</v>
      </c>
      <c r="Q5" s="212">
        <v>70</v>
      </c>
      <c r="R5" s="212">
        <v>75</v>
      </c>
      <c r="S5" s="212">
        <v>58</v>
      </c>
      <c r="T5" s="212">
        <v>54</v>
      </c>
      <c r="U5" s="212">
        <v>95</v>
      </c>
      <c r="V5" s="288">
        <v>100</v>
      </c>
      <c r="W5" s="121"/>
    </row>
    <row r="6" spans="1:23" ht="15.75" customHeight="1">
      <c r="B6" s="91"/>
      <c r="C6" s="121" t="s">
        <v>15</v>
      </c>
      <c r="D6" s="212">
        <v>109</v>
      </c>
      <c r="E6" s="212">
        <v>137</v>
      </c>
      <c r="F6" s="212">
        <v>167</v>
      </c>
      <c r="G6" s="212">
        <v>183</v>
      </c>
      <c r="H6" s="212">
        <v>216</v>
      </c>
      <c r="I6" s="212">
        <v>245</v>
      </c>
      <c r="J6" s="212">
        <v>278</v>
      </c>
      <c r="K6" s="212">
        <v>316</v>
      </c>
      <c r="L6" s="288">
        <v>382</v>
      </c>
      <c r="M6" s="203"/>
      <c r="N6" s="212">
        <v>20</v>
      </c>
      <c r="O6" s="212">
        <v>28</v>
      </c>
      <c r="P6" s="212">
        <v>30</v>
      </c>
      <c r="Q6" s="212">
        <v>16</v>
      </c>
      <c r="R6" s="212">
        <v>33</v>
      </c>
      <c r="S6" s="212">
        <v>29</v>
      </c>
      <c r="T6" s="212">
        <v>33</v>
      </c>
      <c r="U6" s="212">
        <v>38</v>
      </c>
      <c r="V6" s="288">
        <v>66</v>
      </c>
    </row>
    <row r="7" spans="1:23" s="61" customFormat="1" ht="15.75" customHeight="1">
      <c r="B7" s="8"/>
      <c r="C7" s="61" t="s">
        <v>17</v>
      </c>
      <c r="D7" s="212">
        <v>3022</v>
      </c>
      <c r="E7" s="212">
        <v>3023</v>
      </c>
      <c r="F7" s="212">
        <v>3063</v>
      </c>
      <c r="G7" s="212">
        <v>3156</v>
      </c>
      <c r="H7" s="212">
        <v>3231</v>
      </c>
      <c r="I7" s="212">
        <v>3246</v>
      </c>
      <c r="J7" s="212">
        <v>3288</v>
      </c>
      <c r="K7" s="212">
        <v>3356</v>
      </c>
      <c r="L7" s="288">
        <v>3340</v>
      </c>
      <c r="M7" s="203"/>
      <c r="N7" s="212">
        <v>64</v>
      </c>
      <c r="O7" s="212">
        <v>1</v>
      </c>
      <c r="P7" s="212">
        <v>40</v>
      </c>
      <c r="Q7" s="212">
        <v>93</v>
      </c>
      <c r="R7" s="212">
        <v>75</v>
      </c>
      <c r="S7" s="212">
        <v>15</v>
      </c>
      <c r="T7" s="212">
        <v>42</v>
      </c>
      <c r="U7" s="212">
        <v>68</v>
      </c>
      <c r="V7" s="288">
        <v>-16</v>
      </c>
      <c r="W7" s="121"/>
    </row>
    <row r="8" spans="1:23" ht="15.75" customHeight="1">
      <c r="B8" s="91"/>
      <c r="C8" s="121" t="s">
        <v>238</v>
      </c>
      <c r="D8" s="212">
        <v>106</v>
      </c>
      <c r="E8" s="212">
        <v>123</v>
      </c>
      <c r="F8" s="212">
        <v>143</v>
      </c>
      <c r="G8" s="212">
        <v>0</v>
      </c>
      <c r="H8" s="212">
        <v>0</v>
      </c>
      <c r="I8" s="212">
        <v>0</v>
      </c>
      <c r="J8" s="212">
        <v>0</v>
      </c>
      <c r="K8" s="212">
        <v>0</v>
      </c>
      <c r="L8" s="288">
        <v>0</v>
      </c>
      <c r="M8" s="203"/>
      <c r="N8" s="212">
        <v>17</v>
      </c>
      <c r="O8" s="212">
        <v>17</v>
      </c>
      <c r="P8" s="212">
        <v>20</v>
      </c>
      <c r="Q8" s="212">
        <v>0</v>
      </c>
      <c r="R8" s="212">
        <v>0</v>
      </c>
      <c r="S8" s="212">
        <v>0</v>
      </c>
      <c r="T8" s="212">
        <v>0</v>
      </c>
      <c r="U8" s="212">
        <v>0</v>
      </c>
      <c r="V8" s="288">
        <v>0</v>
      </c>
    </row>
    <row r="9" spans="1:23" ht="15.75" customHeight="1">
      <c r="B9" s="91"/>
      <c r="C9" s="121" t="s">
        <v>69</v>
      </c>
      <c r="D9" s="212">
        <v>239</v>
      </c>
      <c r="E9" s="212">
        <v>247</v>
      </c>
      <c r="F9" s="212">
        <v>257</v>
      </c>
      <c r="G9" s="212">
        <v>258</v>
      </c>
      <c r="H9" s="212">
        <v>260</v>
      </c>
      <c r="I9" s="212">
        <v>264</v>
      </c>
      <c r="J9" s="212">
        <v>265</v>
      </c>
      <c r="K9" s="212">
        <v>265</v>
      </c>
      <c r="L9" s="288">
        <v>265</v>
      </c>
      <c r="M9" s="203"/>
      <c r="N9" s="212">
        <v>8</v>
      </c>
      <c r="O9" s="212">
        <v>8</v>
      </c>
      <c r="P9" s="212">
        <v>10</v>
      </c>
      <c r="Q9" s="212">
        <v>1</v>
      </c>
      <c r="R9" s="212">
        <v>2</v>
      </c>
      <c r="S9" s="212">
        <v>4</v>
      </c>
      <c r="T9" s="212">
        <v>1</v>
      </c>
      <c r="U9" s="212">
        <v>0</v>
      </c>
      <c r="V9" s="288">
        <v>0</v>
      </c>
    </row>
    <row r="10" spans="1:23" s="61" customFormat="1" ht="15.75" customHeight="1">
      <c r="B10" s="8"/>
      <c r="C10" s="61" t="s">
        <v>72</v>
      </c>
      <c r="D10" s="212">
        <v>442</v>
      </c>
      <c r="E10" s="212">
        <v>466</v>
      </c>
      <c r="F10" s="212">
        <v>493</v>
      </c>
      <c r="G10" s="212">
        <v>518</v>
      </c>
      <c r="H10" s="212">
        <v>538</v>
      </c>
      <c r="I10" s="212">
        <v>553</v>
      </c>
      <c r="J10" s="212">
        <v>579</v>
      </c>
      <c r="K10" s="212">
        <v>595</v>
      </c>
      <c r="L10" s="288">
        <v>609</v>
      </c>
      <c r="M10" s="203"/>
      <c r="N10" s="212">
        <v>26</v>
      </c>
      <c r="O10" s="212">
        <v>24</v>
      </c>
      <c r="P10" s="212">
        <v>27</v>
      </c>
      <c r="Q10" s="212">
        <v>25</v>
      </c>
      <c r="R10" s="212">
        <v>20</v>
      </c>
      <c r="S10" s="212">
        <v>15</v>
      </c>
      <c r="T10" s="212">
        <v>26</v>
      </c>
      <c r="U10" s="212">
        <v>16</v>
      </c>
      <c r="V10" s="288">
        <v>14</v>
      </c>
      <c r="W10" s="121"/>
    </row>
    <row r="11" spans="1:23" ht="15.75" customHeight="1">
      <c r="B11" s="91"/>
      <c r="C11" s="121" t="s">
        <v>70</v>
      </c>
      <c r="D11" s="212">
        <v>56</v>
      </c>
      <c r="E11" s="212">
        <v>58</v>
      </c>
      <c r="F11" s="212">
        <v>61</v>
      </c>
      <c r="G11" s="212">
        <v>62</v>
      </c>
      <c r="H11" s="212">
        <v>63</v>
      </c>
      <c r="I11" s="212">
        <v>63</v>
      </c>
      <c r="J11" s="212">
        <v>65</v>
      </c>
      <c r="K11" s="212">
        <v>66</v>
      </c>
      <c r="L11" s="288">
        <v>66</v>
      </c>
      <c r="M11" s="203"/>
      <c r="N11" s="212">
        <v>3</v>
      </c>
      <c r="O11" s="212">
        <v>2</v>
      </c>
      <c r="P11" s="212">
        <v>3</v>
      </c>
      <c r="Q11" s="212">
        <v>1</v>
      </c>
      <c r="R11" s="212">
        <v>1</v>
      </c>
      <c r="S11" s="212">
        <v>0</v>
      </c>
      <c r="T11" s="212">
        <v>2</v>
      </c>
      <c r="U11" s="212">
        <v>1</v>
      </c>
      <c r="V11" s="288">
        <v>0</v>
      </c>
    </row>
    <row r="12" spans="1:23" s="61" customFormat="1" ht="15.75" customHeight="1">
      <c r="B12" s="8"/>
      <c r="C12" s="61" t="s">
        <v>71</v>
      </c>
      <c r="D12" s="212">
        <v>551</v>
      </c>
      <c r="E12" s="212">
        <v>571</v>
      </c>
      <c r="F12" s="212">
        <v>586</v>
      </c>
      <c r="G12" s="212">
        <v>608</v>
      </c>
      <c r="H12" s="212">
        <v>619</v>
      </c>
      <c r="I12" s="212">
        <v>634</v>
      </c>
      <c r="J12" s="212">
        <v>643</v>
      </c>
      <c r="K12" s="212">
        <v>651</v>
      </c>
      <c r="L12" s="288">
        <v>661</v>
      </c>
      <c r="M12" s="203"/>
      <c r="N12" s="212">
        <v>16</v>
      </c>
      <c r="O12" s="212">
        <v>20</v>
      </c>
      <c r="P12" s="212">
        <v>15</v>
      </c>
      <c r="Q12" s="212">
        <v>22</v>
      </c>
      <c r="R12" s="212">
        <v>11</v>
      </c>
      <c r="S12" s="212">
        <v>15</v>
      </c>
      <c r="T12" s="212">
        <v>9</v>
      </c>
      <c r="U12" s="212">
        <v>8</v>
      </c>
      <c r="V12" s="288">
        <v>10</v>
      </c>
      <c r="W12" s="121"/>
    </row>
    <row r="13" spans="1:23" ht="15.75" customHeight="1">
      <c r="B13" s="91"/>
      <c r="C13" s="121" t="s">
        <v>94</v>
      </c>
      <c r="D13" s="212">
        <v>14</v>
      </c>
      <c r="E13" s="212">
        <v>14</v>
      </c>
      <c r="F13" s="212">
        <v>14</v>
      </c>
      <c r="G13" s="212">
        <v>14</v>
      </c>
      <c r="H13" s="212">
        <v>14</v>
      </c>
      <c r="I13" s="212">
        <v>14</v>
      </c>
      <c r="J13" s="212">
        <v>14</v>
      </c>
      <c r="K13" s="212">
        <v>14</v>
      </c>
      <c r="L13" s="288">
        <v>15</v>
      </c>
      <c r="M13" s="203"/>
      <c r="N13" s="212">
        <v>0</v>
      </c>
      <c r="O13" s="212">
        <v>0</v>
      </c>
      <c r="P13" s="212">
        <v>0</v>
      </c>
      <c r="Q13" s="212">
        <v>0</v>
      </c>
      <c r="R13" s="212">
        <v>0</v>
      </c>
      <c r="S13" s="212">
        <v>0</v>
      </c>
      <c r="T13" s="212">
        <v>0</v>
      </c>
      <c r="U13" s="212">
        <v>0</v>
      </c>
      <c r="V13" s="288">
        <v>1</v>
      </c>
    </row>
    <row r="14" spans="1:23" ht="15.75" customHeight="1">
      <c r="B14" s="91"/>
      <c r="C14" s="121" t="s">
        <v>68</v>
      </c>
      <c r="D14" s="212">
        <v>0</v>
      </c>
      <c r="E14" s="212">
        <v>0</v>
      </c>
      <c r="F14" s="212">
        <v>0</v>
      </c>
      <c r="G14" s="212">
        <v>0</v>
      </c>
      <c r="H14" s="212">
        <v>0</v>
      </c>
      <c r="I14" s="212">
        <v>0</v>
      </c>
      <c r="J14" s="212">
        <v>0</v>
      </c>
      <c r="K14" s="212">
        <v>0</v>
      </c>
      <c r="L14" s="288">
        <v>0</v>
      </c>
      <c r="M14" s="203"/>
      <c r="N14" s="212">
        <v>0</v>
      </c>
      <c r="O14" s="212">
        <v>0</v>
      </c>
      <c r="P14" s="212">
        <v>0</v>
      </c>
      <c r="Q14" s="212">
        <v>0</v>
      </c>
      <c r="R14" s="212">
        <v>0</v>
      </c>
      <c r="S14" s="212">
        <v>0</v>
      </c>
      <c r="T14" s="212">
        <v>0</v>
      </c>
      <c r="U14" s="212">
        <v>0</v>
      </c>
      <c r="V14" s="288">
        <v>0</v>
      </c>
    </row>
    <row r="15" spans="1:23" s="61" customFormat="1" ht="15.75" customHeight="1">
      <c r="B15" s="8"/>
      <c r="C15" s="61" t="s">
        <v>73</v>
      </c>
      <c r="D15" s="212">
        <v>0</v>
      </c>
      <c r="E15" s="212">
        <v>0</v>
      </c>
      <c r="F15" s="212">
        <v>0</v>
      </c>
      <c r="G15" s="212">
        <v>0</v>
      </c>
      <c r="H15" s="212">
        <v>0</v>
      </c>
      <c r="I15" s="212">
        <v>0</v>
      </c>
      <c r="J15" s="212">
        <v>0</v>
      </c>
      <c r="K15" s="212">
        <v>0</v>
      </c>
      <c r="L15" s="288">
        <v>0</v>
      </c>
      <c r="M15" s="203"/>
      <c r="N15" s="212">
        <v>0</v>
      </c>
      <c r="O15" s="212">
        <v>0</v>
      </c>
      <c r="P15" s="212">
        <v>0</v>
      </c>
      <c r="Q15" s="212">
        <v>0</v>
      </c>
      <c r="R15" s="212">
        <v>0</v>
      </c>
      <c r="S15" s="212">
        <v>0</v>
      </c>
      <c r="T15" s="212">
        <v>0</v>
      </c>
      <c r="U15" s="212">
        <v>0</v>
      </c>
      <c r="V15" s="288">
        <v>0</v>
      </c>
      <c r="W15" s="121"/>
    </row>
    <row r="16" spans="1:23" s="61" customFormat="1" ht="15.75" customHeight="1">
      <c r="B16" s="8"/>
      <c r="C16" s="61" t="s">
        <v>74</v>
      </c>
      <c r="D16" s="212">
        <v>3</v>
      </c>
      <c r="E16" s="212">
        <v>3</v>
      </c>
      <c r="F16" s="212">
        <v>4</v>
      </c>
      <c r="G16" s="212">
        <v>5</v>
      </c>
      <c r="H16" s="212">
        <v>5</v>
      </c>
      <c r="I16" s="212">
        <v>6</v>
      </c>
      <c r="J16" s="212">
        <v>7</v>
      </c>
      <c r="K16" s="212">
        <v>8</v>
      </c>
      <c r="L16" s="288">
        <v>9</v>
      </c>
      <c r="M16" s="203"/>
      <c r="N16" s="212">
        <v>1</v>
      </c>
      <c r="O16" s="212">
        <v>0</v>
      </c>
      <c r="P16" s="212">
        <v>1</v>
      </c>
      <c r="Q16" s="212">
        <v>1</v>
      </c>
      <c r="R16" s="212">
        <v>0</v>
      </c>
      <c r="S16" s="212">
        <v>1</v>
      </c>
      <c r="T16" s="212">
        <v>1</v>
      </c>
      <c r="U16" s="212">
        <v>1</v>
      </c>
      <c r="V16" s="288">
        <v>1</v>
      </c>
      <c r="W16" s="121"/>
    </row>
    <row r="17" spans="2:58" s="9" customFormat="1" ht="15.75" customHeight="1">
      <c r="B17" s="8"/>
      <c r="C17" s="9" t="s">
        <v>10</v>
      </c>
      <c r="D17" s="213">
        <v>12337</v>
      </c>
      <c r="E17" s="213">
        <v>12591</v>
      </c>
      <c r="F17" s="213">
        <v>12862</v>
      </c>
      <c r="G17" s="213">
        <v>13058</v>
      </c>
      <c r="H17" s="213">
        <v>13398</v>
      </c>
      <c r="I17" s="213">
        <v>13635</v>
      </c>
      <c r="J17" s="213">
        <v>13897</v>
      </c>
      <c r="K17" s="213">
        <v>14213</v>
      </c>
      <c r="L17" s="289">
        <v>14468</v>
      </c>
      <c r="M17" s="204"/>
      <c r="N17" s="213">
        <v>352</v>
      </c>
      <c r="O17" s="213">
        <v>254</v>
      </c>
      <c r="P17" s="213">
        <v>271</v>
      </c>
      <c r="Q17" s="213">
        <v>339</v>
      </c>
      <c r="R17" s="213">
        <v>340</v>
      </c>
      <c r="S17" s="213">
        <v>237</v>
      </c>
      <c r="T17" s="213">
        <v>262</v>
      </c>
      <c r="U17" s="213">
        <v>316</v>
      </c>
      <c r="V17" s="289">
        <v>255</v>
      </c>
      <c r="W17" s="121"/>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row>
    <row r="18" spans="2:58" s="89" customFormat="1" ht="15.75" customHeight="1">
      <c r="B18" s="91"/>
      <c r="C18" s="461" t="s">
        <v>307</v>
      </c>
      <c r="D18" s="357">
        <v>6290</v>
      </c>
      <c r="E18" s="357">
        <v>6630</v>
      </c>
      <c r="F18" s="357">
        <v>6964</v>
      </c>
      <c r="G18" s="357">
        <v>7251</v>
      </c>
      <c r="H18" s="357">
        <v>7718</v>
      </c>
      <c r="I18" s="357">
        <v>8102</v>
      </c>
      <c r="J18" s="357">
        <v>8544</v>
      </c>
      <c r="K18" s="357">
        <v>9040</v>
      </c>
      <c r="L18" s="364">
        <v>9554</v>
      </c>
      <c r="M18" s="358"/>
      <c r="N18" s="357">
        <v>411</v>
      </c>
      <c r="O18" s="357">
        <v>340</v>
      </c>
      <c r="P18" s="357">
        <v>334</v>
      </c>
      <c r="Q18" s="357">
        <v>430</v>
      </c>
      <c r="R18" s="357">
        <v>467</v>
      </c>
      <c r="S18" s="357">
        <v>384</v>
      </c>
      <c r="T18" s="357">
        <v>442</v>
      </c>
      <c r="U18" s="357">
        <v>496</v>
      </c>
      <c r="V18" s="365">
        <v>514</v>
      </c>
      <c r="W18" s="121"/>
    </row>
    <row r="19" spans="2:58" ht="9" customHeight="1">
      <c r="B19" s="91"/>
      <c r="D19" s="211"/>
      <c r="E19" s="211"/>
      <c r="F19" s="211"/>
      <c r="G19" s="211"/>
      <c r="H19" s="211"/>
      <c r="I19" s="211"/>
      <c r="J19" s="211"/>
      <c r="K19" s="211"/>
      <c r="L19" s="290"/>
      <c r="M19" s="203"/>
      <c r="N19" s="211"/>
      <c r="O19" s="211"/>
      <c r="P19" s="211"/>
      <c r="Q19" s="211"/>
      <c r="R19" s="211"/>
      <c r="S19" s="211"/>
      <c r="T19" s="211"/>
      <c r="U19" s="211"/>
      <c r="V19" s="290"/>
    </row>
    <row r="20" spans="2:58" ht="15.75" customHeight="1">
      <c r="B20" s="89" t="s">
        <v>7</v>
      </c>
      <c r="D20" s="211"/>
      <c r="E20" s="211"/>
      <c r="F20" s="211"/>
      <c r="G20" s="211"/>
      <c r="H20" s="211"/>
      <c r="I20" s="211"/>
      <c r="J20" s="211"/>
      <c r="K20" s="211"/>
      <c r="L20" s="290"/>
      <c r="M20" s="203"/>
      <c r="N20" s="211"/>
      <c r="O20" s="211"/>
      <c r="P20" s="211"/>
      <c r="Q20" s="211"/>
      <c r="R20" s="211"/>
      <c r="S20" s="211"/>
      <c r="T20" s="211"/>
      <c r="U20" s="211"/>
      <c r="V20" s="290"/>
    </row>
    <row r="21" spans="2:58" ht="15.75" customHeight="1">
      <c r="B21" s="91"/>
      <c r="C21" s="7" t="s">
        <v>299</v>
      </c>
      <c r="D21" s="212">
        <v>1</v>
      </c>
      <c r="E21" s="212">
        <v>2</v>
      </c>
      <c r="F21" s="212">
        <v>2</v>
      </c>
      <c r="G21" s="212">
        <v>3</v>
      </c>
      <c r="H21" s="212">
        <v>3</v>
      </c>
      <c r="I21" s="212">
        <v>5</v>
      </c>
      <c r="J21" s="212">
        <v>7</v>
      </c>
      <c r="K21" s="212">
        <v>10</v>
      </c>
      <c r="L21" s="288">
        <v>13</v>
      </c>
      <c r="M21" s="203"/>
      <c r="N21" s="212">
        <v>0</v>
      </c>
      <c r="O21" s="212">
        <v>1</v>
      </c>
      <c r="P21" s="212">
        <v>0</v>
      </c>
      <c r="Q21" s="212">
        <v>1</v>
      </c>
      <c r="R21" s="212">
        <v>0</v>
      </c>
      <c r="S21" s="212">
        <v>2</v>
      </c>
      <c r="T21" s="212">
        <v>2</v>
      </c>
      <c r="U21" s="212">
        <v>3</v>
      </c>
      <c r="V21" s="288">
        <v>3</v>
      </c>
    </row>
    <row r="22" spans="2:58" ht="15.75" customHeight="1">
      <c r="B22" s="91"/>
      <c r="C22" s="121" t="s">
        <v>67</v>
      </c>
      <c r="D22" s="212">
        <v>363</v>
      </c>
      <c r="E22" s="212">
        <v>424</v>
      </c>
      <c r="F22" s="212">
        <v>465</v>
      </c>
      <c r="G22" s="212">
        <v>524</v>
      </c>
      <c r="H22" s="212">
        <v>562</v>
      </c>
      <c r="I22" s="212">
        <v>593</v>
      </c>
      <c r="J22" s="212">
        <v>623</v>
      </c>
      <c r="K22" s="212">
        <v>656</v>
      </c>
      <c r="L22" s="288">
        <v>697</v>
      </c>
      <c r="M22" s="203"/>
      <c r="N22" s="212">
        <v>83</v>
      </c>
      <c r="O22" s="212">
        <v>61</v>
      </c>
      <c r="P22" s="212">
        <v>41</v>
      </c>
      <c r="Q22" s="212">
        <v>59</v>
      </c>
      <c r="R22" s="212">
        <v>38</v>
      </c>
      <c r="S22" s="212">
        <v>31</v>
      </c>
      <c r="T22" s="212">
        <v>30</v>
      </c>
      <c r="U22" s="212">
        <v>33</v>
      </c>
      <c r="V22" s="288">
        <v>41</v>
      </c>
    </row>
    <row r="23" spans="2:58" ht="15.75" customHeight="1">
      <c r="B23" s="91"/>
      <c r="C23" s="323" t="s">
        <v>76</v>
      </c>
      <c r="D23" s="212">
        <v>213</v>
      </c>
      <c r="E23" s="212">
        <v>231</v>
      </c>
      <c r="F23" s="212">
        <v>240</v>
      </c>
      <c r="G23" s="212">
        <v>267</v>
      </c>
      <c r="H23" s="212">
        <v>301</v>
      </c>
      <c r="I23" s="212">
        <v>329</v>
      </c>
      <c r="J23" s="212">
        <v>358</v>
      </c>
      <c r="K23" s="212">
        <v>380</v>
      </c>
      <c r="L23" s="288">
        <v>422</v>
      </c>
      <c r="M23" s="203"/>
      <c r="N23" s="212">
        <v>-30</v>
      </c>
      <c r="O23" s="212">
        <v>18</v>
      </c>
      <c r="P23" s="212">
        <v>9</v>
      </c>
      <c r="Q23" s="212">
        <v>27</v>
      </c>
      <c r="R23" s="212">
        <v>34</v>
      </c>
      <c r="S23" s="212">
        <v>28</v>
      </c>
      <c r="T23" s="212">
        <v>29</v>
      </c>
      <c r="U23" s="212">
        <v>22</v>
      </c>
      <c r="V23" s="288">
        <v>42</v>
      </c>
    </row>
    <row r="24" spans="2:58" ht="15.75" customHeight="1">
      <c r="B24" s="157"/>
      <c r="C24" s="121" t="s">
        <v>78</v>
      </c>
      <c r="D24" s="212">
        <v>412</v>
      </c>
      <c r="E24" s="212">
        <v>424</v>
      </c>
      <c r="F24" s="212">
        <v>425</v>
      </c>
      <c r="G24" s="212">
        <v>423</v>
      </c>
      <c r="H24" s="212">
        <v>423</v>
      </c>
      <c r="I24" s="212">
        <v>425</v>
      </c>
      <c r="J24" s="212">
        <v>425</v>
      </c>
      <c r="K24" s="212">
        <v>424</v>
      </c>
      <c r="L24" s="288">
        <v>426</v>
      </c>
      <c r="M24" s="203"/>
      <c r="N24" s="212">
        <v>-1</v>
      </c>
      <c r="O24" s="212">
        <v>12</v>
      </c>
      <c r="P24" s="212">
        <v>1</v>
      </c>
      <c r="Q24" s="212">
        <v>-2</v>
      </c>
      <c r="R24" s="212">
        <v>0</v>
      </c>
      <c r="S24" s="212">
        <v>2</v>
      </c>
      <c r="T24" s="212">
        <v>0</v>
      </c>
      <c r="U24" s="212">
        <v>-1</v>
      </c>
      <c r="V24" s="288">
        <v>2</v>
      </c>
    </row>
    <row r="25" spans="2:58" ht="15.75" customHeight="1">
      <c r="B25" s="91"/>
      <c r="C25" s="121" t="s">
        <v>95</v>
      </c>
      <c r="D25" s="212">
        <v>6</v>
      </c>
      <c r="E25" s="212">
        <v>5</v>
      </c>
      <c r="F25" s="212">
        <v>6</v>
      </c>
      <c r="G25" s="212">
        <v>6</v>
      </c>
      <c r="H25" s="212">
        <v>6</v>
      </c>
      <c r="I25" s="212">
        <v>5</v>
      </c>
      <c r="J25" s="212">
        <v>5</v>
      </c>
      <c r="K25" s="212">
        <v>5</v>
      </c>
      <c r="L25" s="288">
        <v>5</v>
      </c>
      <c r="M25" s="203"/>
      <c r="N25" s="212">
        <v>0</v>
      </c>
      <c r="O25" s="212">
        <v>-1</v>
      </c>
      <c r="P25" s="212">
        <v>1</v>
      </c>
      <c r="Q25" s="212">
        <v>0</v>
      </c>
      <c r="R25" s="212">
        <v>0</v>
      </c>
      <c r="S25" s="212">
        <v>-1</v>
      </c>
      <c r="T25" s="212">
        <v>0</v>
      </c>
      <c r="U25" s="212">
        <v>0</v>
      </c>
      <c r="V25" s="288">
        <v>0</v>
      </c>
    </row>
    <row r="26" spans="2:58" ht="15.75" customHeight="1">
      <c r="B26" s="91"/>
      <c r="C26" s="323" t="s">
        <v>77</v>
      </c>
      <c r="D26" s="212">
        <v>41</v>
      </c>
      <c r="E26" s="212">
        <v>44</v>
      </c>
      <c r="F26" s="212">
        <v>48</v>
      </c>
      <c r="G26" s="212">
        <v>41</v>
      </c>
      <c r="H26" s="212">
        <v>44</v>
      </c>
      <c r="I26" s="212">
        <v>45</v>
      </c>
      <c r="J26" s="212">
        <v>50</v>
      </c>
      <c r="K26" s="212">
        <v>56</v>
      </c>
      <c r="L26" s="288">
        <v>45</v>
      </c>
      <c r="M26" s="203"/>
      <c r="N26" s="212">
        <v>12</v>
      </c>
      <c r="O26" s="212">
        <v>3</v>
      </c>
      <c r="P26" s="212">
        <v>4</v>
      </c>
      <c r="Q26" s="212">
        <v>-7</v>
      </c>
      <c r="R26" s="212">
        <v>3</v>
      </c>
      <c r="S26" s="212">
        <v>1</v>
      </c>
      <c r="T26" s="212">
        <v>5</v>
      </c>
      <c r="U26" s="212">
        <v>6</v>
      </c>
      <c r="V26" s="288">
        <v>-11</v>
      </c>
    </row>
    <row r="27" spans="2:58" ht="15.75" customHeight="1">
      <c r="B27" s="91"/>
      <c r="C27" s="9" t="s">
        <v>10</v>
      </c>
      <c r="D27" s="213">
        <v>1036</v>
      </c>
      <c r="E27" s="213">
        <v>1130</v>
      </c>
      <c r="F27" s="213">
        <v>1186</v>
      </c>
      <c r="G27" s="213">
        <v>1264</v>
      </c>
      <c r="H27" s="213">
        <v>1339</v>
      </c>
      <c r="I27" s="213">
        <v>1402</v>
      </c>
      <c r="J27" s="213">
        <v>1468</v>
      </c>
      <c r="K27" s="213">
        <v>1531</v>
      </c>
      <c r="L27" s="289">
        <v>1608</v>
      </c>
      <c r="M27" s="203"/>
      <c r="N27" s="213">
        <v>64</v>
      </c>
      <c r="O27" s="213">
        <v>94</v>
      </c>
      <c r="P27" s="213">
        <v>56</v>
      </c>
      <c r="Q27" s="213">
        <v>78</v>
      </c>
      <c r="R27" s="213">
        <v>75</v>
      </c>
      <c r="S27" s="213">
        <v>63</v>
      </c>
      <c r="T27" s="213">
        <v>66</v>
      </c>
      <c r="U27" s="213">
        <v>63</v>
      </c>
      <c r="V27" s="289">
        <v>77</v>
      </c>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row>
    <row r="28" spans="2:58" s="89" customFormat="1" ht="15.75" customHeight="1">
      <c r="B28" s="91"/>
      <c r="D28" s="212"/>
      <c r="E28" s="212"/>
      <c r="F28" s="212"/>
      <c r="G28" s="212"/>
      <c r="H28" s="212"/>
      <c r="I28" s="212"/>
      <c r="J28" s="212"/>
      <c r="K28" s="212"/>
      <c r="L28" s="288"/>
      <c r="M28" s="204"/>
      <c r="N28" s="212"/>
      <c r="O28" s="212"/>
      <c r="P28" s="212"/>
      <c r="Q28" s="212"/>
      <c r="R28" s="212"/>
      <c r="S28" s="212"/>
      <c r="T28" s="212"/>
      <c r="U28" s="212"/>
      <c r="V28" s="288"/>
      <c r="W28" s="121"/>
    </row>
    <row r="29" spans="2:58" s="89" customFormat="1" ht="15.75" customHeight="1" thickBot="1">
      <c r="B29" s="91" t="s">
        <v>64</v>
      </c>
      <c r="D29" s="214">
        <v>13373</v>
      </c>
      <c r="E29" s="214">
        <v>13721</v>
      </c>
      <c r="F29" s="214">
        <v>14048</v>
      </c>
      <c r="G29" s="214">
        <v>14322</v>
      </c>
      <c r="H29" s="214">
        <v>14737</v>
      </c>
      <c r="I29" s="214">
        <v>15037</v>
      </c>
      <c r="J29" s="214">
        <v>15365</v>
      </c>
      <c r="K29" s="214">
        <v>15744</v>
      </c>
      <c r="L29" s="291">
        <v>16076</v>
      </c>
      <c r="M29" s="204"/>
      <c r="N29" s="214">
        <v>416</v>
      </c>
      <c r="O29" s="214">
        <v>348</v>
      </c>
      <c r="P29" s="214">
        <v>327</v>
      </c>
      <c r="Q29" s="214">
        <v>417</v>
      </c>
      <c r="R29" s="214">
        <v>415</v>
      </c>
      <c r="S29" s="214">
        <v>300</v>
      </c>
      <c r="T29" s="214">
        <v>328</v>
      </c>
      <c r="U29" s="214">
        <v>379</v>
      </c>
      <c r="V29" s="291">
        <v>332</v>
      </c>
      <c r="W29" s="121"/>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8"/>
      <c r="AZ29" s="488"/>
      <c r="BA29" s="488"/>
      <c r="BB29" s="488"/>
      <c r="BC29" s="488"/>
      <c r="BD29" s="488"/>
      <c r="BE29" s="488"/>
      <c r="BF29" s="488"/>
    </row>
    <row r="30" spans="2:58" ht="3.95" customHeight="1" thickTop="1">
      <c r="B30" s="91"/>
      <c r="D30" s="82"/>
      <c r="E30" s="82"/>
      <c r="F30" s="82"/>
      <c r="G30" s="82"/>
      <c r="H30" s="82"/>
      <c r="I30" s="82"/>
      <c r="J30" s="82"/>
      <c r="K30" s="82"/>
      <c r="L30" s="292"/>
      <c r="M30" s="203"/>
      <c r="N30" s="203"/>
      <c r="O30" s="203"/>
      <c r="P30" s="203"/>
      <c r="Q30" s="203"/>
      <c r="R30" s="203"/>
      <c r="S30" s="203"/>
      <c r="T30" s="203"/>
      <c r="U30" s="82"/>
      <c r="V30" s="292"/>
    </row>
    <row r="31" spans="2:58" ht="15.75" customHeight="1">
      <c r="B31" s="89" t="s">
        <v>221</v>
      </c>
      <c r="D31" s="211"/>
      <c r="E31" s="211"/>
      <c r="F31" s="211"/>
      <c r="G31" s="211"/>
      <c r="H31" s="211"/>
      <c r="I31" s="211"/>
      <c r="J31" s="211"/>
      <c r="K31" s="211"/>
      <c r="L31" s="290"/>
      <c r="M31" s="203"/>
      <c r="N31" s="211"/>
      <c r="O31" s="211"/>
      <c r="P31" s="211"/>
      <c r="Q31" s="211"/>
      <c r="R31" s="211"/>
      <c r="S31" s="211"/>
      <c r="T31" s="211"/>
      <c r="U31" s="211"/>
      <c r="V31" s="290"/>
    </row>
    <row r="32" spans="2:58" ht="15.75" customHeight="1">
      <c r="B32" s="91"/>
      <c r="C32" s="323" t="s">
        <v>300</v>
      </c>
      <c r="D32" s="212">
        <v>0</v>
      </c>
      <c r="E32" s="212">
        <v>0</v>
      </c>
      <c r="F32" s="212">
        <v>0</v>
      </c>
      <c r="G32" s="212">
        <v>3200.1070000999998</v>
      </c>
      <c r="H32" s="212">
        <v>3211.5810001</v>
      </c>
      <c r="I32" s="212">
        <v>3221</v>
      </c>
      <c r="J32" s="212">
        <v>3242</v>
      </c>
      <c r="K32" s="212">
        <v>3267</v>
      </c>
      <c r="L32" s="288">
        <v>3287</v>
      </c>
      <c r="M32" s="203"/>
      <c r="N32" s="212">
        <v>0</v>
      </c>
      <c r="O32" s="212">
        <v>0</v>
      </c>
      <c r="P32" s="212">
        <v>0</v>
      </c>
      <c r="Q32" s="212">
        <v>0</v>
      </c>
      <c r="R32" s="212">
        <v>12</v>
      </c>
      <c r="S32" s="212">
        <v>9</v>
      </c>
      <c r="T32" s="212">
        <v>21</v>
      </c>
      <c r="U32" s="212">
        <v>25</v>
      </c>
      <c r="V32" s="288">
        <v>20</v>
      </c>
    </row>
    <row r="33" spans="2:23" ht="15.75" customHeight="1">
      <c r="C33" s="323" t="s">
        <v>227</v>
      </c>
      <c r="D33" s="307">
        <v>0</v>
      </c>
      <c r="E33" s="307">
        <v>0</v>
      </c>
      <c r="F33" s="307">
        <v>0</v>
      </c>
      <c r="G33" s="307">
        <v>0</v>
      </c>
      <c r="H33" s="307">
        <v>0</v>
      </c>
      <c r="I33" s="307">
        <v>222</v>
      </c>
      <c r="J33" s="212">
        <v>227</v>
      </c>
      <c r="K33" s="212">
        <v>236</v>
      </c>
      <c r="L33" s="288">
        <v>247</v>
      </c>
      <c r="M33" s="203"/>
      <c r="N33" s="307">
        <v>0</v>
      </c>
      <c r="O33" s="307">
        <v>0</v>
      </c>
      <c r="P33" s="307">
        <v>0</v>
      </c>
      <c r="Q33" s="307">
        <v>0</v>
      </c>
      <c r="R33" s="307">
        <v>0</v>
      </c>
      <c r="S33" s="307">
        <v>222</v>
      </c>
      <c r="T33" s="212">
        <v>5</v>
      </c>
      <c r="U33" s="212">
        <v>9</v>
      </c>
      <c r="V33" s="288">
        <v>11</v>
      </c>
    </row>
    <row r="34" spans="2:23" ht="15.75" customHeight="1">
      <c r="C34" s="121" t="s">
        <v>220</v>
      </c>
      <c r="D34" s="307">
        <v>0</v>
      </c>
      <c r="E34" s="307">
        <v>0</v>
      </c>
      <c r="F34" s="307">
        <v>0</v>
      </c>
      <c r="G34" s="307">
        <v>0</v>
      </c>
      <c r="H34" s="307">
        <v>0</v>
      </c>
      <c r="I34" s="307">
        <v>0</v>
      </c>
      <c r="J34" s="212">
        <v>0</v>
      </c>
      <c r="K34" s="212">
        <v>0</v>
      </c>
      <c r="L34" s="288">
        <v>0</v>
      </c>
      <c r="M34" s="203"/>
      <c r="N34" s="307">
        <v>0</v>
      </c>
      <c r="O34" s="307">
        <v>0</v>
      </c>
      <c r="P34" s="307">
        <v>0</v>
      </c>
      <c r="Q34" s="307">
        <v>0</v>
      </c>
      <c r="R34" s="307">
        <v>0</v>
      </c>
      <c r="S34" s="307">
        <v>0</v>
      </c>
      <c r="T34" s="212">
        <v>0</v>
      </c>
      <c r="U34" s="212">
        <v>0</v>
      </c>
      <c r="V34" s="288">
        <v>0</v>
      </c>
    </row>
    <row r="35" spans="2:23" ht="15.75" customHeight="1">
      <c r="C35" s="121" t="s">
        <v>219</v>
      </c>
      <c r="D35" s="307">
        <v>10</v>
      </c>
      <c r="E35" s="307">
        <v>11</v>
      </c>
      <c r="F35" s="307">
        <v>11</v>
      </c>
      <c r="G35" s="307">
        <v>12</v>
      </c>
      <c r="H35" s="307">
        <v>12</v>
      </c>
      <c r="I35" s="307">
        <v>27</v>
      </c>
      <c r="J35" s="212">
        <v>33.378999999999998</v>
      </c>
      <c r="K35" s="212">
        <v>38</v>
      </c>
      <c r="L35" s="288">
        <v>48.747999999999998</v>
      </c>
      <c r="M35" s="203"/>
      <c r="N35" s="307">
        <v>1</v>
      </c>
      <c r="O35" s="307">
        <v>1</v>
      </c>
      <c r="P35" s="307">
        <v>0</v>
      </c>
      <c r="Q35" s="307">
        <v>1</v>
      </c>
      <c r="R35" s="307">
        <v>0</v>
      </c>
      <c r="S35" s="307">
        <v>15</v>
      </c>
      <c r="T35" s="212">
        <v>6</v>
      </c>
      <c r="U35" s="212">
        <v>5</v>
      </c>
      <c r="V35" s="288">
        <v>11</v>
      </c>
    </row>
    <row r="36" spans="2:23" ht="12.75" customHeight="1">
      <c r="B36" s="91"/>
      <c r="D36" s="97"/>
      <c r="E36" s="81"/>
      <c r="F36" s="82"/>
      <c r="G36" s="82"/>
      <c r="H36" s="82"/>
      <c r="I36" s="82"/>
      <c r="J36" s="82"/>
      <c r="K36" s="82"/>
      <c r="L36" s="82"/>
      <c r="M36" s="203"/>
      <c r="N36" s="97"/>
      <c r="O36" s="81"/>
      <c r="P36" s="203"/>
      <c r="Q36" s="203"/>
      <c r="R36" s="203"/>
      <c r="S36" s="203"/>
      <c r="T36" s="203"/>
      <c r="U36" s="203"/>
      <c r="V36" s="203"/>
    </row>
    <row r="37" spans="2:23">
      <c r="P37" s="323"/>
      <c r="Q37" s="323"/>
      <c r="R37" s="323"/>
      <c r="S37" s="323"/>
      <c r="T37" s="323"/>
      <c r="V37" s="323"/>
    </row>
    <row r="38" spans="2:23">
      <c r="P38" s="323"/>
      <c r="Q38" s="323"/>
      <c r="R38" s="323"/>
      <c r="S38" s="323"/>
      <c r="T38" s="323"/>
      <c r="V38" s="323"/>
    </row>
    <row r="39" spans="2:23" s="89" customFormat="1" ht="12.75" customHeight="1">
      <c r="B39" s="303" t="s">
        <v>18</v>
      </c>
      <c r="D39" s="39"/>
      <c r="E39" s="40"/>
      <c r="F39" s="40"/>
      <c r="G39" s="40"/>
      <c r="H39" s="40"/>
      <c r="I39" s="40"/>
      <c r="J39" s="40"/>
      <c r="K39" s="40"/>
      <c r="L39" s="40"/>
      <c r="M39" s="40"/>
      <c r="N39" s="39"/>
      <c r="O39" s="40"/>
      <c r="P39" s="40"/>
      <c r="Q39" s="40"/>
      <c r="R39" s="40"/>
      <c r="S39" s="40"/>
      <c r="T39" s="40"/>
      <c r="U39" s="40"/>
      <c r="V39" s="40"/>
      <c r="W39" s="16"/>
    </row>
    <row r="40" spans="2:23" ht="12.75" customHeight="1">
      <c r="B40" s="12" t="s">
        <v>19</v>
      </c>
      <c r="C40" s="104" t="s">
        <v>235</v>
      </c>
      <c r="D40" s="311"/>
      <c r="E40" s="311"/>
      <c r="F40" s="311"/>
      <c r="G40" s="311"/>
      <c r="H40" s="311"/>
      <c r="I40" s="311"/>
      <c r="J40" s="311"/>
      <c r="K40" s="340"/>
      <c r="L40" s="311"/>
      <c r="M40" s="320"/>
      <c r="N40" s="311"/>
      <c r="O40" s="311"/>
      <c r="P40" s="312"/>
      <c r="Q40" s="312"/>
      <c r="R40" s="312"/>
      <c r="S40" s="312"/>
      <c r="T40" s="312"/>
      <c r="U40" s="322"/>
      <c r="V40" s="312"/>
      <c r="W40" s="16"/>
    </row>
    <row r="41" spans="2:23">
      <c r="B41" s="12" t="s">
        <v>20</v>
      </c>
      <c r="C41" s="104" t="s">
        <v>80</v>
      </c>
      <c r="D41" s="104"/>
      <c r="E41" s="104"/>
      <c r="F41" s="104"/>
      <c r="G41" s="104"/>
      <c r="H41" s="104"/>
      <c r="I41" s="104"/>
      <c r="J41" s="104"/>
      <c r="K41" s="104"/>
      <c r="L41" s="104"/>
      <c r="W41" s="16"/>
    </row>
    <row r="42" spans="2:23">
      <c r="B42" s="12" t="s">
        <v>56</v>
      </c>
      <c r="C42" s="104" t="s">
        <v>231</v>
      </c>
      <c r="W42" s="16"/>
    </row>
    <row r="43" spans="2:23">
      <c r="B43" s="12" t="s">
        <v>65</v>
      </c>
      <c r="C43" s="104" t="s">
        <v>224</v>
      </c>
      <c r="W43" s="16"/>
    </row>
    <row r="46" spans="2:23">
      <c r="D46" s="354"/>
      <c r="E46" s="354"/>
      <c r="F46" s="354"/>
      <c r="G46" s="354"/>
      <c r="H46" s="354"/>
      <c r="I46" s="354"/>
      <c r="J46" s="354"/>
      <c r="K46" s="354"/>
      <c r="L46" s="354"/>
      <c r="M46" s="354"/>
      <c r="N46" s="354"/>
      <c r="O46" s="354"/>
      <c r="P46" s="354"/>
      <c r="Q46" s="354"/>
      <c r="R46" s="354"/>
      <c r="S46" s="354"/>
      <c r="T46" s="354"/>
      <c r="U46" s="354"/>
      <c r="V46" s="354"/>
    </row>
    <row r="47" spans="2:23">
      <c r="D47" s="354"/>
      <c r="E47" s="354"/>
      <c r="F47" s="354"/>
      <c r="G47" s="354"/>
      <c r="H47" s="354"/>
      <c r="I47" s="354"/>
      <c r="J47" s="354"/>
      <c r="K47" s="354"/>
      <c r="L47" s="354"/>
      <c r="M47" s="354"/>
      <c r="N47" s="354"/>
      <c r="O47" s="354"/>
      <c r="P47" s="354"/>
      <c r="Q47" s="354"/>
      <c r="R47" s="354"/>
      <c r="S47" s="354"/>
      <c r="T47" s="354"/>
      <c r="U47" s="354"/>
      <c r="V47" s="354"/>
    </row>
    <row r="48" spans="2:23">
      <c r="D48" s="354"/>
      <c r="E48" s="354"/>
      <c r="F48" s="354"/>
      <c r="G48" s="354"/>
      <c r="H48" s="354"/>
      <c r="I48" s="354"/>
      <c r="J48" s="354"/>
      <c r="K48" s="354"/>
      <c r="L48" s="354"/>
      <c r="M48" s="354"/>
      <c r="N48" s="354"/>
      <c r="O48" s="354"/>
      <c r="P48" s="354"/>
      <c r="Q48" s="354"/>
      <c r="R48" s="354"/>
      <c r="S48" s="354"/>
      <c r="T48" s="354"/>
      <c r="U48" s="354"/>
      <c r="V48" s="354"/>
    </row>
  </sheetData>
  <sheetProtection formatCells="0" formatColumns="0" formatRows="0" sort="0" autoFilter="0" pivotTables="0"/>
  <mergeCells count="2">
    <mergeCell ref="D1:L1"/>
    <mergeCell ref="N1:V1"/>
  </mergeCells>
  <conditionalFormatting sqref="E124:F125 D125:D126 D53:F54 N53:O54 N125:N126">
    <cfRule type="cellIs" dxfId="27" priority="7" stopIfTrue="1" operator="lessThan">
      <formula>0</formula>
    </cfRule>
  </conditionalFormatting>
  <conditionalFormatting sqref="O124:O125">
    <cfRule type="cellIs" dxfId="26" priority="8" stopIfTrue="1" operator="lessThan">
      <formula>0</formula>
    </cfRule>
  </conditionalFormatting>
  <conditionalFormatting sqref="G124:G125 G53:G54">
    <cfRule type="cellIs" dxfId="25" priority="6" stopIfTrue="1" operator="lessThan">
      <formula>0</formula>
    </cfRule>
  </conditionalFormatting>
  <conditionalFormatting sqref="H124:H125 H53:H54">
    <cfRule type="cellIs" dxfId="24" priority="5" stopIfTrue="1" operator="lessThan">
      <formula>0</formula>
    </cfRule>
  </conditionalFormatting>
  <conditionalFormatting sqref="J124:J125 J53:J54">
    <cfRule type="cellIs" dxfId="23" priority="4" stopIfTrue="1" operator="lessThan">
      <formula>0</formula>
    </cfRule>
  </conditionalFormatting>
  <conditionalFormatting sqref="I124:I125 I53:I54">
    <cfRule type="cellIs" dxfId="22" priority="3" stopIfTrue="1" operator="lessThan">
      <formula>0</formula>
    </cfRule>
  </conditionalFormatting>
  <conditionalFormatting sqref="K124:K125 K53:K54">
    <cfRule type="cellIs" dxfId="21" priority="2" stopIfTrue="1" operator="lessThan">
      <formula>0</formula>
    </cfRule>
  </conditionalFormatting>
  <conditionalFormatting sqref="L124:L125 L53:L54">
    <cfRule type="cellIs" dxfId="2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3" orientation="landscape" r:id="rId1"/>
  <headerFooter alignWithMargins="0">
    <oddHeader>&amp;LVodafone Group Plc&amp;C7 Fixed broadband customers</oddHeader>
    <oddFooter>&amp;L&amp;1#&amp;"Calibri"&amp;7 Vodafone Proprietary classified as C2 -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zoomScale="85" zoomScaleNormal="85" zoomScaleSheetLayoutView="85" workbookViewId="0">
      <selection activeCell="R24" sqref="R24"/>
    </sheetView>
  </sheetViews>
  <sheetFormatPr defaultColWidth="9.140625" defaultRowHeight="12.75"/>
  <cols>
    <col min="1" max="1" width="5.42578125" style="121" customWidth="1"/>
    <col min="2" max="2" width="4.42578125" style="89" customWidth="1"/>
    <col min="3" max="3" width="24.140625" style="121" customWidth="1"/>
    <col min="4" max="4" width="11.140625" style="22" customWidth="1"/>
    <col min="5" max="12" width="11.140625" style="23" customWidth="1"/>
    <col min="13" max="14" width="9.5703125" style="121" customWidth="1"/>
    <col min="15" max="15" width="9.5703125" style="61" customWidth="1"/>
    <col min="16" max="16" width="4.28515625" style="121" customWidth="1"/>
    <col min="17" max="23" width="9.5703125" style="22" customWidth="1"/>
    <col min="24" max="24" width="9.5703125" style="32" customWidth="1"/>
    <col min="25" max="25" width="4.140625" style="121" customWidth="1"/>
    <col min="26" max="38" width="9.140625" style="121" customWidth="1"/>
    <col min="39" max="251" width="11.42578125" style="121" customWidth="1"/>
    <col min="252" max="16384" width="9.140625" style="121"/>
  </cols>
  <sheetData>
    <row r="1" spans="1:23">
      <c r="A1" s="326" t="s">
        <v>132</v>
      </c>
      <c r="B1" s="6"/>
      <c r="C1" s="323"/>
      <c r="D1" s="513" t="s">
        <v>244</v>
      </c>
      <c r="E1" s="513"/>
      <c r="F1" s="513"/>
      <c r="G1" s="513"/>
      <c r="H1" s="513"/>
      <c r="I1" s="513"/>
      <c r="J1" s="513"/>
      <c r="K1" s="513"/>
      <c r="L1" s="513"/>
    </row>
    <row r="2" spans="1:23" s="16" customFormat="1" ht="12.75" customHeight="1">
      <c r="B2" s="33"/>
      <c r="D2" s="205" t="s">
        <v>157</v>
      </c>
      <c r="E2" s="205" t="s">
        <v>162</v>
      </c>
      <c r="F2" s="205" t="s">
        <v>188</v>
      </c>
      <c r="G2" s="205" t="s">
        <v>194</v>
      </c>
      <c r="H2" s="205" t="s">
        <v>206</v>
      </c>
      <c r="I2" s="205" t="s">
        <v>237</v>
      </c>
      <c r="J2" s="205" t="s">
        <v>249</v>
      </c>
      <c r="K2" s="205" t="s">
        <v>264</v>
      </c>
      <c r="L2" s="334" t="s">
        <v>293</v>
      </c>
    </row>
    <row r="3" spans="1:23" ht="15.75" customHeight="1">
      <c r="B3" s="91" t="s">
        <v>129</v>
      </c>
      <c r="D3" s="211"/>
      <c r="E3" s="211"/>
      <c r="F3" s="211"/>
      <c r="G3" s="211"/>
      <c r="H3" s="211"/>
      <c r="I3" s="211"/>
      <c r="J3" s="211"/>
      <c r="K3" s="211"/>
      <c r="L3" s="290"/>
    </row>
    <row r="4" spans="1:23" ht="15.75" customHeight="1">
      <c r="B4" s="91"/>
      <c r="C4" s="121" t="s">
        <v>14</v>
      </c>
      <c r="D4" s="324">
        <v>13.7</v>
      </c>
      <c r="E4" s="324">
        <v>13.7</v>
      </c>
      <c r="F4" s="324">
        <v>13.7</v>
      </c>
      <c r="G4" s="324">
        <v>13.8</v>
      </c>
      <c r="H4" s="324">
        <v>12.6</v>
      </c>
      <c r="I4" s="324">
        <v>12.6</v>
      </c>
      <c r="J4" s="324">
        <v>12.6</v>
      </c>
      <c r="K4" s="222">
        <v>12.7</v>
      </c>
      <c r="L4" s="327">
        <v>12.7</v>
      </c>
    </row>
    <row r="5" spans="1:23" ht="15.75" customHeight="1">
      <c r="B5" s="61"/>
      <c r="C5" s="20" t="s">
        <v>165</v>
      </c>
      <c r="D5" s="324">
        <v>2.7</v>
      </c>
      <c r="E5" s="324">
        <v>2.9</v>
      </c>
      <c r="F5" s="324">
        <v>3.1</v>
      </c>
      <c r="G5" s="324">
        <v>3.3</v>
      </c>
      <c r="H5" s="324">
        <v>3.6</v>
      </c>
      <c r="I5" s="324">
        <v>3.5</v>
      </c>
      <c r="J5" s="324">
        <v>3.4</v>
      </c>
      <c r="K5" s="222">
        <v>3.3</v>
      </c>
      <c r="L5" s="327">
        <v>3.2</v>
      </c>
    </row>
    <row r="6" spans="1:23" ht="15.75" customHeight="1">
      <c r="B6" s="91"/>
      <c r="C6" s="121" t="s">
        <v>15</v>
      </c>
      <c r="D6" s="324">
        <v>0</v>
      </c>
      <c r="E6" s="324">
        <v>0</v>
      </c>
      <c r="F6" s="324">
        <v>0</v>
      </c>
      <c r="G6" s="324">
        <v>0</v>
      </c>
      <c r="H6" s="324">
        <v>0</v>
      </c>
      <c r="I6" s="324">
        <v>0</v>
      </c>
      <c r="J6" s="324">
        <v>0</v>
      </c>
      <c r="K6" s="222">
        <v>0</v>
      </c>
      <c r="L6" s="327">
        <v>0</v>
      </c>
    </row>
    <row r="7" spans="1:23" ht="15.75" customHeight="1">
      <c r="B7" s="8"/>
      <c r="C7" s="61" t="s">
        <v>17</v>
      </c>
      <c r="D7" s="324">
        <v>8.5</v>
      </c>
      <c r="E7" s="324">
        <v>8.9</v>
      </c>
      <c r="F7" s="324">
        <v>9.5</v>
      </c>
      <c r="G7" s="324">
        <v>10.1</v>
      </c>
      <c r="H7" s="324">
        <v>10.199999999999999</v>
      </c>
      <c r="I7" s="324">
        <v>10.3</v>
      </c>
      <c r="J7" s="324">
        <v>10.3</v>
      </c>
      <c r="K7" s="222">
        <v>10.3</v>
      </c>
      <c r="L7" s="327">
        <v>10.3</v>
      </c>
    </row>
    <row r="8" spans="1:23" ht="15.75" customHeight="1">
      <c r="B8" s="91"/>
      <c r="C8" s="121" t="s">
        <v>238</v>
      </c>
      <c r="D8" s="324">
        <v>0</v>
      </c>
      <c r="E8" s="324">
        <v>0</v>
      </c>
      <c r="F8" s="324">
        <v>0</v>
      </c>
      <c r="G8" s="324">
        <v>0</v>
      </c>
      <c r="H8" s="324">
        <v>0</v>
      </c>
      <c r="I8" s="324">
        <v>0</v>
      </c>
      <c r="J8" s="324">
        <v>0</v>
      </c>
      <c r="K8" s="222">
        <v>0</v>
      </c>
      <c r="L8" s="327">
        <v>0</v>
      </c>
    </row>
    <row r="9" spans="1:23" ht="15.75" customHeight="1">
      <c r="B9" s="8"/>
      <c r="C9" s="61" t="s">
        <v>72</v>
      </c>
      <c r="D9" s="324">
        <v>2.2000000000000002</v>
      </c>
      <c r="E9" s="324">
        <v>2.2999999999999998</v>
      </c>
      <c r="F9" s="324">
        <v>2.2999999999999998</v>
      </c>
      <c r="G9" s="324">
        <v>2.4</v>
      </c>
      <c r="H9" s="324">
        <v>2.4</v>
      </c>
      <c r="I9" s="324">
        <v>2.5</v>
      </c>
      <c r="J9" s="324">
        <v>2.5</v>
      </c>
      <c r="K9" s="222">
        <v>2.5</v>
      </c>
      <c r="L9" s="327">
        <v>2.5</v>
      </c>
    </row>
    <row r="10" spans="1:23" ht="15.75" customHeight="1">
      <c r="B10" s="8"/>
      <c r="C10" s="121" t="s">
        <v>130</v>
      </c>
      <c r="D10" s="324">
        <v>0</v>
      </c>
      <c r="E10" s="324">
        <v>0</v>
      </c>
      <c r="F10" s="324">
        <v>0</v>
      </c>
      <c r="G10" s="324">
        <v>0</v>
      </c>
      <c r="H10" s="324">
        <v>0.1</v>
      </c>
      <c r="I10" s="324">
        <v>0.1</v>
      </c>
      <c r="J10" s="324">
        <v>0.1</v>
      </c>
      <c r="K10" s="222">
        <v>0.1</v>
      </c>
      <c r="L10" s="327">
        <v>0.2</v>
      </c>
    </row>
    <row r="11" spans="1:23" ht="15.75" customHeight="1">
      <c r="B11" s="8"/>
      <c r="C11" s="9" t="s">
        <v>10</v>
      </c>
      <c r="D11" s="360">
        <v>27.099999999999998</v>
      </c>
      <c r="E11" s="360">
        <v>27.8</v>
      </c>
      <c r="F11" s="360">
        <v>28.6</v>
      </c>
      <c r="G11" s="360">
        <v>29.6</v>
      </c>
      <c r="H11" s="360">
        <v>28.9</v>
      </c>
      <c r="I11" s="360">
        <v>29.000000000000004</v>
      </c>
      <c r="J11" s="360">
        <v>28.900000000000002</v>
      </c>
      <c r="K11" s="360">
        <v>28.900000000000002</v>
      </c>
      <c r="L11" s="359">
        <v>28.9</v>
      </c>
      <c r="N11" s="489"/>
      <c r="O11" s="489"/>
      <c r="P11" s="489"/>
      <c r="Q11" s="489"/>
      <c r="R11" s="489"/>
      <c r="S11" s="489"/>
      <c r="T11" s="489"/>
      <c r="U11" s="489"/>
      <c r="V11" s="489"/>
      <c r="W11" s="489"/>
    </row>
    <row r="12" spans="1:23" ht="15.75" customHeight="1">
      <c r="B12" s="91"/>
      <c r="D12" s="82"/>
      <c r="E12" s="82"/>
      <c r="F12" s="82"/>
      <c r="G12" s="82"/>
      <c r="H12" s="82"/>
      <c r="I12" s="82"/>
      <c r="J12" s="82"/>
      <c r="K12" s="343"/>
      <c r="L12" s="328"/>
      <c r="O12" s="121"/>
      <c r="Q12" s="121"/>
      <c r="R12" s="121"/>
      <c r="S12" s="121"/>
      <c r="T12" s="121"/>
      <c r="U12" s="121"/>
      <c r="V12" s="121"/>
      <c r="W12" s="121"/>
    </row>
    <row r="13" spans="1:23" ht="15.75" customHeight="1">
      <c r="B13" s="89" t="s">
        <v>221</v>
      </c>
      <c r="D13" s="211"/>
      <c r="E13" s="211"/>
      <c r="F13" s="211"/>
      <c r="G13" s="211"/>
      <c r="H13" s="211"/>
      <c r="I13" s="211"/>
      <c r="J13" s="211"/>
      <c r="K13" s="344"/>
      <c r="L13" s="329"/>
      <c r="O13" s="121"/>
      <c r="Q13" s="121"/>
      <c r="R13" s="121"/>
      <c r="S13" s="121"/>
      <c r="T13" s="121"/>
      <c r="U13" s="121"/>
      <c r="V13" s="121"/>
      <c r="W13" s="121"/>
    </row>
    <row r="14" spans="1:23" ht="15.75" customHeight="1">
      <c r="B14" s="91"/>
      <c r="C14" s="323" t="s">
        <v>245</v>
      </c>
      <c r="D14" s="212">
        <v>0</v>
      </c>
      <c r="E14" s="212">
        <v>0</v>
      </c>
      <c r="F14" s="212">
        <v>0</v>
      </c>
      <c r="G14" s="212">
        <v>0</v>
      </c>
      <c r="H14" s="324">
        <v>7.1</v>
      </c>
      <c r="I14" s="324">
        <v>7.1</v>
      </c>
      <c r="J14" s="324">
        <v>7.1</v>
      </c>
      <c r="K14" s="222">
        <v>7.1</v>
      </c>
      <c r="L14" s="327">
        <v>7.1</v>
      </c>
      <c r="O14" s="121"/>
      <c r="Q14" s="121"/>
      <c r="R14" s="121"/>
      <c r="S14" s="121"/>
      <c r="T14" s="121"/>
      <c r="U14" s="121"/>
      <c r="V14" s="121"/>
      <c r="W14" s="121"/>
    </row>
    <row r="15" spans="1:23" ht="15.75" customHeight="1">
      <c r="B15" s="91"/>
      <c r="D15" s="97"/>
      <c r="E15" s="81"/>
      <c r="F15" s="82"/>
      <c r="G15" s="82"/>
      <c r="H15" s="82"/>
      <c r="I15" s="82"/>
      <c r="J15" s="82"/>
      <c r="K15" s="82"/>
      <c r="L15" s="82"/>
      <c r="O15" s="121"/>
      <c r="Q15" s="121"/>
      <c r="R15" s="121"/>
      <c r="S15" s="121"/>
      <c r="T15" s="121"/>
      <c r="U15" s="121"/>
      <c r="V15" s="121"/>
      <c r="W15" s="121"/>
    </row>
    <row r="16" spans="1:23" ht="15.75" customHeight="1">
      <c r="O16" s="121"/>
      <c r="Q16" s="121"/>
      <c r="R16" s="121"/>
      <c r="S16" s="121"/>
      <c r="T16" s="121"/>
      <c r="U16" s="121"/>
      <c r="V16" s="121"/>
      <c r="W16" s="121"/>
    </row>
    <row r="17" spans="2:23" ht="15.75" customHeight="1">
      <c r="O17" s="121"/>
      <c r="Q17" s="121"/>
      <c r="R17" s="121"/>
      <c r="S17" s="121"/>
      <c r="T17" s="121"/>
      <c r="U17" s="121"/>
      <c r="V17" s="121"/>
      <c r="W17" s="121"/>
    </row>
    <row r="18" spans="2:23" ht="15.75" customHeight="1">
      <c r="O18" s="121"/>
      <c r="Q18" s="121"/>
      <c r="R18" s="121"/>
      <c r="S18" s="121"/>
      <c r="T18" s="121"/>
      <c r="U18" s="121"/>
      <c r="V18" s="121"/>
      <c r="W18" s="121"/>
    </row>
    <row r="19" spans="2:23" ht="15.75" customHeight="1">
      <c r="B19" s="6"/>
      <c r="C19" s="323"/>
      <c r="D19" s="513" t="s">
        <v>246</v>
      </c>
      <c r="E19" s="513"/>
      <c r="F19" s="513"/>
      <c r="G19" s="513"/>
      <c r="H19" s="513"/>
      <c r="I19" s="513"/>
      <c r="J19" s="513"/>
      <c r="K19" s="513"/>
      <c r="L19" s="513"/>
      <c r="O19" s="121"/>
      <c r="Q19" s="121"/>
      <c r="R19" s="121"/>
      <c r="S19" s="121"/>
      <c r="T19" s="121"/>
      <c r="U19" s="121"/>
      <c r="V19" s="121"/>
      <c r="W19" s="121"/>
    </row>
    <row r="20" spans="2:23" ht="15.75" customHeight="1">
      <c r="B20" s="33"/>
      <c r="C20" s="16"/>
      <c r="D20" s="205" t="s">
        <v>157</v>
      </c>
      <c r="E20" s="205" t="s">
        <v>162</v>
      </c>
      <c r="F20" s="205" t="s">
        <v>188</v>
      </c>
      <c r="G20" s="205" t="s">
        <v>194</v>
      </c>
      <c r="H20" s="205" t="s">
        <v>206</v>
      </c>
      <c r="I20" s="205" t="s">
        <v>237</v>
      </c>
      <c r="J20" s="205" t="s">
        <v>249</v>
      </c>
      <c r="K20" s="205" t="s">
        <v>264</v>
      </c>
      <c r="L20" s="334" t="s">
        <v>293</v>
      </c>
      <c r="O20" s="121"/>
      <c r="Q20" s="121"/>
      <c r="R20" s="121"/>
      <c r="S20" s="121"/>
      <c r="T20" s="121"/>
      <c r="U20" s="121"/>
      <c r="V20" s="121"/>
      <c r="W20" s="121"/>
    </row>
    <row r="21" spans="2:23" ht="15.75" customHeight="1">
      <c r="B21" s="91" t="s">
        <v>129</v>
      </c>
      <c r="D21" s="211"/>
      <c r="E21" s="211"/>
      <c r="F21" s="211"/>
      <c r="G21" s="211"/>
      <c r="H21" s="211"/>
      <c r="I21" s="211"/>
      <c r="J21" s="211"/>
      <c r="K21" s="211"/>
      <c r="L21" s="290"/>
      <c r="O21" s="121"/>
      <c r="Q21" s="121"/>
      <c r="R21" s="121"/>
      <c r="S21" s="121"/>
      <c r="T21" s="121"/>
      <c r="U21" s="121"/>
      <c r="V21" s="121"/>
      <c r="W21" s="121"/>
    </row>
    <row r="22" spans="2:23" ht="15.75" customHeight="1">
      <c r="B22" s="91"/>
      <c r="C22" s="121" t="s">
        <v>14</v>
      </c>
      <c r="D22" s="324">
        <v>9.6</v>
      </c>
      <c r="E22" s="324">
        <v>10</v>
      </c>
      <c r="F22" s="324">
        <v>10.4</v>
      </c>
      <c r="G22" s="324">
        <v>10.8</v>
      </c>
      <c r="H22" s="324">
        <v>13.4</v>
      </c>
      <c r="I22" s="324">
        <v>13.6</v>
      </c>
      <c r="J22" s="324">
        <v>13.6</v>
      </c>
      <c r="K22" s="222">
        <v>14.3</v>
      </c>
      <c r="L22" s="327">
        <v>16</v>
      </c>
      <c r="O22" s="121"/>
      <c r="Q22" s="121"/>
      <c r="R22" s="121"/>
      <c r="S22" s="121"/>
      <c r="T22" s="121"/>
      <c r="U22" s="121"/>
      <c r="V22" s="121"/>
      <c r="W22" s="121"/>
    </row>
    <row r="23" spans="2:23" ht="15.75" customHeight="1">
      <c r="B23" s="61"/>
      <c r="C23" s="20" t="s">
        <v>165</v>
      </c>
      <c r="D23" s="324">
        <v>4.8</v>
      </c>
      <c r="E23" s="324">
        <v>5.2</v>
      </c>
      <c r="F23" s="324">
        <v>5.9</v>
      </c>
      <c r="G23" s="324">
        <v>6.5</v>
      </c>
      <c r="H23" s="324">
        <v>7.6</v>
      </c>
      <c r="I23" s="324">
        <v>8.3000000000000007</v>
      </c>
      <c r="J23" s="324">
        <v>8.8000000000000007</v>
      </c>
      <c r="K23" s="324">
        <v>9.6999999999999993</v>
      </c>
      <c r="L23" s="327">
        <v>11.4</v>
      </c>
      <c r="O23" s="121"/>
      <c r="Q23" s="121"/>
      <c r="R23" s="121"/>
      <c r="S23" s="121"/>
      <c r="T23" s="121"/>
      <c r="U23" s="121"/>
      <c r="V23" s="121"/>
      <c r="W23" s="121"/>
    </row>
    <row r="24" spans="2:23" ht="15.75" customHeight="1">
      <c r="B24" s="91"/>
      <c r="C24" s="121" t="s">
        <v>15</v>
      </c>
      <c r="D24" s="324">
        <v>24</v>
      </c>
      <c r="E24" s="324">
        <v>24.7</v>
      </c>
      <c r="F24" s="324">
        <v>25.2</v>
      </c>
      <c r="G24" s="324">
        <v>25.5</v>
      </c>
      <c r="H24" s="324">
        <v>25.5</v>
      </c>
      <c r="I24" s="324">
        <v>26</v>
      </c>
      <c r="J24" s="324">
        <v>26.1</v>
      </c>
      <c r="K24" s="324">
        <v>27.9</v>
      </c>
      <c r="L24" s="327">
        <v>28</v>
      </c>
      <c r="O24" s="121"/>
      <c r="Q24" s="121"/>
      <c r="R24" s="121"/>
      <c r="S24" s="121"/>
      <c r="T24" s="121"/>
      <c r="U24" s="121"/>
      <c r="V24" s="121"/>
      <c r="W24" s="121"/>
    </row>
    <row r="25" spans="2:23" ht="15.75" customHeight="1">
      <c r="B25" s="8"/>
      <c r="C25" s="61" t="s">
        <v>17</v>
      </c>
      <c r="D25" s="324">
        <v>0</v>
      </c>
      <c r="E25" s="324">
        <v>0</v>
      </c>
      <c r="F25" s="324">
        <v>5.2</v>
      </c>
      <c r="G25" s="324">
        <v>5.7</v>
      </c>
      <c r="H25" s="324">
        <v>8.5</v>
      </c>
      <c r="I25" s="324">
        <v>9</v>
      </c>
      <c r="J25" s="324">
        <v>9.3000000000000007</v>
      </c>
      <c r="K25" s="324">
        <v>9.9</v>
      </c>
      <c r="L25" s="327">
        <v>10.199999999999999</v>
      </c>
      <c r="O25" s="121"/>
      <c r="Q25" s="121"/>
      <c r="R25" s="121"/>
      <c r="S25" s="121"/>
      <c r="T25" s="121"/>
      <c r="U25" s="121"/>
      <c r="V25" s="121"/>
      <c r="W25" s="121"/>
    </row>
    <row r="26" spans="2:23" ht="15.75" customHeight="1">
      <c r="B26" s="91"/>
      <c r="C26" s="121" t="s">
        <v>238</v>
      </c>
      <c r="D26" s="324">
        <v>0.9</v>
      </c>
      <c r="E26" s="324">
        <v>1.1000000000000001</v>
      </c>
      <c r="F26" s="324">
        <v>1.1000000000000001</v>
      </c>
      <c r="G26" s="324">
        <v>1.1000000000000001</v>
      </c>
      <c r="H26" s="324">
        <v>0</v>
      </c>
      <c r="I26" s="324">
        <v>0</v>
      </c>
      <c r="J26" s="324">
        <v>0</v>
      </c>
      <c r="K26" s="324">
        <v>0</v>
      </c>
      <c r="L26" s="327">
        <v>0</v>
      </c>
      <c r="O26" s="121"/>
      <c r="Q26" s="121"/>
      <c r="R26" s="121"/>
      <c r="S26" s="121"/>
      <c r="T26" s="121"/>
      <c r="U26" s="121"/>
      <c r="V26" s="121"/>
      <c r="W26" s="121"/>
    </row>
    <row r="27" spans="2:23" ht="15.75" customHeight="1">
      <c r="B27" s="8"/>
      <c r="C27" s="61" t="s">
        <v>72</v>
      </c>
      <c r="D27" s="324">
        <v>0.2</v>
      </c>
      <c r="E27" s="324">
        <v>0.2</v>
      </c>
      <c r="F27" s="324">
        <v>0.2</v>
      </c>
      <c r="G27" s="324">
        <v>0.2</v>
      </c>
      <c r="H27" s="324">
        <v>0.2</v>
      </c>
      <c r="I27" s="324">
        <v>0.2</v>
      </c>
      <c r="J27" s="324">
        <v>0.2</v>
      </c>
      <c r="K27" s="324">
        <v>0.2</v>
      </c>
      <c r="L27" s="327">
        <v>0.2</v>
      </c>
      <c r="O27" s="121"/>
      <c r="Q27" s="121"/>
      <c r="R27" s="121"/>
      <c r="S27" s="121"/>
      <c r="T27" s="121"/>
      <c r="U27" s="121"/>
      <c r="V27" s="121"/>
      <c r="W27" s="121"/>
    </row>
    <row r="28" spans="2:23" ht="15.75" customHeight="1">
      <c r="B28" s="8"/>
      <c r="C28" s="121" t="s">
        <v>130</v>
      </c>
      <c r="D28" s="324">
        <v>3.2</v>
      </c>
      <c r="E28" s="324">
        <v>3.4</v>
      </c>
      <c r="F28" s="324">
        <v>3.4</v>
      </c>
      <c r="G28" s="324">
        <v>3.5</v>
      </c>
      <c r="H28" s="324">
        <v>3.5</v>
      </c>
      <c r="I28" s="324">
        <v>3.5</v>
      </c>
      <c r="J28" s="324">
        <v>2.8</v>
      </c>
      <c r="K28" s="324">
        <v>3.6</v>
      </c>
      <c r="L28" s="327">
        <v>3.4</v>
      </c>
      <c r="O28" s="121"/>
      <c r="Q28" s="121"/>
      <c r="R28" s="121"/>
      <c r="S28" s="121"/>
      <c r="T28" s="121"/>
      <c r="U28" s="121"/>
      <c r="V28" s="121"/>
      <c r="W28" s="121"/>
    </row>
    <row r="29" spans="2:23" ht="15.75" customHeight="1">
      <c r="B29" s="8"/>
      <c r="C29" s="9" t="s">
        <v>10</v>
      </c>
      <c r="D29" s="360">
        <v>42.7</v>
      </c>
      <c r="E29" s="360">
        <v>44.6</v>
      </c>
      <c r="F29" s="360">
        <v>51.400000000000006</v>
      </c>
      <c r="G29" s="360">
        <v>53.300000000000004</v>
      </c>
      <c r="H29" s="360">
        <v>58.7</v>
      </c>
      <c r="I29" s="360">
        <v>60.6</v>
      </c>
      <c r="J29" s="360">
        <v>60.8</v>
      </c>
      <c r="K29" s="360">
        <v>65.599999999999994</v>
      </c>
      <c r="L29" s="359">
        <v>69.2</v>
      </c>
      <c r="N29" s="489"/>
      <c r="O29" s="489"/>
      <c r="P29" s="489"/>
      <c r="Q29" s="489"/>
      <c r="R29" s="489"/>
      <c r="S29" s="489"/>
      <c r="T29" s="489"/>
      <c r="U29" s="489"/>
      <c r="V29" s="489"/>
      <c r="W29" s="489"/>
    </row>
    <row r="30" spans="2:23" ht="15.75" customHeight="1">
      <c r="B30" s="91"/>
      <c r="D30" s="82"/>
      <c r="E30" s="82"/>
      <c r="F30" s="82"/>
      <c r="G30" s="82"/>
      <c r="H30" s="82"/>
      <c r="I30" s="82"/>
      <c r="J30" s="82"/>
      <c r="K30" s="82"/>
      <c r="L30" s="292"/>
    </row>
    <row r="31" spans="2:23" ht="15.75" customHeight="1">
      <c r="B31" s="89" t="s">
        <v>221</v>
      </c>
      <c r="D31" s="211"/>
      <c r="E31" s="211"/>
      <c r="F31" s="211"/>
      <c r="G31" s="211"/>
      <c r="H31" s="211"/>
      <c r="I31" s="211"/>
      <c r="J31" s="211"/>
      <c r="K31" s="345"/>
      <c r="L31" s="331"/>
    </row>
    <row r="32" spans="2:23" ht="15.75" customHeight="1">
      <c r="B32" s="91"/>
      <c r="C32" s="323" t="s">
        <v>245</v>
      </c>
      <c r="D32" s="212">
        <v>0</v>
      </c>
      <c r="E32" s="212">
        <v>0</v>
      </c>
      <c r="F32" s="212">
        <v>0</v>
      </c>
      <c r="G32" s="212">
        <v>0</v>
      </c>
      <c r="H32" s="212">
        <v>0</v>
      </c>
      <c r="I32" s="212">
        <v>0</v>
      </c>
      <c r="J32" s="324">
        <v>0</v>
      </c>
      <c r="K32" s="324">
        <v>0</v>
      </c>
      <c r="L32" s="330">
        <v>0</v>
      </c>
    </row>
    <row r="33" spans="2:12" ht="15.75" customHeight="1">
      <c r="B33" s="91"/>
      <c r="C33" s="332" t="s">
        <v>306</v>
      </c>
      <c r="D33" s="324">
        <v>0.9</v>
      </c>
      <c r="E33" s="324">
        <v>1</v>
      </c>
      <c r="F33" s="324">
        <v>1</v>
      </c>
      <c r="G33" s="324">
        <v>1.1000000000000001</v>
      </c>
      <c r="H33" s="324">
        <v>1.2</v>
      </c>
      <c r="I33" s="324">
        <v>1.5</v>
      </c>
      <c r="J33" s="324">
        <v>1.8</v>
      </c>
      <c r="K33" s="324">
        <v>1.9</v>
      </c>
      <c r="L33" s="330">
        <v>2.1</v>
      </c>
    </row>
    <row r="34" spans="2:12" ht="15.75" customHeight="1">
      <c r="B34" s="91"/>
      <c r="C34" s="332"/>
      <c r="D34" s="324"/>
      <c r="E34" s="324"/>
      <c r="F34" s="324"/>
      <c r="G34" s="324"/>
      <c r="H34" s="324"/>
      <c r="I34" s="324"/>
      <c r="J34" s="324"/>
      <c r="K34" s="324"/>
      <c r="L34" s="330"/>
    </row>
    <row r="35" spans="2:12" ht="12.75" customHeight="1">
      <c r="B35" s="323" t="s">
        <v>18</v>
      </c>
      <c r="C35" s="89"/>
      <c r="D35" s="39"/>
      <c r="E35" s="40"/>
      <c r="F35" s="40"/>
      <c r="G35" s="40"/>
      <c r="H35" s="40"/>
      <c r="I35" s="40"/>
      <c r="J35" s="40"/>
      <c r="K35" s="40"/>
      <c r="L35" s="40"/>
    </row>
    <row r="36" spans="2:12" ht="12.75" customHeight="1">
      <c r="B36" s="12" t="s">
        <v>19</v>
      </c>
      <c r="C36" s="104" t="s">
        <v>231</v>
      </c>
      <c r="D36" s="321"/>
      <c r="E36" s="321"/>
      <c r="F36" s="321"/>
      <c r="G36" s="321"/>
      <c r="H36" s="321"/>
      <c r="I36" s="321"/>
      <c r="J36" s="321"/>
      <c r="K36" s="321"/>
      <c r="L36" s="321"/>
    </row>
    <row r="37" spans="2:12" ht="12.75" customHeight="1">
      <c r="B37" s="12"/>
      <c r="C37" s="514"/>
      <c r="D37" s="514"/>
      <c r="E37" s="514"/>
      <c r="F37" s="514"/>
      <c r="G37" s="514"/>
      <c r="H37" s="514"/>
      <c r="I37" s="514"/>
      <c r="J37" s="322"/>
      <c r="K37" s="322"/>
      <c r="L37" s="322"/>
    </row>
    <row r="38" spans="2:12" ht="12.75" customHeight="1">
      <c r="B38" s="12"/>
      <c r="C38" s="104"/>
      <c r="D38" s="104"/>
      <c r="E38" s="104"/>
      <c r="F38" s="104"/>
      <c r="G38" s="104"/>
      <c r="H38" s="104"/>
      <c r="I38" s="104"/>
      <c r="J38" s="104"/>
      <c r="K38" s="104"/>
      <c r="L38" s="104"/>
    </row>
    <row r="39" spans="2:12" ht="12.75" customHeight="1">
      <c r="B39" s="12"/>
      <c r="C39" s="104"/>
      <c r="D39" s="355"/>
      <c r="E39" s="355"/>
      <c r="F39" s="355"/>
      <c r="G39" s="355"/>
      <c r="H39" s="355"/>
      <c r="I39" s="355"/>
      <c r="J39" s="355"/>
      <c r="K39" s="355"/>
      <c r="L39" s="355"/>
    </row>
    <row r="40" spans="2:12" ht="12.75" customHeight="1">
      <c r="B40" s="12"/>
      <c r="C40" s="104"/>
      <c r="D40" s="355"/>
      <c r="E40" s="355"/>
      <c r="F40" s="355"/>
      <c r="G40" s="355"/>
      <c r="H40" s="355"/>
      <c r="I40" s="355"/>
      <c r="J40" s="355"/>
      <c r="K40" s="355"/>
      <c r="L40" s="355"/>
    </row>
    <row r="41" spans="2:12" ht="12.75" customHeight="1"/>
    <row r="42" spans="2:12" ht="12.75" customHeight="1"/>
    <row r="43" spans="2:12" ht="12.75" customHeight="1"/>
  </sheetData>
  <sheetProtection formatCells="0" formatColumns="0" formatRows="0" sort="0" autoFilter="0" pivotTables="0"/>
  <mergeCells count="3">
    <mergeCell ref="D1:L1"/>
    <mergeCell ref="D19:L19"/>
    <mergeCell ref="C37:I37"/>
  </mergeCells>
  <conditionalFormatting sqref="Q54:Q55 Q125:Q126">
    <cfRule type="cellIs" dxfId="19" priority="9" stopIfTrue="1" operator="lessThan">
      <formula>0</formula>
    </cfRule>
  </conditionalFormatting>
  <conditionalFormatting sqref="L75:L76">
    <cfRule type="cellIs" dxfId="18" priority="1" stopIfTrue="1" operator="lessThan">
      <formula>0</formula>
    </cfRule>
  </conditionalFormatting>
  <conditionalFormatting sqref="E75:F76 D76:D77">
    <cfRule type="cellIs" dxfId="17" priority="7" stopIfTrue="1" operator="lessThan">
      <formula>0</formula>
    </cfRule>
  </conditionalFormatting>
  <conditionalFormatting sqref="G75:G76">
    <cfRule type="cellIs" dxfId="16" priority="6" stopIfTrue="1" operator="lessThan">
      <formula>0</formula>
    </cfRule>
  </conditionalFormatting>
  <conditionalFormatting sqref="H75:H76">
    <cfRule type="cellIs" dxfId="15" priority="5" stopIfTrue="1" operator="lessThan">
      <formula>0</formula>
    </cfRule>
  </conditionalFormatting>
  <conditionalFormatting sqref="J75:J76">
    <cfRule type="cellIs" dxfId="14" priority="4" stopIfTrue="1" operator="lessThan">
      <formula>0</formula>
    </cfRule>
  </conditionalFormatting>
  <conditionalFormatting sqref="I75:I76">
    <cfRule type="cellIs" dxfId="13" priority="3" stopIfTrue="1" operator="lessThan">
      <formula>0</formula>
    </cfRule>
  </conditionalFormatting>
  <conditionalFormatting sqref="K75:K76">
    <cfRule type="cellIs" dxfId="12" priority="2"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80" orientation="landscape" r:id="rId1"/>
  <headerFooter alignWithMargins="0">
    <oddHeader>&amp;L&amp;"Vodafone Rg,Regular"Vodafone Group Plc&amp;C&amp;"Vodafone Rg,Regular"08 Marketable homes passed</oddHeader>
    <oddFooter>&amp;L&amp;1#&amp;"Calibri"&amp;7 Vodafone Proprietary classified as C2 -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opLeftCell="A10" zoomScale="70" zoomScaleNormal="70" zoomScaleSheetLayoutView="85" workbookViewId="0">
      <selection activeCell="K45" sqref="K45"/>
    </sheetView>
  </sheetViews>
  <sheetFormatPr defaultColWidth="9.140625" defaultRowHeight="12.75"/>
  <cols>
    <col min="1" max="1" width="5.42578125" style="121" customWidth="1"/>
    <col min="2" max="2" width="4.42578125" style="89" customWidth="1"/>
    <col min="3" max="3" width="24.140625" style="121" customWidth="1"/>
    <col min="4" max="4" width="11.140625" style="22" customWidth="1"/>
    <col min="5" max="12" width="11.140625" style="23" customWidth="1"/>
    <col min="13" max="13" width="3.28515625" style="323" customWidth="1"/>
    <col min="14" max="14" width="11.140625" style="22" customWidth="1"/>
    <col min="15" max="15" width="11.140625" style="23" customWidth="1"/>
    <col min="16" max="21" width="11.85546875" style="323" customWidth="1"/>
    <col min="22" max="22" width="11.42578125" style="121" customWidth="1"/>
    <col min="23" max="39" width="9.140625" style="121" customWidth="1"/>
    <col min="40" max="236" width="11.42578125" style="121" customWidth="1"/>
    <col min="237" max="16384" width="9.140625" style="121"/>
  </cols>
  <sheetData>
    <row r="1" spans="1:52" s="323" customFormat="1" ht="16.7" customHeight="1">
      <c r="A1" s="69" t="s">
        <v>132</v>
      </c>
      <c r="B1" s="6"/>
      <c r="D1" s="513" t="s">
        <v>247</v>
      </c>
      <c r="E1" s="513"/>
      <c r="F1" s="513"/>
      <c r="G1" s="513"/>
      <c r="H1" s="513"/>
      <c r="I1" s="513"/>
      <c r="J1" s="513"/>
      <c r="K1" s="513"/>
      <c r="L1" s="513"/>
      <c r="M1" s="164"/>
      <c r="N1" s="513" t="s">
        <v>154</v>
      </c>
      <c r="O1" s="513"/>
      <c r="P1" s="513"/>
      <c r="Q1" s="513"/>
      <c r="R1" s="513"/>
      <c r="S1" s="513"/>
      <c r="T1" s="513"/>
      <c r="U1" s="513"/>
      <c r="V1" s="513"/>
    </row>
    <row r="2" spans="1:52" s="16" customFormat="1" ht="12.75" customHeight="1">
      <c r="B2" s="33"/>
      <c r="D2" s="205" t="s">
        <v>157</v>
      </c>
      <c r="E2" s="205" t="s">
        <v>162</v>
      </c>
      <c r="F2" s="205" t="s">
        <v>188</v>
      </c>
      <c r="G2" s="205" t="s">
        <v>194</v>
      </c>
      <c r="H2" s="205" t="s">
        <v>206</v>
      </c>
      <c r="I2" s="205" t="s">
        <v>237</v>
      </c>
      <c r="J2" s="205" t="s">
        <v>249</v>
      </c>
      <c r="K2" s="205" t="s">
        <v>264</v>
      </c>
      <c r="L2" s="334" t="s">
        <v>293</v>
      </c>
      <c r="M2" s="80"/>
      <c r="N2" s="205" t="s">
        <v>157</v>
      </c>
      <c r="O2" s="205" t="s">
        <v>162</v>
      </c>
      <c r="P2" s="205" t="s">
        <v>188</v>
      </c>
      <c r="Q2" s="205" t="s">
        <v>194</v>
      </c>
      <c r="R2" s="205" t="s">
        <v>206</v>
      </c>
      <c r="S2" s="205" t="s">
        <v>237</v>
      </c>
      <c r="T2" s="205" t="s">
        <v>249</v>
      </c>
      <c r="U2" s="205" t="s">
        <v>264</v>
      </c>
      <c r="V2" s="334" t="s">
        <v>293</v>
      </c>
    </row>
    <row r="3" spans="1:52" ht="15.75" customHeight="1">
      <c r="B3" s="91" t="s">
        <v>129</v>
      </c>
      <c r="D3" s="211"/>
      <c r="E3" s="211"/>
      <c r="F3" s="211"/>
      <c r="G3" s="211"/>
      <c r="H3" s="211"/>
      <c r="I3" s="211"/>
      <c r="J3" s="211"/>
      <c r="K3" s="211"/>
      <c r="L3" s="290"/>
      <c r="M3" s="203"/>
      <c r="N3" s="211"/>
      <c r="O3" s="211"/>
      <c r="P3" s="211"/>
      <c r="Q3" s="211"/>
      <c r="R3" s="211"/>
      <c r="S3" s="211"/>
      <c r="T3" s="211"/>
      <c r="U3" s="211"/>
      <c r="V3" s="290"/>
      <c r="W3" s="16"/>
    </row>
    <row r="4" spans="1:52" ht="15.75" customHeight="1">
      <c r="B4" s="91"/>
      <c r="C4" s="121" t="s">
        <v>14</v>
      </c>
      <c r="D4" s="212">
        <v>7838</v>
      </c>
      <c r="E4" s="212">
        <v>7813</v>
      </c>
      <c r="F4" s="212">
        <v>7795</v>
      </c>
      <c r="G4" s="212">
        <v>7788</v>
      </c>
      <c r="H4" s="212">
        <v>7744</v>
      </c>
      <c r="I4" s="212">
        <v>7734</v>
      </c>
      <c r="J4" s="212">
        <v>7710</v>
      </c>
      <c r="K4" s="212">
        <v>7697</v>
      </c>
      <c r="L4" s="288">
        <v>7673</v>
      </c>
      <c r="M4" s="203"/>
      <c r="N4" s="212">
        <v>-50</v>
      </c>
      <c r="O4" s="212">
        <v>-25</v>
      </c>
      <c r="P4" s="212">
        <v>-18</v>
      </c>
      <c r="Q4" s="212">
        <v>-7</v>
      </c>
      <c r="R4" s="212">
        <v>-44</v>
      </c>
      <c r="S4" s="212">
        <v>-10</v>
      </c>
      <c r="T4" s="212">
        <v>-24</v>
      </c>
      <c r="U4" s="212">
        <v>-13</v>
      </c>
      <c r="V4" s="288">
        <v>-24</v>
      </c>
      <c r="W4" s="16"/>
    </row>
    <row r="5" spans="1:52" s="61" customFormat="1" ht="15.75" customHeight="1">
      <c r="C5" s="20" t="s">
        <v>165</v>
      </c>
      <c r="D5" s="212">
        <v>0</v>
      </c>
      <c r="E5" s="212">
        <v>0</v>
      </c>
      <c r="F5" s="212">
        <v>0</v>
      </c>
      <c r="G5" s="212">
        <v>0</v>
      </c>
      <c r="H5" s="212">
        <v>2</v>
      </c>
      <c r="I5" s="212">
        <v>10</v>
      </c>
      <c r="J5" s="212">
        <v>17</v>
      </c>
      <c r="K5" s="212">
        <v>31</v>
      </c>
      <c r="L5" s="288">
        <v>50</v>
      </c>
      <c r="M5" s="203"/>
      <c r="N5" s="212">
        <v>0</v>
      </c>
      <c r="O5" s="212">
        <v>0</v>
      </c>
      <c r="P5" s="212">
        <v>0</v>
      </c>
      <c r="Q5" s="212">
        <v>0</v>
      </c>
      <c r="R5" s="212">
        <v>2</v>
      </c>
      <c r="S5" s="212">
        <v>8</v>
      </c>
      <c r="T5" s="212">
        <v>7</v>
      </c>
      <c r="U5" s="212">
        <v>14</v>
      </c>
      <c r="V5" s="288">
        <v>19</v>
      </c>
      <c r="W5" s="16"/>
    </row>
    <row r="6" spans="1:52" ht="15.75" customHeight="1">
      <c r="B6" s="91"/>
      <c r="C6" s="121" t="s">
        <v>15</v>
      </c>
      <c r="D6" s="212">
        <v>0</v>
      </c>
      <c r="E6" s="212">
        <v>0</v>
      </c>
      <c r="F6" s="212">
        <v>0</v>
      </c>
      <c r="G6" s="212">
        <v>0</v>
      </c>
      <c r="H6" s="212">
        <v>0</v>
      </c>
      <c r="I6" s="212">
        <v>0</v>
      </c>
      <c r="J6" s="212">
        <v>0</v>
      </c>
      <c r="K6" s="212">
        <v>0</v>
      </c>
      <c r="L6" s="288">
        <v>0</v>
      </c>
      <c r="M6" s="203"/>
      <c r="N6" s="212">
        <v>0</v>
      </c>
      <c r="O6" s="212">
        <v>0</v>
      </c>
      <c r="P6" s="212">
        <v>0</v>
      </c>
      <c r="Q6" s="212">
        <v>0</v>
      </c>
      <c r="R6" s="212">
        <v>0</v>
      </c>
      <c r="S6" s="212">
        <v>0</v>
      </c>
      <c r="T6" s="212">
        <v>0</v>
      </c>
      <c r="U6" s="212">
        <v>0</v>
      </c>
      <c r="V6" s="288">
        <v>0</v>
      </c>
      <c r="W6" s="16"/>
    </row>
    <row r="7" spans="1:52" s="61" customFormat="1" ht="15.75" customHeight="1">
      <c r="B7" s="8"/>
      <c r="C7" s="61" t="s">
        <v>17</v>
      </c>
      <c r="D7" s="212">
        <v>1063</v>
      </c>
      <c r="E7" s="212">
        <v>1115</v>
      </c>
      <c r="F7" s="212">
        <v>1201</v>
      </c>
      <c r="G7" s="212">
        <v>1279</v>
      </c>
      <c r="H7" s="212">
        <v>1309</v>
      </c>
      <c r="I7" s="212">
        <v>1285</v>
      </c>
      <c r="J7" s="212">
        <v>1332</v>
      </c>
      <c r="K7" s="212">
        <v>1370</v>
      </c>
      <c r="L7" s="288">
        <v>1360</v>
      </c>
      <c r="M7" s="203"/>
      <c r="N7" s="212">
        <v>63</v>
      </c>
      <c r="O7" s="212">
        <v>52</v>
      </c>
      <c r="P7" s="212">
        <v>86</v>
      </c>
      <c r="Q7" s="212">
        <v>78</v>
      </c>
      <c r="R7" s="212">
        <v>30</v>
      </c>
      <c r="S7" s="212">
        <v>-24</v>
      </c>
      <c r="T7" s="212">
        <v>47</v>
      </c>
      <c r="U7" s="212">
        <v>38</v>
      </c>
      <c r="V7" s="288">
        <v>-10</v>
      </c>
      <c r="W7" s="16"/>
    </row>
    <row r="8" spans="1:52" ht="15.75" customHeight="1">
      <c r="B8" s="91"/>
      <c r="C8" s="121" t="s">
        <v>238</v>
      </c>
      <c r="D8" s="212">
        <v>97</v>
      </c>
      <c r="E8" s="212">
        <v>112</v>
      </c>
      <c r="F8" s="212">
        <v>129</v>
      </c>
      <c r="G8" s="212">
        <v>0</v>
      </c>
      <c r="H8" s="212">
        <v>0</v>
      </c>
      <c r="I8" s="212">
        <v>0</v>
      </c>
      <c r="J8" s="212">
        <v>0</v>
      </c>
      <c r="K8" s="212">
        <v>0</v>
      </c>
      <c r="L8" s="288">
        <v>0</v>
      </c>
      <c r="M8" s="203"/>
      <c r="N8" s="212">
        <v>15</v>
      </c>
      <c r="O8" s="212">
        <v>15</v>
      </c>
      <c r="P8" s="212">
        <v>17</v>
      </c>
      <c r="Q8" s="212">
        <v>0</v>
      </c>
      <c r="R8" s="212">
        <v>0</v>
      </c>
      <c r="S8" s="212">
        <v>0</v>
      </c>
      <c r="T8" s="212">
        <v>0</v>
      </c>
      <c r="U8" s="212">
        <v>0</v>
      </c>
      <c r="V8" s="288">
        <v>0</v>
      </c>
      <c r="W8" s="16"/>
    </row>
    <row r="9" spans="1:52" ht="15.75" customHeight="1">
      <c r="B9" s="91"/>
      <c r="C9" s="121" t="s">
        <v>72</v>
      </c>
      <c r="D9" s="212">
        <v>395</v>
      </c>
      <c r="E9" s="212">
        <v>419</v>
      </c>
      <c r="F9" s="212">
        <v>445</v>
      </c>
      <c r="G9" s="212">
        <v>470</v>
      </c>
      <c r="H9" s="212">
        <v>489</v>
      </c>
      <c r="I9" s="212">
        <v>503</v>
      </c>
      <c r="J9" s="212">
        <v>527</v>
      </c>
      <c r="K9" s="212">
        <v>541</v>
      </c>
      <c r="L9" s="288">
        <v>554</v>
      </c>
      <c r="M9" s="203"/>
      <c r="N9" s="212">
        <v>24</v>
      </c>
      <c r="O9" s="212">
        <v>24</v>
      </c>
      <c r="P9" s="212">
        <v>26</v>
      </c>
      <c r="Q9" s="212">
        <v>25</v>
      </c>
      <c r="R9" s="212">
        <v>19</v>
      </c>
      <c r="S9" s="212">
        <v>14</v>
      </c>
      <c r="T9" s="212">
        <v>24</v>
      </c>
      <c r="U9" s="212">
        <v>14</v>
      </c>
      <c r="V9" s="288">
        <v>13</v>
      </c>
      <c r="W9" s="16"/>
    </row>
    <row r="10" spans="1:52" s="61" customFormat="1" ht="15.75" customHeight="1">
      <c r="B10" s="8"/>
      <c r="C10" s="61" t="s">
        <v>130</v>
      </c>
      <c r="D10" s="212">
        <v>45</v>
      </c>
      <c r="E10" s="212">
        <v>56</v>
      </c>
      <c r="F10" s="212">
        <v>64</v>
      </c>
      <c r="G10" s="212">
        <v>73</v>
      </c>
      <c r="H10" s="212">
        <v>80</v>
      </c>
      <c r="I10" s="212">
        <v>86</v>
      </c>
      <c r="J10" s="212">
        <v>92</v>
      </c>
      <c r="K10" s="212">
        <v>101</v>
      </c>
      <c r="L10" s="288">
        <v>112</v>
      </c>
      <c r="M10" s="203"/>
      <c r="N10" s="212">
        <v>8</v>
      </c>
      <c r="O10" s="212">
        <v>11</v>
      </c>
      <c r="P10" s="212">
        <v>8</v>
      </c>
      <c r="Q10" s="212">
        <v>9</v>
      </c>
      <c r="R10" s="212">
        <v>7</v>
      </c>
      <c r="S10" s="212">
        <v>6</v>
      </c>
      <c r="T10" s="212">
        <v>6</v>
      </c>
      <c r="U10" s="212">
        <v>9</v>
      </c>
      <c r="V10" s="288">
        <v>11</v>
      </c>
      <c r="W10" s="16"/>
    </row>
    <row r="11" spans="1:52" s="9" customFormat="1" ht="15.75" customHeight="1">
      <c r="B11" s="8"/>
      <c r="C11" s="9" t="s">
        <v>10</v>
      </c>
      <c r="D11" s="361">
        <v>9438</v>
      </c>
      <c r="E11" s="361">
        <v>9515</v>
      </c>
      <c r="F11" s="361">
        <v>9634</v>
      </c>
      <c r="G11" s="361">
        <v>9610</v>
      </c>
      <c r="H11" s="361">
        <v>9624</v>
      </c>
      <c r="I11" s="361">
        <v>9618</v>
      </c>
      <c r="J11" s="361">
        <v>9678</v>
      </c>
      <c r="K11" s="361">
        <v>9740</v>
      </c>
      <c r="L11" s="362">
        <v>9749</v>
      </c>
      <c r="M11" s="204"/>
      <c r="N11" s="361">
        <v>60</v>
      </c>
      <c r="O11" s="361">
        <v>77</v>
      </c>
      <c r="P11" s="361">
        <v>119</v>
      </c>
      <c r="Q11" s="361">
        <v>105</v>
      </c>
      <c r="R11" s="361">
        <v>14</v>
      </c>
      <c r="S11" s="361">
        <v>-6</v>
      </c>
      <c r="T11" s="361">
        <v>60</v>
      </c>
      <c r="U11" s="361">
        <v>62</v>
      </c>
      <c r="V11" s="362">
        <v>9</v>
      </c>
      <c r="W11" s="16"/>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row>
    <row r="12" spans="1:52" ht="15.75" customHeight="1">
      <c r="B12" s="91"/>
      <c r="D12" s="82"/>
      <c r="E12" s="82"/>
      <c r="F12" s="82"/>
      <c r="G12" s="82"/>
      <c r="H12" s="82"/>
      <c r="I12" s="82"/>
      <c r="J12" s="82"/>
      <c r="K12" s="82"/>
      <c r="L12" s="292"/>
      <c r="M12" s="203"/>
      <c r="N12" s="82"/>
      <c r="O12" s="82"/>
      <c r="P12" s="82"/>
      <c r="Q12" s="82"/>
      <c r="R12" s="82"/>
      <c r="S12" s="82"/>
      <c r="T12" s="82"/>
      <c r="U12" s="82"/>
      <c r="V12" s="292"/>
      <c r="W12" s="16"/>
    </row>
    <row r="13" spans="1:52" ht="15.75" customHeight="1">
      <c r="B13" s="89" t="s">
        <v>221</v>
      </c>
      <c r="D13" s="211"/>
      <c r="E13" s="211"/>
      <c r="F13" s="211"/>
      <c r="G13" s="211"/>
      <c r="H13" s="211"/>
      <c r="I13" s="211"/>
      <c r="J13" s="211"/>
      <c r="K13" s="211"/>
      <c r="L13" s="290"/>
      <c r="M13" s="203"/>
      <c r="N13" s="211"/>
      <c r="O13" s="211"/>
      <c r="P13" s="211"/>
      <c r="Q13" s="211"/>
      <c r="R13" s="211"/>
      <c r="S13" s="211"/>
      <c r="T13" s="211"/>
      <c r="U13" s="211"/>
      <c r="V13" s="290"/>
      <c r="W13" s="16"/>
    </row>
    <row r="14" spans="1:52" ht="15.75" customHeight="1">
      <c r="B14" s="91"/>
      <c r="C14" s="323" t="s">
        <v>245</v>
      </c>
      <c r="D14" s="212">
        <v>0</v>
      </c>
      <c r="E14" s="212">
        <v>0</v>
      </c>
      <c r="F14" s="212">
        <v>0</v>
      </c>
      <c r="G14" s="212">
        <v>3997</v>
      </c>
      <c r="H14" s="212">
        <v>3981</v>
      </c>
      <c r="I14" s="212">
        <v>3957</v>
      </c>
      <c r="J14" s="212">
        <v>3943</v>
      </c>
      <c r="K14" s="212">
        <v>3942</v>
      </c>
      <c r="L14" s="288">
        <v>3938</v>
      </c>
      <c r="M14" s="203"/>
      <c r="N14" s="212">
        <v>0</v>
      </c>
      <c r="O14" s="212">
        <v>0</v>
      </c>
      <c r="P14" s="212">
        <v>0</v>
      </c>
      <c r="Q14" s="212">
        <v>0</v>
      </c>
      <c r="R14" s="212">
        <v>-16</v>
      </c>
      <c r="S14" s="212">
        <v>-24</v>
      </c>
      <c r="T14" s="212">
        <v>-14</v>
      </c>
      <c r="U14" s="212">
        <v>-1</v>
      </c>
      <c r="V14" s="288">
        <v>-4</v>
      </c>
      <c r="W14" s="16"/>
    </row>
    <row r="15" spans="1:52" ht="15.75" customHeight="1">
      <c r="B15" s="91"/>
      <c r="D15" s="211"/>
      <c r="E15" s="82"/>
      <c r="F15" s="82"/>
      <c r="G15" s="82"/>
      <c r="H15" s="82"/>
      <c r="I15" s="82"/>
      <c r="J15" s="82"/>
      <c r="K15" s="82"/>
      <c r="L15" s="82"/>
      <c r="M15" s="203"/>
      <c r="N15" s="97"/>
      <c r="O15" s="81"/>
      <c r="P15" s="203"/>
      <c r="Q15" s="203"/>
      <c r="R15" s="203"/>
      <c r="S15" s="203"/>
      <c r="T15" s="203"/>
      <c r="U15" s="203"/>
      <c r="W15" s="16"/>
    </row>
    <row r="16" spans="1:52" ht="15.75" customHeight="1">
      <c r="B16" s="91"/>
      <c r="D16" s="97"/>
      <c r="E16" s="81"/>
      <c r="F16" s="82"/>
      <c r="G16" s="82"/>
      <c r="H16" s="82"/>
      <c r="I16" s="82"/>
      <c r="J16" s="82"/>
      <c r="K16" s="82"/>
      <c r="L16" s="82"/>
      <c r="M16" s="203"/>
      <c r="N16" s="325"/>
      <c r="O16" s="325"/>
      <c r="P16" s="325"/>
      <c r="Q16" s="325"/>
      <c r="R16" s="325"/>
      <c r="S16" s="325"/>
      <c r="T16" s="325"/>
      <c r="U16" s="325"/>
      <c r="W16" s="16"/>
    </row>
    <row r="17" spans="1:52" ht="15.75" customHeight="1">
      <c r="M17" s="332"/>
      <c r="P17" s="332"/>
      <c r="Q17" s="332"/>
      <c r="R17" s="332"/>
      <c r="S17" s="332"/>
      <c r="T17" s="332"/>
      <c r="U17" s="332"/>
      <c r="W17" s="16"/>
    </row>
    <row r="18" spans="1:52" ht="15.75" customHeight="1">
      <c r="M18" s="332"/>
      <c r="P18" s="332"/>
      <c r="Q18" s="332"/>
      <c r="R18" s="332"/>
      <c r="S18" s="332"/>
      <c r="T18" s="332"/>
      <c r="U18" s="332"/>
      <c r="W18" s="16"/>
    </row>
    <row r="19" spans="1:52" s="323" customFormat="1" ht="15.75" customHeight="1">
      <c r="A19" s="69"/>
      <c r="B19" s="6"/>
      <c r="D19" s="513" t="s">
        <v>248</v>
      </c>
      <c r="E19" s="513"/>
      <c r="F19" s="513"/>
      <c r="G19" s="513"/>
      <c r="H19" s="513"/>
      <c r="I19" s="513"/>
      <c r="J19" s="513"/>
      <c r="K19" s="513"/>
      <c r="L19" s="513"/>
      <c r="M19" s="164"/>
      <c r="N19" s="513" t="s">
        <v>154</v>
      </c>
      <c r="O19" s="513"/>
      <c r="P19" s="513"/>
      <c r="Q19" s="513"/>
      <c r="R19" s="513"/>
      <c r="S19" s="513"/>
      <c r="T19" s="513"/>
      <c r="U19" s="513"/>
      <c r="V19" s="513"/>
      <c r="W19" s="16"/>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row>
    <row r="20" spans="1:52" s="16" customFormat="1" ht="15.75" customHeight="1">
      <c r="B20" s="33"/>
      <c r="D20" s="205" t="s">
        <v>157</v>
      </c>
      <c r="E20" s="205" t="s">
        <v>162</v>
      </c>
      <c r="F20" s="205" t="s">
        <v>188</v>
      </c>
      <c r="G20" s="205" t="s">
        <v>194</v>
      </c>
      <c r="H20" s="205" t="s">
        <v>206</v>
      </c>
      <c r="I20" s="205" t="s">
        <v>237</v>
      </c>
      <c r="J20" s="205" t="s">
        <v>249</v>
      </c>
      <c r="K20" s="205" t="s">
        <v>264</v>
      </c>
      <c r="L20" s="334" t="s">
        <v>293</v>
      </c>
      <c r="M20" s="80"/>
      <c r="N20" s="205" t="s">
        <v>157</v>
      </c>
      <c r="O20" s="205" t="s">
        <v>162</v>
      </c>
      <c r="P20" s="205" t="s">
        <v>188</v>
      </c>
      <c r="Q20" s="205" t="s">
        <v>194</v>
      </c>
      <c r="R20" s="205" t="s">
        <v>206</v>
      </c>
      <c r="S20" s="205" t="s">
        <v>237</v>
      </c>
      <c r="T20" s="205" t="s">
        <v>249</v>
      </c>
      <c r="U20" s="205" t="s">
        <v>264</v>
      </c>
      <c r="V20" s="334" t="s">
        <v>293</v>
      </c>
    </row>
    <row r="21" spans="1:52" ht="15.75" customHeight="1">
      <c r="B21" s="91" t="s">
        <v>129</v>
      </c>
      <c r="D21" s="211"/>
      <c r="E21" s="211"/>
      <c r="F21" s="211"/>
      <c r="G21" s="211"/>
      <c r="H21" s="211"/>
      <c r="I21" s="211"/>
      <c r="J21" s="211"/>
      <c r="K21" s="211"/>
      <c r="L21" s="290"/>
      <c r="M21" s="203"/>
      <c r="N21" s="211"/>
      <c r="O21" s="211"/>
      <c r="P21" s="211"/>
      <c r="Q21" s="211"/>
      <c r="R21" s="211"/>
      <c r="S21" s="211"/>
      <c r="T21" s="211"/>
      <c r="U21" s="211"/>
      <c r="V21" s="290"/>
      <c r="W21" s="16"/>
    </row>
    <row r="22" spans="1:52" ht="15.75" customHeight="1">
      <c r="B22" s="91"/>
      <c r="C22" s="121" t="s">
        <v>14</v>
      </c>
      <c r="D22" s="212">
        <v>6061</v>
      </c>
      <c r="E22" s="212">
        <v>6171</v>
      </c>
      <c r="F22" s="212">
        <v>6250</v>
      </c>
      <c r="G22" s="212">
        <v>6360</v>
      </c>
      <c r="H22" s="212">
        <v>6480</v>
      </c>
      <c r="I22" s="212">
        <v>6576</v>
      </c>
      <c r="J22" s="212">
        <v>6667</v>
      </c>
      <c r="K22" s="212">
        <v>6755</v>
      </c>
      <c r="L22" s="288">
        <v>6641</v>
      </c>
      <c r="M22" s="203"/>
      <c r="N22" s="212">
        <v>127</v>
      </c>
      <c r="O22" s="212">
        <v>110</v>
      </c>
      <c r="P22" s="212">
        <v>79</v>
      </c>
      <c r="Q22" s="212">
        <v>110</v>
      </c>
      <c r="R22" s="212">
        <v>120</v>
      </c>
      <c r="S22" s="212">
        <v>96</v>
      </c>
      <c r="T22" s="212">
        <v>91</v>
      </c>
      <c r="U22" s="212">
        <v>88</v>
      </c>
      <c r="V22" s="288">
        <v>-114</v>
      </c>
      <c r="W22" s="16"/>
    </row>
    <row r="23" spans="1:52" s="61" customFormat="1" ht="15.75" customHeight="1">
      <c r="C23" s="20" t="s">
        <v>165</v>
      </c>
      <c r="D23" s="212">
        <v>2314</v>
      </c>
      <c r="E23" s="212">
        <v>2340</v>
      </c>
      <c r="F23" s="212">
        <v>2353</v>
      </c>
      <c r="G23" s="212">
        <v>2406</v>
      </c>
      <c r="H23" s="212">
        <v>2461</v>
      </c>
      <c r="I23" s="212">
        <v>2508</v>
      </c>
      <c r="J23" s="212">
        <v>2548</v>
      </c>
      <c r="K23" s="212">
        <v>2628</v>
      </c>
      <c r="L23" s="288">
        <v>2497</v>
      </c>
      <c r="M23" s="203"/>
      <c r="N23" s="212">
        <v>39</v>
      </c>
      <c r="O23" s="212">
        <v>26</v>
      </c>
      <c r="P23" s="212">
        <v>13</v>
      </c>
      <c r="Q23" s="212">
        <v>53</v>
      </c>
      <c r="R23" s="212">
        <v>55</v>
      </c>
      <c r="S23" s="212">
        <v>47</v>
      </c>
      <c r="T23" s="212">
        <v>40</v>
      </c>
      <c r="U23" s="212">
        <v>80</v>
      </c>
      <c r="V23" s="288">
        <v>-131</v>
      </c>
      <c r="W23" s="16"/>
    </row>
    <row r="24" spans="1:52" ht="15.75" customHeight="1">
      <c r="B24" s="91"/>
      <c r="C24" s="121" t="s">
        <v>15</v>
      </c>
      <c r="D24" s="212">
        <v>33</v>
      </c>
      <c r="E24" s="212">
        <v>138</v>
      </c>
      <c r="F24" s="212">
        <v>168</v>
      </c>
      <c r="G24" s="212">
        <v>183</v>
      </c>
      <c r="H24" s="212">
        <v>216</v>
      </c>
      <c r="I24" s="212">
        <v>245</v>
      </c>
      <c r="J24" s="212">
        <v>278</v>
      </c>
      <c r="K24" s="212">
        <v>316</v>
      </c>
      <c r="L24" s="288">
        <v>382</v>
      </c>
      <c r="M24" s="203"/>
      <c r="N24" s="212">
        <v>17</v>
      </c>
      <c r="O24" s="212">
        <v>105</v>
      </c>
      <c r="P24" s="212">
        <v>30</v>
      </c>
      <c r="Q24" s="212">
        <v>15</v>
      </c>
      <c r="R24" s="212">
        <v>33</v>
      </c>
      <c r="S24" s="212">
        <v>29</v>
      </c>
      <c r="T24" s="212">
        <v>33</v>
      </c>
      <c r="U24" s="212">
        <v>38</v>
      </c>
      <c r="V24" s="288">
        <v>66</v>
      </c>
      <c r="W24" s="16"/>
    </row>
    <row r="25" spans="1:52" s="61" customFormat="1" ht="15.75" customHeight="1">
      <c r="B25" s="8"/>
      <c r="C25" s="61" t="s">
        <v>17</v>
      </c>
      <c r="D25" s="212">
        <v>3248</v>
      </c>
      <c r="E25" s="212">
        <v>3237</v>
      </c>
      <c r="F25" s="212">
        <v>3272</v>
      </c>
      <c r="G25" s="212">
        <v>3356</v>
      </c>
      <c r="H25" s="212">
        <v>3423</v>
      </c>
      <c r="I25" s="212">
        <v>3426</v>
      </c>
      <c r="J25" s="212">
        <v>3447</v>
      </c>
      <c r="K25" s="212">
        <v>3494</v>
      </c>
      <c r="L25" s="288">
        <v>3477</v>
      </c>
      <c r="M25" s="203"/>
      <c r="N25" s="212">
        <v>77</v>
      </c>
      <c r="O25" s="212">
        <v>-11</v>
      </c>
      <c r="P25" s="212">
        <v>35</v>
      </c>
      <c r="Q25" s="212">
        <v>84</v>
      </c>
      <c r="R25" s="212">
        <v>67</v>
      </c>
      <c r="S25" s="212">
        <v>3</v>
      </c>
      <c r="T25" s="212">
        <v>21</v>
      </c>
      <c r="U25" s="212">
        <v>47</v>
      </c>
      <c r="V25" s="288">
        <v>-17</v>
      </c>
      <c r="W25" s="16"/>
    </row>
    <row r="26" spans="1:52" ht="15.75" customHeight="1">
      <c r="B26" s="91"/>
      <c r="C26" s="121" t="s">
        <v>238</v>
      </c>
      <c r="D26" s="212">
        <v>97</v>
      </c>
      <c r="E26" s="212">
        <v>110</v>
      </c>
      <c r="F26" s="212">
        <v>125</v>
      </c>
      <c r="G26" s="212">
        <v>0</v>
      </c>
      <c r="H26" s="212">
        <v>0</v>
      </c>
      <c r="I26" s="212">
        <v>0</v>
      </c>
      <c r="J26" s="212">
        <v>0</v>
      </c>
      <c r="K26" s="212">
        <v>0</v>
      </c>
      <c r="L26" s="288">
        <v>0</v>
      </c>
      <c r="M26" s="203"/>
      <c r="N26" s="212">
        <v>15</v>
      </c>
      <c r="O26" s="212">
        <v>13</v>
      </c>
      <c r="P26" s="212">
        <v>15</v>
      </c>
      <c r="Q26" s="212">
        <v>0</v>
      </c>
      <c r="R26" s="212">
        <v>0</v>
      </c>
      <c r="S26" s="212">
        <v>0</v>
      </c>
      <c r="T26" s="212">
        <v>0</v>
      </c>
      <c r="U26" s="212">
        <v>0</v>
      </c>
      <c r="V26" s="288">
        <v>0</v>
      </c>
      <c r="W26" s="16"/>
    </row>
    <row r="27" spans="1:52" s="61" customFormat="1" ht="15.75" customHeight="1">
      <c r="B27" s="8"/>
      <c r="C27" s="61" t="s">
        <v>72</v>
      </c>
      <c r="D27" s="212">
        <v>499</v>
      </c>
      <c r="E27" s="212">
        <v>523</v>
      </c>
      <c r="F27" s="212">
        <v>548</v>
      </c>
      <c r="G27" s="212">
        <v>572</v>
      </c>
      <c r="H27" s="212">
        <v>592</v>
      </c>
      <c r="I27" s="212">
        <v>605</v>
      </c>
      <c r="J27" s="212">
        <v>628</v>
      </c>
      <c r="K27" s="212">
        <v>642</v>
      </c>
      <c r="L27" s="288">
        <v>653</v>
      </c>
      <c r="M27" s="203"/>
      <c r="N27" s="212">
        <v>24</v>
      </c>
      <c r="O27" s="212">
        <v>24</v>
      </c>
      <c r="P27" s="212">
        <v>25</v>
      </c>
      <c r="Q27" s="212">
        <v>24</v>
      </c>
      <c r="R27" s="212">
        <v>20</v>
      </c>
      <c r="S27" s="212">
        <v>13</v>
      </c>
      <c r="T27" s="212">
        <v>23</v>
      </c>
      <c r="U27" s="212">
        <v>14</v>
      </c>
      <c r="V27" s="288">
        <v>11</v>
      </c>
      <c r="W27" s="16"/>
    </row>
    <row r="28" spans="1:52" s="61" customFormat="1" ht="15.75" customHeight="1">
      <c r="B28" s="8"/>
      <c r="C28" s="61" t="s">
        <v>130</v>
      </c>
      <c r="D28" s="212">
        <v>980</v>
      </c>
      <c r="E28" s="212">
        <v>999</v>
      </c>
      <c r="F28" s="212">
        <v>1020</v>
      </c>
      <c r="G28" s="212">
        <v>1040</v>
      </c>
      <c r="H28" s="212">
        <v>1043</v>
      </c>
      <c r="I28" s="212">
        <v>1055</v>
      </c>
      <c r="J28" s="212">
        <v>1060</v>
      </c>
      <c r="K28" s="212">
        <v>1063</v>
      </c>
      <c r="L28" s="288">
        <v>1067</v>
      </c>
      <c r="M28" s="203"/>
      <c r="N28" s="212">
        <v>19</v>
      </c>
      <c r="O28" s="212">
        <v>19</v>
      </c>
      <c r="P28" s="212">
        <v>21</v>
      </c>
      <c r="Q28" s="212">
        <v>20</v>
      </c>
      <c r="R28" s="212">
        <v>3</v>
      </c>
      <c r="S28" s="212">
        <v>12</v>
      </c>
      <c r="T28" s="212">
        <v>5</v>
      </c>
      <c r="U28" s="212">
        <v>3</v>
      </c>
      <c r="V28" s="288">
        <v>4</v>
      </c>
      <c r="W28" s="16"/>
    </row>
    <row r="29" spans="1:52" ht="15.75" customHeight="1">
      <c r="B29" s="91"/>
      <c r="C29" s="9" t="s">
        <v>10</v>
      </c>
      <c r="D29" s="361">
        <v>13232</v>
      </c>
      <c r="E29" s="361">
        <v>13518</v>
      </c>
      <c r="F29" s="361">
        <v>13736</v>
      </c>
      <c r="G29" s="361">
        <v>13917</v>
      </c>
      <c r="H29" s="361">
        <v>14215</v>
      </c>
      <c r="I29" s="361">
        <v>14415</v>
      </c>
      <c r="J29" s="361">
        <v>14628</v>
      </c>
      <c r="K29" s="361">
        <v>14898</v>
      </c>
      <c r="L29" s="362">
        <v>14717</v>
      </c>
      <c r="M29" s="203"/>
      <c r="N29" s="361">
        <v>318</v>
      </c>
      <c r="O29" s="361">
        <v>286</v>
      </c>
      <c r="P29" s="361">
        <v>218</v>
      </c>
      <c r="Q29" s="361">
        <v>306</v>
      </c>
      <c r="R29" s="361">
        <v>298</v>
      </c>
      <c r="S29" s="361">
        <v>200</v>
      </c>
      <c r="T29" s="361">
        <v>213</v>
      </c>
      <c r="U29" s="361">
        <v>270</v>
      </c>
      <c r="V29" s="362">
        <v>-181</v>
      </c>
      <c r="W29" s="16"/>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row>
    <row r="30" spans="1:52">
      <c r="B30" s="91"/>
      <c r="D30" s="82"/>
      <c r="E30" s="82"/>
      <c r="F30" s="82"/>
      <c r="G30" s="82"/>
      <c r="H30" s="82"/>
      <c r="I30" s="82"/>
      <c r="J30" s="82"/>
      <c r="K30" s="82"/>
      <c r="L30" s="292"/>
      <c r="M30" s="203"/>
      <c r="N30" s="82"/>
      <c r="O30" s="82"/>
      <c r="P30" s="82"/>
      <c r="Q30" s="82"/>
      <c r="R30" s="82"/>
      <c r="S30" s="82"/>
      <c r="T30" s="82"/>
      <c r="U30" s="82"/>
      <c r="V30" s="292"/>
      <c r="W30" s="16"/>
    </row>
    <row r="31" spans="1:52">
      <c r="B31" s="89" t="s">
        <v>221</v>
      </c>
      <c r="D31" s="211"/>
      <c r="E31" s="211"/>
      <c r="F31" s="211"/>
      <c r="G31" s="211"/>
      <c r="H31" s="211"/>
      <c r="I31" s="211"/>
      <c r="J31" s="211"/>
      <c r="K31" s="211"/>
      <c r="L31" s="290"/>
      <c r="M31" s="203"/>
      <c r="N31" s="211"/>
      <c r="O31" s="211"/>
      <c r="P31" s="211"/>
      <c r="Q31" s="211"/>
      <c r="R31" s="211"/>
      <c r="S31" s="211"/>
      <c r="T31" s="211"/>
      <c r="U31" s="211"/>
      <c r="V31" s="290"/>
      <c r="W31" s="16"/>
    </row>
    <row r="32" spans="1:52" ht="14.25">
      <c r="B32" s="91"/>
      <c r="C32" s="323" t="s">
        <v>245</v>
      </c>
      <c r="D32" s="212">
        <v>0</v>
      </c>
      <c r="E32" s="212">
        <v>0</v>
      </c>
      <c r="F32" s="212">
        <v>0</v>
      </c>
      <c r="G32" s="212">
        <v>2536</v>
      </c>
      <c r="H32" s="212">
        <v>2539</v>
      </c>
      <c r="I32" s="212">
        <v>2545</v>
      </c>
      <c r="J32" s="212">
        <v>2550</v>
      </c>
      <c r="K32" s="212">
        <v>2551</v>
      </c>
      <c r="L32" s="288">
        <v>2548</v>
      </c>
      <c r="M32" s="203"/>
      <c r="N32" s="212">
        <v>0</v>
      </c>
      <c r="O32" s="212">
        <v>0</v>
      </c>
      <c r="P32" s="212">
        <v>0</v>
      </c>
      <c r="Q32" s="212">
        <v>0</v>
      </c>
      <c r="R32" s="212">
        <v>3</v>
      </c>
      <c r="S32" s="212">
        <v>6</v>
      </c>
      <c r="T32" s="212">
        <v>5</v>
      </c>
      <c r="U32" s="212">
        <v>1</v>
      </c>
      <c r="V32" s="288">
        <v>-3</v>
      </c>
      <c r="W32" s="16"/>
    </row>
    <row r="33" spans="2:23" ht="12.75" customHeight="1">
      <c r="B33" s="91"/>
      <c r="D33" s="97"/>
      <c r="E33" s="81"/>
      <c r="F33" s="82"/>
      <c r="G33" s="82"/>
      <c r="H33" s="82"/>
      <c r="I33" s="82"/>
      <c r="J33" s="82"/>
      <c r="K33" s="82"/>
      <c r="L33" s="82"/>
      <c r="M33" s="203"/>
      <c r="N33" s="325"/>
      <c r="O33" s="325"/>
      <c r="P33" s="325"/>
      <c r="Q33" s="325"/>
      <c r="R33" s="325"/>
      <c r="S33" s="325"/>
      <c r="T33" s="325"/>
      <c r="U33" s="325"/>
      <c r="W33" s="16"/>
    </row>
    <row r="34" spans="2:23" s="89" customFormat="1" ht="12.75" customHeight="1">
      <c r="B34" s="323" t="s">
        <v>18</v>
      </c>
      <c r="D34" s="39"/>
      <c r="E34" s="40"/>
      <c r="F34" s="40"/>
      <c r="G34" s="40"/>
      <c r="H34" s="40"/>
      <c r="I34" s="40"/>
      <c r="J34" s="40"/>
      <c r="K34" s="40"/>
      <c r="L34" s="40"/>
      <c r="M34" s="40"/>
      <c r="N34" s="39"/>
      <c r="O34" s="40"/>
      <c r="P34" s="40"/>
      <c r="Q34" s="40"/>
      <c r="R34" s="40"/>
      <c r="S34" s="40"/>
      <c r="T34" s="40"/>
      <c r="U34" s="40"/>
      <c r="W34" s="16"/>
    </row>
    <row r="35" spans="2:23" ht="12.75" customHeight="1">
      <c r="B35" s="12" t="s">
        <v>19</v>
      </c>
      <c r="C35" s="104" t="s">
        <v>231</v>
      </c>
      <c r="D35" s="321"/>
      <c r="E35" s="321"/>
      <c r="F35" s="321"/>
      <c r="G35" s="321"/>
      <c r="H35" s="321"/>
      <c r="I35" s="321"/>
      <c r="J35" s="321"/>
      <c r="K35" s="321"/>
      <c r="L35" s="321"/>
      <c r="M35" s="320"/>
      <c r="N35" s="321"/>
      <c r="O35" s="321"/>
      <c r="P35" s="322"/>
      <c r="Q35" s="322"/>
      <c r="R35" s="322"/>
      <c r="S35" s="322"/>
      <c r="T35" s="322"/>
      <c r="U35" s="322"/>
      <c r="W35" s="16"/>
    </row>
    <row r="36" spans="2:23">
      <c r="W36" s="16"/>
    </row>
    <row r="37" spans="2:23">
      <c r="W37" s="16"/>
    </row>
    <row r="38" spans="2:23">
      <c r="D38" s="354"/>
      <c r="E38" s="354"/>
      <c r="F38" s="354"/>
      <c r="G38" s="354"/>
      <c r="H38" s="354"/>
      <c r="I38" s="354"/>
      <c r="J38" s="354"/>
      <c r="K38" s="354"/>
      <c r="L38" s="354"/>
      <c r="M38" s="354"/>
      <c r="N38" s="354"/>
      <c r="O38" s="354"/>
      <c r="P38" s="354"/>
      <c r="Q38" s="354"/>
      <c r="R38" s="354"/>
      <c r="S38" s="354"/>
      <c r="T38" s="354"/>
      <c r="U38" s="354"/>
      <c r="V38" s="354"/>
      <c r="W38" s="16"/>
    </row>
    <row r="39" spans="2:23">
      <c r="D39" s="354"/>
      <c r="E39" s="354"/>
      <c r="F39" s="354"/>
      <c r="G39" s="354"/>
      <c r="H39" s="354"/>
      <c r="I39" s="354"/>
      <c r="J39" s="354"/>
      <c r="K39" s="354"/>
      <c r="L39" s="354"/>
      <c r="M39" s="354"/>
      <c r="N39" s="354"/>
      <c r="O39" s="354"/>
      <c r="P39" s="354"/>
      <c r="Q39" s="354"/>
      <c r="R39" s="354"/>
      <c r="S39" s="354"/>
      <c r="T39" s="354"/>
      <c r="U39" s="354"/>
      <c r="V39" s="354"/>
      <c r="W39" s="16"/>
    </row>
    <row r="40" spans="2:23">
      <c r="W40" s="16"/>
    </row>
    <row r="41" spans="2:23">
      <c r="W41" s="16"/>
    </row>
  </sheetData>
  <sheetProtection formatCells="0" formatColumns="0" formatRows="0" sort="0" autoFilter="0" pivotTables="0"/>
  <mergeCells count="4">
    <mergeCell ref="D1:L1"/>
    <mergeCell ref="D19:L19"/>
    <mergeCell ref="N1:V1"/>
    <mergeCell ref="N19:V19"/>
  </mergeCells>
  <conditionalFormatting sqref="L70:L71">
    <cfRule type="cellIs" dxfId="11" priority="1" stopIfTrue="1" operator="lessThan">
      <formula>0</formula>
    </cfRule>
  </conditionalFormatting>
  <conditionalFormatting sqref="E70:F71 D71:D72 N71:N72">
    <cfRule type="cellIs" dxfId="10" priority="7" stopIfTrue="1" operator="lessThan">
      <formula>0</formula>
    </cfRule>
  </conditionalFormatting>
  <conditionalFormatting sqref="O70:O71">
    <cfRule type="cellIs" dxfId="9" priority="8" stopIfTrue="1" operator="lessThan">
      <formula>0</formula>
    </cfRule>
  </conditionalFormatting>
  <conditionalFormatting sqref="G70:G71">
    <cfRule type="cellIs" dxfId="8" priority="6" stopIfTrue="1" operator="lessThan">
      <formula>0</formula>
    </cfRule>
  </conditionalFormatting>
  <conditionalFormatting sqref="H70:H71">
    <cfRule type="cellIs" dxfId="7" priority="5" stopIfTrue="1" operator="lessThan">
      <formula>0</formula>
    </cfRule>
  </conditionalFormatting>
  <conditionalFormatting sqref="J70:J71">
    <cfRule type="cellIs" dxfId="6" priority="4" stopIfTrue="1" operator="lessThan">
      <formula>0</formula>
    </cfRule>
  </conditionalFormatting>
  <conditionalFormatting sqref="I70:I71">
    <cfRule type="cellIs" dxfId="5" priority="3" stopIfTrue="1" operator="lessThan">
      <formula>0</formula>
    </cfRule>
  </conditionalFormatting>
  <conditionalFormatting sqref="K70:K71">
    <cfRule type="cellIs" dxfId="4"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24" orientation="landscape" r:id="rId1"/>
  <headerFooter alignWithMargins="0">
    <oddHeader>&amp;L&amp;"Vodafone Rg,Regular"Vodafone Group Plc&amp;C&amp;"Vodafone Rg,Regular"9 TV and fixed line voice</oddHeader>
    <oddFooter>&amp;L&amp;1#&amp;"Calibri"&amp;7 Vodafone Proprietary classified as C2 -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zoomScale="70" zoomScaleNormal="70" workbookViewId="0">
      <selection activeCell="T24" sqref="T24"/>
    </sheetView>
  </sheetViews>
  <sheetFormatPr defaultColWidth="9.140625" defaultRowHeight="12.75"/>
  <cols>
    <col min="1" max="1" width="9.140625" style="68"/>
    <col min="2" max="2" width="2.5703125" style="68" customWidth="1"/>
    <col min="3" max="3" width="39.7109375" style="68" customWidth="1"/>
    <col min="4" max="12" width="9.5703125" style="68" customWidth="1"/>
    <col min="13" max="13" width="9.140625" style="68"/>
    <col min="14" max="22" width="9.5703125" style="68" customWidth="1"/>
    <col min="23" max="16384" width="9.140625" style="68"/>
  </cols>
  <sheetData>
    <row r="1" spans="1:22">
      <c r="A1" s="352" t="s">
        <v>132</v>
      </c>
      <c r="B1" s="6"/>
      <c r="C1" s="332"/>
      <c r="D1" s="513" t="s">
        <v>253</v>
      </c>
      <c r="E1" s="513"/>
      <c r="F1" s="513"/>
      <c r="G1" s="513"/>
      <c r="H1" s="513"/>
      <c r="I1" s="513"/>
      <c r="J1" s="513"/>
      <c r="K1" s="513"/>
      <c r="L1" s="513"/>
      <c r="M1" s="333"/>
      <c r="N1" s="513" t="s">
        <v>154</v>
      </c>
      <c r="O1" s="513"/>
      <c r="P1" s="513"/>
      <c r="Q1" s="513"/>
      <c r="R1" s="513"/>
      <c r="S1" s="513"/>
      <c r="T1" s="513"/>
      <c r="U1" s="513"/>
      <c r="V1" s="513"/>
    </row>
    <row r="2" spans="1:22">
      <c r="A2" s="16"/>
      <c r="B2" s="33"/>
      <c r="C2" s="16"/>
      <c r="D2" s="205" t="s">
        <v>157</v>
      </c>
      <c r="E2" s="205" t="s">
        <v>162</v>
      </c>
      <c r="F2" s="205" t="s">
        <v>188</v>
      </c>
      <c r="G2" s="205" t="s">
        <v>194</v>
      </c>
      <c r="H2" s="205" t="s">
        <v>206</v>
      </c>
      <c r="I2" s="205" t="s">
        <v>237</v>
      </c>
      <c r="J2" s="205" t="s">
        <v>249</v>
      </c>
      <c r="K2" s="205" t="s">
        <v>265</v>
      </c>
      <c r="L2" s="207" t="s">
        <v>295</v>
      </c>
      <c r="M2" s="80"/>
      <c r="N2" s="205" t="s">
        <v>157</v>
      </c>
      <c r="O2" s="205" t="s">
        <v>162</v>
      </c>
      <c r="P2" s="205" t="s">
        <v>188</v>
      </c>
      <c r="Q2" s="205" t="s">
        <v>194</v>
      </c>
      <c r="R2" s="205" t="s">
        <v>206</v>
      </c>
      <c r="S2" s="205" t="s">
        <v>237</v>
      </c>
      <c r="T2" s="205" t="s">
        <v>249</v>
      </c>
      <c r="U2" s="205" t="s">
        <v>264</v>
      </c>
      <c r="V2" s="207" t="s">
        <v>293</v>
      </c>
    </row>
    <row r="3" spans="1:22" ht="18.75" customHeight="1">
      <c r="A3" s="121"/>
      <c r="B3" s="91" t="s">
        <v>129</v>
      </c>
      <c r="C3" s="121"/>
      <c r="D3" s="211"/>
      <c r="E3" s="211"/>
      <c r="F3" s="211"/>
      <c r="G3" s="211"/>
      <c r="H3" s="211"/>
      <c r="I3" s="211"/>
      <c r="J3" s="211"/>
      <c r="K3" s="211"/>
      <c r="L3" s="216"/>
      <c r="M3" s="203"/>
      <c r="N3" s="211"/>
      <c r="O3" s="211"/>
      <c r="P3" s="211"/>
      <c r="Q3" s="211"/>
      <c r="R3" s="211"/>
      <c r="S3" s="211"/>
      <c r="T3" s="211"/>
      <c r="U3" s="211"/>
      <c r="V3" s="216"/>
    </row>
    <row r="4" spans="1:22" ht="18.75" customHeight="1">
      <c r="A4" s="121"/>
      <c r="B4" s="91"/>
      <c r="C4" s="121" t="s">
        <v>14</v>
      </c>
      <c r="D4" s="212">
        <v>231</v>
      </c>
      <c r="E4" s="212">
        <v>276</v>
      </c>
      <c r="F4" s="212">
        <v>304</v>
      </c>
      <c r="G4" s="212">
        <v>352</v>
      </c>
      <c r="H4" s="212">
        <v>422</v>
      </c>
      <c r="I4" s="212">
        <v>471</v>
      </c>
      <c r="J4" s="212">
        <v>532</v>
      </c>
      <c r="K4" s="212">
        <v>588</v>
      </c>
      <c r="L4" s="217">
        <v>700</v>
      </c>
      <c r="M4" s="203"/>
      <c r="N4" s="212">
        <v>29</v>
      </c>
      <c r="O4" s="212">
        <v>45</v>
      </c>
      <c r="P4" s="212">
        <v>28</v>
      </c>
      <c r="Q4" s="212">
        <v>48</v>
      </c>
      <c r="R4" s="212">
        <v>70</v>
      </c>
      <c r="S4" s="212">
        <v>49</v>
      </c>
      <c r="T4" s="212">
        <v>61</v>
      </c>
      <c r="U4" s="212">
        <v>56</v>
      </c>
      <c r="V4" s="217">
        <v>112</v>
      </c>
    </row>
    <row r="5" spans="1:22" ht="18.75" customHeight="1">
      <c r="A5" s="121"/>
      <c r="B5" s="91"/>
      <c r="C5" s="7" t="s">
        <v>165</v>
      </c>
      <c r="D5" s="212">
        <v>285</v>
      </c>
      <c r="E5" s="212">
        <v>337</v>
      </c>
      <c r="F5" s="212">
        <v>377</v>
      </c>
      <c r="G5" s="212">
        <v>416</v>
      </c>
      <c r="H5" s="212">
        <v>475</v>
      </c>
      <c r="I5" s="212">
        <v>502</v>
      </c>
      <c r="J5" s="212">
        <v>583</v>
      </c>
      <c r="K5" s="212">
        <v>648</v>
      </c>
      <c r="L5" s="288">
        <v>743</v>
      </c>
      <c r="M5" s="203"/>
      <c r="N5" s="212">
        <v>62</v>
      </c>
      <c r="O5" s="212">
        <v>52</v>
      </c>
      <c r="P5" s="212">
        <v>40</v>
      </c>
      <c r="Q5" s="212">
        <v>39</v>
      </c>
      <c r="R5" s="212">
        <v>59</v>
      </c>
      <c r="S5" s="212">
        <v>27</v>
      </c>
      <c r="T5" s="212">
        <v>81</v>
      </c>
      <c r="U5" s="212">
        <v>65</v>
      </c>
      <c r="V5" s="288">
        <v>95</v>
      </c>
    </row>
    <row r="6" spans="1:22" ht="18.75" customHeight="1">
      <c r="A6" s="121"/>
      <c r="B6" s="91"/>
      <c r="C6" s="121" t="s">
        <v>15</v>
      </c>
      <c r="D6" s="212">
        <v>31</v>
      </c>
      <c r="E6" s="212">
        <v>56</v>
      </c>
      <c r="F6" s="212">
        <v>79</v>
      </c>
      <c r="G6" s="212">
        <v>100</v>
      </c>
      <c r="H6" s="212">
        <v>127</v>
      </c>
      <c r="I6" s="212">
        <v>149</v>
      </c>
      <c r="J6" s="212">
        <v>169</v>
      </c>
      <c r="K6" s="212">
        <v>185</v>
      </c>
      <c r="L6" s="288">
        <v>212</v>
      </c>
      <c r="M6" s="203"/>
      <c r="N6" s="212">
        <v>16</v>
      </c>
      <c r="O6" s="212">
        <v>25</v>
      </c>
      <c r="P6" s="212">
        <v>23</v>
      </c>
      <c r="Q6" s="212">
        <v>21</v>
      </c>
      <c r="R6" s="212">
        <v>27</v>
      </c>
      <c r="S6" s="212">
        <v>22</v>
      </c>
      <c r="T6" s="212">
        <v>20</v>
      </c>
      <c r="U6" s="212">
        <v>16</v>
      </c>
      <c r="V6" s="288">
        <v>27</v>
      </c>
    </row>
    <row r="7" spans="1:22" ht="18.75" customHeight="1">
      <c r="A7" s="121"/>
      <c r="B7" s="91"/>
      <c r="C7" s="121" t="s">
        <v>17</v>
      </c>
      <c r="D7" s="212">
        <v>2018</v>
      </c>
      <c r="E7" s="212">
        <v>2062</v>
      </c>
      <c r="F7" s="212">
        <v>2108</v>
      </c>
      <c r="G7" s="212">
        <v>2185</v>
      </c>
      <c r="H7" s="212">
        <v>2264</v>
      </c>
      <c r="I7" s="212">
        <v>2282</v>
      </c>
      <c r="J7" s="212">
        <v>2299</v>
      </c>
      <c r="K7" s="212">
        <v>2330</v>
      </c>
      <c r="L7" s="288">
        <v>2339</v>
      </c>
      <c r="M7" s="203"/>
      <c r="N7" s="212">
        <v>78</v>
      </c>
      <c r="O7" s="212">
        <v>44</v>
      </c>
      <c r="P7" s="212">
        <v>46</v>
      </c>
      <c r="Q7" s="212">
        <v>77</v>
      </c>
      <c r="R7" s="212">
        <v>79</v>
      </c>
      <c r="S7" s="212">
        <v>18</v>
      </c>
      <c r="T7" s="212">
        <v>17</v>
      </c>
      <c r="U7" s="212">
        <v>31</v>
      </c>
      <c r="V7" s="288">
        <v>9</v>
      </c>
    </row>
    <row r="8" spans="1:22" ht="18.75" customHeight="1">
      <c r="A8" s="121"/>
      <c r="B8" s="91"/>
      <c r="C8" s="121" t="s">
        <v>238</v>
      </c>
      <c r="D8" s="212">
        <v>33</v>
      </c>
      <c r="E8" s="212">
        <v>53</v>
      </c>
      <c r="F8" s="212">
        <v>66</v>
      </c>
      <c r="G8" s="212">
        <v>0</v>
      </c>
      <c r="H8" s="212">
        <v>0</v>
      </c>
      <c r="I8" s="212">
        <v>0</v>
      </c>
      <c r="J8" s="212">
        <v>0</v>
      </c>
      <c r="K8" s="212">
        <v>0</v>
      </c>
      <c r="L8" s="288">
        <v>0</v>
      </c>
      <c r="M8" s="203"/>
      <c r="N8" s="212">
        <v>10</v>
      </c>
      <c r="O8" s="212">
        <v>20</v>
      </c>
      <c r="P8" s="212">
        <v>13</v>
      </c>
      <c r="Q8" s="212">
        <v>0</v>
      </c>
      <c r="R8" s="212">
        <v>0</v>
      </c>
      <c r="S8" s="212">
        <v>0</v>
      </c>
      <c r="T8" s="212">
        <v>0</v>
      </c>
      <c r="U8" s="212">
        <v>0</v>
      </c>
      <c r="V8" s="288">
        <v>0</v>
      </c>
    </row>
    <row r="9" spans="1:22" ht="18.75" customHeight="1">
      <c r="A9" s="121"/>
      <c r="B9" s="91"/>
      <c r="C9" s="121" t="s">
        <v>72</v>
      </c>
      <c r="D9" s="212">
        <v>89</v>
      </c>
      <c r="E9" s="212">
        <v>91</v>
      </c>
      <c r="F9" s="212">
        <v>99</v>
      </c>
      <c r="G9" s="212">
        <v>102</v>
      </c>
      <c r="H9" s="212">
        <v>106</v>
      </c>
      <c r="I9" s="212">
        <v>108</v>
      </c>
      <c r="J9" s="212">
        <v>116</v>
      </c>
      <c r="K9" s="212">
        <v>120</v>
      </c>
      <c r="L9" s="288">
        <v>125</v>
      </c>
      <c r="M9" s="203"/>
      <c r="N9" s="212">
        <v>5</v>
      </c>
      <c r="O9" s="212">
        <v>2</v>
      </c>
      <c r="P9" s="212">
        <v>8</v>
      </c>
      <c r="Q9" s="212">
        <v>3</v>
      </c>
      <c r="R9" s="212">
        <v>4</v>
      </c>
      <c r="S9" s="212">
        <v>2</v>
      </c>
      <c r="T9" s="212">
        <v>8</v>
      </c>
      <c r="U9" s="212">
        <v>4</v>
      </c>
      <c r="V9" s="288">
        <v>5</v>
      </c>
    </row>
    <row r="10" spans="1:22" ht="18.75" customHeight="1">
      <c r="A10" s="121"/>
      <c r="B10" s="91"/>
      <c r="C10" s="121" t="s">
        <v>130</v>
      </c>
      <c r="D10" s="212">
        <v>282</v>
      </c>
      <c r="E10" s="212">
        <v>263</v>
      </c>
      <c r="F10" s="212">
        <v>252</v>
      </c>
      <c r="G10" s="212">
        <v>255</v>
      </c>
      <c r="H10" s="212">
        <v>261</v>
      </c>
      <c r="I10" s="212">
        <v>262</v>
      </c>
      <c r="J10" s="212">
        <v>265</v>
      </c>
      <c r="K10" s="212">
        <v>267</v>
      </c>
      <c r="L10" s="288">
        <v>284</v>
      </c>
      <c r="M10" s="203"/>
      <c r="N10" s="212">
        <v>-3</v>
      </c>
      <c r="O10" s="212">
        <v>-19</v>
      </c>
      <c r="P10" s="212">
        <v>-11</v>
      </c>
      <c r="Q10" s="212">
        <v>3</v>
      </c>
      <c r="R10" s="212">
        <v>6</v>
      </c>
      <c r="S10" s="212">
        <v>1</v>
      </c>
      <c r="T10" s="212">
        <v>3</v>
      </c>
      <c r="U10" s="212">
        <v>2</v>
      </c>
      <c r="V10" s="288">
        <v>17</v>
      </c>
    </row>
    <row r="11" spans="1:22" ht="18.75" customHeight="1">
      <c r="A11" s="121"/>
      <c r="B11" s="91"/>
      <c r="C11" s="89" t="s">
        <v>10</v>
      </c>
      <c r="D11" s="213">
        <v>2969</v>
      </c>
      <c r="E11" s="213">
        <v>3138</v>
      </c>
      <c r="F11" s="213">
        <v>3285</v>
      </c>
      <c r="G11" s="213">
        <v>3410</v>
      </c>
      <c r="H11" s="213">
        <v>3655</v>
      </c>
      <c r="I11" s="213">
        <v>3774</v>
      </c>
      <c r="J11" s="213">
        <v>3964</v>
      </c>
      <c r="K11" s="213">
        <v>4138</v>
      </c>
      <c r="L11" s="218">
        <v>4403</v>
      </c>
      <c r="M11" s="204"/>
      <c r="N11" s="213">
        <v>197</v>
      </c>
      <c r="O11" s="213">
        <v>169</v>
      </c>
      <c r="P11" s="213">
        <v>147</v>
      </c>
      <c r="Q11" s="213">
        <v>191</v>
      </c>
      <c r="R11" s="213">
        <v>245</v>
      </c>
      <c r="S11" s="213">
        <v>119</v>
      </c>
      <c r="T11" s="213">
        <v>190</v>
      </c>
      <c r="U11" s="213">
        <v>175</v>
      </c>
      <c r="V11" s="289">
        <v>265</v>
      </c>
    </row>
    <row r="12" spans="1:22" ht="18.75" customHeight="1">
      <c r="A12" s="121"/>
      <c r="B12" s="91" t="s">
        <v>263</v>
      </c>
      <c r="C12" s="89"/>
      <c r="D12" s="361">
        <v>108</v>
      </c>
      <c r="E12" s="361">
        <v>111</v>
      </c>
      <c r="F12" s="361">
        <v>116</v>
      </c>
      <c r="G12" s="361">
        <v>117</v>
      </c>
      <c r="H12" s="361">
        <v>118</v>
      </c>
      <c r="I12" s="361">
        <v>119</v>
      </c>
      <c r="J12" s="361">
        <v>120</v>
      </c>
      <c r="K12" s="361">
        <v>122</v>
      </c>
      <c r="L12" s="366">
        <v>124</v>
      </c>
      <c r="M12" s="204"/>
      <c r="N12" s="361">
        <v>2</v>
      </c>
      <c r="O12" s="361">
        <v>3</v>
      </c>
      <c r="P12" s="361">
        <v>5</v>
      </c>
      <c r="Q12" s="361">
        <v>1</v>
      </c>
      <c r="R12" s="361">
        <v>1</v>
      </c>
      <c r="S12" s="361">
        <v>1</v>
      </c>
      <c r="T12" s="361">
        <v>1</v>
      </c>
      <c r="U12" s="361">
        <v>2</v>
      </c>
      <c r="V12" s="366">
        <v>2</v>
      </c>
    </row>
    <row r="13" spans="1:22" ht="18.75" customHeight="1">
      <c r="A13" s="121"/>
      <c r="B13" s="91"/>
      <c r="C13" s="121"/>
      <c r="D13" s="82"/>
      <c r="E13" s="82"/>
      <c r="F13" s="82"/>
      <c r="G13" s="82"/>
      <c r="H13" s="82"/>
      <c r="I13" s="82"/>
      <c r="J13" s="82"/>
      <c r="K13" s="82"/>
      <c r="L13" s="367"/>
      <c r="M13" s="203"/>
      <c r="N13" s="203"/>
      <c r="O13" s="203"/>
      <c r="P13" s="203"/>
      <c r="Q13" s="203"/>
      <c r="R13" s="203"/>
      <c r="S13" s="203"/>
      <c r="T13" s="203"/>
      <c r="U13" s="203"/>
      <c r="V13" s="368"/>
    </row>
    <row r="14" spans="1:22" ht="18.75" customHeight="1" thickBot="1">
      <c r="A14" s="121"/>
      <c r="B14" s="91" t="s">
        <v>64</v>
      </c>
      <c r="C14" s="89"/>
      <c r="D14" s="214">
        <v>3077</v>
      </c>
      <c r="E14" s="214">
        <v>3249</v>
      </c>
      <c r="F14" s="214">
        <v>3401</v>
      </c>
      <c r="G14" s="214">
        <v>3527</v>
      </c>
      <c r="H14" s="214">
        <v>3773</v>
      </c>
      <c r="I14" s="214">
        <v>3893</v>
      </c>
      <c r="J14" s="214">
        <v>4084</v>
      </c>
      <c r="K14" s="214">
        <v>4260</v>
      </c>
      <c r="L14" s="219">
        <v>4527</v>
      </c>
      <c r="M14" s="204"/>
      <c r="N14" s="214">
        <v>199</v>
      </c>
      <c r="O14" s="214">
        <v>172</v>
      </c>
      <c r="P14" s="214">
        <v>152</v>
      </c>
      <c r="Q14" s="214">
        <v>192</v>
      </c>
      <c r="R14" s="214">
        <v>246</v>
      </c>
      <c r="S14" s="214">
        <v>120</v>
      </c>
      <c r="T14" s="214">
        <v>191</v>
      </c>
      <c r="U14" s="214">
        <v>176</v>
      </c>
      <c r="V14" s="219">
        <v>267</v>
      </c>
    </row>
    <row r="15" spans="1:22" ht="18.75" customHeight="1" thickTop="1">
      <c r="A15" s="121"/>
      <c r="B15" s="89" t="s">
        <v>221</v>
      </c>
      <c r="C15" s="121"/>
      <c r="D15" s="211"/>
      <c r="E15" s="211"/>
      <c r="F15" s="211"/>
      <c r="G15" s="211"/>
      <c r="H15" s="211"/>
      <c r="I15" s="211"/>
      <c r="J15" s="211"/>
      <c r="K15" s="211"/>
      <c r="L15" s="290"/>
      <c r="M15" s="203"/>
      <c r="N15" s="211"/>
      <c r="O15" s="211"/>
      <c r="P15" s="211"/>
      <c r="Q15" s="211"/>
      <c r="R15" s="211"/>
      <c r="S15" s="211"/>
      <c r="T15" s="211"/>
      <c r="U15" s="211"/>
      <c r="V15" s="290"/>
    </row>
    <row r="16" spans="1:22" ht="18.75" customHeight="1">
      <c r="A16" s="121"/>
      <c r="B16" s="91"/>
      <c r="C16" s="332" t="s">
        <v>245</v>
      </c>
      <c r="D16" s="212">
        <v>0</v>
      </c>
      <c r="E16" s="212">
        <v>0</v>
      </c>
      <c r="F16" s="212">
        <v>0</v>
      </c>
      <c r="G16" s="212">
        <v>0</v>
      </c>
      <c r="H16" s="212">
        <v>0</v>
      </c>
      <c r="I16" s="212">
        <v>633</v>
      </c>
      <c r="J16" s="212">
        <v>777</v>
      </c>
      <c r="K16" s="212">
        <v>876</v>
      </c>
      <c r="L16" s="288">
        <v>924</v>
      </c>
      <c r="M16" s="203"/>
      <c r="N16" s="212">
        <v>0</v>
      </c>
      <c r="O16" s="212">
        <v>0</v>
      </c>
      <c r="P16" s="212">
        <v>0</v>
      </c>
      <c r="Q16" s="212">
        <v>0</v>
      </c>
      <c r="R16" s="212">
        <v>0</v>
      </c>
      <c r="S16" s="212">
        <v>633</v>
      </c>
      <c r="T16" s="212">
        <v>144</v>
      </c>
      <c r="U16" s="212">
        <v>99</v>
      </c>
      <c r="V16" s="288">
        <v>48</v>
      </c>
    </row>
    <row r="17" spans="1:22">
      <c r="A17" s="121"/>
      <c r="B17" s="91"/>
      <c r="C17" s="121"/>
      <c r="D17" s="82"/>
      <c r="E17" s="82"/>
      <c r="F17" s="82"/>
      <c r="G17" s="82"/>
      <c r="H17" s="82"/>
      <c r="I17" s="82"/>
      <c r="J17" s="82"/>
      <c r="K17" s="82"/>
      <c r="L17" s="82"/>
      <c r="M17" s="203"/>
      <c r="N17" s="82"/>
      <c r="O17" s="203"/>
      <c r="P17" s="203"/>
      <c r="Q17" s="203"/>
      <c r="R17" s="203"/>
      <c r="S17" s="203"/>
      <c r="T17" s="203"/>
      <c r="U17" s="203"/>
      <c r="V17" s="121"/>
    </row>
    <row r="18" spans="1:22">
      <c r="A18" s="89"/>
      <c r="B18" s="332" t="s">
        <v>18</v>
      </c>
      <c r="C18" s="89"/>
      <c r="D18" s="353"/>
      <c r="E18" s="353"/>
      <c r="F18" s="353"/>
      <c r="G18" s="353"/>
      <c r="H18" s="353"/>
      <c r="I18" s="353"/>
      <c r="J18" s="353"/>
      <c r="K18" s="353"/>
      <c r="L18" s="353"/>
      <c r="M18" s="353"/>
      <c r="N18" s="353"/>
      <c r="O18" s="353"/>
      <c r="P18" s="353"/>
      <c r="Q18" s="353"/>
      <c r="R18" s="353"/>
      <c r="S18" s="353"/>
      <c r="T18" s="353"/>
      <c r="U18" s="353"/>
      <c r="V18" s="121"/>
    </row>
    <row r="19" spans="1:22">
      <c r="A19" s="121"/>
      <c r="B19" s="12" t="s">
        <v>19</v>
      </c>
      <c r="C19" s="104" t="s">
        <v>231</v>
      </c>
      <c r="D19" s="351"/>
      <c r="E19" s="351"/>
      <c r="F19" s="351"/>
      <c r="G19" s="351"/>
      <c r="H19" s="351"/>
      <c r="I19" s="351"/>
      <c r="J19" s="351"/>
      <c r="K19" s="351"/>
      <c r="L19" s="351"/>
      <c r="M19" s="351"/>
      <c r="N19" s="351"/>
      <c r="O19" s="322"/>
      <c r="P19" s="322"/>
      <c r="Q19" s="322"/>
      <c r="R19" s="322"/>
      <c r="S19" s="322"/>
      <c r="T19" s="322"/>
      <c r="U19" s="322"/>
      <c r="V19" s="121"/>
    </row>
    <row r="26" spans="1:22">
      <c r="D26" s="356"/>
      <c r="E26" s="356"/>
      <c r="F26" s="356"/>
      <c r="G26" s="356"/>
      <c r="H26" s="356"/>
      <c r="I26" s="356"/>
      <c r="J26" s="356"/>
      <c r="K26" s="356"/>
      <c r="L26" s="356"/>
      <c r="M26" s="356"/>
      <c r="N26" s="356"/>
      <c r="O26" s="356"/>
      <c r="P26" s="356"/>
      <c r="Q26" s="356"/>
      <c r="R26" s="356"/>
      <c r="S26" s="356"/>
      <c r="T26" s="356"/>
      <c r="U26" s="356"/>
      <c r="V26" s="356"/>
    </row>
    <row r="27" spans="1:22">
      <c r="D27" s="356"/>
      <c r="E27" s="356"/>
      <c r="F27" s="356"/>
      <c r="G27" s="356"/>
      <c r="H27" s="356"/>
      <c r="I27" s="356"/>
      <c r="J27" s="356"/>
      <c r="K27" s="356"/>
      <c r="L27" s="356"/>
      <c r="M27" s="356"/>
      <c r="N27" s="356"/>
      <c r="O27" s="356"/>
      <c r="P27" s="356"/>
      <c r="Q27" s="356"/>
      <c r="R27" s="356"/>
      <c r="S27" s="356"/>
      <c r="T27" s="356"/>
      <c r="U27" s="356"/>
      <c r="V27" s="356"/>
    </row>
    <row r="28" spans="1:22">
      <c r="D28" s="356"/>
      <c r="E28" s="356"/>
      <c r="F28" s="356"/>
      <c r="G28" s="356"/>
      <c r="H28" s="356"/>
      <c r="I28" s="356"/>
      <c r="J28" s="356"/>
      <c r="K28" s="356"/>
      <c r="L28" s="356"/>
      <c r="M28" s="356"/>
      <c r="N28" s="356"/>
      <c r="O28" s="356"/>
      <c r="P28" s="356"/>
      <c r="Q28" s="356"/>
      <c r="R28" s="356"/>
      <c r="S28" s="356"/>
      <c r="T28" s="356"/>
      <c r="U28" s="356"/>
      <c r="V28" s="356"/>
    </row>
  </sheetData>
  <mergeCells count="2">
    <mergeCell ref="D1:L1"/>
    <mergeCell ref="N1:V1"/>
  </mergeCells>
  <hyperlinks>
    <hyperlink ref="A1" location="Index!A1" display="Index"/>
  </hyperlinks>
  <pageMargins left="0.70866141732283472" right="0.70866141732283472" top="0.74803149606299213" bottom="0.74803149606299213" header="0.31496062992125984" footer="0.31496062992125984"/>
  <pageSetup paperSize="9" scale="56" orientation="landscape" r:id="rId1"/>
  <headerFooter>
    <oddHeader>&amp;LVodafone Group Plc&amp;C10 Converged customers</oddHeader>
    <oddFooter>&amp;L&amp;1#&amp;"Calibri"&amp;7 Vodafone Proprietary classified as C2 -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topLeftCell="A4" zoomScale="85" zoomScaleNormal="85" zoomScaleSheetLayoutView="100" workbookViewId="0">
      <selection activeCell="S22" sqref="S22"/>
    </sheetView>
  </sheetViews>
  <sheetFormatPr defaultColWidth="9.140625" defaultRowHeight="12.75"/>
  <cols>
    <col min="1" max="1" width="5.42578125" style="121" customWidth="1"/>
    <col min="2" max="2" width="4.42578125" style="89" customWidth="1"/>
    <col min="3" max="3" width="8.85546875" style="121" bestFit="1" customWidth="1"/>
    <col min="4" max="4" width="11.140625" style="22" customWidth="1"/>
    <col min="5" max="5" width="11.140625" style="23" customWidth="1"/>
    <col min="6" max="10" width="11.42578125" style="121" customWidth="1"/>
    <col min="11" max="14" width="9.5703125" style="121" customWidth="1"/>
    <col min="15" max="15" width="9.5703125" style="61" customWidth="1"/>
    <col min="16" max="16" width="2.5703125" style="121" customWidth="1"/>
    <col min="17" max="23" width="9.5703125" style="22" customWidth="1"/>
    <col min="24" max="24" width="9.5703125" style="32" customWidth="1"/>
    <col min="25" max="25" width="4.140625" style="121" customWidth="1"/>
    <col min="26" max="38" width="9.140625" style="121" customWidth="1"/>
    <col min="39" max="251" width="11.42578125" style="121" customWidth="1"/>
    <col min="252" max="16384" width="9.140625" style="121"/>
  </cols>
  <sheetData>
    <row r="1" spans="1:12" s="121" customFormat="1" ht="10.5" customHeight="1">
      <c r="A1" s="69" t="s">
        <v>132</v>
      </c>
      <c r="B1" s="91"/>
      <c r="D1" s="515"/>
      <c r="E1" s="515"/>
      <c r="F1" s="515"/>
      <c r="G1" s="515"/>
      <c r="H1" s="515"/>
      <c r="I1" s="515"/>
      <c r="J1" s="515"/>
      <c r="K1" s="515"/>
      <c r="L1" s="515"/>
    </row>
    <row r="2" spans="1:12" s="16" customFormat="1" ht="12.75" customHeight="1">
      <c r="B2" s="24"/>
      <c r="D2" s="205" t="s">
        <v>157</v>
      </c>
      <c r="E2" s="205" t="s">
        <v>162</v>
      </c>
      <c r="F2" s="205" t="s">
        <v>188</v>
      </c>
      <c r="G2" s="205" t="s">
        <v>194</v>
      </c>
      <c r="H2" s="205" t="s">
        <v>206</v>
      </c>
      <c r="I2" s="205" t="s">
        <v>237</v>
      </c>
      <c r="J2" s="205" t="s">
        <v>249</v>
      </c>
      <c r="K2" s="205" t="s">
        <v>264</v>
      </c>
      <c r="L2" s="207" t="s">
        <v>293</v>
      </c>
    </row>
    <row r="3" spans="1:12" s="16" customFormat="1" ht="12.75" hidden="1" customHeight="1">
      <c r="B3" s="89"/>
      <c r="D3" s="205"/>
      <c r="E3" s="205"/>
      <c r="F3" s="205"/>
      <c r="G3" s="205"/>
      <c r="H3" s="205"/>
      <c r="I3" s="205"/>
      <c r="J3" s="205"/>
      <c r="K3" s="205"/>
      <c r="L3" s="207"/>
    </row>
    <row r="4" spans="1:12" s="16" customFormat="1" ht="6" customHeight="1">
      <c r="B4" s="18"/>
      <c r="D4" s="205"/>
      <c r="E4" s="205"/>
      <c r="F4" s="205"/>
      <c r="G4" s="205"/>
      <c r="H4" s="205"/>
      <c r="I4" s="205"/>
      <c r="J4" s="205"/>
      <c r="K4" s="205"/>
      <c r="L4" s="207"/>
    </row>
    <row r="5" spans="1:12" s="121" customFormat="1" ht="11.25" customHeight="1">
      <c r="B5" s="25" t="s">
        <v>14</v>
      </c>
      <c r="D5" s="206"/>
      <c r="E5" s="206"/>
      <c r="F5" s="206"/>
      <c r="G5" s="206"/>
      <c r="H5" s="206"/>
      <c r="I5" s="206"/>
      <c r="J5" s="206"/>
      <c r="K5" s="206"/>
      <c r="L5" s="208"/>
    </row>
    <row r="6" spans="1:12" s="121" customFormat="1" ht="12.75" customHeight="1">
      <c r="B6" s="89"/>
      <c r="C6" s="89" t="s">
        <v>10</v>
      </c>
      <c r="D6" s="206">
        <v>0.26200000000000001</v>
      </c>
      <c r="E6" s="206">
        <v>0.23699999999999999</v>
      </c>
      <c r="F6" s="206">
        <v>0.23400000000000001</v>
      </c>
      <c r="G6" s="206">
        <v>0.23699999999999999</v>
      </c>
      <c r="H6" s="206">
        <v>0.22700000000000001</v>
      </c>
      <c r="I6" s="206">
        <v>0.23400000000000001</v>
      </c>
      <c r="J6" s="206">
        <v>0.219</v>
      </c>
      <c r="K6" s="206">
        <v>0.23400000000000001</v>
      </c>
      <c r="L6" s="208">
        <v>0.222</v>
      </c>
    </row>
    <row r="7" spans="1:12" s="121" customFormat="1" ht="12.75" customHeight="1">
      <c r="B7" s="89"/>
      <c r="C7" s="121" t="s">
        <v>9</v>
      </c>
      <c r="D7" s="206">
        <v>0.154</v>
      </c>
      <c r="E7" s="206">
        <v>0.14099999999999999</v>
      </c>
      <c r="F7" s="206">
        <v>0.155</v>
      </c>
      <c r="G7" s="206">
        <v>0.158</v>
      </c>
      <c r="H7" s="206">
        <v>0.13300000000000001</v>
      </c>
      <c r="I7" s="206">
        <v>0.13300000000000001</v>
      </c>
      <c r="J7" s="206">
        <v>0.13800000000000001</v>
      </c>
      <c r="K7" s="206">
        <v>0.151</v>
      </c>
      <c r="L7" s="208">
        <v>0.129</v>
      </c>
    </row>
    <row r="8" spans="1:12" s="121" customFormat="1" ht="12.75" customHeight="1">
      <c r="B8" s="89"/>
      <c r="C8" s="121" t="s">
        <v>81</v>
      </c>
      <c r="D8" s="206">
        <v>0.39100000000000001</v>
      </c>
      <c r="E8" s="206">
        <v>0.35299999999999998</v>
      </c>
      <c r="F8" s="206">
        <v>0.32900000000000001</v>
      </c>
      <c r="G8" s="206">
        <v>0.33100000000000002</v>
      </c>
      <c r="H8" s="206">
        <v>0.34</v>
      </c>
      <c r="I8" s="206">
        <v>0.35599999999999998</v>
      </c>
      <c r="J8" s="206">
        <v>0.318</v>
      </c>
      <c r="K8" s="206">
        <v>0.34</v>
      </c>
      <c r="L8" s="208">
        <v>0.34599999999999997</v>
      </c>
    </row>
    <row r="9" spans="1:12" s="121" customFormat="1">
      <c r="B9" s="89"/>
      <c r="D9" s="206"/>
      <c r="E9" s="206"/>
      <c r="F9" s="206"/>
      <c r="G9" s="206"/>
      <c r="H9" s="206"/>
      <c r="I9" s="206"/>
      <c r="J9" s="206"/>
      <c r="K9" s="206"/>
      <c r="L9" s="208"/>
    </row>
    <row r="10" spans="1:12" s="121" customFormat="1" ht="12.75" customHeight="1">
      <c r="B10" s="89" t="s">
        <v>82</v>
      </c>
      <c r="D10" s="205"/>
      <c r="E10" s="205"/>
      <c r="F10" s="205"/>
      <c r="G10" s="205"/>
      <c r="H10" s="205"/>
      <c r="I10" s="205"/>
      <c r="J10" s="205"/>
      <c r="K10" s="205"/>
      <c r="L10" s="207"/>
    </row>
    <row r="11" spans="1:12" s="121" customFormat="1" ht="12.75" customHeight="1">
      <c r="B11" s="89"/>
      <c r="C11" s="89" t="s">
        <v>10</v>
      </c>
      <c r="D11" s="206">
        <v>0.28000000000000003</v>
      </c>
      <c r="E11" s="206">
        <v>0.28000000000000003</v>
      </c>
      <c r="F11" s="206">
        <v>0.29199999999999998</v>
      </c>
      <c r="G11" s="206">
        <v>0.27600000000000002</v>
      </c>
      <c r="H11" s="206">
        <v>0.28399999999999997</v>
      </c>
      <c r="I11" s="206">
        <v>0.28899999999999998</v>
      </c>
      <c r="J11" s="206">
        <v>0.28499999999999998</v>
      </c>
      <c r="K11" s="206">
        <v>0.26700000000000002</v>
      </c>
      <c r="L11" s="208">
        <v>0.27400000000000002</v>
      </c>
    </row>
    <row r="12" spans="1:12" s="121" customFormat="1" ht="12.75" customHeight="1">
      <c r="B12" s="89"/>
      <c r="C12" s="121" t="s">
        <v>9</v>
      </c>
      <c r="D12" s="206">
        <v>0.182</v>
      </c>
      <c r="E12" s="206">
        <v>0.17399999999999999</v>
      </c>
      <c r="F12" s="206">
        <v>0.156</v>
      </c>
      <c r="G12" s="206">
        <v>0.16400000000000001</v>
      </c>
      <c r="H12" s="206">
        <v>0.16200000000000001</v>
      </c>
      <c r="I12" s="206">
        <v>0.159</v>
      </c>
      <c r="J12" s="206">
        <v>0.158</v>
      </c>
      <c r="K12" s="206">
        <v>0.19600000000000001</v>
      </c>
      <c r="L12" s="208">
        <v>0.19600000000000001</v>
      </c>
    </row>
    <row r="13" spans="1:12" s="121" customFormat="1" ht="12.75" customHeight="1">
      <c r="B13" s="89"/>
      <c r="C13" s="121" t="s">
        <v>81</v>
      </c>
      <c r="D13" s="206">
        <v>0.30299999999999999</v>
      </c>
      <c r="E13" s="206">
        <v>0.30499999999999999</v>
      </c>
      <c r="F13" s="206">
        <v>0.32300000000000001</v>
      </c>
      <c r="G13" s="206">
        <v>0.30199999999999999</v>
      </c>
      <c r="H13" s="206">
        <v>0.313</v>
      </c>
      <c r="I13" s="206">
        <v>0.32</v>
      </c>
      <c r="J13" s="206">
        <v>0.315</v>
      </c>
      <c r="K13" s="206">
        <v>0.28399999999999997</v>
      </c>
      <c r="L13" s="208">
        <v>0.29299999999999998</v>
      </c>
    </row>
    <row r="14" spans="1:12" s="121" customFormat="1">
      <c r="B14" s="89"/>
      <c r="D14" s="206"/>
      <c r="E14" s="206"/>
      <c r="F14" s="206"/>
      <c r="G14" s="206"/>
      <c r="H14" s="206"/>
      <c r="I14" s="206"/>
      <c r="J14" s="206"/>
      <c r="K14" s="206"/>
      <c r="L14" s="208"/>
    </row>
    <row r="15" spans="1:12" s="121" customFormat="1" ht="12.75" customHeight="1">
      <c r="B15" s="89" t="s">
        <v>15</v>
      </c>
      <c r="D15" s="205"/>
      <c r="E15" s="205"/>
      <c r="F15" s="205"/>
      <c r="G15" s="205"/>
      <c r="H15" s="205"/>
      <c r="I15" s="205"/>
      <c r="J15" s="205"/>
      <c r="K15" s="205"/>
      <c r="L15" s="207"/>
    </row>
    <row r="16" spans="1:12" s="121" customFormat="1" ht="12.75" customHeight="1">
      <c r="B16" s="89"/>
      <c r="C16" s="89" t="s">
        <v>10</v>
      </c>
      <c r="D16" s="206">
        <v>0.308</v>
      </c>
      <c r="E16" s="206">
        <v>0.30499999999999999</v>
      </c>
      <c r="F16" s="206">
        <v>0.29499999999999998</v>
      </c>
      <c r="G16" s="206">
        <v>0.308</v>
      </c>
      <c r="H16" s="206">
        <v>0.26400000000000001</v>
      </c>
      <c r="I16" s="206">
        <v>0.28799999999999998</v>
      </c>
      <c r="J16" s="206">
        <v>0.28999999999999998</v>
      </c>
      <c r="K16" s="206">
        <v>0.27900000000000003</v>
      </c>
      <c r="L16" s="208">
        <v>0.26400000000000001</v>
      </c>
    </row>
    <row r="17" spans="2:12" s="121" customFormat="1" ht="12.75" customHeight="1">
      <c r="B17" s="89"/>
      <c r="C17" s="121" t="s">
        <v>9</v>
      </c>
      <c r="D17" s="206">
        <v>0.17899999999999999</v>
      </c>
      <c r="E17" s="206">
        <v>0.16200000000000001</v>
      </c>
      <c r="F17" s="206">
        <v>0.16800000000000001</v>
      </c>
      <c r="G17" s="206">
        <v>0.20799999999999999</v>
      </c>
      <c r="H17" s="206">
        <v>0.16700000000000001</v>
      </c>
      <c r="I17" s="206">
        <v>0.155</v>
      </c>
      <c r="J17" s="206">
        <v>0.16600000000000001</v>
      </c>
      <c r="K17" s="206">
        <v>0.17599999999999999</v>
      </c>
      <c r="L17" s="208">
        <v>0.159</v>
      </c>
    </row>
    <row r="18" spans="2:12" s="121" customFormat="1">
      <c r="B18" s="91"/>
      <c r="C18" s="121" t="s">
        <v>81</v>
      </c>
      <c r="D18" s="206">
        <v>0.56399999999999995</v>
      </c>
      <c r="E18" s="206">
        <v>0.60199999999999998</v>
      </c>
      <c r="F18" s="206">
        <v>0.56699999999999995</v>
      </c>
      <c r="G18" s="206">
        <v>0.52600000000000002</v>
      </c>
      <c r="H18" s="206">
        <v>0.47499999999999998</v>
      </c>
      <c r="I18" s="206">
        <v>0.58199999999999996</v>
      </c>
      <c r="J18" s="206">
        <v>0.57099999999999995</v>
      </c>
      <c r="K18" s="206">
        <v>0.51500000000000001</v>
      </c>
      <c r="L18" s="208">
        <v>0.505</v>
      </c>
    </row>
    <row r="19" spans="2:12" s="121" customFormat="1">
      <c r="B19" s="89"/>
      <c r="D19" s="206"/>
      <c r="E19" s="206"/>
      <c r="F19" s="206"/>
      <c r="G19" s="206"/>
      <c r="H19" s="206"/>
      <c r="I19" s="206"/>
      <c r="J19" s="206"/>
      <c r="K19" s="206"/>
      <c r="L19" s="208"/>
    </row>
    <row r="20" spans="2:12" s="121" customFormat="1" ht="12.75" customHeight="1">
      <c r="B20" s="25" t="s">
        <v>17</v>
      </c>
      <c r="D20" s="205"/>
      <c r="E20" s="205"/>
      <c r="F20" s="205"/>
      <c r="G20" s="205"/>
      <c r="H20" s="205"/>
      <c r="I20" s="205"/>
      <c r="J20" s="205"/>
      <c r="K20" s="205"/>
      <c r="L20" s="207"/>
    </row>
    <row r="21" spans="2:12" s="121" customFormat="1" ht="12.75" customHeight="1">
      <c r="B21" s="89"/>
      <c r="C21" s="89" t="s">
        <v>10</v>
      </c>
      <c r="D21" s="206">
        <v>0.27800000000000002</v>
      </c>
      <c r="E21" s="206">
        <v>0.28299999999999997</v>
      </c>
      <c r="F21" s="206">
        <v>0.26900000000000002</v>
      </c>
      <c r="G21" s="206">
        <v>0.28199999999999997</v>
      </c>
      <c r="H21" s="206">
        <v>0.30499999999999999</v>
      </c>
      <c r="I21" s="206">
        <v>0.27100000000000002</v>
      </c>
      <c r="J21" s="206">
        <v>0.29299999999999998</v>
      </c>
      <c r="K21" s="206">
        <v>0.33100000000000002</v>
      </c>
      <c r="L21" s="208">
        <v>0.33300000000000002</v>
      </c>
    </row>
    <row r="22" spans="2:12" s="121" customFormat="1" ht="12.75" customHeight="1">
      <c r="B22" s="89"/>
      <c r="C22" s="121" t="s">
        <v>9</v>
      </c>
      <c r="D22" s="206">
        <v>0.187</v>
      </c>
      <c r="E22" s="206">
        <v>0.19800000000000001</v>
      </c>
      <c r="F22" s="206">
        <v>0.193</v>
      </c>
      <c r="G22" s="206">
        <v>0.19400000000000001</v>
      </c>
      <c r="H22" s="206">
        <v>0.20599999999999999</v>
      </c>
      <c r="I22" s="206">
        <v>0.191</v>
      </c>
      <c r="J22" s="206">
        <v>0.218</v>
      </c>
      <c r="K22" s="206">
        <v>0.25700000000000001</v>
      </c>
      <c r="L22" s="208">
        <v>0.24399999999999999</v>
      </c>
    </row>
    <row r="23" spans="2:12" s="121" customFormat="1" ht="12.75" customHeight="1">
      <c r="B23" s="89"/>
      <c r="C23" s="121" t="s">
        <v>81</v>
      </c>
      <c r="D23" s="206">
        <v>0.60899999999999999</v>
      </c>
      <c r="E23" s="206">
        <v>0.59699999999999998</v>
      </c>
      <c r="F23" s="206">
        <v>0.54900000000000004</v>
      </c>
      <c r="G23" s="206">
        <v>0.61499999999999999</v>
      </c>
      <c r="H23" s="206">
        <v>0.69099999999999995</v>
      </c>
      <c r="I23" s="206">
        <v>0.59499999999999997</v>
      </c>
      <c r="J23" s="206">
        <v>0.59699999999999998</v>
      </c>
      <c r="K23" s="206">
        <v>0.63900000000000001</v>
      </c>
      <c r="L23" s="208">
        <v>0.71899999999999997</v>
      </c>
    </row>
    <row r="24" spans="2:12" s="121" customFormat="1">
      <c r="B24" s="91"/>
      <c r="D24" s="206"/>
      <c r="E24" s="206"/>
      <c r="F24" s="206"/>
      <c r="G24" s="206"/>
      <c r="H24" s="206"/>
      <c r="I24" s="206"/>
      <c r="J24" s="206"/>
      <c r="K24" s="206"/>
      <c r="L24" s="208"/>
    </row>
    <row r="25" spans="2:12" s="121" customFormat="1" ht="15.75">
      <c r="B25" s="25" t="s">
        <v>239</v>
      </c>
      <c r="D25" s="205"/>
      <c r="E25" s="205"/>
      <c r="F25" s="205"/>
      <c r="G25" s="205"/>
      <c r="H25" s="205"/>
      <c r="I25" s="205"/>
      <c r="J25" s="205"/>
      <c r="K25" s="205"/>
      <c r="L25" s="207"/>
    </row>
    <row r="26" spans="2:12" s="121" customFormat="1" ht="12.75" customHeight="1">
      <c r="B26" s="89"/>
      <c r="C26" s="89" t="s">
        <v>10</v>
      </c>
      <c r="D26" s="206">
        <v>0.90100000000000002</v>
      </c>
      <c r="E26" s="206">
        <v>0.73399999999999999</v>
      </c>
      <c r="F26" s="206">
        <v>0.71</v>
      </c>
      <c r="G26" s="206">
        <v>0.72</v>
      </c>
      <c r="H26" s="206">
        <v>0.68600000000000005</v>
      </c>
      <c r="I26" s="206">
        <v>0.70399999999999996</v>
      </c>
      <c r="J26" s="206">
        <v>0.70299999999999996</v>
      </c>
      <c r="K26" s="206">
        <v>0.85699999999999998</v>
      </c>
      <c r="L26" s="208">
        <v>0.82099999999999995</v>
      </c>
    </row>
    <row r="27" spans="2:12" s="121" customFormat="1" ht="12.75" customHeight="1">
      <c r="B27" s="89"/>
      <c r="C27" s="121" t="s">
        <v>9</v>
      </c>
      <c r="D27" s="206">
        <v>8.5000000000000006E-2</v>
      </c>
      <c r="E27" s="206">
        <v>0.06</v>
      </c>
      <c r="F27" s="206">
        <v>5.2999999999999999E-2</v>
      </c>
      <c r="G27" s="206">
        <v>6.3E-2</v>
      </c>
      <c r="H27" s="206">
        <v>3.7999999999999999E-2</v>
      </c>
      <c r="I27" s="206">
        <v>5.1999999999999998E-2</v>
      </c>
      <c r="J27" s="206">
        <v>0.05</v>
      </c>
      <c r="K27" s="206">
        <v>5.8000000000000003E-2</v>
      </c>
      <c r="L27" s="208">
        <v>0.06</v>
      </c>
    </row>
    <row r="28" spans="2:12" s="121" customFormat="1" ht="12.75" customHeight="1">
      <c r="B28" s="91"/>
      <c r="C28" s="121" t="s">
        <v>81</v>
      </c>
      <c r="D28" s="206">
        <v>0.96399999999999997</v>
      </c>
      <c r="E28" s="206">
        <v>0.78800000000000003</v>
      </c>
      <c r="F28" s="206">
        <v>0.76100000000000001</v>
      </c>
      <c r="G28" s="206">
        <v>0.77200000000000002</v>
      </c>
      <c r="H28" s="206">
        <v>0.73699999999999999</v>
      </c>
      <c r="I28" s="206">
        <v>0.753</v>
      </c>
      <c r="J28" s="206">
        <v>0.751</v>
      </c>
      <c r="K28" s="206">
        <v>0.91500000000000004</v>
      </c>
      <c r="L28" s="208">
        <v>0.878</v>
      </c>
    </row>
    <row r="29" spans="2:12" s="121" customFormat="1" ht="12.75" customHeight="1">
      <c r="B29" s="26" t="s">
        <v>67</v>
      </c>
      <c r="C29" s="27"/>
      <c r="D29" s="206"/>
      <c r="E29" s="206"/>
      <c r="F29" s="206"/>
      <c r="G29" s="206"/>
      <c r="H29" s="206"/>
      <c r="I29" s="206"/>
      <c r="J29" s="206"/>
      <c r="K29" s="206"/>
      <c r="L29" s="208"/>
    </row>
    <row r="30" spans="2:12" s="121" customFormat="1" ht="12.75" customHeight="1">
      <c r="B30" s="27"/>
      <c r="C30" s="58" t="s">
        <v>10</v>
      </c>
      <c r="D30" s="206">
        <v>0.33600000000000002</v>
      </c>
      <c r="E30" s="206">
        <v>0.32900000000000001</v>
      </c>
      <c r="F30" s="206">
        <v>0.29499999999999998</v>
      </c>
      <c r="G30" s="206">
        <v>0.28599999999999998</v>
      </c>
      <c r="H30" s="206">
        <v>0.30399999999999999</v>
      </c>
      <c r="I30" s="206">
        <v>0.312</v>
      </c>
      <c r="J30" s="206">
        <v>0.28199999999999997</v>
      </c>
      <c r="K30" s="206">
        <v>0.28000000000000003</v>
      </c>
      <c r="L30" s="208">
        <v>0.27900000000000003</v>
      </c>
    </row>
    <row r="31" spans="2:12" s="121" customFormat="1" ht="12.75" customHeight="1">
      <c r="B31" s="27"/>
      <c r="C31" s="27" t="s">
        <v>9</v>
      </c>
      <c r="D31" s="206">
        <v>0.248</v>
      </c>
      <c r="E31" s="206">
        <v>0.223</v>
      </c>
      <c r="F31" s="206">
        <v>0.22700000000000001</v>
      </c>
      <c r="G31" s="206">
        <v>0.23200000000000001</v>
      </c>
      <c r="H31" s="206">
        <v>0.27100000000000002</v>
      </c>
      <c r="I31" s="206">
        <v>0.248</v>
      </c>
      <c r="J31" s="206">
        <v>0.20599999999999999</v>
      </c>
      <c r="K31" s="206">
        <v>0.189</v>
      </c>
      <c r="L31" s="208">
        <v>0.20100000000000001</v>
      </c>
    </row>
    <row r="32" spans="2:12" s="121" customFormat="1" ht="12.75" customHeight="1">
      <c r="B32" s="28"/>
      <c r="C32" s="27" t="s">
        <v>81</v>
      </c>
      <c r="D32" s="206">
        <v>0.40600000000000003</v>
      </c>
      <c r="E32" s="206">
        <v>0.41499999999999998</v>
      </c>
      <c r="F32" s="206">
        <v>0.35099999999999998</v>
      </c>
      <c r="G32" s="206">
        <v>0.33300000000000002</v>
      </c>
      <c r="H32" s="206">
        <v>0.33300000000000002</v>
      </c>
      <c r="I32" s="206">
        <v>0.372</v>
      </c>
      <c r="J32" s="206">
        <v>0.35499999999999998</v>
      </c>
      <c r="K32" s="206">
        <v>0.371</v>
      </c>
      <c r="L32" s="208">
        <v>0.36099999999999999</v>
      </c>
    </row>
    <row r="33" spans="2:13" s="121" customFormat="1">
      <c r="B33" s="91"/>
      <c r="D33" s="206"/>
      <c r="E33" s="206"/>
      <c r="F33" s="206"/>
      <c r="G33" s="206"/>
      <c r="H33" s="206"/>
      <c r="I33" s="206"/>
      <c r="J33" s="206"/>
      <c r="K33" s="206"/>
      <c r="L33" s="208"/>
    </row>
    <row r="34" spans="2:13" s="121" customFormat="1">
      <c r="B34" s="91" t="s">
        <v>222</v>
      </c>
      <c r="D34" s="206"/>
      <c r="E34" s="206"/>
      <c r="F34" s="206"/>
      <c r="G34" s="206"/>
      <c r="H34" s="206"/>
      <c r="I34" s="206"/>
      <c r="J34" s="206"/>
      <c r="K34" s="206"/>
      <c r="L34" s="208"/>
    </row>
    <row r="35" spans="2:13" s="121" customFormat="1" ht="15.75">
      <c r="B35" s="89" t="s">
        <v>240</v>
      </c>
      <c r="D35" s="205"/>
      <c r="E35" s="205"/>
      <c r="F35" s="205"/>
      <c r="G35" s="205"/>
      <c r="H35" s="205"/>
      <c r="I35" s="205"/>
      <c r="J35" s="205"/>
      <c r="K35" s="205"/>
      <c r="L35" s="207"/>
    </row>
    <row r="36" spans="2:13" s="121" customFormat="1" ht="12.75" customHeight="1">
      <c r="B36" s="156"/>
      <c r="C36" s="89" t="s">
        <v>10</v>
      </c>
      <c r="D36" s="206">
        <v>0.497</v>
      </c>
      <c r="E36" s="206">
        <v>0.55800000000000005</v>
      </c>
      <c r="F36" s="206">
        <v>0.57499999999999996</v>
      </c>
      <c r="G36" s="206">
        <v>0.59499999999999997</v>
      </c>
      <c r="H36" s="206">
        <v>0.55500000000000005</v>
      </c>
      <c r="I36" s="206">
        <v>0.61199999999999999</v>
      </c>
      <c r="J36" s="206">
        <v>0.63100000000000001</v>
      </c>
      <c r="K36" s="206">
        <v>0.52200000000000002</v>
      </c>
      <c r="L36" s="208">
        <v>0.44800000000000001</v>
      </c>
    </row>
    <row r="37" spans="2:13" s="121" customFormat="1" ht="12.75" customHeight="1">
      <c r="B37" s="89"/>
      <c r="C37" s="121" t="s">
        <v>9</v>
      </c>
      <c r="D37" s="206">
        <v>0.22900000000000001</v>
      </c>
      <c r="E37" s="206">
        <v>0.20200000000000001</v>
      </c>
      <c r="F37" s="206">
        <v>0.20100000000000001</v>
      </c>
      <c r="G37" s="206">
        <v>0.23200000000000001</v>
      </c>
      <c r="H37" s="206">
        <v>0.25600000000000001</v>
      </c>
      <c r="I37" s="206">
        <v>0.246</v>
      </c>
      <c r="J37" s="206">
        <v>0.26800000000000002</v>
      </c>
      <c r="K37" s="206">
        <v>0.23499999999999999</v>
      </c>
      <c r="L37" s="208">
        <v>0.29799999999999999</v>
      </c>
    </row>
    <row r="38" spans="2:13" s="121" customFormat="1" ht="12.75" customHeight="1">
      <c r="B38" s="91"/>
      <c r="C38" s="121" t="s">
        <v>81</v>
      </c>
      <c r="D38" s="206">
        <v>0.51800000000000002</v>
      </c>
      <c r="E38" s="206">
        <v>0.58599999999999997</v>
      </c>
      <c r="F38" s="206">
        <v>0.60599999999999998</v>
      </c>
      <c r="G38" s="206">
        <v>0.626</v>
      </c>
      <c r="H38" s="206">
        <v>0.57899999999999996</v>
      </c>
      <c r="I38" s="206">
        <v>0.64100000000000001</v>
      </c>
      <c r="J38" s="206">
        <v>0.66100000000000003</v>
      </c>
      <c r="K38" s="206">
        <v>0.54500000000000004</v>
      </c>
      <c r="L38" s="208">
        <v>0.46</v>
      </c>
    </row>
    <row r="39" spans="2:13" s="121" customFormat="1">
      <c r="B39" s="89"/>
      <c r="D39" s="94"/>
      <c r="E39" s="94"/>
    </row>
    <row r="40" spans="2:13" s="121" customFormat="1">
      <c r="B40" s="91"/>
      <c r="D40" s="206"/>
      <c r="E40" s="29"/>
    </row>
    <row r="41" spans="2:13" s="121" customFormat="1">
      <c r="B41" s="89"/>
      <c r="D41" s="30"/>
      <c r="E41" s="31"/>
    </row>
    <row r="42" spans="2:13" s="121" customFormat="1" ht="12.75" customHeight="1">
      <c r="B42" s="323" t="s">
        <v>18</v>
      </c>
      <c r="C42" s="89"/>
      <c r="E42" s="89"/>
    </row>
    <row r="43" spans="2:13" s="121" customFormat="1" ht="12.75" customHeight="1">
      <c r="B43" s="12" t="s">
        <v>19</v>
      </c>
      <c r="C43" s="516" t="s">
        <v>83</v>
      </c>
      <c r="D43" s="516"/>
      <c r="E43" s="516"/>
      <c r="F43" s="516"/>
      <c r="G43" s="516"/>
      <c r="H43" s="516"/>
      <c r="I43" s="516"/>
      <c r="J43" s="516"/>
      <c r="K43" s="516"/>
      <c r="L43" s="516"/>
      <c r="M43" s="516"/>
    </row>
    <row r="44" spans="2:13" s="121" customFormat="1" ht="12.75" customHeight="1">
      <c r="B44" s="12" t="s">
        <v>20</v>
      </c>
      <c r="C44" s="516" t="s">
        <v>224</v>
      </c>
      <c r="D44" s="516" t="s">
        <v>224</v>
      </c>
      <c r="E44" s="516" t="s">
        <v>224</v>
      </c>
      <c r="F44" s="516"/>
      <c r="G44" s="516"/>
      <c r="H44" s="516"/>
      <c r="I44" s="516"/>
      <c r="J44" s="516"/>
    </row>
  </sheetData>
  <mergeCells count="3">
    <mergeCell ref="D1:L1"/>
    <mergeCell ref="C44:J44"/>
    <mergeCell ref="C43:M43"/>
  </mergeCells>
  <conditionalFormatting sqref="Q55:Q56 Q126:Q127 E126:E127 E55:E56">
    <cfRule type="cellIs" dxfId="3" priority="2" stopIfTrue="1" operator="lessThan">
      <formula>0</formula>
    </cfRule>
  </conditionalFormatting>
  <conditionalFormatting sqref="D127:D128 D55:D56">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oddFooter>&amp;L&amp;1#&amp;"Calibri"&amp;7 Vodafone Proprietary classified as C2 -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zoomScale="70" zoomScaleNormal="70" zoomScaleSheetLayoutView="85" workbookViewId="0">
      <selection activeCell="S22" sqref="S22"/>
    </sheetView>
  </sheetViews>
  <sheetFormatPr defaultColWidth="9.140625" defaultRowHeight="12.75"/>
  <cols>
    <col min="1" max="1" width="5.42578125" style="121" customWidth="1"/>
    <col min="2" max="2" width="4.42578125" style="89" customWidth="1"/>
    <col min="3" max="3" width="27.5703125" style="121" customWidth="1"/>
    <col min="4" max="4" width="13" style="121" customWidth="1"/>
    <col min="5" max="5" width="11.140625" style="22" customWidth="1"/>
    <col min="6" max="6" width="11.140625" style="23" customWidth="1"/>
    <col min="7" max="12" width="11.140625" style="22" customWidth="1"/>
    <col min="13" max="17" width="10.42578125" style="121" customWidth="1"/>
    <col min="18" max="18" width="4.140625" style="121" customWidth="1"/>
    <col min="19" max="19" width="9.85546875" style="22" customWidth="1"/>
    <col min="20" max="22" width="10.42578125" style="22" customWidth="1"/>
    <col min="23" max="23" width="9.85546875" style="22" customWidth="1"/>
    <col min="24" max="26" width="10.42578125" style="22" customWidth="1"/>
    <col min="27" max="28" width="4.140625" style="121" customWidth="1"/>
    <col min="29" max="56" width="9.140625" style="121" customWidth="1"/>
    <col min="57" max="251" width="11.42578125" style="121" customWidth="1"/>
    <col min="252" max="16384" width="9.140625" style="121"/>
  </cols>
  <sheetData>
    <row r="1" spans="1:14" s="303" customFormat="1" ht="14.25" customHeight="1">
      <c r="A1" s="69" t="s">
        <v>132</v>
      </c>
      <c r="B1" s="6"/>
      <c r="E1" s="517" t="s">
        <v>195</v>
      </c>
      <c r="F1" s="517"/>
      <c r="G1" s="517"/>
      <c r="H1" s="517"/>
      <c r="I1" s="517"/>
      <c r="J1" s="517"/>
      <c r="K1" s="517"/>
      <c r="L1" s="517"/>
      <c r="M1" s="517"/>
    </row>
    <row r="2" spans="1:14" s="16" customFormat="1" ht="12.75" customHeight="1">
      <c r="B2" s="33"/>
      <c r="E2" s="205" t="s">
        <v>157</v>
      </c>
      <c r="F2" s="205" t="s">
        <v>162</v>
      </c>
      <c r="G2" s="205" t="s">
        <v>188</v>
      </c>
      <c r="H2" s="205" t="s">
        <v>194</v>
      </c>
      <c r="I2" s="205" t="s">
        <v>206</v>
      </c>
      <c r="J2" s="205" t="s">
        <v>237</v>
      </c>
      <c r="K2" s="205" t="s">
        <v>249</v>
      </c>
      <c r="L2" s="205" t="s">
        <v>264</v>
      </c>
      <c r="M2" s="207" t="s">
        <v>293</v>
      </c>
    </row>
    <row r="3" spans="1:14" ht="15" customHeight="1">
      <c r="B3" s="91" t="s">
        <v>129</v>
      </c>
      <c r="E3" s="211"/>
      <c r="F3" s="211"/>
      <c r="G3" s="211"/>
      <c r="H3" s="211"/>
      <c r="I3" s="211"/>
      <c r="J3" s="211"/>
      <c r="K3" s="211"/>
      <c r="L3" s="211"/>
      <c r="M3" s="216"/>
    </row>
    <row r="4" spans="1:14" ht="15" customHeight="1">
      <c r="B4" s="91"/>
      <c r="C4" s="121" t="s">
        <v>14</v>
      </c>
      <c r="E4" s="212">
        <v>60562</v>
      </c>
      <c r="F4" s="212">
        <v>66844</v>
      </c>
      <c r="G4" s="212">
        <v>72809</v>
      </c>
      <c r="H4" s="212">
        <v>79856</v>
      </c>
      <c r="I4" s="212">
        <v>94805</v>
      </c>
      <c r="J4" s="212">
        <v>95696</v>
      </c>
      <c r="K4" s="212">
        <v>104558</v>
      </c>
      <c r="L4" s="212">
        <v>119115</v>
      </c>
      <c r="M4" s="217">
        <v>145425</v>
      </c>
    </row>
    <row r="5" spans="1:14" s="61" customFormat="1" ht="15" customHeight="1">
      <c r="C5" s="20" t="s">
        <v>165</v>
      </c>
      <c r="D5" s="117"/>
      <c r="E5" s="212">
        <v>60604</v>
      </c>
      <c r="F5" s="212">
        <v>67028</v>
      </c>
      <c r="G5" s="212">
        <v>82879</v>
      </c>
      <c r="H5" s="212">
        <v>84362</v>
      </c>
      <c r="I5" s="212">
        <v>88122</v>
      </c>
      <c r="J5" s="212">
        <v>97902</v>
      </c>
      <c r="K5" s="212">
        <v>133434</v>
      </c>
      <c r="L5" s="212">
        <v>132972</v>
      </c>
      <c r="M5" s="217">
        <v>146791</v>
      </c>
      <c r="N5" s="121"/>
    </row>
    <row r="6" spans="1:14" ht="15" customHeight="1">
      <c r="B6" s="91"/>
      <c r="C6" s="121" t="s">
        <v>15</v>
      </c>
      <c r="E6" s="212">
        <v>38270</v>
      </c>
      <c r="F6" s="212">
        <v>43298</v>
      </c>
      <c r="G6" s="212">
        <v>48782</v>
      </c>
      <c r="H6" s="212">
        <v>52598</v>
      </c>
      <c r="I6" s="212">
        <v>55606</v>
      </c>
      <c r="J6" s="212">
        <v>67836</v>
      </c>
      <c r="K6" s="212">
        <v>82265</v>
      </c>
      <c r="L6" s="212">
        <v>89721</v>
      </c>
      <c r="M6" s="217">
        <v>93169</v>
      </c>
    </row>
    <row r="7" spans="1:14" s="61" customFormat="1" ht="15" customHeight="1">
      <c r="B7" s="8"/>
      <c r="C7" s="61" t="s">
        <v>17</v>
      </c>
      <c r="E7" s="212">
        <v>39269</v>
      </c>
      <c r="F7" s="212">
        <v>49913</v>
      </c>
      <c r="G7" s="212">
        <v>64267</v>
      </c>
      <c r="H7" s="212">
        <v>58255</v>
      </c>
      <c r="I7" s="212">
        <v>61800</v>
      </c>
      <c r="J7" s="212">
        <v>85607</v>
      </c>
      <c r="K7" s="212">
        <v>110345</v>
      </c>
      <c r="L7" s="212">
        <v>95135</v>
      </c>
      <c r="M7" s="217">
        <v>98530</v>
      </c>
      <c r="N7" s="121"/>
    </row>
    <row r="8" spans="1:14" ht="15" customHeight="1">
      <c r="B8" s="91"/>
      <c r="C8" s="121" t="s">
        <v>215</v>
      </c>
      <c r="E8" s="212">
        <v>8390</v>
      </c>
      <c r="F8" s="212">
        <v>9632</v>
      </c>
      <c r="G8" s="212">
        <v>12094</v>
      </c>
      <c r="H8" s="212">
        <v>13186</v>
      </c>
      <c r="I8" s="212">
        <v>0</v>
      </c>
      <c r="J8" s="212">
        <v>0</v>
      </c>
      <c r="K8" s="212">
        <v>0</v>
      </c>
      <c r="L8" s="212">
        <v>0</v>
      </c>
      <c r="M8" s="217">
        <v>0</v>
      </c>
    </row>
    <row r="9" spans="1:14" s="61" customFormat="1" ht="15" customHeight="1">
      <c r="B9" s="8"/>
      <c r="C9" s="61" t="s">
        <v>72</v>
      </c>
      <c r="E9" s="212">
        <v>12583</v>
      </c>
      <c r="F9" s="212">
        <v>14550</v>
      </c>
      <c r="G9" s="212">
        <v>19943</v>
      </c>
      <c r="H9" s="212">
        <v>19707</v>
      </c>
      <c r="I9" s="212">
        <v>22212</v>
      </c>
      <c r="J9" s="212">
        <v>27274</v>
      </c>
      <c r="K9" s="212">
        <v>34074</v>
      </c>
      <c r="L9" s="212">
        <v>29564</v>
      </c>
      <c r="M9" s="217">
        <v>30735</v>
      </c>
      <c r="N9" s="121"/>
    </row>
    <row r="10" spans="1:14" ht="15" customHeight="1">
      <c r="B10" s="91"/>
      <c r="C10" s="121" t="s">
        <v>70</v>
      </c>
      <c r="E10" s="212">
        <v>14220</v>
      </c>
      <c r="F10" s="212">
        <v>15480</v>
      </c>
      <c r="G10" s="212">
        <v>19067</v>
      </c>
      <c r="H10" s="212">
        <v>23714</v>
      </c>
      <c r="I10" s="212">
        <v>27167</v>
      </c>
      <c r="J10" s="212">
        <v>31290</v>
      </c>
      <c r="K10" s="212">
        <v>36150</v>
      </c>
      <c r="L10" s="212">
        <v>40554</v>
      </c>
      <c r="M10" s="217">
        <v>46275</v>
      </c>
    </row>
    <row r="11" spans="1:14" s="61" customFormat="1" ht="15" customHeight="1">
      <c r="B11" s="8"/>
      <c r="C11" s="61" t="s">
        <v>71</v>
      </c>
      <c r="E11" s="212">
        <v>3271</v>
      </c>
      <c r="F11" s="212">
        <v>4070</v>
      </c>
      <c r="G11" s="212">
        <v>6074</v>
      </c>
      <c r="H11" s="212">
        <v>5054</v>
      </c>
      <c r="I11" s="212">
        <v>6114</v>
      </c>
      <c r="J11" s="212">
        <v>7246</v>
      </c>
      <c r="K11" s="212">
        <v>12088</v>
      </c>
      <c r="L11" s="212">
        <v>9363</v>
      </c>
      <c r="M11" s="217">
        <v>9795</v>
      </c>
      <c r="N11" s="121"/>
    </row>
    <row r="12" spans="1:14" ht="15" customHeight="1">
      <c r="B12" s="91"/>
      <c r="C12" s="121" t="s">
        <v>30</v>
      </c>
      <c r="E12" s="212">
        <v>24442</v>
      </c>
      <c r="F12" s="212">
        <v>25483</v>
      </c>
      <c r="G12" s="212">
        <v>30309</v>
      </c>
      <c r="H12" s="212">
        <v>34513</v>
      </c>
      <c r="I12" s="212">
        <v>37173</v>
      </c>
      <c r="J12" s="212">
        <v>42067</v>
      </c>
      <c r="K12" s="212">
        <v>52073</v>
      </c>
      <c r="L12" s="212">
        <v>54350</v>
      </c>
      <c r="M12" s="217">
        <v>60478</v>
      </c>
    </row>
    <row r="13" spans="1:14" s="9" customFormat="1" ht="15" customHeight="1">
      <c r="B13" s="8"/>
      <c r="C13" s="9" t="s">
        <v>10</v>
      </c>
      <c r="E13" s="213">
        <v>261611</v>
      </c>
      <c r="F13" s="213">
        <v>296298</v>
      </c>
      <c r="G13" s="213">
        <v>356224</v>
      </c>
      <c r="H13" s="213">
        <v>371245</v>
      </c>
      <c r="I13" s="213">
        <v>392999</v>
      </c>
      <c r="J13" s="213">
        <v>454918</v>
      </c>
      <c r="K13" s="213">
        <v>564987</v>
      </c>
      <c r="L13" s="213">
        <v>570774</v>
      </c>
      <c r="M13" s="218">
        <v>631198</v>
      </c>
      <c r="N13" s="121"/>
    </row>
    <row r="14" spans="1:14" s="61" customFormat="1" ht="3.95" customHeight="1">
      <c r="B14" s="8"/>
      <c r="E14" s="212"/>
      <c r="F14" s="212"/>
      <c r="G14" s="212"/>
      <c r="H14" s="212"/>
      <c r="I14" s="212"/>
      <c r="J14" s="212"/>
      <c r="K14" s="212"/>
      <c r="L14" s="212"/>
      <c r="M14" s="217"/>
      <c r="N14" s="121"/>
    </row>
    <row r="15" spans="1:14" s="89" customFormat="1" ht="3.75" customHeight="1">
      <c r="B15" s="91"/>
      <c r="E15" s="210"/>
      <c r="F15" s="210"/>
      <c r="G15" s="210"/>
      <c r="H15" s="210"/>
      <c r="I15" s="210"/>
      <c r="J15" s="210"/>
      <c r="K15" s="210"/>
      <c r="L15" s="210"/>
      <c r="M15" s="209"/>
      <c r="N15" s="121"/>
    </row>
    <row r="16" spans="1:14" ht="15" customHeight="1">
      <c r="B16" s="89" t="s">
        <v>7</v>
      </c>
      <c r="E16" s="211"/>
      <c r="F16" s="211"/>
      <c r="G16" s="211"/>
      <c r="H16" s="211"/>
      <c r="I16" s="211"/>
      <c r="J16" s="211"/>
      <c r="K16" s="211"/>
      <c r="L16" s="211"/>
      <c r="M16" s="216"/>
    </row>
    <row r="17" spans="2:14" ht="3.75" customHeight="1">
      <c r="E17" s="211"/>
      <c r="F17" s="211"/>
      <c r="G17" s="211"/>
      <c r="H17" s="211"/>
      <c r="I17" s="211"/>
      <c r="J17" s="211"/>
      <c r="K17" s="211"/>
      <c r="L17" s="211">
        <v>0</v>
      </c>
      <c r="M17" s="216"/>
    </row>
    <row r="18" spans="2:14" ht="15" customHeight="1">
      <c r="B18" s="91"/>
      <c r="C18" s="61" t="s">
        <v>216</v>
      </c>
      <c r="D18" s="61"/>
      <c r="E18" s="212">
        <v>35879</v>
      </c>
      <c r="F18" s="212">
        <v>38855</v>
      </c>
      <c r="G18" s="212">
        <v>44430</v>
      </c>
      <c r="H18" s="212">
        <v>51597</v>
      </c>
      <c r="I18" s="212">
        <v>56210</v>
      </c>
      <c r="J18" s="212">
        <v>60443</v>
      </c>
      <c r="K18" s="212">
        <v>70593</v>
      </c>
      <c r="L18" s="212">
        <v>74557</v>
      </c>
      <c r="M18" s="217">
        <v>79301</v>
      </c>
    </row>
    <row r="19" spans="2:14" ht="15" customHeight="1">
      <c r="B19" s="91"/>
      <c r="C19" s="121" t="s">
        <v>67</v>
      </c>
      <c r="E19" s="212">
        <v>61125</v>
      </c>
      <c r="F19" s="212">
        <v>78426</v>
      </c>
      <c r="G19" s="212">
        <v>95851</v>
      </c>
      <c r="H19" s="212">
        <v>102570</v>
      </c>
      <c r="I19" s="212">
        <v>122523</v>
      </c>
      <c r="J19" s="212">
        <v>145221</v>
      </c>
      <c r="K19" s="212">
        <v>177781</v>
      </c>
      <c r="L19" s="212">
        <v>185463</v>
      </c>
      <c r="M19" s="217">
        <v>217919</v>
      </c>
    </row>
    <row r="20" spans="2:14" ht="15" customHeight="1">
      <c r="B20" s="91"/>
      <c r="C20" s="61" t="s">
        <v>76</v>
      </c>
      <c r="D20" s="61"/>
      <c r="E20" s="212">
        <v>28163</v>
      </c>
      <c r="F20" s="212">
        <v>32043</v>
      </c>
      <c r="G20" s="212">
        <v>39152</v>
      </c>
      <c r="H20" s="212">
        <v>39814</v>
      </c>
      <c r="I20" s="212">
        <v>42325</v>
      </c>
      <c r="J20" s="212">
        <v>49404</v>
      </c>
      <c r="K20" s="212">
        <v>61955</v>
      </c>
      <c r="L20" s="212">
        <v>60334</v>
      </c>
      <c r="M20" s="217">
        <v>59819</v>
      </c>
    </row>
    <row r="21" spans="2:14" ht="15" customHeight="1">
      <c r="B21" s="91"/>
      <c r="C21" s="61" t="s">
        <v>30</v>
      </c>
      <c r="D21" s="61"/>
      <c r="E21" s="212">
        <v>20184</v>
      </c>
      <c r="F21" s="212">
        <v>22577</v>
      </c>
      <c r="G21" s="212">
        <v>23746</v>
      </c>
      <c r="H21" s="212">
        <v>28606</v>
      </c>
      <c r="I21" s="212">
        <v>33478</v>
      </c>
      <c r="J21" s="212">
        <v>36367</v>
      </c>
      <c r="K21" s="212">
        <v>40195</v>
      </c>
      <c r="L21" s="212">
        <v>44488</v>
      </c>
      <c r="M21" s="217">
        <v>47293</v>
      </c>
    </row>
    <row r="22" spans="2:14" s="89" customFormat="1" ht="15" customHeight="1">
      <c r="B22" s="91"/>
      <c r="C22" s="9" t="s">
        <v>10</v>
      </c>
      <c r="E22" s="213">
        <v>145351</v>
      </c>
      <c r="F22" s="213">
        <v>171901</v>
      </c>
      <c r="G22" s="213">
        <v>203179</v>
      </c>
      <c r="H22" s="213">
        <v>222587</v>
      </c>
      <c r="I22" s="213">
        <v>254536</v>
      </c>
      <c r="J22" s="213">
        <v>291435</v>
      </c>
      <c r="K22" s="213">
        <v>350524</v>
      </c>
      <c r="L22" s="213">
        <v>364842</v>
      </c>
      <c r="M22" s="218">
        <v>404332</v>
      </c>
      <c r="N22" s="121"/>
    </row>
    <row r="23" spans="2:14" ht="3.95" customHeight="1">
      <c r="B23" s="91"/>
      <c r="E23" s="233"/>
      <c r="F23" s="233"/>
      <c r="G23" s="233"/>
      <c r="H23" s="233"/>
      <c r="I23" s="233"/>
      <c r="J23" s="233"/>
      <c r="K23" s="233"/>
      <c r="L23" s="233"/>
      <c r="M23" s="215"/>
    </row>
    <row r="24" spans="2:14" s="89" customFormat="1" ht="15" customHeight="1" thickBot="1">
      <c r="B24" s="91" t="s">
        <v>64</v>
      </c>
      <c r="E24" s="214">
        <v>406962</v>
      </c>
      <c r="F24" s="214">
        <v>468199</v>
      </c>
      <c r="G24" s="214">
        <v>559403</v>
      </c>
      <c r="H24" s="214">
        <v>593832</v>
      </c>
      <c r="I24" s="214">
        <v>647535</v>
      </c>
      <c r="J24" s="214">
        <v>746353</v>
      </c>
      <c r="K24" s="214">
        <v>915511</v>
      </c>
      <c r="L24" s="214">
        <v>935616</v>
      </c>
      <c r="M24" s="219">
        <v>1035530</v>
      </c>
      <c r="N24" s="121"/>
    </row>
    <row r="25" spans="2:14" s="89" customFormat="1" ht="3.75" customHeight="1" thickTop="1">
      <c r="B25" s="91"/>
      <c r="E25" s="210"/>
      <c r="F25" s="210"/>
      <c r="G25" s="210"/>
      <c r="H25" s="210"/>
      <c r="I25" s="210"/>
      <c r="J25" s="210"/>
      <c r="K25" s="210"/>
      <c r="L25" s="210"/>
      <c r="M25" s="209"/>
      <c r="N25" s="121"/>
    </row>
    <row r="26" spans="2:14" ht="15" customHeight="1">
      <c r="B26" s="89" t="s">
        <v>221</v>
      </c>
      <c r="E26" s="211"/>
      <c r="F26" s="211"/>
      <c r="G26" s="211"/>
      <c r="H26" s="211"/>
      <c r="I26" s="211"/>
      <c r="J26" s="211"/>
      <c r="K26" s="211"/>
      <c r="L26" s="211"/>
      <c r="M26" s="216"/>
    </row>
    <row r="27" spans="2:14" ht="15" customHeight="1">
      <c r="B27" s="91"/>
      <c r="C27" s="303" t="s">
        <v>229</v>
      </c>
      <c r="D27" s="61"/>
      <c r="E27" s="212">
        <v>0</v>
      </c>
      <c r="F27" s="212">
        <v>0</v>
      </c>
      <c r="G27" s="212">
        <v>0</v>
      </c>
      <c r="H27" s="212">
        <v>0</v>
      </c>
      <c r="I27" s="212">
        <v>14821</v>
      </c>
      <c r="J27" s="212">
        <v>18751</v>
      </c>
      <c r="K27" s="307">
        <v>23697</v>
      </c>
      <c r="L27" s="307">
        <v>21285</v>
      </c>
      <c r="M27" s="316">
        <v>23669</v>
      </c>
    </row>
    <row r="28" spans="2:14" ht="15" customHeight="1">
      <c r="C28" s="121" t="s">
        <v>227</v>
      </c>
      <c r="D28" s="61"/>
      <c r="E28" s="212">
        <v>94390</v>
      </c>
      <c r="F28" s="212">
        <v>100541</v>
      </c>
      <c r="G28" s="212">
        <v>110430</v>
      </c>
      <c r="H28" s="212">
        <v>105457</v>
      </c>
      <c r="I28" s="212">
        <v>129424</v>
      </c>
      <c r="J28" s="212">
        <v>237855</v>
      </c>
      <c r="K28" s="307">
        <v>383841</v>
      </c>
      <c r="L28" s="307">
        <v>567405</v>
      </c>
      <c r="M28" s="316">
        <v>773498</v>
      </c>
    </row>
    <row r="29" spans="2:14" s="89" customFormat="1" ht="15" customHeight="1">
      <c r="B29" s="156"/>
      <c r="D29" s="34"/>
      <c r="E29" s="95"/>
      <c r="F29" s="95"/>
      <c r="G29" s="82"/>
      <c r="H29" s="82"/>
      <c r="I29" s="82"/>
      <c r="J29" s="82"/>
      <c r="K29" s="82"/>
      <c r="L29" s="82"/>
      <c r="M29" s="121"/>
      <c r="N29" s="121"/>
    </row>
    <row r="30" spans="2:14" s="303" customFormat="1" ht="15" customHeight="1">
      <c r="E30" s="226"/>
      <c r="F30" s="226"/>
      <c r="G30" s="203"/>
      <c r="H30" s="203"/>
      <c r="I30" s="203"/>
      <c r="J30" s="203"/>
      <c r="K30" s="203"/>
      <c r="L30" s="203"/>
      <c r="N30" s="121"/>
    </row>
    <row r="31" spans="2:14" s="89" customFormat="1" ht="15" customHeight="1">
      <c r="B31" s="303" t="s">
        <v>18</v>
      </c>
      <c r="E31" s="119"/>
      <c r="F31" s="21"/>
      <c r="G31" s="21"/>
      <c r="H31" s="21"/>
      <c r="I31" s="21"/>
      <c r="J31" s="21"/>
      <c r="K31" s="21"/>
      <c r="L31" s="21"/>
      <c r="N31" s="121"/>
    </row>
    <row r="32" spans="2:14" s="89" customFormat="1" ht="28.5" customHeight="1">
      <c r="B32" s="12" t="s">
        <v>19</v>
      </c>
      <c r="C32" s="514" t="s">
        <v>163</v>
      </c>
      <c r="D32" s="514"/>
      <c r="E32" s="514"/>
      <c r="F32" s="514"/>
      <c r="G32" s="514"/>
      <c r="H32" s="514"/>
      <c r="I32" s="514"/>
      <c r="J32" s="514"/>
      <c r="K32" s="514"/>
      <c r="L32" s="514"/>
      <c r="M32" s="514"/>
      <c r="N32" s="121"/>
    </row>
    <row r="33" spans="2:27" ht="15" customHeight="1">
      <c r="B33" s="12" t="s">
        <v>20</v>
      </c>
      <c r="C33" s="122" t="s">
        <v>231</v>
      </c>
      <c r="D33" s="122"/>
      <c r="E33" s="122"/>
      <c r="F33" s="122"/>
      <c r="G33" s="122"/>
      <c r="H33" s="121"/>
      <c r="I33" s="121"/>
      <c r="J33" s="121"/>
      <c r="K33" s="121"/>
      <c r="L33" s="121"/>
    </row>
    <row r="34" spans="2:27" ht="15" customHeight="1">
      <c r="B34" s="12" t="s">
        <v>56</v>
      </c>
      <c r="C34" s="122" t="s">
        <v>80</v>
      </c>
      <c r="D34" s="122"/>
      <c r="E34" s="122"/>
      <c r="F34" s="122"/>
      <c r="G34" s="122"/>
      <c r="H34" s="121"/>
      <c r="I34" s="121"/>
      <c r="J34" s="121"/>
      <c r="K34" s="121"/>
      <c r="L34" s="121"/>
    </row>
    <row r="35" spans="2:27" ht="15" customHeight="1">
      <c r="B35" s="12" t="s">
        <v>65</v>
      </c>
      <c r="C35" s="104" t="s">
        <v>224</v>
      </c>
      <c r="D35" s="104"/>
      <c r="E35" s="104"/>
      <c r="F35" s="104"/>
      <c r="G35" s="104"/>
      <c r="H35" s="104"/>
      <c r="I35" s="104"/>
      <c r="J35" s="104"/>
      <c r="K35" s="104"/>
      <c r="L35" s="104"/>
      <c r="M35" s="104"/>
      <c r="S35" s="121"/>
      <c r="AA35" s="22"/>
    </row>
    <row r="40" spans="2:27" ht="12.75" customHeight="1">
      <c r="E40" s="354"/>
      <c r="F40" s="354"/>
      <c r="G40" s="354"/>
      <c r="H40" s="354"/>
      <c r="I40" s="354"/>
      <c r="J40" s="354"/>
      <c r="K40" s="354"/>
      <c r="L40" s="354"/>
      <c r="M40" s="354"/>
    </row>
    <row r="41" spans="2:27" ht="12.75" customHeight="1">
      <c r="E41" s="354"/>
      <c r="F41" s="354"/>
      <c r="G41" s="354"/>
      <c r="H41" s="354"/>
      <c r="I41" s="354"/>
      <c r="J41" s="354"/>
      <c r="K41" s="354"/>
      <c r="L41" s="354"/>
      <c r="M41" s="354"/>
    </row>
    <row r="42" spans="2:27" ht="12.75" customHeight="1">
      <c r="E42" s="354"/>
      <c r="F42" s="354"/>
      <c r="G42" s="354"/>
      <c r="H42" s="354"/>
      <c r="I42" s="354"/>
      <c r="J42" s="354"/>
      <c r="K42" s="354"/>
      <c r="L42" s="354"/>
      <c r="M42" s="354"/>
    </row>
    <row r="43" spans="2:27" ht="12.75" customHeight="1"/>
  </sheetData>
  <sheetProtection formatCells="0" formatColumns="0" formatRows="0" sort="0" autoFilter="0" pivotTables="0"/>
  <mergeCells count="2">
    <mergeCell ref="E1:M1"/>
    <mergeCell ref="C32:M32"/>
  </mergeCells>
  <conditionalFormatting sqref="R48:R49 R119:R120 F119:F120 E120:E121 E48:F49">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0" orientation="landscape" r:id="rId1"/>
  <headerFooter alignWithMargins="0">
    <oddHeader>&amp;L&amp;"Vodafone Rg,Regular"Vodafone Group Plc&amp;C&amp;"Vodafone Rg,Regular"12 Mobile data usage</oddHeader>
    <oddFooter>&amp;L&amp;1#&amp;"Calibri"&amp;7 Vodafone Proprietary classified as C2 -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topLeftCell="A38" zoomScale="85" zoomScaleNormal="85" zoomScaleSheetLayoutView="85" workbookViewId="0">
      <selection activeCell="O53" sqref="O53"/>
    </sheetView>
  </sheetViews>
  <sheetFormatPr defaultColWidth="9.140625" defaultRowHeight="12.75"/>
  <cols>
    <col min="1" max="1" width="5.42578125" style="121" customWidth="1"/>
    <col min="2" max="2" width="3.5703125" style="89" customWidth="1"/>
    <col min="3" max="3" width="33" style="121" customWidth="1"/>
    <col min="4" max="4" width="10.42578125" style="121" customWidth="1"/>
    <col min="5" max="10" width="10.42578125" style="89" customWidth="1"/>
    <col min="11" max="15" width="9.140625" style="121" customWidth="1"/>
    <col min="16" max="250" width="11.42578125" style="121" customWidth="1"/>
    <col min="251" max="16384" width="9.140625" style="121"/>
  </cols>
  <sheetData>
    <row r="1" spans="1:12">
      <c r="A1" s="69" t="s">
        <v>132</v>
      </c>
      <c r="B1" s="6"/>
      <c r="D1" s="517" t="s">
        <v>155</v>
      </c>
      <c r="E1" s="517"/>
      <c r="F1" s="517"/>
      <c r="G1" s="517"/>
      <c r="H1" s="517"/>
      <c r="I1" s="517"/>
      <c r="J1" s="517"/>
      <c r="K1" s="517"/>
      <c r="L1" s="517"/>
    </row>
    <row r="2" spans="1:12" ht="12.75" customHeight="1">
      <c r="B2" s="18"/>
      <c r="C2" s="16"/>
      <c r="D2" s="205" t="s">
        <v>157</v>
      </c>
      <c r="E2" s="205" t="s">
        <v>162</v>
      </c>
      <c r="F2" s="205" t="s">
        <v>188</v>
      </c>
      <c r="G2" s="205" t="s">
        <v>194</v>
      </c>
      <c r="H2" s="205" t="s">
        <v>206</v>
      </c>
      <c r="I2" s="205" t="s">
        <v>237</v>
      </c>
      <c r="J2" s="205" t="s">
        <v>249</v>
      </c>
      <c r="K2" s="205" t="s">
        <v>264</v>
      </c>
      <c r="L2" s="207" t="s">
        <v>293</v>
      </c>
    </row>
    <row r="3" spans="1:12" ht="15.75" customHeight="1">
      <c r="B3" s="89" t="s">
        <v>129</v>
      </c>
      <c r="D3" s="22"/>
      <c r="E3" s="22"/>
      <c r="F3" s="22"/>
      <c r="G3" s="22"/>
      <c r="H3" s="22"/>
      <c r="I3" s="22"/>
      <c r="J3" s="22"/>
      <c r="K3" s="22"/>
      <c r="L3" s="54"/>
    </row>
    <row r="4" spans="1:12" ht="15.75" customHeight="1">
      <c r="C4" s="25" t="s">
        <v>84</v>
      </c>
      <c r="D4" s="226"/>
      <c r="E4" s="226"/>
      <c r="F4" s="226"/>
      <c r="G4" s="226"/>
      <c r="H4" s="226"/>
      <c r="I4" s="226"/>
      <c r="J4" s="226"/>
      <c r="K4" s="226"/>
      <c r="L4" s="55"/>
    </row>
    <row r="5" spans="1:12" ht="15.75" customHeight="1">
      <c r="C5" s="35" t="s">
        <v>10</v>
      </c>
      <c r="D5" s="222">
        <v>15.148989452065161</v>
      </c>
      <c r="E5" s="222">
        <v>15.2516687035247</v>
      </c>
      <c r="F5" s="222">
        <v>15.452907087709086</v>
      </c>
      <c r="G5" s="222">
        <v>15.217101237718174</v>
      </c>
      <c r="H5" s="222">
        <v>14.912000000000001</v>
      </c>
      <c r="I5" s="222">
        <v>14.9</v>
      </c>
      <c r="J5" s="222">
        <v>15.323</v>
      </c>
      <c r="K5" s="222">
        <v>15.371</v>
      </c>
      <c r="L5" s="223">
        <v>15.031000000000001</v>
      </c>
    </row>
    <row r="6" spans="1:12" ht="15.75" customHeight="1">
      <c r="C6" s="36" t="s">
        <v>9</v>
      </c>
      <c r="D6" s="222">
        <v>24.855322489665561</v>
      </c>
      <c r="E6" s="222">
        <v>24.957803554574635</v>
      </c>
      <c r="F6" s="222">
        <v>25.277491794136292</v>
      </c>
      <c r="G6" s="222">
        <v>25.082516860636858</v>
      </c>
      <c r="H6" s="222">
        <v>24.670999999999999</v>
      </c>
      <c r="I6" s="222">
        <v>24.5</v>
      </c>
      <c r="J6" s="222">
        <v>24.869</v>
      </c>
      <c r="K6" s="222">
        <v>24.532</v>
      </c>
      <c r="L6" s="223">
        <v>23.696000000000002</v>
      </c>
    </row>
    <row r="7" spans="1:12" ht="15.75" customHeight="1">
      <c r="C7" s="36" t="s">
        <v>81</v>
      </c>
      <c r="D7" s="222">
        <v>3.4669456587272047</v>
      </c>
      <c r="E7" s="222">
        <v>3.5007625083603049</v>
      </c>
      <c r="F7" s="222">
        <v>3.6012849609507471</v>
      </c>
      <c r="G7" s="222">
        <v>3.4020065373390054</v>
      </c>
      <c r="H7" s="222">
        <v>3.2090000000000001</v>
      </c>
      <c r="I7" s="222">
        <v>3.3</v>
      </c>
      <c r="J7" s="222">
        <v>3.508</v>
      </c>
      <c r="K7" s="222">
        <v>3.6190000000000002</v>
      </c>
      <c r="L7" s="223">
        <v>3.4420000000000002</v>
      </c>
    </row>
    <row r="8" spans="1:12" ht="15.75" customHeight="1">
      <c r="C8" s="89" t="s">
        <v>88</v>
      </c>
      <c r="D8" s="220"/>
      <c r="E8" s="220"/>
      <c r="F8" s="220"/>
      <c r="G8" s="220"/>
      <c r="H8" s="220"/>
      <c r="I8" s="220"/>
      <c r="J8" s="220"/>
      <c r="K8" s="220"/>
      <c r="L8" s="224"/>
    </row>
    <row r="9" spans="1:12" ht="15.75" customHeight="1">
      <c r="C9" s="35" t="s">
        <v>10</v>
      </c>
      <c r="D9" s="222">
        <v>13.65644093820605</v>
      </c>
      <c r="E9" s="222">
        <v>13.979902462677188</v>
      </c>
      <c r="F9" s="222">
        <v>14.681040111492807</v>
      </c>
      <c r="G9" s="222">
        <v>14.81074839651443</v>
      </c>
      <c r="H9" s="222">
        <v>14.512</v>
      </c>
      <c r="I9" s="222">
        <v>15</v>
      </c>
      <c r="J9" s="222">
        <v>15.223000000000001</v>
      </c>
      <c r="K9" s="222">
        <v>15.038</v>
      </c>
      <c r="L9" s="223">
        <v>14.79</v>
      </c>
    </row>
    <row r="10" spans="1:12" ht="15.75" customHeight="1">
      <c r="C10" s="36" t="s">
        <v>9</v>
      </c>
      <c r="D10" s="222">
        <v>19.065480915947401</v>
      </c>
      <c r="E10" s="222">
        <v>18.930429832494433</v>
      </c>
      <c r="F10" s="222">
        <v>19.621931952797883</v>
      </c>
      <c r="G10" s="222">
        <v>19.137232751204166</v>
      </c>
      <c r="H10" s="222">
        <v>18.835999999999999</v>
      </c>
      <c r="I10" s="222">
        <v>17.600000000000001</v>
      </c>
      <c r="J10" s="222">
        <v>18.73</v>
      </c>
      <c r="K10" s="222">
        <v>18.757000000000001</v>
      </c>
      <c r="L10" s="223">
        <v>17.919</v>
      </c>
    </row>
    <row r="11" spans="1:12" ht="15.75" customHeight="1">
      <c r="C11" s="36" t="s">
        <v>81</v>
      </c>
      <c r="D11" s="222">
        <v>12.425514366702737</v>
      </c>
      <c r="E11" s="222">
        <v>12.834195122839903</v>
      </c>
      <c r="F11" s="222">
        <v>13.523138991264336</v>
      </c>
      <c r="G11" s="222">
        <v>13.779602295535135</v>
      </c>
      <c r="H11" s="222">
        <v>13.467000000000001</v>
      </c>
      <c r="I11" s="222">
        <v>14.3</v>
      </c>
      <c r="J11" s="222">
        <v>14.372</v>
      </c>
      <c r="K11" s="222">
        <v>14.148</v>
      </c>
      <c r="L11" s="223">
        <v>14.058999999999999</v>
      </c>
    </row>
    <row r="12" spans="1:12" ht="15.75" customHeight="1">
      <c r="C12" s="89" t="s">
        <v>85</v>
      </c>
      <c r="D12" s="220"/>
      <c r="E12" s="220"/>
      <c r="F12" s="220"/>
      <c r="G12" s="220"/>
      <c r="H12" s="220"/>
      <c r="I12" s="220"/>
      <c r="J12" s="220"/>
      <c r="K12" s="220"/>
      <c r="L12" s="224"/>
    </row>
    <row r="13" spans="1:12" ht="15.75" customHeight="1">
      <c r="C13" s="35" t="s">
        <v>10</v>
      </c>
      <c r="D13" s="222">
        <v>18.600156048877011</v>
      </c>
      <c r="E13" s="222">
        <v>18.473346881959863</v>
      </c>
      <c r="F13" s="222">
        <v>18.907092345447783</v>
      </c>
      <c r="G13" s="222">
        <v>18.513187643818345</v>
      </c>
      <c r="H13" s="222">
        <v>18.155999999999999</v>
      </c>
      <c r="I13" s="222">
        <v>18.2</v>
      </c>
      <c r="J13" s="222">
        <v>18.451000000000001</v>
      </c>
      <c r="K13" s="222">
        <v>17.91</v>
      </c>
      <c r="L13" s="223">
        <v>17.454000000000001</v>
      </c>
    </row>
    <row r="14" spans="1:12" ht="15.75" customHeight="1">
      <c r="C14" s="36" t="s">
        <v>9</v>
      </c>
      <c r="D14" s="222">
        <v>25.883644539661564</v>
      </c>
      <c r="E14" s="222">
        <v>25.403537296505014</v>
      </c>
      <c r="F14" s="222">
        <v>25.667041624893827</v>
      </c>
      <c r="G14" s="222">
        <v>25.040576743499784</v>
      </c>
      <c r="H14" s="222">
        <v>24.684999999999999</v>
      </c>
      <c r="I14" s="222">
        <v>24.6</v>
      </c>
      <c r="J14" s="222">
        <v>24.552</v>
      </c>
      <c r="K14" s="222">
        <v>23.928999999999998</v>
      </c>
      <c r="L14" s="223">
        <v>23.353000000000002</v>
      </c>
    </row>
    <row r="15" spans="1:12" ht="15.75" customHeight="1">
      <c r="C15" s="36" t="s">
        <v>81</v>
      </c>
      <c r="D15" s="222">
        <v>4.1164260208117955</v>
      </c>
      <c r="E15" s="222">
        <v>4.1328894409477712</v>
      </c>
      <c r="F15" s="222">
        <v>4.477233412617891</v>
      </c>
      <c r="G15" s="222">
        <v>4.3401430231997695</v>
      </c>
      <c r="H15" s="222">
        <v>4.0309999999999997</v>
      </c>
      <c r="I15" s="222">
        <v>4</v>
      </c>
      <c r="J15" s="222">
        <v>4.5940000000000003</v>
      </c>
      <c r="K15" s="222">
        <v>4.0449999999999999</v>
      </c>
      <c r="L15" s="223">
        <v>3.82</v>
      </c>
    </row>
    <row r="16" spans="1:12" ht="15.75" customHeight="1">
      <c r="C16" s="89" t="s">
        <v>89</v>
      </c>
      <c r="D16" s="220"/>
      <c r="E16" s="220"/>
      <c r="F16" s="220"/>
      <c r="G16" s="220"/>
      <c r="H16" s="220"/>
      <c r="I16" s="220"/>
      <c r="J16" s="220"/>
      <c r="K16" s="220"/>
      <c r="L16" s="224"/>
    </row>
    <row r="17" spans="2:12" ht="15.75" customHeight="1">
      <c r="C17" s="35" t="s">
        <v>10</v>
      </c>
      <c r="D17" s="222">
        <v>15.994476981503745</v>
      </c>
      <c r="E17" s="222">
        <v>16.572832898707826</v>
      </c>
      <c r="F17" s="222">
        <v>16.819731336614883</v>
      </c>
      <c r="G17" s="222">
        <v>16.387479561658864</v>
      </c>
      <c r="H17" s="222">
        <v>16.018000000000001</v>
      </c>
      <c r="I17" s="222">
        <v>16.600000000000001</v>
      </c>
      <c r="J17" s="222">
        <v>16.923999999999999</v>
      </c>
      <c r="K17" s="222">
        <v>16.329999999999998</v>
      </c>
      <c r="L17" s="223">
        <v>16.006</v>
      </c>
    </row>
    <row r="18" spans="2:12" ht="15.75" customHeight="1">
      <c r="C18" s="36" t="s">
        <v>9</v>
      </c>
      <c r="D18" s="222">
        <v>18.802196209999028</v>
      </c>
      <c r="E18" s="222">
        <v>19.372400634090749</v>
      </c>
      <c r="F18" s="222">
        <v>19.616033672800906</v>
      </c>
      <c r="G18" s="222">
        <v>19.118323974792698</v>
      </c>
      <c r="H18" s="222">
        <v>18.552</v>
      </c>
      <c r="I18" s="222">
        <v>19.100000000000001</v>
      </c>
      <c r="J18" s="222">
        <v>19.492999999999999</v>
      </c>
      <c r="K18" s="222">
        <v>18.742000000000001</v>
      </c>
      <c r="L18" s="223">
        <v>18.361000000000001</v>
      </c>
    </row>
    <row r="19" spans="2:12" ht="15.75" customHeight="1">
      <c r="C19" s="36" t="s">
        <v>81</v>
      </c>
      <c r="D19" s="222">
        <v>5.7315901302276684</v>
      </c>
      <c r="E19" s="222">
        <v>6.1371957380509352</v>
      </c>
      <c r="F19" s="222">
        <v>6.4773441906455878</v>
      </c>
      <c r="G19" s="222">
        <v>6.1185107550147526</v>
      </c>
      <c r="H19" s="222">
        <v>6.1420000000000003</v>
      </c>
      <c r="I19" s="222">
        <v>6.6</v>
      </c>
      <c r="J19" s="222">
        <v>6.5869999999999997</v>
      </c>
      <c r="K19" s="222">
        <v>6.3339999999999996</v>
      </c>
      <c r="L19" s="223">
        <v>5.798</v>
      </c>
    </row>
    <row r="20" spans="2:12" ht="15.75" customHeight="1">
      <c r="C20" s="89" t="s">
        <v>218</v>
      </c>
      <c r="D20" s="222"/>
      <c r="E20" s="222"/>
      <c r="F20" s="222"/>
      <c r="G20" s="222"/>
      <c r="H20" s="222"/>
      <c r="I20" s="222"/>
      <c r="J20" s="222"/>
      <c r="K20" s="222"/>
      <c r="L20" s="223"/>
    </row>
    <row r="21" spans="2:12" ht="15.75" customHeight="1">
      <c r="C21" s="35" t="s">
        <v>10</v>
      </c>
      <c r="D21" s="222">
        <v>24.365308410545218</v>
      </c>
      <c r="E21" s="222">
        <v>24.073990758159646</v>
      </c>
      <c r="F21" s="222">
        <v>24.582385638927466</v>
      </c>
      <c r="G21" s="222">
        <v>23.799684806199163</v>
      </c>
      <c r="H21" s="222">
        <v>0</v>
      </c>
      <c r="I21" s="222">
        <v>0</v>
      </c>
      <c r="J21" s="284">
        <v>0</v>
      </c>
      <c r="K21" s="284">
        <v>0</v>
      </c>
      <c r="L21" s="170">
        <v>0</v>
      </c>
    </row>
    <row r="22" spans="2:12" ht="15.75" customHeight="1">
      <c r="C22" s="36" t="s">
        <v>9</v>
      </c>
      <c r="D22" s="222">
        <v>30.490982056666404</v>
      </c>
      <c r="E22" s="222">
        <v>30.454578632072089</v>
      </c>
      <c r="F22" s="222">
        <v>30.840029543522991</v>
      </c>
      <c r="G22" s="222">
        <v>29.684218288693501</v>
      </c>
      <c r="H22" s="222">
        <v>0</v>
      </c>
      <c r="I22" s="222">
        <v>0</v>
      </c>
      <c r="J22" s="284">
        <v>0</v>
      </c>
      <c r="K22" s="284">
        <v>0</v>
      </c>
      <c r="L22" s="170">
        <v>0</v>
      </c>
    </row>
    <row r="23" spans="2:12" ht="15.75" customHeight="1">
      <c r="C23" s="36" t="s">
        <v>81</v>
      </c>
      <c r="D23" s="222">
        <v>4.1020270679795647</v>
      </c>
      <c r="E23" s="222">
        <v>3.5414704027345656</v>
      </c>
      <c r="F23" s="222">
        <v>3.8482974298386146</v>
      </c>
      <c r="G23" s="222">
        <v>3.3498249645225107</v>
      </c>
      <c r="H23" s="222">
        <v>0</v>
      </c>
      <c r="I23" s="222">
        <v>0</v>
      </c>
      <c r="J23" s="284">
        <v>0</v>
      </c>
      <c r="K23" s="284">
        <v>0</v>
      </c>
      <c r="L23" s="170">
        <v>0</v>
      </c>
    </row>
    <row r="24" spans="2:12" ht="15.75" customHeight="1">
      <c r="C24" s="89" t="s">
        <v>91</v>
      </c>
      <c r="D24" s="222"/>
      <c r="E24" s="222"/>
      <c r="F24" s="222"/>
      <c r="G24" s="222"/>
      <c r="H24" s="222"/>
      <c r="I24" s="222"/>
      <c r="J24" s="222"/>
      <c r="K24" s="222"/>
      <c r="L24" s="223"/>
    </row>
    <row r="25" spans="2:12" ht="15.75" customHeight="1">
      <c r="C25" s="35" t="s">
        <v>10</v>
      </c>
      <c r="D25" s="222">
        <v>11.879747961484346</v>
      </c>
      <c r="E25" s="222">
        <v>11.66965732068496</v>
      </c>
      <c r="F25" s="222">
        <v>12.146937738123729</v>
      </c>
      <c r="G25" s="222">
        <v>11.679661226353739</v>
      </c>
      <c r="H25" s="222">
        <v>11.685</v>
      </c>
      <c r="I25" s="222">
        <v>12</v>
      </c>
      <c r="J25" s="222">
        <v>12.497999999999999</v>
      </c>
      <c r="K25" s="222">
        <v>12.047000000000001</v>
      </c>
      <c r="L25" s="223">
        <v>11.845000000000001</v>
      </c>
    </row>
    <row r="26" spans="2:12" ht="15.75" customHeight="1">
      <c r="B26" s="156"/>
      <c r="C26" s="36" t="s">
        <v>9</v>
      </c>
      <c r="D26" s="222">
        <v>20.470232423623749</v>
      </c>
      <c r="E26" s="222">
        <v>19.981532298434423</v>
      </c>
      <c r="F26" s="222">
        <v>20.192086238925537</v>
      </c>
      <c r="G26" s="222">
        <v>19.739413254965186</v>
      </c>
      <c r="H26" s="222">
        <v>19.46</v>
      </c>
      <c r="I26" s="222">
        <v>19.899999999999999</v>
      </c>
      <c r="J26" s="222">
        <v>20.041</v>
      </c>
      <c r="K26" s="222">
        <v>19.390999999999998</v>
      </c>
      <c r="L26" s="223">
        <v>18.896999999999998</v>
      </c>
    </row>
    <row r="27" spans="2:12" ht="15.75" customHeight="1">
      <c r="C27" s="36" t="s">
        <v>81</v>
      </c>
      <c r="D27" s="222">
        <v>6.5670412533315368</v>
      </c>
      <c r="E27" s="222">
        <v>6.3085939747728341</v>
      </c>
      <c r="F27" s="222">
        <v>6.9447790969547336</v>
      </c>
      <c r="G27" s="222">
        <v>6.3993489590204407</v>
      </c>
      <c r="H27" s="222">
        <v>6.5</v>
      </c>
      <c r="I27" s="222">
        <v>6.7</v>
      </c>
      <c r="J27" s="222">
        <v>7.4</v>
      </c>
      <c r="K27" s="222">
        <v>6.9580000000000002</v>
      </c>
      <c r="L27" s="223">
        <v>6.8680000000000003</v>
      </c>
    </row>
    <row r="28" spans="2:12" ht="15.75" customHeight="1">
      <c r="C28" s="89" t="s">
        <v>90</v>
      </c>
      <c r="D28" s="222"/>
      <c r="E28" s="222"/>
      <c r="F28" s="222"/>
      <c r="G28" s="222"/>
      <c r="H28" s="222"/>
      <c r="I28" s="222"/>
      <c r="J28" s="222"/>
      <c r="K28" s="222"/>
      <c r="L28" s="223"/>
    </row>
    <row r="29" spans="2:12" ht="15.75" customHeight="1">
      <c r="C29" s="35" t="s">
        <v>10</v>
      </c>
      <c r="D29" s="222">
        <v>7.7800792481821466</v>
      </c>
      <c r="E29" s="222">
        <v>7.8498750184996426</v>
      </c>
      <c r="F29" s="222">
        <v>8.224694001594246</v>
      </c>
      <c r="G29" s="222">
        <v>8.0714114985345162</v>
      </c>
      <c r="H29" s="222">
        <v>8.1790000000000003</v>
      </c>
      <c r="I29" s="222">
        <v>8.4</v>
      </c>
      <c r="J29" s="222">
        <v>8.6270000000000007</v>
      </c>
      <c r="K29" s="222">
        <v>8.3079999999999998</v>
      </c>
      <c r="L29" s="223">
        <v>8.2029999999999994</v>
      </c>
    </row>
    <row r="30" spans="2:12" ht="15.75" customHeight="1">
      <c r="C30" s="36" t="s">
        <v>9</v>
      </c>
      <c r="D30" s="222">
        <v>21.524628756671756</v>
      </c>
      <c r="E30" s="222">
        <v>21.238999333138008</v>
      </c>
      <c r="F30" s="222">
        <v>22.119903282437459</v>
      </c>
      <c r="G30" s="222">
        <v>21.336645049913304</v>
      </c>
      <c r="H30" s="222">
        <v>21.085000000000001</v>
      </c>
      <c r="I30" s="222">
        <v>21.4</v>
      </c>
      <c r="J30" s="222">
        <v>22.16</v>
      </c>
      <c r="K30" s="222">
        <v>21.222000000000001</v>
      </c>
      <c r="L30" s="223">
        <v>20.763000000000002</v>
      </c>
    </row>
    <row r="31" spans="2:12" ht="15.75" customHeight="1">
      <c r="C31" s="36" t="s">
        <v>81</v>
      </c>
      <c r="D31" s="222">
        <v>2.4960973497444461</v>
      </c>
      <c r="E31" s="222">
        <v>2.7218870428919115</v>
      </c>
      <c r="F31" s="222">
        <v>2.9935815366808702</v>
      </c>
      <c r="G31" s="222">
        <v>2.8426372672237763</v>
      </c>
      <c r="H31" s="222">
        <v>2.7349999999999999</v>
      </c>
      <c r="I31" s="222">
        <v>3</v>
      </c>
      <c r="J31" s="222">
        <v>3.1110000000000002</v>
      </c>
      <c r="K31" s="222">
        <v>2.9940000000000002</v>
      </c>
      <c r="L31" s="223">
        <v>2.8860000000000001</v>
      </c>
    </row>
    <row r="32" spans="2:12" ht="15.75" customHeight="1">
      <c r="C32" s="89" t="s">
        <v>87</v>
      </c>
      <c r="D32" s="222"/>
      <c r="E32" s="222"/>
      <c r="F32" s="222"/>
      <c r="G32" s="222"/>
      <c r="H32" s="222"/>
      <c r="I32" s="222"/>
      <c r="J32" s="222"/>
      <c r="K32" s="222"/>
      <c r="L32" s="223"/>
    </row>
    <row r="33" spans="2:12" ht="15.75" customHeight="1">
      <c r="C33" s="35" t="s">
        <v>10</v>
      </c>
      <c r="D33" s="222">
        <v>6.1507238056715323</v>
      </c>
      <c r="E33" s="222">
        <v>6.0709321715178888</v>
      </c>
      <c r="F33" s="222">
        <v>6.1961051469551656</v>
      </c>
      <c r="G33" s="222">
        <v>6.1563376759765207</v>
      </c>
      <c r="H33" s="222">
        <v>6.008</v>
      </c>
      <c r="I33" s="222">
        <v>6.1</v>
      </c>
      <c r="J33" s="222">
        <v>6.1239999999999997</v>
      </c>
      <c r="K33" s="222">
        <v>5.9550000000000001</v>
      </c>
      <c r="L33" s="223">
        <v>5.7949999999999999</v>
      </c>
    </row>
    <row r="34" spans="2:12" ht="15.75" customHeight="1">
      <c r="C34" s="36" t="s">
        <v>9</v>
      </c>
      <c r="D34" s="222">
        <v>11.645744046252505</v>
      </c>
      <c r="E34" s="222">
        <v>11.707853541590547</v>
      </c>
      <c r="F34" s="222">
        <v>11.869442468145165</v>
      </c>
      <c r="G34" s="222">
        <v>11.800334452074555</v>
      </c>
      <c r="H34" s="222">
        <v>11.67</v>
      </c>
      <c r="I34" s="222">
        <v>11.8</v>
      </c>
      <c r="J34" s="222">
        <v>11.811999999999999</v>
      </c>
      <c r="K34" s="222">
        <v>11.673</v>
      </c>
      <c r="L34" s="223">
        <v>11.411</v>
      </c>
    </row>
    <row r="35" spans="2:12" ht="15.75" customHeight="1">
      <c r="C35" s="36" t="s">
        <v>81</v>
      </c>
      <c r="D35" s="222">
        <v>2.3320506337251117</v>
      </c>
      <c r="E35" s="222">
        <v>2.1371206082732108</v>
      </c>
      <c r="F35" s="222">
        <v>2.264668813506368</v>
      </c>
      <c r="G35" s="222">
        <v>2.2463193335535139</v>
      </c>
      <c r="H35" s="222">
        <v>2.0920000000000001</v>
      </c>
      <c r="I35" s="222">
        <v>2.2000000000000002</v>
      </c>
      <c r="J35" s="222">
        <v>2.286</v>
      </c>
      <c r="K35" s="222">
        <v>2.1589999999999998</v>
      </c>
      <c r="L35" s="223">
        <v>2.0299999999999998</v>
      </c>
    </row>
    <row r="36" spans="2:12" ht="15.75" customHeight="1">
      <c r="C36" s="36"/>
      <c r="D36" s="222"/>
      <c r="E36" s="222"/>
      <c r="F36" s="222"/>
      <c r="G36" s="222"/>
      <c r="H36" s="222"/>
      <c r="I36" s="222"/>
      <c r="J36" s="222"/>
      <c r="K36" s="222"/>
      <c r="L36" s="223"/>
    </row>
    <row r="37" spans="2:12" ht="15.75" customHeight="1">
      <c r="B37" s="89" t="s">
        <v>7</v>
      </c>
      <c r="C37" s="89"/>
      <c r="D37" s="220"/>
      <c r="E37" s="220"/>
      <c r="F37" s="220"/>
      <c r="G37" s="220"/>
      <c r="H37" s="220"/>
      <c r="I37" s="220"/>
      <c r="J37" s="220"/>
      <c r="K37" s="220"/>
      <c r="L37" s="224"/>
    </row>
    <row r="38" spans="2:12" ht="15.75" customHeight="1">
      <c r="B38" s="91"/>
      <c r="C38" s="25" t="s">
        <v>217</v>
      </c>
      <c r="D38" s="222"/>
      <c r="E38" s="222"/>
      <c r="F38" s="221"/>
      <c r="G38" s="221"/>
      <c r="H38" s="221"/>
      <c r="I38" s="221"/>
      <c r="J38" s="221"/>
      <c r="K38" s="221"/>
      <c r="L38" s="225"/>
    </row>
    <row r="39" spans="2:12" ht="15.75" customHeight="1">
      <c r="B39" s="91"/>
      <c r="C39" s="35" t="s">
        <v>10</v>
      </c>
      <c r="D39" s="221">
        <v>69.779479164944448</v>
      </c>
      <c r="E39" s="221">
        <v>70.977587064278936</v>
      </c>
      <c r="F39" s="221">
        <v>73.268136889364541</v>
      </c>
      <c r="G39" s="221">
        <v>72.797376122727258</v>
      </c>
      <c r="H39" s="221">
        <v>68.462000000000003</v>
      </c>
      <c r="I39" s="221">
        <v>66.561999999999998</v>
      </c>
      <c r="J39" s="221">
        <v>65.751000000000005</v>
      </c>
      <c r="K39" s="221">
        <v>66.414000000000001</v>
      </c>
      <c r="L39" s="225">
        <v>65.61</v>
      </c>
    </row>
    <row r="40" spans="2:12" ht="15.75" customHeight="1">
      <c r="B40" s="91"/>
      <c r="C40" s="36" t="s">
        <v>9</v>
      </c>
      <c r="D40" s="221">
        <v>402.3558287193174</v>
      </c>
      <c r="E40" s="221">
        <v>402.62067346460879</v>
      </c>
      <c r="F40" s="221">
        <v>418.19724242291113</v>
      </c>
      <c r="G40" s="221">
        <v>408.50813664942297</v>
      </c>
      <c r="H40" s="221">
        <v>386.46899999999999</v>
      </c>
      <c r="I40" s="221">
        <v>386.51100000000002</v>
      </c>
      <c r="J40" s="221">
        <v>384.536</v>
      </c>
      <c r="K40" s="221">
        <v>384.548</v>
      </c>
      <c r="L40" s="225">
        <v>373.98899999999998</v>
      </c>
    </row>
    <row r="41" spans="2:12" ht="15.75" customHeight="1">
      <c r="B41" s="91"/>
      <c r="C41" s="36" t="s">
        <v>81</v>
      </c>
      <c r="D41" s="221">
        <v>44.228527372037838</v>
      </c>
      <c r="E41" s="221">
        <v>44.623552247168313</v>
      </c>
      <c r="F41" s="221">
        <v>46.185854051934363</v>
      </c>
      <c r="G41" s="221">
        <v>46.316337571200428</v>
      </c>
      <c r="H41" s="221">
        <v>43.610999999999997</v>
      </c>
      <c r="I41" s="221">
        <v>42.472999999999999</v>
      </c>
      <c r="J41" s="221">
        <v>42.32</v>
      </c>
      <c r="K41" s="221">
        <v>43.302</v>
      </c>
      <c r="L41" s="225">
        <v>42.438000000000002</v>
      </c>
    </row>
    <row r="42" spans="2:12" ht="15.75" customHeight="1">
      <c r="C42" s="89" t="s">
        <v>86</v>
      </c>
      <c r="D42" s="222"/>
      <c r="E42" s="222"/>
      <c r="F42" s="222"/>
      <c r="G42" s="222"/>
      <c r="H42" s="222"/>
      <c r="I42" s="222"/>
      <c r="J42" s="222"/>
      <c r="K42" s="222"/>
      <c r="L42" s="223"/>
    </row>
    <row r="43" spans="2:12" ht="15.75" customHeight="1">
      <c r="C43" s="35" t="s">
        <v>10</v>
      </c>
      <c r="D43" s="222">
        <v>25.809106753529985</v>
      </c>
      <c r="E43" s="222">
        <v>26.736208458057558</v>
      </c>
      <c r="F43" s="222">
        <v>28.088638062634153</v>
      </c>
      <c r="G43" s="222">
        <v>28.098083740222293</v>
      </c>
      <c r="H43" s="222">
        <v>28.079000000000001</v>
      </c>
      <c r="I43" s="222">
        <v>29.3</v>
      </c>
      <c r="J43" s="222">
        <v>30.835999999999999</v>
      </c>
      <c r="K43" s="222">
        <v>30.538</v>
      </c>
      <c r="L43" s="223">
        <v>30.904</v>
      </c>
    </row>
    <row r="44" spans="2:12" ht="15.75" customHeight="1">
      <c r="C44" s="36" t="s">
        <v>9</v>
      </c>
      <c r="D44" s="222">
        <v>40.983441626953045</v>
      </c>
      <c r="E44" s="222">
        <v>41.804246048701408</v>
      </c>
      <c r="F44" s="222">
        <v>43.046408759302643</v>
      </c>
      <c r="G44" s="222">
        <v>43.242586333399423</v>
      </c>
      <c r="H44" s="222">
        <v>43.158999999999999</v>
      </c>
      <c r="I44" s="222">
        <v>44.3</v>
      </c>
      <c r="J44" s="222">
        <v>45.512999999999998</v>
      </c>
      <c r="K44" s="222">
        <v>44.95</v>
      </c>
      <c r="L44" s="223">
        <v>44.709000000000003</v>
      </c>
    </row>
    <row r="45" spans="2:12" ht="15.75" customHeight="1">
      <c r="C45" s="36" t="s">
        <v>81</v>
      </c>
      <c r="D45" s="222">
        <v>13.944159948696379</v>
      </c>
      <c r="E45" s="222">
        <v>14.401032954441362</v>
      </c>
      <c r="F45" s="222">
        <v>15.485996892930054</v>
      </c>
      <c r="G45" s="222">
        <v>15.036407414874652</v>
      </c>
      <c r="H45" s="222">
        <v>14.685</v>
      </c>
      <c r="I45" s="222">
        <v>15.6</v>
      </c>
      <c r="J45" s="222">
        <v>16.777000000000001</v>
      </c>
      <c r="K45" s="222">
        <v>16.193000000000001</v>
      </c>
      <c r="L45" s="223">
        <v>16.402000000000001</v>
      </c>
    </row>
    <row r="46" spans="2:12" ht="15.75" customHeight="1">
      <c r="C46" s="89" t="s">
        <v>92</v>
      </c>
      <c r="D46" s="220"/>
      <c r="E46" s="220"/>
      <c r="F46" s="220"/>
      <c r="G46" s="220"/>
      <c r="H46" s="220"/>
      <c r="I46" s="220"/>
      <c r="J46" s="220"/>
      <c r="K46" s="220"/>
      <c r="L46" s="224"/>
    </row>
    <row r="47" spans="2:12" ht="15.75" customHeight="1">
      <c r="C47" s="35" t="s">
        <v>10</v>
      </c>
      <c r="D47" s="222">
        <v>28.279621216817937</v>
      </c>
      <c r="E47" s="222">
        <v>29.291804502424561</v>
      </c>
      <c r="F47" s="222">
        <v>31.687194809528958</v>
      </c>
      <c r="G47" s="222">
        <v>32.522662901444633</v>
      </c>
      <c r="H47" s="222">
        <v>32.488999999999997</v>
      </c>
      <c r="I47" s="222">
        <v>33.6</v>
      </c>
      <c r="J47" s="222">
        <v>35.286999999999999</v>
      </c>
      <c r="K47" s="222">
        <v>35.109000000000002</v>
      </c>
      <c r="L47" s="223">
        <v>35.795000000000002</v>
      </c>
    </row>
    <row r="48" spans="2:12" ht="15.75" customHeight="1">
      <c r="C48" s="36" t="s">
        <v>9</v>
      </c>
      <c r="D48" s="222">
        <v>91.923949255936236</v>
      </c>
      <c r="E48" s="222">
        <v>93.976412971641494</v>
      </c>
      <c r="F48" s="222">
        <v>94.535920240808522</v>
      </c>
      <c r="G48" s="222">
        <v>94.926630013662717</v>
      </c>
      <c r="H48" s="222">
        <v>92.957999999999998</v>
      </c>
      <c r="I48" s="222">
        <v>92.9</v>
      </c>
      <c r="J48" s="222">
        <v>94.91</v>
      </c>
      <c r="K48" s="222">
        <v>96.668000000000006</v>
      </c>
      <c r="L48" s="223">
        <v>97.754999999999995</v>
      </c>
    </row>
    <row r="49" spans="2:12" ht="15.75" customHeight="1">
      <c r="C49" s="36" t="s">
        <v>81</v>
      </c>
      <c r="D49" s="222">
        <v>23.806561796634949</v>
      </c>
      <c r="E49" s="222">
        <v>24.742397160048803</v>
      </c>
      <c r="F49" s="222">
        <v>27.247716642144386</v>
      </c>
      <c r="G49" s="222">
        <v>27.935015487572471</v>
      </c>
      <c r="H49" s="222">
        <v>27.91</v>
      </c>
      <c r="I49" s="222">
        <v>29</v>
      </c>
      <c r="J49" s="222">
        <v>30.623000000000001</v>
      </c>
      <c r="K49" s="222">
        <v>30.274000000000001</v>
      </c>
      <c r="L49" s="223">
        <v>30.7</v>
      </c>
    </row>
    <row r="50" spans="2:12" ht="15.75" customHeight="1">
      <c r="C50" s="36"/>
      <c r="D50" s="222"/>
      <c r="E50" s="222"/>
      <c r="F50" s="222"/>
      <c r="G50" s="222"/>
      <c r="H50" s="222"/>
      <c r="I50" s="222"/>
      <c r="J50" s="222"/>
      <c r="K50" s="222"/>
      <c r="L50" s="223"/>
    </row>
    <row r="51" spans="2:12" ht="15.75" customHeight="1">
      <c r="B51" s="34" t="s">
        <v>222</v>
      </c>
      <c r="C51" s="34"/>
      <c r="D51" s="220"/>
      <c r="E51" s="220"/>
      <c r="F51" s="220"/>
      <c r="G51" s="220"/>
      <c r="H51" s="220"/>
      <c r="I51" s="121"/>
      <c r="J51" s="121"/>
      <c r="L51" s="369"/>
    </row>
    <row r="52" spans="2:12" ht="15.75" customHeight="1">
      <c r="C52" s="89" t="s">
        <v>223</v>
      </c>
      <c r="D52" s="222"/>
      <c r="E52" s="222"/>
      <c r="F52" s="222"/>
      <c r="G52" s="222"/>
      <c r="H52" s="222"/>
      <c r="I52" s="222"/>
      <c r="J52" s="222"/>
      <c r="K52" s="222"/>
      <c r="L52" s="223"/>
    </row>
    <row r="53" spans="2:12" ht="15.75" customHeight="1">
      <c r="C53" s="35" t="s">
        <v>10</v>
      </c>
      <c r="D53" s="212">
        <v>0</v>
      </c>
      <c r="E53" s="212">
        <v>0</v>
      </c>
      <c r="F53" s="212">
        <v>0</v>
      </c>
      <c r="G53" s="212">
        <v>0</v>
      </c>
      <c r="H53" s="324">
        <v>22.417000000000002</v>
      </c>
      <c r="I53" s="324">
        <v>21.763000000000002</v>
      </c>
      <c r="J53" s="284">
        <v>20.911999999999999</v>
      </c>
      <c r="K53" s="284">
        <v>20.815999999999999</v>
      </c>
      <c r="L53" s="223">
        <v>20.312000000000001</v>
      </c>
    </row>
    <row r="54" spans="2:12" ht="15.75" customHeight="1">
      <c r="C54" s="36" t="s">
        <v>9</v>
      </c>
      <c r="D54" s="212">
        <v>0</v>
      </c>
      <c r="E54" s="212">
        <v>0</v>
      </c>
      <c r="F54" s="212">
        <v>0</v>
      </c>
      <c r="G54" s="212">
        <v>0</v>
      </c>
      <c r="H54" s="324">
        <v>27.321999999999999</v>
      </c>
      <c r="I54" s="324">
        <v>26.155999999999999</v>
      </c>
      <c r="J54" s="284">
        <v>24.847000000000001</v>
      </c>
      <c r="K54" s="284">
        <v>24.547000000000001</v>
      </c>
      <c r="L54" s="223">
        <v>23.780999999999999</v>
      </c>
    </row>
    <row r="55" spans="2:12" ht="15.75" customHeight="1">
      <c r="C55" s="36" t="s">
        <v>81</v>
      </c>
      <c r="D55" s="212">
        <v>0</v>
      </c>
      <c r="E55" s="212">
        <v>0</v>
      </c>
      <c r="F55" s="212">
        <v>0</v>
      </c>
      <c r="G55" s="212">
        <v>0</v>
      </c>
      <c r="H55" s="324">
        <v>3.181</v>
      </c>
      <c r="I55" s="324">
        <v>3.5710000000000002</v>
      </c>
      <c r="J55" s="284">
        <v>3.7850000000000001</v>
      </c>
      <c r="K55" s="284">
        <v>3.3</v>
      </c>
      <c r="L55" s="223">
        <v>3.0779999999999998</v>
      </c>
    </row>
    <row r="56" spans="2:12" ht="15.75" customHeight="1">
      <c r="C56" s="25" t="s">
        <v>228</v>
      </c>
      <c r="D56" s="220"/>
      <c r="E56" s="220"/>
      <c r="F56" s="220"/>
      <c r="G56" s="220"/>
      <c r="H56" s="220"/>
      <c r="I56" s="220"/>
      <c r="J56" s="220"/>
      <c r="K56" s="220"/>
      <c r="L56" s="223"/>
    </row>
    <row r="57" spans="2:12" ht="15.75" customHeight="1">
      <c r="C57" s="35" t="s">
        <v>10</v>
      </c>
      <c r="D57" s="221">
        <v>176.84460893289739</v>
      </c>
      <c r="E57" s="221">
        <v>176.36731154986472</v>
      </c>
      <c r="F57" s="221">
        <v>170.88808092001523</v>
      </c>
      <c r="G57" s="221">
        <v>158.02602741396416</v>
      </c>
      <c r="H57" s="221">
        <v>142.41800000000001</v>
      </c>
      <c r="I57" s="221">
        <v>140.80000000000001</v>
      </c>
      <c r="J57" s="221">
        <v>131.56700000000001</v>
      </c>
      <c r="K57" s="221">
        <v>114.361</v>
      </c>
      <c r="L57" s="225">
        <v>105.461</v>
      </c>
    </row>
    <row r="58" spans="2:12" ht="15.75" customHeight="1">
      <c r="C58" s="36" t="s">
        <v>9</v>
      </c>
      <c r="D58" s="221">
        <v>611.64612208307324</v>
      </c>
      <c r="E58" s="221">
        <v>627.14348190140072</v>
      </c>
      <c r="F58" s="221">
        <v>618.56137700771944</v>
      </c>
      <c r="G58" s="221">
        <v>593.1260885639573</v>
      </c>
      <c r="H58" s="221">
        <v>554.274</v>
      </c>
      <c r="I58" s="221">
        <v>537.29999999999995</v>
      </c>
      <c r="J58" s="221">
        <v>506.27199999999999</v>
      </c>
      <c r="K58" s="221">
        <v>453.57299999999998</v>
      </c>
      <c r="L58" s="225">
        <v>433.245</v>
      </c>
    </row>
    <row r="59" spans="2:12" ht="15.75" customHeight="1">
      <c r="C59" s="36" t="s">
        <v>81</v>
      </c>
      <c r="D59" s="221">
        <v>143.59039098652153</v>
      </c>
      <c r="E59" s="221">
        <v>140.93021317143072</v>
      </c>
      <c r="F59" s="221">
        <v>134.10911742854941</v>
      </c>
      <c r="G59" s="221">
        <v>121.65488088798448</v>
      </c>
      <c r="H59" s="221">
        <v>108.658</v>
      </c>
      <c r="I59" s="221">
        <v>109</v>
      </c>
      <c r="J59" s="221">
        <v>101.562</v>
      </c>
      <c r="K59" s="221">
        <v>87.414000000000001</v>
      </c>
      <c r="L59" s="225">
        <v>80.658000000000001</v>
      </c>
    </row>
    <row r="60" spans="2:12" ht="3.75" customHeight="1">
      <c r="B60" s="91"/>
      <c r="C60" s="36"/>
      <c r="D60" s="93"/>
      <c r="E60" s="220"/>
      <c r="F60" s="220"/>
      <c r="G60" s="220"/>
      <c r="H60" s="220"/>
      <c r="I60" s="220"/>
      <c r="J60" s="220"/>
    </row>
    <row r="61" spans="2:12" ht="15.75" customHeight="1">
      <c r="B61" s="303" t="s">
        <v>18</v>
      </c>
      <c r="D61" s="37"/>
      <c r="E61" s="38"/>
      <c r="F61" s="38"/>
      <c r="G61" s="38"/>
      <c r="H61" s="38"/>
      <c r="I61" s="38"/>
      <c r="J61" s="38"/>
    </row>
    <row r="62" spans="2:12" ht="15.75" customHeight="1">
      <c r="B62" s="116" t="s">
        <v>19</v>
      </c>
      <c r="C62" s="122" t="s">
        <v>231</v>
      </c>
    </row>
    <row r="63" spans="2:12" ht="15.75" customHeight="1">
      <c r="B63" s="116" t="s">
        <v>20</v>
      </c>
      <c r="C63" s="122" t="s">
        <v>80</v>
      </c>
    </row>
    <row r="64" spans="2:12" ht="15.75" customHeight="1">
      <c r="B64" s="116" t="s">
        <v>56</v>
      </c>
      <c r="C64" s="122" t="s">
        <v>224</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oddFooter>&amp;L&amp;1#&amp;"Calibri"&amp;7 Vodafone Proprietary classified as C2 -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26"/>
  <sheetViews>
    <sheetView showGridLines="0" zoomScale="70" zoomScaleNormal="70" zoomScaleSheetLayoutView="100" workbookViewId="0">
      <selection activeCell="S22" sqref="S22"/>
    </sheetView>
  </sheetViews>
  <sheetFormatPr defaultColWidth="9.140625" defaultRowHeight="12.75"/>
  <cols>
    <col min="1" max="1" width="5.42578125" style="68" customWidth="1"/>
    <col min="2" max="2" width="22.42578125" style="68" customWidth="1"/>
    <col min="3" max="3" width="12.5703125" style="68" customWidth="1"/>
    <col min="4" max="253" width="11.42578125" style="68" customWidth="1"/>
    <col min="254" max="16384" width="9.140625" style="68"/>
  </cols>
  <sheetData>
    <row r="1" spans="1:15" ht="17.25" customHeight="1">
      <c r="A1" s="69" t="s">
        <v>132</v>
      </c>
      <c r="B1" s="41"/>
      <c r="C1" s="41"/>
      <c r="D1" s="42"/>
      <c r="E1" s="42"/>
      <c r="F1" s="42"/>
      <c r="G1" s="42"/>
      <c r="H1" s="42"/>
      <c r="I1" s="70"/>
      <c r="J1" s="70"/>
      <c r="K1" s="70"/>
      <c r="L1" s="70"/>
      <c r="M1" s="70"/>
      <c r="N1" s="70"/>
    </row>
    <row r="2" spans="1:15" ht="12.75" customHeight="1">
      <c r="B2" s="521" t="s">
        <v>174</v>
      </c>
      <c r="C2" s="521"/>
      <c r="D2" s="521"/>
      <c r="E2" s="42"/>
      <c r="F2" s="42"/>
      <c r="G2" s="42"/>
      <c r="H2" s="42"/>
      <c r="I2" s="70"/>
      <c r="J2" s="70"/>
      <c r="K2" s="70"/>
      <c r="L2" s="70"/>
      <c r="M2" s="70"/>
      <c r="N2" s="70"/>
    </row>
    <row r="3" spans="1:15" ht="6" customHeight="1">
      <c r="B3" s="125"/>
      <c r="C3" s="125"/>
      <c r="D3" s="42"/>
      <c r="E3" s="42"/>
      <c r="F3" s="42"/>
      <c r="G3" s="42"/>
      <c r="H3" s="42"/>
      <c r="I3" s="70"/>
      <c r="J3" s="70"/>
      <c r="K3" s="70"/>
      <c r="L3" s="70"/>
      <c r="M3" s="70"/>
      <c r="N3" s="70"/>
    </row>
    <row r="4" spans="1:15" ht="15" customHeight="1">
      <c r="B4" s="41"/>
      <c r="C4" s="60"/>
      <c r="D4" s="518" t="s">
        <v>134</v>
      </c>
      <c r="E4" s="519"/>
      <c r="F4" s="520"/>
      <c r="G4" s="518" t="s">
        <v>159</v>
      </c>
      <c r="H4" s="519"/>
      <c r="I4" s="520"/>
      <c r="J4" s="518" t="s">
        <v>236</v>
      </c>
      <c r="K4" s="519" t="s">
        <v>236</v>
      </c>
      <c r="L4" s="520"/>
    </row>
    <row r="5" spans="1:15" ht="15" customHeight="1">
      <c r="B5" s="41"/>
      <c r="C5" s="45"/>
      <c r="D5" s="133" t="s">
        <v>96</v>
      </c>
      <c r="E5" s="133" t="s">
        <v>97</v>
      </c>
      <c r="F5" s="133" t="s">
        <v>98</v>
      </c>
      <c r="G5" s="133" t="s">
        <v>96</v>
      </c>
      <c r="H5" s="133" t="s">
        <v>97</v>
      </c>
      <c r="I5" s="133" t="s">
        <v>98</v>
      </c>
      <c r="J5" s="133" t="s">
        <v>96</v>
      </c>
      <c r="K5" s="385" t="s">
        <v>97</v>
      </c>
      <c r="L5" s="385" t="s">
        <v>98</v>
      </c>
    </row>
    <row r="6" spans="1:15" ht="15" customHeight="1">
      <c r="B6" s="43" t="s">
        <v>175</v>
      </c>
      <c r="C6" s="44"/>
      <c r="D6" s="135">
        <v>0.72</v>
      </c>
      <c r="E6" s="135">
        <v>0.75</v>
      </c>
      <c r="F6" s="135">
        <v>0.73</v>
      </c>
      <c r="G6" s="294">
        <v>0.82</v>
      </c>
      <c r="H6" s="294">
        <v>0.86</v>
      </c>
      <c r="I6" s="294">
        <v>0.84</v>
      </c>
      <c r="J6" s="294">
        <v>0.88</v>
      </c>
      <c r="K6" s="372">
        <v>0.89</v>
      </c>
      <c r="L6" s="372">
        <v>0.88</v>
      </c>
    </row>
    <row r="7" spans="1:15" ht="15" customHeight="1">
      <c r="B7" s="43" t="s">
        <v>176</v>
      </c>
      <c r="C7" s="44"/>
      <c r="D7" s="136">
        <v>8.57</v>
      </c>
      <c r="E7" s="136">
        <v>8.75</v>
      </c>
      <c r="F7" s="136">
        <v>8.66</v>
      </c>
      <c r="G7" s="295">
        <v>9.9700000000000006</v>
      </c>
      <c r="H7" s="295">
        <v>17.239999999999998</v>
      </c>
      <c r="I7" s="295">
        <v>13.6</v>
      </c>
      <c r="J7" s="295">
        <v>20.38</v>
      </c>
      <c r="K7" s="373">
        <v>21.29</v>
      </c>
      <c r="L7" s="373">
        <v>20.84</v>
      </c>
    </row>
    <row r="8" spans="1:15" ht="15" customHeight="1">
      <c r="B8" s="43" t="s">
        <v>177</v>
      </c>
      <c r="C8" s="44"/>
      <c r="D8" s="136">
        <v>71.239999999999995</v>
      </c>
      <c r="E8" s="136">
        <v>73.260000000000005</v>
      </c>
      <c r="F8" s="136">
        <v>72.25</v>
      </c>
      <c r="G8" s="295">
        <v>75.14</v>
      </c>
      <c r="H8" s="295">
        <v>72.010000000000005</v>
      </c>
      <c r="I8" s="295">
        <v>73.58</v>
      </c>
      <c r="J8" s="295">
        <v>73.25</v>
      </c>
      <c r="K8" s="373">
        <v>77.7</v>
      </c>
      <c r="L8" s="373">
        <v>75.48</v>
      </c>
    </row>
    <row r="9" spans="1:15" ht="15" customHeight="1">
      <c r="B9" s="43" t="s">
        <v>178</v>
      </c>
      <c r="C9" s="44"/>
      <c r="D9" s="136">
        <v>3.06</v>
      </c>
      <c r="E9" s="136">
        <v>3.22</v>
      </c>
      <c r="F9" s="136">
        <v>3.14</v>
      </c>
      <c r="G9" s="295">
        <v>3.29</v>
      </c>
      <c r="H9" s="295">
        <v>3.74</v>
      </c>
      <c r="I9" s="295">
        <v>3.51</v>
      </c>
      <c r="J9" s="295">
        <v>4.03</v>
      </c>
      <c r="K9" s="373">
        <v>4.59</v>
      </c>
      <c r="L9" s="373">
        <v>4.3099999999999996</v>
      </c>
    </row>
    <row r="10" spans="1:15" ht="15" customHeight="1">
      <c r="B10" s="43" t="s">
        <v>179</v>
      </c>
      <c r="C10" s="44"/>
      <c r="D10" s="137">
        <v>13.92</v>
      </c>
      <c r="E10" s="137">
        <v>16.510000000000002</v>
      </c>
      <c r="F10" s="137">
        <v>15.21</v>
      </c>
      <c r="G10" s="296">
        <v>16.329999999999998</v>
      </c>
      <c r="H10" s="296">
        <v>14.54</v>
      </c>
      <c r="I10" s="296">
        <v>15.43</v>
      </c>
      <c r="J10" s="296">
        <v>15.01</v>
      </c>
      <c r="K10" s="374">
        <v>15.36</v>
      </c>
      <c r="L10" s="374">
        <v>15.19</v>
      </c>
    </row>
    <row r="11" spans="1:15" ht="15" customHeight="1">
      <c r="B11" s="41"/>
      <c r="C11" s="41"/>
      <c r="D11" s="42"/>
      <c r="E11" s="42"/>
      <c r="F11" s="42"/>
      <c r="G11" s="42"/>
      <c r="H11" s="42"/>
      <c r="I11" s="70"/>
      <c r="J11" s="70"/>
      <c r="K11" s="70"/>
      <c r="L11" s="70"/>
    </row>
    <row r="12" spans="1:15" ht="15" customHeight="1">
      <c r="B12" s="41"/>
      <c r="C12" s="59"/>
      <c r="D12" s="518" t="s">
        <v>134</v>
      </c>
      <c r="E12" s="519"/>
      <c r="F12" s="519"/>
      <c r="G12" s="519"/>
      <c r="H12" s="522" t="s">
        <v>159</v>
      </c>
      <c r="I12" s="523"/>
      <c r="J12" s="523"/>
      <c r="K12" s="524"/>
      <c r="L12" s="522" t="s">
        <v>236</v>
      </c>
      <c r="M12" s="523"/>
      <c r="N12" s="523"/>
      <c r="O12" s="525"/>
    </row>
    <row r="13" spans="1:15" ht="15" customHeight="1">
      <c r="B13" s="41"/>
      <c r="C13" s="45"/>
      <c r="D13" s="133" t="s">
        <v>102</v>
      </c>
      <c r="E13" s="133" t="s">
        <v>103</v>
      </c>
      <c r="F13" s="133" t="s">
        <v>104</v>
      </c>
      <c r="G13" s="133" t="s">
        <v>105</v>
      </c>
      <c r="H13" s="165" t="s">
        <v>102</v>
      </c>
      <c r="I13" s="165" t="s">
        <v>103</v>
      </c>
      <c r="J13" s="165" t="s">
        <v>104</v>
      </c>
      <c r="K13" s="165" t="s">
        <v>105</v>
      </c>
      <c r="L13" s="165" t="s">
        <v>102</v>
      </c>
      <c r="M13" s="165" t="s">
        <v>103</v>
      </c>
      <c r="N13" s="165" t="s">
        <v>104</v>
      </c>
      <c r="O13" s="134" t="s">
        <v>105</v>
      </c>
    </row>
    <row r="14" spans="1:15" ht="15" customHeight="1">
      <c r="B14" s="43" t="s">
        <v>175</v>
      </c>
      <c r="C14" s="44"/>
      <c r="D14" s="135">
        <v>0.72</v>
      </c>
      <c r="E14" s="135">
        <v>0.72</v>
      </c>
      <c r="F14" s="135">
        <v>0.72</v>
      </c>
      <c r="G14" s="135">
        <v>0.77</v>
      </c>
      <c r="H14" s="166">
        <v>0.79</v>
      </c>
      <c r="I14" s="166">
        <v>0.85</v>
      </c>
      <c r="J14" s="166">
        <v>0.87</v>
      </c>
      <c r="K14" s="166">
        <v>0.86</v>
      </c>
      <c r="L14" s="166">
        <v>0.86</v>
      </c>
      <c r="M14" s="166">
        <v>0.9</v>
      </c>
      <c r="N14" s="166">
        <v>0.89</v>
      </c>
      <c r="O14" s="375">
        <v>0.88</v>
      </c>
    </row>
    <row r="15" spans="1:15" ht="15" customHeight="1">
      <c r="B15" s="43" t="s">
        <v>176</v>
      </c>
      <c r="C15" s="44"/>
      <c r="D15" s="136">
        <v>8.44</v>
      </c>
      <c r="E15" s="136">
        <v>8.6999999999999993</v>
      </c>
      <c r="F15" s="136">
        <v>8.6300000000000008</v>
      </c>
      <c r="G15" s="136">
        <v>8.8699999999999992</v>
      </c>
      <c r="H15" s="167">
        <v>10.029999999999999</v>
      </c>
      <c r="I15" s="167">
        <v>9.91</v>
      </c>
      <c r="J15" s="167">
        <v>15.53</v>
      </c>
      <c r="K15" s="167">
        <v>18.940000000000001</v>
      </c>
      <c r="L15" s="167">
        <v>19.91</v>
      </c>
      <c r="M15" s="167">
        <v>20.86</v>
      </c>
      <c r="N15" s="167">
        <v>20.86</v>
      </c>
      <c r="O15" s="376">
        <v>21.72</v>
      </c>
    </row>
    <row r="16" spans="1:15" ht="15" customHeight="1">
      <c r="B16" s="43" t="s">
        <v>177</v>
      </c>
      <c r="C16" s="44"/>
      <c r="D16" s="136">
        <v>70.209999999999994</v>
      </c>
      <c r="E16" s="136">
        <v>72.28</v>
      </c>
      <c r="F16" s="136">
        <v>72.12</v>
      </c>
      <c r="G16" s="136">
        <v>74.41</v>
      </c>
      <c r="H16" s="167">
        <v>75.56</v>
      </c>
      <c r="I16" s="167">
        <v>74.72</v>
      </c>
      <c r="J16" s="167">
        <v>72.7</v>
      </c>
      <c r="K16" s="167">
        <v>71.319999999999993</v>
      </c>
      <c r="L16" s="167">
        <v>70.94</v>
      </c>
      <c r="M16" s="167">
        <v>75.56</v>
      </c>
      <c r="N16" s="167">
        <v>76.239999999999995</v>
      </c>
      <c r="O16" s="376">
        <v>79.17</v>
      </c>
    </row>
    <row r="17" spans="2:15" ht="15" customHeight="1">
      <c r="B17" s="43" t="s">
        <v>178</v>
      </c>
      <c r="C17" s="44"/>
      <c r="D17" s="136">
        <v>2.95</v>
      </c>
      <c r="E17" s="136">
        <v>3.18</v>
      </c>
      <c r="F17" s="136">
        <v>3.18</v>
      </c>
      <c r="G17" s="136">
        <v>3.25</v>
      </c>
      <c r="H17" s="167">
        <v>3.27</v>
      </c>
      <c r="I17" s="167">
        <v>3.31</v>
      </c>
      <c r="J17" s="167">
        <v>3.54</v>
      </c>
      <c r="K17" s="167">
        <v>3.93</v>
      </c>
      <c r="L17" s="167">
        <v>3.94</v>
      </c>
      <c r="M17" s="167">
        <v>4.13</v>
      </c>
      <c r="N17" s="167">
        <v>4.4800000000000004</v>
      </c>
      <c r="O17" s="376">
        <v>4.6900000000000004</v>
      </c>
    </row>
    <row r="18" spans="2:15" ht="15" customHeight="1">
      <c r="B18" s="43" t="s">
        <v>179</v>
      </c>
      <c r="C18" s="44"/>
      <c r="D18" s="137">
        <v>13.37</v>
      </c>
      <c r="E18" s="137">
        <v>14.47</v>
      </c>
      <c r="F18" s="137">
        <v>15.56</v>
      </c>
      <c r="G18" s="137">
        <v>17.45</v>
      </c>
      <c r="H18" s="168">
        <v>16.940000000000001</v>
      </c>
      <c r="I18" s="168">
        <v>15.72</v>
      </c>
      <c r="J18" s="168">
        <v>14.99</v>
      </c>
      <c r="K18" s="168">
        <v>14.09</v>
      </c>
      <c r="L18" s="168">
        <v>14.53</v>
      </c>
      <c r="M18" s="168">
        <v>15.5</v>
      </c>
      <c r="N18" s="168">
        <v>16.03</v>
      </c>
      <c r="O18" s="377">
        <v>14.69</v>
      </c>
    </row>
    <row r="19" spans="2:15" ht="15" customHeight="1">
      <c r="B19" s="41"/>
      <c r="C19" s="46"/>
      <c r="D19" s="45"/>
      <c r="E19" s="45"/>
      <c r="F19" s="45"/>
      <c r="G19" s="45"/>
      <c r="H19" s="45"/>
      <c r="I19" s="70"/>
      <c r="J19" s="70"/>
      <c r="K19" s="70"/>
      <c r="L19" s="70"/>
      <c r="M19" s="70"/>
      <c r="N19" s="70"/>
    </row>
    <row r="20" spans="2:15" ht="15" customHeight="1">
      <c r="B20" s="521" t="s">
        <v>301</v>
      </c>
      <c r="C20" s="521"/>
      <c r="D20" s="42"/>
      <c r="E20" s="42"/>
      <c r="F20" s="42"/>
      <c r="G20" s="42"/>
      <c r="H20" s="42"/>
      <c r="I20" s="70"/>
      <c r="J20" s="70"/>
      <c r="K20" s="70"/>
      <c r="L20" s="70"/>
      <c r="M20" s="70"/>
      <c r="N20" s="70"/>
    </row>
    <row r="21" spans="2:15" ht="6" customHeight="1">
      <c r="B21" s="67"/>
      <c r="C21" s="67"/>
      <c r="D21" s="42"/>
      <c r="E21" s="42"/>
      <c r="F21" s="42"/>
      <c r="G21" s="42"/>
      <c r="H21" s="42"/>
      <c r="I21" s="70"/>
      <c r="J21" s="70"/>
      <c r="K21" s="70"/>
      <c r="L21" s="70"/>
      <c r="M21" s="70"/>
      <c r="N21" s="70"/>
    </row>
    <row r="22" spans="2:15" ht="15" customHeight="1">
      <c r="B22" s="101"/>
      <c r="D22" s="319" t="s">
        <v>236</v>
      </c>
      <c r="E22" s="319" t="s">
        <v>298</v>
      </c>
    </row>
    <row r="23" spans="2:15" ht="15" customHeight="1">
      <c r="B23" s="43" t="s">
        <v>175</v>
      </c>
      <c r="D23" s="386">
        <v>0.85</v>
      </c>
      <c r="E23" s="86">
        <v>0.87</v>
      </c>
    </row>
    <row r="24" spans="2:15" ht="15" customHeight="1">
      <c r="B24" s="43" t="s">
        <v>99</v>
      </c>
      <c r="D24" s="386">
        <v>19.100000000000001</v>
      </c>
      <c r="E24" s="86">
        <v>22.07</v>
      </c>
    </row>
    <row r="25" spans="2:15" ht="15" customHeight="1">
      <c r="B25" s="43" t="s">
        <v>100</v>
      </c>
      <c r="D25" s="386">
        <v>4</v>
      </c>
      <c r="E25" s="86">
        <v>5.09</v>
      </c>
    </row>
    <row r="26" spans="2:15" ht="15" customHeight="1">
      <c r="B26" s="43" t="s">
        <v>101</v>
      </c>
      <c r="D26" s="387">
        <v>14.6</v>
      </c>
      <c r="E26" s="87">
        <v>15.05</v>
      </c>
    </row>
  </sheetData>
  <sheetProtection formatCells="0" formatColumns="0" formatRows="0" sort="0" autoFilter="0" pivotTables="0"/>
  <mergeCells count="8">
    <mergeCell ref="G4:I4"/>
    <mergeCell ref="B2:D2"/>
    <mergeCell ref="B20:C20"/>
    <mergeCell ref="D4:F4"/>
    <mergeCell ref="D12:G12"/>
    <mergeCell ref="H12:K12"/>
    <mergeCell ref="J4:L4"/>
    <mergeCell ref="L12:O12"/>
  </mergeCells>
  <hyperlinks>
    <hyperlink ref="A1" location="Index!A1" display="Index"/>
  </hyperlinks>
  <pageMargins left="0.74803149606299213" right="0.74803149606299213" top="0.98425196850393704" bottom="0.98425196850393704" header="0.51181102362204722" footer="0.51181102362204722"/>
  <pageSetup paperSize="9" scale="74"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93"/>
  <sheetViews>
    <sheetView showGridLines="0" topLeftCell="A43" zoomScaleNormal="100" zoomScaleSheetLayoutView="100" workbookViewId="0">
      <selection activeCell="S22" sqref="S22"/>
    </sheetView>
  </sheetViews>
  <sheetFormatPr defaultColWidth="9.140625" defaultRowHeight="12.75"/>
  <cols>
    <col min="1" max="1" width="33.5703125" style="50" customWidth="1"/>
    <col min="2" max="2" width="137.7109375" style="50" customWidth="1"/>
    <col min="3" max="156" width="11.42578125" style="50" customWidth="1"/>
    <col min="157" max="16384" width="9.140625" style="50"/>
  </cols>
  <sheetData>
    <row r="1" spans="1:2">
      <c r="A1" s="52" t="s">
        <v>132</v>
      </c>
    </row>
    <row r="2" spans="1:2">
      <c r="A2" s="52"/>
    </row>
    <row r="3" spans="1:2" ht="14.25">
      <c r="A3" s="62" t="s">
        <v>106</v>
      </c>
      <c r="B3" s="56"/>
    </row>
    <row r="4" spans="1:2">
      <c r="A4" s="47"/>
      <c r="B4" s="57"/>
    </row>
    <row r="5" spans="1:2" s="48" customFormat="1" ht="25.5">
      <c r="A5" s="49" t="s">
        <v>107</v>
      </c>
      <c r="B5" s="297" t="s">
        <v>108</v>
      </c>
    </row>
    <row r="6" spans="1:2">
      <c r="A6" s="49"/>
      <c r="B6" s="298"/>
    </row>
    <row r="7" spans="1:2">
      <c r="A7" s="49" t="s">
        <v>109</v>
      </c>
      <c r="B7" s="298" t="s">
        <v>110</v>
      </c>
    </row>
    <row r="8" spans="1:2">
      <c r="A8" s="49"/>
      <c r="B8" s="298"/>
    </row>
    <row r="9" spans="1:2" ht="30" customHeight="1">
      <c r="A9" s="49" t="s">
        <v>266</v>
      </c>
      <c r="B9" s="298" t="s">
        <v>267</v>
      </c>
    </row>
    <row r="10" spans="1:2">
      <c r="A10" s="49"/>
      <c r="B10" s="298"/>
    </row>
    <row r="11" spans="1:2" ht="38.25">
      <c r="A11" s="49" t="s">
        <v>208</v>
      </c>
      <c r="B11" s="298" t="s">
        <v>268</v>
      </c>
    </row>
    <row r="12" spans="1:2">
      <c r="A12" s="49"/>
      <c r="B12" s="298"/>
    </row>
    <row r="13" spans="1:2" ht="28.5" customHeight="1">
      <c r="A13" s="49" t="s">
        <v>32</v>
      </c>
      <c r="B13" s="298" t="s">
        <v>147</v>
      </c>
    </row>
    <row r="14" spans="1:2">
      <c r="A14" s="49"/>
      <c r="B14" s="298"/>
    </row>
    <row r="15" spans="1:2">
      <c r="A15" s="49" t="s">
        <v>111</v>
      </c>
      <c r="B15" s="298" t="s">
        <v>146</v>
      </c>
    </row>
    <row r="16" spans="1:2">
      <c r="A16" s="49"/>
      <c r="B16" s="298"/>
    </row>
    <row r="17" spans="1:2" ht="16.149999999999999" customHeight="1">
      <c r="A17" s="49" t="s">
        <v>192</v>
      </c>
      <c r="B17" s="298" t="s">
        <v>139</v>
      </c>
    </row>
    <row r="18" spans="1:2">
      <c r="A18" s="49"/>
      <c r="B18" s="298"/>
    </row>
    <row r="19" spans="1:2" ht="25.5">
      <c r="A19" s="49" t="s">
        <v>156</v>
      </c>
      <c r="B19" s="298" t="s">
        <v>203</v>
      </c>
    </row>
    <row r="20" spans="1:2">
      <c r="A20" s="49"/>
      <c r="B20" s="298"/>
    </row>
    <row r="21" spans="1:2">
      <c r="A21" s="49" t="s">
        <v>112</v>
      </c>
      <c r="B21" s="298" t="s">
        <v>140</v>
      </c>
    </row>
    <row r="22" spans="1:2">
      <c r="A22" s="49"/>
      <c r="B22" s="298"/>
    </row>
    <row r="23" spans="1:2">
      <c r="A23" s="49" t="s">
        <v>269</v>
      </c>
      <c r="B23" s="298" t="s">
        <v>270</v>
      </c>
    </row>
    <row r="24" spans="1:2">
      <c r="A24" s="49"/>
      <c r="B24" s="298"/>
    </row>
    <row r="25" spans="1:2">
      <c r="A25" s="49" t="s">
        <v>25</v>
      </c>
      <c r="B25" s="298" t="s">
        <v>141</v>
      </c>
    </row>
    <row r="26" spans="1:2">
      <c r="A26" s="49"/>
      <c r="B26" s="298"/>
    </row>
    <row r="27" spans="1:2" ht="18.75" customHeight="1">
      <c r="A27" s="49" t="s">
        <v>113</v>
      </c>
      <c r="B27" s="298" t="s">
        <v>138</v>
      </c>
    </row>
    <row r="28" spans="1:2">
      <c r="A28" s="49"/>
      <c r="B28" s="298"/>
    </row>
    <row r="29" spans="1:2" ht="25.5">
      <c r="A29" s="49" t="s">
        <v>114</v>
      </c>
      <c r="B29" s="298" t="s">
        <v>142</v>
      </c>
    </row>
    <row r="30" spans="1:2">
      <c r="A30" s="49"/>
      <c r="B30" s="298"/>
    </row>
    <row r="31" spans="1:2">
      <c r="A31" s="49" t="s">
        <v>24</v>
      </c>
      <c r="B31" s="298" t="s">
        <v>115</v>
      </c>
    </row>
    <row r="32" spans="1:2">
      <c r="A32" s="49"/>
      <c r="B32" s="298"/>
    </row>
    <row r="33" spans="1:2">
      <c r="A33" s="49" t="s">
        <v>181</v>
      </c>
      <c r="B33" s="298" t="s">
        <v>271</v>
      </c>
    </row>
    <row r="34" spans="1:2">
      <c r="A34" s="49"/>
      <c r="B34" s="298"/>
    </row>
    <row r="35" spans="1:2" ht="25.5">
      <c r="A35" s="49" t="s">
        <v>254</v>
      </c>
      <c r="B35" s="298" t="s">
        <v>255</v>
      </c>
    </row>
    <row r="36" spans="1:2">
      <c r="A36" s="49"/>
      <c r="B36" s="298"/>
    </row>
    <row r="37" spans="1:2" ht="38.25">
      <c r="A37" s="49" t="s">
        <v>50</v>
      </c>
      <c r="B37" s="298" t="s">
        <v>256</v>
      </c>
    </row>
    <row r="38" spans="1:2">
      <c r="A38" s="49"/>
      <c r="B38" s="298"/>
    </row>
    <row r="39" spans="1:2" ht="25.5">
      <c r="A39" s="49" t="s">
        <v>272</v>
      </c>
      <c r="B39" s="298" t="s">
        <v>273</v>
      </c>
    </row>
    <row r="40" spans="1:2">
      <c r="A40" s="49"/>
      <c r="B40" s="298"/>
    </row>
    <row r="41" spans="1:2">
      <c r="A41" s="49" t="s">
        <v>116</v>
      </c>
      <c r="B41" s="298" t="s">
        <v>143</v>
      </c>
    </row>
    <row r="42" spans="1:2">
      <c r="A42" s="49"/>
      <c r="B42" s="298"/>
    </row>
    <row r="43" spans="1:2" ht="25.5">
      <c r="A43" s="49" t="s">
        <v>117</v>
      </c>
      <c r="B43" s="298" t="s">
        <v>289</v>
      </c>
    </row>
    <row r="44" spans="1:2">
      <c r="A44" s="49"/>
      <c r="B44" s="298"/>
    </row>
    <row r="45" spans="1:2" ht="25.5">
      <c r="A45" s="49" t="s">
        <v>242</v>
      </c>
      <c r="B45" s="298" t="s">
        <v>274</v>
      </c>
    </row>
    <row r="46" spans="1:2">
      <c r="A46" s="49"/>
      <c r="B46" s="298"/>
    </row>
    <row r="47" spans="1:2">
      <c r="A47" s="49" t="s">
        <v>11</v>
      </c>
      <c r="B47" s="298" t="s">
        <v>118</v>
      </c>
    </row>
    <row r="48" spans="1:2">
      <c r="A48" s="49"/>
      <c r="B48" s="298"/>
    </row>
    <row r="49" spans="1:2">
      <c r="A49" s="49" t="s">
        <v>182</v>
      </c>
      <c r="B49" s="298" t="s">
        <v>275</v>
      </c>
    </row>
    <row r="50" spans="1:2">
      <c r="A50" s="49"/>
      <c r="B50" s="298"/>
    </row>
    <row r="51" spans="1:2">
      <c r="A51" s="49" t="s">
        <v>119</v>
      </c>
      <c r="B51" s="298" t="s">
        <v>276</v>
      </c>
    </row>
    <row r="52" spans="1:2">
      <c r="A52" s="49"/>
      <c r="B52" s="298"/>
    </row>
    <row r="53" spans="1:2">
      <c r="A53" s="49" t="s">
        <v>26</v>
      </c>
      <c r="B53" s="298" t="s">
        <v>120</v>
      </c>
    </row>
    <row r="54" spans="1:2">
      <c r="A54" s="49"/>
      <c r="B54" s="298"/>
    </row>
    <row r="55" spans="1:2" ht="25.5">
      <c r="A55" s="49" t="s">
        <v>46</v>
      </c>
      <c r="B55" s="298" t="s">
        <v>288</v>
      </c>
    </row>
    <row r="56" spans="1:2">
      <c r="A56" s="49"/>
      <c r="B56" s="298"/>
    </row>
    <row r="57" spans="1:2" ht="63.75">
      <c r="A57" s="49" t="s">
        <v>121</v>
      </c>
      <c r="B57" s="298" t="s">
        <v>308</v>
      </c>
    </row>
    <row r="58" spans="1:2" ht="8.4499999999999993" customHeight="1">
      <c r="A58" s="49"/>
      <c r="B58" s="298"/>
    </row>
    <row r="59" spans="1:2">
      <c r="A59" s="49" t="s">
        <v>23</v>
      </c>
      <c r="B59" s="298" t="s">
        <v>183</v>
      </c>
    </row>
    <row r="60" spans="1:2">
      <c r="A60" s="49"/>
      <c r="B60" s="298"/>
    </row>
    <row r="61" spans="1:2" ht="25.5">
      <c r="A61" s="49" t="s">
        <v>122</v>
      </c>
      <c r="B61" s="298" t="s">
        <v>123</v>
      </c>
    </row>
    <row r="62" spans="1:2">
      <c r="A62" s="49"/>
      <c r="B62" s="298"/>
    </row>
    <row r="63" spans="1:2" ht="25.5">
      <c r="A63" s="49" t="s">
        <v>277</v>
      </c>
      <c r="B63" s="298" t="s">
        <v>278</v>
      </c>
    </row>
    <row r="64" spans="1:2">
      <c r="A64" s="49"/>
      <c r="B64" s="298"/>
    </row>
    <row r="65" spans="1:2">
      <c r="A65" s="49" t="s">
        <v>184</v>
      </c>
      <c r="B65" s="298" t="s">
        <v>279</v>
      </c>
    </row>
    <row r="66" spans="1:2">
      <c r="A66" s="49"/>
      <c r="B66" s="298"/>
    </row>
    <row r="67" spans="1:2">
      <c r="A67" s="49" t="s">
        <v>280</v>
      </c>
      <c r="B67" s="298" t="s">
        <v>281</v>
      </c>
    </row>
    <row r="68" spans="1:2">
      <c r="A68" s="49"/>
      <c r="B68" s="298"/>
    </row>
    <row r="69" spans="1:2" ht="17.25" customHeight="1">
      <c r="A69" s="49" t="s">
        <v>124</v>
      </c>
      <c r="B69" s="298" t="s">
        <v>211</v>
      </c>
    </row>
    <row r="70" spans="1:2">
      <c r="A70" s="49"/>
      <c r="B70" s="298"/>
    </row>
    <row r="71" spans="1:2">
      <c r="A71" s="49" t="s">
        <v>282</v>
      </c>
      <c r="B71" s="298" t="s">
        <v>283</v>
      </c>
    </row>
    <row r="72" spans="1:2">
      <c r="A72" s="49"/>
      <c r="B72" s="298"/>
    </row>
    <row r="73" spans="1:2">
      <c r="A73" s="49" t="s">
        <v>284</v>
      </c>
      <c r="B73" s="298" t="s">
        <v>285</v>
      </c>
    </row>
    <row r="74" spans="1:2">
      <c r="A74" s="49"/>
      <c r="B74" s="298"/>
    </row>
    <row r="75" spans="1:2" ht="27.75" customHeight="1">
      <c r="A75" s="49" t="s">
        <v>13</v>
      </c>
      <c r="B75" s="298" t="s">
        <v>144</v>
      </c>
    </row>
    <row r="76" spans="1:2">
      <c r="B76" s="299"/>
    </row>
    <row r="77" spans="1:2">
      <c r="A77" s="49" t="s">
        <v>125</v>
      </c>
      <c r="B77" s="298" t="s">
        <v>126</v>
      </c>
    </row>
    <row r="78" spans="1:2">
      <c r="B78" s="299"/>
    </row>
    <row r="79" spans="1:2">
      <c r="A79" s="49" t="s">
        <v>127</v>
      </c>
      <c r="B79" s="298" t="s">
        <v>93</v>
      </c>
    </row>
    <row r="80" spans="1:2">
      <c r="B80" s="299"/>
    </row>
    <row r="81" spans="1:2">
      <c r="A81" s="49" t="s">
        <v>286</v>
      </c>
      <c r="B81" s="298" t="s">
        <v>287</v>
      </c>
    </row>
    <row r="393" spans="3:3">
      <c r="C393" s="50" t="s">
        <v>232</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Marketable homes passed</vt:lpstr>
      <vt:lpstr>09 TV &amp; fixed line voice</vt:lpstr>
      <vt:lpstr>10 Converged customers</vt:lpstr>
      <vt:lpstr>11 Mobile churn</vt:lpstr>
      <vt:lpstr>12 Mobile data usage</vt:lpstr>
      <vt:lpstr>13 Mobile ARPU</vt:lpstr>
      <vt:lpstr>14 Average forex rates</vt:lpstr>
      <vt:lpstr>15 Definitions</vt:lpstr>
      <vt:lpstr>'01 Quarterly revenue'!Print_Area</vt:lpstr>
      <vt:lpstr>'02 Regional results'!Print_Area</vt:lpstr>
      <vt:lpstr>'03 Adjusted income statement'!Print_Area</vt:lpstr>
      <vt:lpstr>'04 Cash flow'!Print_Area</vt:lpstr>
      <vt:lpstr>'05 Half year regional'!Print_Area</vt:lpstr>
      <vt:lpstr>'06 Mobile customers'!Print_Area</vt:lpstr>
      <vt:lpstr>'07 Fixed broadband customers'!Print_Area</vt:lpstr>
      <vt:lpstr>'08 Marketable homes passed'!Print_Area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Szabó, Orsolya, Vodafone Group</cp:lastModifiedBy>
  <cp:lastPrinted>2018-05-14T08:36:48Z</cp:lastPrinted>
  <dcterms:created xsi:type="dcterms:W3CDTF">2017-11-13T22:10:00Z</dcterms:created>
  <dcterms:modified xsi:type="dcterms:W3CDTF">2018-05-15T00:04:42Z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0359f705-2ba0-454b-9cfc-6ce5bcaac040_Enabled">
    <vt:lpwstr>True</vt:lpwstr>
  </property>
  <property fmtid="{D5CDD505-2E9C-101B-9397-08002B2CF9AE}" pid="6" name="MSIP_Label_0359f705-2ba0-454b-9cfc-6ce5bcaac040_SiteId">
    <vt:lpwstr>68283f3b-8487-4c86-adb3-a5228f18b893</vt:lpwstr>
  </property>
  <property fmtid="{D5CDD505-2E9C-101B-9397-08002B2CF9AE}" pid="7" name="MSIP_Label_0359f705-2ba0-454b-9cfc-6ce5bcaac040_Ref">
    <vt:lpwstr>https://api.informationprotection.azure.com/api/68283f3b-8487-4c86-adb3-a5228f18b893</vt:lpwstr>
  </property>
  <property fmtid="{D5CDD505-2E9C-101B-9397-08002B2CF9AE}" pid="8" name="MSIP_Label_0359f705-2ba0-454b-9cfc-6ce5bcaac040_Owner">
    <vt:lpwstr>shuaib.talukdar@vodafone.com</vt:lpwstr>
  </property>
  <property fmtid="{D5CDD505-2E9C-101B-9397-08002B2CF9AE}" pid="9" name="MSIP_Label_0359f705-2ba0-454b-9cfc-6ce5bcaac040_SetDate">
    <vt:lpwstr>2018-05-14T23:04:00.5869713+01:00</vt:lpwstr>
  </property>
  <property fmtid="{D5CDD505-2E9C-101B-9397-08002B2CF9AE}" pid="10" name="MSIP_Label_0359f705-2ba0-454b-9cfc-6ce5bcaac040_Name">
    <vt:lpwstr>[C2] - Internal</vt:lpwstr>
  </property>
  <property fmtid="{D5CDD505-2E9C-101B-9397-08002B2CF9AE}" pid="11" name="MSIP_Label_0359f705-2ba0-454b-9cfc-6ce5bcaac040_Application">
    <vt:lpwstr>Microsoft Azure Information Protection</vt:lpwstr>
  </property>
  <property fmtid="{D5CDD505-2E9C-101B-9397-08002B2CF9AE}" pid="12" name="MSIP_Label_0359f705-2ba0-454b-9cfc-6ce5bcaac040_Extended_MSFT_Method">
    <vt:lpwstr>Automatic</vt:lpwstr>
  </property>
  <property fmtid="{D5CDD505-2E9C-101B-9397-08002B2CF9AE}" pid="13" name="Sensitivity">
    <vt:lpwstr>[C2] - Internal</vt:lpwstr>
  </property>
</Properties>
</file>