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mc:AlternateContent xmlns:mc="http://schemas.openxmlformats.org/markup-compatibility/2006">
    <mc:Choice Requires="x15">
      <x15ac:absPath xmlns:x15ac="http://schemas.microsoft.com/office/spreadsheetml/2010/11/ac" url="T:\Clients\U-Z\VOD\KPIs\KPIs July 2018\FINAL DOCUMENTS\"/>
    </mc:Choice>
  </mc:AlternateContent>
  <bookViews>
    <workbookView xWindow="0" yWindow="0" windowWidth="28800" windowHeight="11610" tabRatio="970"/>
  </bookViews>
  <sheets>
    <sheet name="Index" sheetId="1" r:id="rId1"/>
    <sheet name="01a Quarterly revenue (IAS 18)" sheetId="37" r:id="rId2"/>
    <sheet name="01b Quarterly revenue (IFRS 15)" sheetId="53" r:id="rId3"/>
    <sheet name="02 Regional results " sheetId="52" r:id="rId4"/>
    <sheet name="03 Adjusted income statement" sheetId="4" r:id="rId5"/>
    <sheet name="04 Cash flow" sheetId="5" r:id="rId6"/>
    <sheet name="05 Half year regional" sheetId="39" r:id="rId7"/>
    <sheet name="06 Mobile customers" sheetId="40" r:id="rId8"/>
    <sheet name="07 Fixed broadband customers" sheetId="41" r:id="rId9"/>
    <sheet name="08 Marketable homes passed" sheetId="42" r:id="rId10"/>
    <sheet name="09 TV &amp; fixed line voice" sheetId="43" r:id="rId11"/>
    <sheet name="10 Converged customers" sheetId="51" r:id="rId12"/>
    <sheet name="11 Mobile churn" sheetId="49" r:id="rId13"/>
    <sheet name="12 Mobile data usage" sheetId="46" r:id="rId14"/>
    <sheet name="13 Mobile ARPU" sheetId="47" r:id="rId15"/>
    <sheet name="14 Average forex rates" sheetId="16" r:id="rId16"/>
    <sheet name="15 Definitions" sheetId="17" r:id="rId17"/>
  </sheets>
  <externalReferences>
    <externalReference r:id="rId18"/>
  </externalReferences>
  <definedNames>
    <definedName name="FY_reg_results" localSheetId="2">#REF!</definedName>
    <definedName name="FY_reg_results" localSheetId="3">#REF!</definedName>
    <definedName name="FY_reg_results" localSheetId="7">#REF!</definedName>
    <definedName name="FY_reg_results">#REF!</definedName>
    <definedName name="month" localSheetId="3">[1]Variables!$D$12:$D$23</definedName>
    <definedName name="month">[1]Variables!$D$12:$D$23</definedName>
    <definedName name="_xlnm.Print_Area" localSheetId="1">'01a Quarterly revenue (IAS 18)'!$A$1:$S$118</definedName>
    <definedName name="_xlnm.Print_Area" localSheetId="2">'01b Quarterly revenue (IFRS 15)'!$A$1:$H$37</definedName>
    <definedName name="_xlnm.Print_Area" localSheetId="3">'02 Regional results '!$A$1:$K$289</definedName>
    <definedName name="_xlnm.Print_Area" localSheetId="4">'03 Adjusted income statement'!$A$1:$J$24</definedName>
    <definedName name="_xlnm.Print_Area" localSheetId="5">'04 Cash flow'!$A$1:$J$30</definedName>
    <definedName name="_xlnm.Print_Area" localSheetId="6">'05 Half year regional'!$A$1:$AC$38</definedName>
    <definedName name="_xlnm.Print_Area" localSheetId="7">'06 Mobile customers'!$B$1:$AZ$56</definedName>
    <definedName name="_xlnm.Print_Area" localSheetId="8">'07 Fixed broadband customers'!$B$1:$V$43</definedName>
    <definedName name="_xlnm.Print_Area" localSheetId="9">'08 Marketable homes passed'!$A$1:$L$38</definedName>
    <definedName name="_xlnm.Print_Area" localSheetId="10">'09 TV &amp; fixed line voice'!$A$1:$V$35</definedName>
    <definedName name="_xlnm.Print_Area" localSheetId="12">'11 Mobile churn'!$A$1:$L$44</definedName>
    <definedName name="_xlnm.Print_Area" localSheetId="13">'12 Mobile data usage'!$B$1:$M$35</definedName>
    <definedName name="_xlnm.Print_Area" localSheetId="14">'13 Mobile ARPU'!$B$1:$L$64</definedName>
    <definedName name="_xlnm.Print_Area" localSheetId="16">'15 Definitions'!$A$3:$B$84</definedName>
    <definedName name="_xlnm.Print_Area" localSheetId="0">Index!$B$1:$O$25</definedName>
    <definedName name="_xlnm.Print_Titles" localSheetId="7">'06 Mobile customers'!$B:$C</definedName>
    <definedName name="regionalresults_web" localSheetId="2">#REF!</definedName>
    <definedName name="regionalresults_web" localSheetId="3">#REF!</definedName>
    <definedName name="regionalresults_web" localSheetId="7">#REF!</definedName>
    <definedName name="regionalresults_web" localSheetId="8">#REF!</definedName>
    <definedName name="regionalresults_web" localSheetId="9">#REF!</definedName>
    <definedName name="regionalresults_web" localSheetId="10">#REF!</definedName>
    <definedName name="regionalresults_web" localSheetId="13">#REF!</definedName>
    <definedName name="regionalresults_web" localSheetId="14">#REF!</definedName>
    <definedName name="regionalresults_web">#REF!</definedName>
    <definedName name="Scenario" localSheetId="3">[1]Variables!$C$4:$C$8</definedName>
    <definedName name="Scenario">[1]Variables!$C$4:$C$8</definedName>
    <definedName name="system" localSheetId="3">[1]Variables!$J$4:$J$8</definedName>
    <definedName name="system">[1]Variables!$J$4:$J$8</definedName>
    <definedName name="view" localSheetId="3">[1]Variables!$F$12:$F$15</definedName>
    <definedName name="view">[1]Variables!$F$12:$F$15</definedName>
    <definedName name="year" localSheetId="3">[1]Variables!$C$12:$C$32</definedName>
    <definedName name="year">[1]Variables!$C$12:$C$32</definedName>
  </definedNames>
  <calcPr calcId="171027"/>
</workbook>
</file>

<file path=xl/calcChain.xml><?xml version="1.0" encoding="utf-8"?>
<calcChain xmlns="http://schemas.openxmlformats.org/spreadsheetml/2006/main">
  <c r="G27" i="53" l="1"/>
  <c r="K29" i="43" l="1"/>
  <c r="D20" i="53" l="1"/>
  <c r="D16" i="53"/>
  <c r="E20" i="53"/>
  <c r="E16" i="53"/>
  <c r="D23" i="53" l="1"/>
  <c r="D25" i="53" s="1"/>
  <c r="D26" i="53" s="1"/>
  <c r="E23" i="53"/>
  <c r="E25" i="53" s="1"/>
  <c r="E26" i="53" s="1"/>
  <c r="L106" i="37"/>
  <c r="L108" i="37" s="1"/>
  <c r="L90" i="37"/>
  <c r="L92" i="37" s="1"/>
  <c r="L82" i="37"/>
  <c r="L84" i="37" s="1"/>
  <c r="L99" i="37" s="1"/>
  <c r="L74" i="37"/>
  <c r="L76" i="37" s="1"/>
  <c r="L56" i="37"/>
  <c r="L58" i="37" s="1"/>
  <c r="L48" i="37"/>
  <c r="L50" i="37" s="1"/>
  <c r="L40" i="37"/>
  <c r="L42" i="37" s="1"/>
  <c r="L32" i="37"/>
  <c r="L34" i="37" s="1"/>
  <c r="L68" i="37" l="1"/>
  <c r="L24" i="37"/>
  <c r="L26" i="37" s="1"/>
  <c r="L16" i="37"/>
  <c r="L18" i="37" s="1"/>
  <c r="L11" i="37"/>
  <c r="H155" i="52" l="1"/>
  <c r="H161" i="52" s="1"/>
  <c r="J22" i="5" l="1"/>
  <c r="J20" i="5"/>
  <c r="J10" i="4" l="1"/>
  <c r="J12" i="4" l="1"/>
  <c r="J14" i="4" s="1"/>
  <c r="J23" i="4" s="1"/>
  <c r="I16" i="4"/>
  <c r="I15" i="4"/>
  <c r="I13" i="4"/>
  <c r="I11" i="4"/>
  <c r="I7" i="4"/>
  <c r="J17" i="4" l="1"/>
  <c r="J19" i="4" s="1"/>
  <c r="I5" i="4"/>
  <c r="I8" i="4" s="1"/>
  <c r="J8" i="4"/>
  <c r="J24" i="5" l="1"/>
  <c r="I24" i="5"/>
  <c r="I22" i="5"/>
  <c r="I21" i="5"/>
  <c r="I20" i="5"/>
  <c r="I19" i="5"/>
  <c r="I18" i="5"/>
  <c r="I16" i="5"/>
  <c r="I15" i="5"/>
  <c r="I13" i="5"/>
  <c r="I12" i="5"/>
  <c r="I11" i="5"/>
  <c r="I10" i="5"/>
  <c r="I8" i="5"/>
  <c r="I7" i="5"/>
  <c r="I6" i="5"/>
  <c r="I5" i="5"/>
  <c r="I4" i="5"/>
  <c r="J9" i="5"/>
  <c r="J14" i="5" s="1"/>
  <c r="J17" i="5" s="1"/>
  <c r="J23" i="5" s="1"/>
  <c r="J25" i="5" s="1"/>
  <c r="I9" i="5" l="1"/>
  <c r="I14" i="5" s="1"/>
  <c r="I17" i="5"/>
  <c r="I23" i="5" s="1"/>
  <c r="I25" i="5" s="1"/>
  <c r="E5" i="4" l="1"/>
  <c r="E7" i="4"/>
  <c r="E8" i="4" s="1"/>
  <c r="D8" i="4"/>
  <c r="F8" i="4"/>
  <c r="D10" i="4"/>
  <c r="E10" i="4" s="1"/>
  <c r="H10" i="4"/>
  <c r="I10" i="4" s="1"/>
  <c r="I12" i="4" s="1"/>
  <c r="I14" i="4" s="1"/>
  <c r="I17" i="4" s="1"/>
  <c r="E11" i="4"/>
  <c r="E12" i="4" s="1"/>
  <c r="D12" i="4"/>
  <c r="D14" i="4" s="1"/>
  <c r="F12" i="4"/>
  <c r="E13" i="4"/>
  <c r="F14" i="4"/>
  <c r="F17" i="4" s="1"/>
  <c r="F19" i="4" s="1"/>
  <c r="E15" i="4"/>
  <c r="E16" i="4"/>
  <c r="F23" i="4"/>
  <c r="E14" i="4" l="1"/>
  <c r="E17" i="4" s="1"/>
  <c r="H12" i="4"/>
  <c r="H14" i="4" s="1"/>
  <c r="D23" i="4"/>
  <c r="D17" i="4"/>
  <c r="D19" i="4" s="1"/>
  <c r="H17" i="4" l="1"/>
  <c r="H19" i="4" s="1"/>
  <c r="H23" i="4"/>
</calcChain>
</file>

<file path=xl/sharedStrings.xml><?xml version="1.0" encoding="utf-8"?>
<sst xmlns="http://schemas.openxmlformats.org/spreadsheetml/2006/main" count="1240" uniqueCount="367">
  <si>
    <t>Vodafone Group Plc</t>
  </si>
  <si>
    <t>2 Regional results</t>
  </si>
  <si>
    <t>3 Adjusted income statement</t>
  </si>
  <si>
    <t>4 Cash flow</t>
  </si>
  <si>
    <t>5 Half-year regional analysis</t>
  </si>
  <si>
    <t>Disclaimer</t>
  </si>
  <si>
    <t>Africa, Middle East and Asia Pacific</t>
  </si>
  <si>
    <t>Revenue</t>
  </si>
  <si>
    <t>Contract</t>
  </si>
  <si>
    <t>Total</t>
  </si>
  <si>
    <t>Mobile incoming revenue</t>
  </si>
  <si>
    <t>Other service revenue</t>
  </si>
  <si>
    <t>Service revenue</t>
  </si>
  <si>
    <t>Germany</t>
  </si>
  <si>
    <t>UK</t>
  </si>
  <si>
    <t>Eliminations</t>
  </si>
  <si>
    <t>Spain</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</si>
  <si>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</si>
  <si>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</si>
  <si>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</si>
  <si>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</si>
  <si>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</si>
  <si>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</si>
  <si>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</si>
  <si>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</si>
  <si>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</si>
  <si>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</si>
  <si>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</si>
  <si>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</si>
  <si>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</si>
  <si>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</si>
  <si>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</si>
  <si>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</si>
  <si>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</si>
  <si>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</si>
  <si>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</si>
  <si>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</si>
  <si>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</si>
  <si>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</si>
  <si>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</si>
  <si>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</si>
  <si>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</si>
  <si>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</si>
  <si>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</si>
  <si>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</si>
  <si>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</si>
  <si>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</si>
  <si>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</si>
  <si>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</si>
  <si>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</si>
  <si>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</si>
  <si>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</si>
  <si>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</si>
  <si>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</si>
  <si>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</si>
  <si>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</si>
  <si>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</si>
  <si>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</si>
  <si>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</si>
  <si>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</si>
  <si>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</si>
  <si>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</si>
  <si>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</si>
  <si>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</si>
  <si>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</si>
  <si>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</si>
  <si>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</si>
  <si>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</si>
  <si>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</si>
  <si>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</si>
  <si>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</si>
  <si>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</si>
  <si>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</si>
  <si>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</si>
  <si>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</si>
  <si>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</si>
  <si>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</si>
  <si>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</si>
  <si>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</si>
  <si>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</si>
  <si>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</si>
  <si>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</si>
  <si>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</si>
  <si>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</si>
  <si>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</si>
  <si>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</si>
  <si>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</si>
  <si>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</si>
  <si>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</si>
  <si>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</si>
  <si>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</si>
  <si>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</si>
  <si>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</si>
  <si>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</si>
  <si>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</si>
  <si>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</si>
  <si>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</si>
  <si>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</si>
  <si>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</si>
  <si>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</si>
  <si>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</si>
  <si>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</si>
  <si>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</si>
  <si>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</si>
  <si>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</si>
  <si>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</si>
  <si>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</si>
  <si>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</si>
  <si>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</si>
  <si>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</si>
  <si>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</si>
  <si>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</si>
  <si>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</si>
  <si>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</si>
  <si>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</si>
  <si>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</si>
  <si>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</si>
  <si>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</si>
  <si>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</si>
  <si>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</si>
  <si>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</si>
  <si>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</si>
  <si>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</si>
  <si>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</si>
  <si>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</si>
  <si>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</si>
  <si>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</si>
  <si>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</si>
  <si>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Europe</t>
  </si>
  <si>
    <t>Other Europe</t>
  </si>
  <si>
    <t>Included within the Other Europe segment.</t>
  </si>
  <si>
    <t>Index</t>
  </si>
  <si>
    <t>Group revenue</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</si>
  <si>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</si>
  <si>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</si>
  <si>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</si>
  <si>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</si>
  <si>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</si>
  <si>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</si>
  <si>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</si>
  <si>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</si>
  <si>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</si>
  <si>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</si>
  <si>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</si>
  <si>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</si>
  <si>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</si>
  <si>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</si>
  <si>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</si>
  <si>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</si>
  <si>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Closing customers (in thousands)</t>
  </si>
  <si>
    <t>Contract net additions (in thousands)</t>
  </si>
  <si>
    <t>Prepaid net additions (in thousands)</t>
  </si>
  <si>
    <t>Net additions (in thousands)</t>
  </si>
  <si>
    <t>Average revenue per user</t>
  </si>
  <si>
    <t>Cash capital expenditure</t>
  </si>
  <si>
    <t>H2 15/16</t>
  </si>
  <si>
    <t>FY 16/17</t>
  </si>
  <si>
    <t>German operating expenses for H2 15/16 includes a €92 million reclassification from direct costs.</t>
  </si>
  <si>
    <t>€m </t>
  </si>
  <si>
    <t>Q1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</si>
  <si>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</si>
  <si>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</si>
  <si>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</si>
  <si>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</si>
  <si>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</si>
  <si>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</si>
  <si>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</si>
  <si>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</si>
  <si>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</si>
  <si>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</si>
  <si>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t>Historic FX Rates</t>
  </si>
  <si>
    <t>Pounds Sterling</t>
  </si>
  <si>
    <t>Egyptian Pound</t>
  </si>
  <si>
    <t>Indian Rupee</t>
  </si>
  <si>
    <t>Turkish Lira</t>
  </si>
  <si>
    <t>South African Rand</t>
  </si>
  <si>
    <t>€m</t>
  </si>
  <si>
    <t>Fixed service revenue</t>
  </si>
  <si>
    <t>Mobile service revenue</t>
  </si>
  <si>
    <t>Other revenue includes revenue from connection fees and equipment sales.</t>
  </si>
  <si>
    <t>Reported growth</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</si>
  <si>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</si>
  <si>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</si>
  <si>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</si>
  <si>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</si>
  <si>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</si>
  <si>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</si>
  <si>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</si>
  <si>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</si>
  <si>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</si>
  <si>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</si>
  <si>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</si>
  <si>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</si>
  <si>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</si>
  <si>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</si>
  <si>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</si>
  <si>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</si>
  <si>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Q4 16/17</t>
  </si>
  <si>
    <t>H2 16/17</t>
  </si>
  <si>
    <t>Adjusted EBITDA</t>
  </si>
  <si>
    <t>Adjusted EBITDA margin</t>
  </si>
  <si>
    <t xml:space="preserve">The total of trade commissions, loyalty scheme and equipment costs relating to customer retention and upgrade.
</t>
  </si>
  <si>
    <r>
      <t>Other Europe</t>
    </r>
    <r>
      <rPr>
        <b/>
        <vertAlign val="superscript"/>
        <sz val="10"/>
        <rFont val="Vodafone Rg"/>
        <family val="2"/>
      </rPr>
      <t>4</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</si>
  <si>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</si>
  <si>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</si>
  <si>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</si>
  <si>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</si>
  <si>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Safaricom</t>
  </si>
  <si>
    <t>Vodafone Hutchison Australia</t>
  </si>
  <si>
    <t>Memo: Other businesses</t>
  </si>
  <si>
    <t>Memo</t>
  </si>
  <si>
    <r>
      <t>Netherlands VodafoneZiggo (EUR)</t>
    </r>
    <r>
      <rPr>
        <b/>
        <vertAlign val="superscript"/>
        <sz val="10"/>
        <rFont val="Vodafone Rg"/>
        <family val="2"/>
      </rPr>
      <t>1</t>
    </r>
  </si>
  <si>
    <t>The results of Vodafone India are classified as discontinued operations in accordance with IFRS.</t>
  </si>
  <si>
    <r>
      <t xml:space="preserve">   India</t>
    </r>
    <r>
      <rPr>
        <b/>
        <vertAlign val="superscript"/>
        <sz val="10"/>
        <rFont val="Vodafone Rg"/>
        <family val="2"/>
      </rPr>
      <t>7</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</si>
  <si>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</si>
  <si>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</si>
  <si>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</si>
  <si>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</si>
  <si>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</si>
  <si>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</si>
  <si>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</si>
  <si>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</si>
  <si>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</si>
  <si>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FY 17/18</t>
  </si>
  <si>
    <t>Q1 17/18</t>
  </si>
  <si>
    <r>
      <t>Netherlands</t>
    </r>
    <r>
      <rPr>
        <vertAlign val="superscript"/>
        <sz val="10"/>
        <rFont val="Vodafone Rg"/>
        <family val="2"/>
      </rPr>
      <t>1</t>
    </r>
  </si>
  <si>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</si>
  <si>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</si>
  <si>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</si>
  <si>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</si>
  <si>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Fixed broadband customers (in thousands)</t>
  </si>
  <si>
    <t>NGN self-build households passed (in millions)</t>
  </si>
  <si>
    <r>
      <t>Netherlands: VodafoneZiggo</t>
    </r>
    <r>
      <rPr>
        <vertAlign val="superscript"/>
        <sz val="10"/>
        <rFont val="Vodafone Rg"/>
        <family val="2"/>
      </rPr>
      <t>1</t>
    </r>
  </si>
  <si>
    <t>NGN wholesale households passed (in millions)</t>
  </si>
  <si>
    <t>TV customers (in thousands)</t>
  </si>
  <si>
    <t>Fixed line voice customers (in thousands)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</si>
  <si>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</si>
  <si>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</si>
  <si>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</si>
  <si>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</si>
  <si>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</si>
  <si>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</si>
  <si>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</si>
  <si>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</si>
  <si>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</si>
  <si>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Free cash flow</t>
    </r>
    <r>
      <rPr>
        <b/>
        <vertAlign val="superscript"/>
        <sz val="10"/>
        <rFont val="Vodafone Rg"/>
        <family val="2"/>
      </rPr>
      <t>2</t>
    </r>
  </si>
  <si>
    <t>Free cash flow has been redefined to include restructuring and licence and spectrum payments to ensure greater comparability with similarly titled measures and disclosures by other companies.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</si>
  <si>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</si>
  <si>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</si>
  <si>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</si>
  <si>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AMAP</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</si>
  <si>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</si>
  <si>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</si>
  <si>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</si>
  <si>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</si>
  <si>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</si>
  <si>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</si>
  <si>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</si>
  <si>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</si>
  <si>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</si>
  <si>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</si>
  <si>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</si>
  <si>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</si>
  <si>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Long-term borrowings, short-term borrowings and mark-to-market adjustments on financing instruments less cash and cash equivalents.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</si>
  <si>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</si>
  <si>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</si>
  <si>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</si>
  <si>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</si>
  <si>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</si>
  <si>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</si>
  <si>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</si>
  <si>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</si>
  <si>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</si>
  <si>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</si>
  <si>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</si>
  <si>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</si>
  <si>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</si>
  <si>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7</t>
  </si>
  <si>
    <t>Q3 17/18 includes 2,515k of prepaid customer disconnections in relation to a change in customer disconnection policy in South Africa.</t>
  </si>
  <si>
    <t>Q3 17/18 includes 388k of prepaid customer additions in relation to a change in customer disconnection policy in Vodafone Egypt.</t>
  </si>
  <si>
    <t>Q4 17/18</t>
  </si>
  <si>
    <t>H2 17/18</t>
  </si>
  <si>
    <t>Q417/18</t>
  </si>
  <si>
    <t>FY17/18</t>
  </si>
  <si>
    <t>FY 18/19</t>
  </si>
  <si>
    <r>
      <t>Vodacom</t>
    </r>
    <r>
      <rPr>
        <vertAlign val="superscript"/>
        <sz val="10"/>
        <rFont val="Vodafone Rg"/>
        <family val="2"/>
      </rPr>
      <t>2</t>
    </r>
  </si>
  <si>
    <r>
      <t>Netherlands: VodafoneZiggo</t>
    </r>
    <r>
      <rPr>
        <vertAlign val="superscript"/>
        <sz val="10"/>
        <rFont val="Vodafone Rg"/>
        <family val="2"/>
      </rPr>
      <t>3</t>
    </r>
  </si>
  <si>
    <t>Guidance rates</t>
  </si>
  <si>
    <t>Cash flow</t>
  </si>
  <si>
    <t>Adjusted income statement</t>
  </si>
  <si>
    <t>Half year regional analysis</t>
  </si>
  <si>
    <t>Other and eliminations</t>
  </si>
  <si>
    <t>Of which: European NGN customers</t>
  </si>
  <si>
    <r>
      <t>Mobile customers</t>
    </r>
    <r>
      <rPr>
        <b/>
        <vertAlign val="superscript"/>
        <sz val="10"/>
        <rFont val="Vodafone Rg"/>
        <family val="2"/>
      </rPr>
      <t>1</t>
    </r>
  </si>
  <si>
    <r>
      <t>Contract percentage</t>
    </r>
    <r>
      <rPr>
        <b/>
        <vertAlign val="superscript"/>
        <sz val="10"/>
        <rFont val="Vodafone Rg"/>
        <family val="2"/>
      </rPr>
      <t>2</t>
    </r>
  </si>
  <si>
    <r>
      <t>Other movement (in thousands)</t>
    </r>
    <r>
      <rPr>
        <b/>
        <vertAlign val="superscript"/>
        <sz val="10"/>
        <rFont val="Vodafone Rg"/>
        <family val="2"/>
      </rPr>
      <t>3</t>
    </r>
  </si>
  <si>
    <r>
      <t>Netherlands</t>
    </r>
    <r>
      <rPr>
        <vertAlign val="superscript"/>
        <sz val="10"/>
        <rFont val="Vodafone Rg"/>
        <family val="2"/>
      </rPr>
      <t>4</t>
    </r>
  </si>
  <si>
    <r>
      <t>Vodacom</t>
    </r>
    <r>
      <rPr>
        <vertAlign val="superscript"/>
        <sz val="10"/>
        <rFont val="Vodafone Rg"/>
        <family val="2"/>
      </rPr>
      <t>5, 6</t>
    </r>
  </si>
  <si>
    <r>
      <t>Egypt</t>
    </r>
    <r>
      <rPr>
        <vertAlign val="superscript"/>
        <sz val="10"/>
        <rFont val="Vodafone Rg"/>
        <family val="2"/>
      </rPr>
      <t>7</t>
    </r>
  </si>
  <si>
    <r>
      <t>India</t>
    </r>
    <r>
      <rPr>
        <vertAlign val="superscript"/>
        <sz val="10"/>
        <rFont val="Vodafone Rg"/>
        <family val="2"/>
      </rPr>
      <t>8</t>
    </r>
  </si>
  <si>
    <t>8</t>
  </si>
  <si>
    <t>Mobile customer numbers exclude IoT, MVNO and visitor numbers.</t>
  </si>
  <si>
    <t>6 Mobile customers</t>
  </si>
  <si>
    <t>7 Fixed broadband customers</t>
  </si>
  <si>
    <t>8 Marketable homes passed</t>
  </si>
  <si>
    <t>9 TV &amp; fixed line voice</t>
  </si>
  <si>
    <t>10 Converged customers</t>
  </si>
  <si>
    <t>11 Mobile churn</t>
  </si>
  <si>
    <t>12 Mobile data usage</t>
  </si>
  <si>
    <t>13 Mobile ARPU</t>
  </si>
  <si>
    <t>14 Average foreign exchange rates</t>
  </si>
  <si>
    <t>15 Definition of terms</t>
  </si>
  <si>
    <t>Q1 18/19</t>
  </si>
  <si>
    <t>Q118/19</t>
  </si>
  <si>
    <t>FY18/19</t>
  </si>
  <si>
    <t>MEMO:</t>
  </si>
  <si>
    <t>IAS 18</t>
  </si>
  <si>
    <t>International Financial Reporting Standard 15 “Revenue from Contracts with Customers”. The new accounting standard adopted by the Group on 1 April 2018 and applied to the Group’s statutory results for the quarter ended 30 June 2018.</t>
  </si>
  <si>
    <t>IFRS 15</t>
  </si>
  <si>
    <t>1b Quarterly revenue analysis (IFRS 15 basis)</t>
  </si>
  <si>
    <t>1a Quarterly revenue analysis (IAS 18 basis)</t>
  </si>
  <si>
    <r>
      <t>IAS 18 basis</t>
    </r>
    <r>
      <rPr>
        <vertAlign val="superscript"/>
        <sz val="10"/>
        <rFont val="Vodafone Rg"/>
        <family val="2"/>
      </rPr>
      <t>1</t>
    </r>
  </si>
  <si>
    <r>
      <t>Organic growth</t>
    </r>
    <r>
      <rPr>
        <vertAlign val="superscript"/>
        <sz val="10"/>
        <rFont val="Vodafone Rg"/>
        <family val="2"/>
      </rPr>
      <t>2</t>
    </r>
  </si>
  <si>
    <r>
      <t>Organic growth excluding the impact of the legal settlement in Germany</t>
    </r>
    <r>
      <rPr>
        <vertAlign val="superscript"/>
        <sz val="10"/>
        <rFont val="Vodafone Rg"/>
        <family val="2"/>
      </rPr>
      <t>2</t>
    </r>
  </si>
  <si>
    <r>
      <t>Group</t>
    </r>
    <r>
      <rPr>
        <b/>
        <vertAlign val="superscript"/>
        <sz val="10"/>
        <rFont val="Vodafone Rg"/>
        <family val="2"/>
      </rPr>
      <t>3</t>
    </r>
  </si>
  <si>
    <r>
      <t>Netherlands service revenue</t>
    </r>
    <r>
      <rPr>
        <vertAlign val="superscript"/>
        <sz val="10"/>
        <rFont val="Vodafone Rg"/>
        <family val="2"/>
      </rPr>
      <t>4, 5</t>
    </r>
  </si>
  <si>
    <r>
      <t>Ireland service revenue</t>
    </r>
    <r>
      <rPr>
        <vertAlign val="superscript"/>
        <sz val="10"/>
        <rFont val="Vodafone Rg"/>
        <family val="2"/>
      </rPr>
      <t>4</t>
    </r>
  </si>
  <si>
    <r>
      <t>Portugal service revenue</t>
    </r>
    <r>
      <rPr>
        <vertAlign val="superscript"/>
        <sz val="10"/>
        <rFont val="Vodafone Rg"/>
        <family val="2"/>
      </rPr>
      <t>4</t>
    </r>
  </si>
  <si>
    <r>
      <t>Romania service revenue</t>
    </r>
    <r>
      <rPr>
        <vertAlign val="superscript"/>
        <sz val="10"/>
        <rFont val="Vodafone Rg"/>
        <family val="2"/>
      </rPr>
      <t>4</t>
    </r>
  </si>
  <si>
    <r>
      <t>Greece service revenue</t>
    </r>
    <r>
      <rPr>
        <vertAlign val="superscript"/>
        <sz val="10"/>
        <rFont val="Vodafone Rg"/>
        <family val="2"/>
      </rPr>
      <t>4</t>
    </r>
  </si>
  <si>
    <r>
      <t>Vodacom</t>
    </r>
    <r>
      <rPr>
        <b/>
        <vertAlign val="superscript"/>
        <sz val="10"/>
        <rFont val="Vodafone Rg"/>
        <family val="2"/>
      </rPr>
      <t>6</t>
    </r>
  </si>
  <si>
    <r>
      <t>Turkey</t>
    </r>
    <r>
      <rPr>
        <b/>
        <vertAlign val="superscript"/>
        <sz val="10"/>
        <rFont val="Vodafone Rg"/>
        <family val="2"/>
      </rPr>
      <t>7</t>
    </r>
  </si>
  <si>
    <r>
      <t>Egypt service revenue</t>
    </r>
    <r>
      <rPr>
        <vertAlign val="superscript"/>
        <sz val="10"/>
        <rFont val="Vodafone Rg"/>
        <family val="2"/>
      </rPr>
      <t>7</t>
    </r>
  </si>
  <si>
    <r>
      <t>India</t>
    </r>
    <r>
      <rPr>
        <b/>
        <vertAlign val="superscript"/>
        <sz val="10"/>
        <rFont val="Vodafone Rg"/>
        <family val="2"/>
      </rPr>
      <t>8</t>
    </r>
  </si>
  <si>
    <t xml:space="preserve">Germany </t>
  </si>
  <si>
    <t xml:space="preserve">UK </t>
  </si>
  <si>
    <t xml:space="preserve">Spain </t>
  </si>
  <si>
    <t xml:space="preserve">Other Europe </t>
  </si>
  <si>
    <t xml:space="preserve">Eliminations </t>
  </si>
  <si>
    <t xml:space="preserve">Europe </t>
  </si>
  <si>
    <t xml:space="preserve">Vodacom </t>
  </si>
  <si>
    <t xml:space="preserve">Other AMAP </t>
  </si>
  <si>
    <t xml:space="preserve">AMAP </t>
  </si>
  <si>
    <t xml:space="preserve">Other </t>
  </si>
  <si>
    <t xml:space="preserve">Total service revenue </t>
  </si>
  <si>
    <t xml:space="preserve">Other revenue </t>
  </si>
  <si>
    <t xml:space="preserve">Revenue (IFRS 15 basis) </t>
  </si>
  <si>
    <t xml:space="preserve">Impact of adoption of IFRS 15 </t>
  </si>
  <si>
    <t xml:space="preserve">Revenue (IAS 18 basis) </t>
  </si>
  <si>
    <t>Service revenue:</t>
  </si>
  <si>
    <r>
      <t>IFRS 15 basis</t>
    </r>
    <r>
      <rPr>
        <vertAlign val="superscript"/>
        <sz val="10"/>
        <rFont val="Vodafone Rg"/>
        <family val="2"/>
      </rPr>
      <t>1</t>
    </r>
  </si>
  <si>
    <t>Quarterly revenue (IFRS 15 basis)</t>
  </si>
  <si>
    <t>Quarterly revenue (IAS 18 basis)</t>
  </si>
  <si>
    <r>
      <t>India</t>
    </r>
    <r>
      <rPr>
        <b/>
        <vertAlign val="superscript"/>
        <sz val="10"/>
        <rFont val="Vodafone Rg"/>
        <family val="2"/>
      </rPr>
      <t>3</t>
    </r>
  </si>
  <si>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2017 and 31 March 2018. All the press releases can be found on the Investor Relations section of the Vodafone website at vodafone.com/investor.</t>
  </si>
  <si>
    <t>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t>
  </si>
  <si>
    <t>Vodafone, the Vodafone logos and Vodacom, are trade marks of the Vodafone Group.  Other product and company names mentioned herein may be the trademarks of their respective owners.</t>
  </si>
  <si>
    <t>International Accounting Standard 18 “Revenue”. The pre-existing revenue accounting standard that applied to the Group’s statutory results for all reporting periods up to and including the quarter ended 31 March 2018.</t>
  </si>
  <si>
    <t>Statutory</t>
  </si>
  <si>
    <t xml:space="preserve">Following the adoption of IFRS 15 “Revenue from Contracts with Customers” on 1 April 2018, the Group’s statutory results for the quarter ended 30 June 2018 are on an IFRS 15 basis, whereas the statutory results for the quarter ended 30 June 2017 are on an IAS 18 basis as previously reported, with any comparison between the two bases of reporting not being meaningful. As a result, the discussion of our operating results in the Operating Review is primarily performed on an IAS 18 basis for all periods presented, as this is assessed as being the most insightful presentation and is consistent with how the business is managed, operated and reviewed by management. </t>
  </si>
  <si>
    <t>Organic growth presents operating performance on a comparable basis, both in terms of merger and acquisition activity and movements in foreign exchange rates. 
The Group’s organic growth rates for all periods exclude the results of Vodafone India (excluding its 42% stake in Indus Towers), which are now reported in discontinued operations, the results of Vodafone Netherlands following the disposal of its consumer fixed business and subsequent merger into VodafoneZiggo and the results of Vodafone Qatar following its disposal in the 2018 financial year. In addition, operating segment organic service revenue growth rates for all quarters have been amended to exclude the adverse impact of changes to intercompany interconnect rates.</t>
  </si>
  <si>
    <t xml:space="preserve"> </t>
  </si>
  <si>
    <t>Following the adoption of IFRS 15 “Revenue from Contracts with Customers” on 1 April 2018, the Group’s statutory results for the quarter ended 30 June 2018 are on an IFRS 15 basis, whereas the statutory results for the quarter ended 30 June 2017 are on an IAS 18 basis as previously reported, with any comparison between the two bases of reporting not being meaningful. As a result, the discussion of our operating results in the Operating Review is primarily performed on an IAS 18 basis for all periods presented.
In addition, to assist investors and other interested parties in understanding the impact of IFRS 15 on the Group’s results, this spreadsheet also includes pro forma results for the quarter ended 30 June 2017 on an IFRS 15 basis, and associated IFRS 15 growths and organic growths and a reconciliation to the statutory IAS 18 basis for the quarter ended 30 June 2018.</t>
  </si>
  <si>
    <t xml:space="preserve">Following the adoption of IFRS 15 “Revenue from Contracts with Customers” on 1 April 2018, the Group’s statutory results for the quarter ended 30 June 2018 are on an IFRS 15 basis, whereas the statutory results for the quarter ended 30 June 2017 are on an IAS 18 basis as previously reported, with any comparison between the two bases of reporting not being meaningful. As a result, the discussion of our operating results in the Operating Review is primarily performed on an IAS 18 basis for all periods presented.
In addition, to assist investors and other interested parties in understanding the impact of IFRS 15 on the Group’s results,the above information includes pro forma results for the quarter ended 30 June 2017 on an IFRS 15 basis, associated IFRS 15 growth and organic growths, and a reconciliation to the statutory IAS 18 basis for the quarter ended 30 June 2017.
Further information on the impact of adopting IFRS 15 is outlined on pages 111 to 112 of the Group’s annual report for the financial year ended 31 March 2018.
</t>
  </si>
  <si>
    <t>Net adds for Q4 17/18 excludes a base clean up of 117k customers.</t>
  </si>
  <si>
    <t>Marketable households available to Vodafone within Open Fiber's footprint</t>
  </si>
  <si>
    <r>
      <t>Italy: stategic partnership</t>
    </r>
    <r>
      <rPr>
        <vertAlign val="superscript"/>
        <sz val="10"/>
        <rFont val="Vodafone Rg"/>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</si>
</sst>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quot;£&quot;#,##0.00"/>
    <numFmt numFmtId="348" formatCode="#,##0.00\ ;\(#,##0.00\);\–\ "/>
    <numFmt numFmtId="349" formatCode="0.0%;\(0.0%\);\-"/>
  </numFmts>
  <fonts count="31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
      <sz val="11"/>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2">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6927">
    <xf numFmtId="0" fontId="0" fillId="0" borderId="0"/>
    <xf numFmtId="0" fontId="38" fillId="0" borderId="0"/>
    <xf numFmtId="43" fontId="3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0" fillId="0" borderId="0" applyNumberFormat="0" applyFill="0" applyBorder="0">
      <protection locked="0"/>
    </xf>
    <xf numFmtId="0" fontId="38" fillId="0" borderId="0"/>
    <xf numFmtId="0" fontId="38" fillId="0" borderId="0"/>
    <xf numFmtId="0" fontId="38" fillId="0" borderId="0"/>
    <xf numFmtId="0" fontId="38" fillId="0" borderId="0">
      <alignment vertical="center"/>
    </xf>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Protection="0"/>
    <xf numFmtId="9" fontId="38" fillId="0" borderId="0" applyFont="0" applyFill="0" applyBorder="0" applyProtection="0"/>
    <xf numFmtId="0" fontId="38" fillId="0" borderId="0"/>
    <xf numFmtId="0" fontId="38" fillId="0" borderId="0">
      <alignment vertical="center"/>
    </xf>
    <xf numFmtId="43" fontId="38" fillId="0" borderId="0" applyFont="0" applyFill="0" applyBorder="0" applyAlignment="0" applyProtection="0">
      <alignment vertical="center"/>
    </xf>
    <xf numFmtId="0" fontId="38" fillId="0" borderId="0"/>
    <xf numFmtId="0" fontId="43" fillId="0" borderId="0"/>
    <xf numFmtId="0" fontId="38" fillId="0" borderId="0"/>
    <xf numFmtId="0" fontId="38" fillId="0" borderId="0"/>
    <xf numFmtId="9" fontId="44" fillId="0" borderId="0">
      <alignment horizontal="right"/>
    </xf>
    <xf numFmtId="0" fontId="38"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38" fillId="0" borderId="0"/>
    <xf numFmtId="0" fontId="38" fillId="0" borderId="0"/>
    <xf numFmtId="0" fontId="46" fillId="0" borderId="0"/>
    <xf numFmtId="0" fontId="47" fillId="0" borderId="0"/>
    <xf numFmtId="39" fontId="48" fillId="0" borderId="12">
      <alignment horizontal="right"/>
    </xf>
    <xf numFmtId="37" fontId="49" fillId="0" borderId="12">
      <alignment horizontal="right"/>
    </xf>
    <xf numFmtId="0" fontId="48" fillId="0" borderId="12">
      <alignment horizontal="right"/>
    </xf>
    <xf numFmtId="0" fontId="50" fillId="0" borderId="0">
      <alignment horizontal="right"/>
    </xf>
    <xf numFmtId="0" fontId="51" fillId="0" borderId="0"/>
    <xf numFmtId="172" fontId="52" fillId="0" borderId="0"/>
    <xf numFmtId="0" fontId="38" fillId="0" borderId="0"/>
    <xf numFmtId="0" fontId="38" fillId="0" borderId="0"/>
    <xf numFmtId="0" fontId="52" fillId="0" borderId="0"/>
    <xf numFmtId="172" fontId="52" fillId="0" borderId="0"/>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vertical="center"/>
    </xf>
    <xf numFmtId="0" fontId="45" fillId="8" borderId="0">
      <alignment horizontal="right" vertical="center"/>
    </xf>
    <xf numFmtId="0" fontId="53" fillId="8" borderId="0">
      <alignment horizontal="right" vertical="center"/>
    </xf>
    <xf numFmtId="0" fontId="53" fillId="8" borderId="0">
      <alignment horizontal="right" vertical="center"/>
    </xf>
    <xf numFmtId="0" fontId="54" fillId="8" borderId="0">
      <alignment horizontal="right" vertical="center"/>
    </xf>
    <xf numFmtId="0" fontId="54" fillId="8" borderId="0">
      <alignment horizontal="right" vertical="center"/>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173" fontId="45" fillId="8" borderId="0">
      <alignment horizontal="right"/>
    </xf>
    <xf numFmtId="0" fontId="45" fillId="8" borderId="0">
      <alignment horizontal="right"/>
    </xf>
    <xf numFmtId="0" fontId="45" fillId="8" borderId="0">
      <alignment horizontal="right"/>
    </xf>
    <xf numFmtId="0" fontId="45" fillId="8" borderId="0">
      <alignment horizontal="right"/>
    </xf>
    <xf numFmtId="0" fontId="45" fillId="8" borderId="0">
      <alignment horizontal="right"/>
    </xf>
    <xf numFmtId="173" fontId="45" fillId="8" borderId="0">
      <alignment horizontal="right"/>
    </xf>
    <xf numFmtId="0" fontId="45" fillId="8" borderId="0">
      <alignment horizontal="right"/>
    </xf>
    <xf numFmtId="173" fontId="45" fillId="8" borderId="0">
      <alignment horizontal="right"/>
    </xf>
    <xf numFmtId="173" fontId="45" fillId="8" borderId="0">
      <alignment horizontal="right"/>
    </xf>
    <xf numFmtId="0" fontId="45" fillId="8" borderId="0">
      <alignment horizontal="right"/>
    </xf>
    <xf numFmtId="172"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52" fillId="0" borderId="0"/>
    <xf numFmtId="0"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172"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0" fontId="52" fillId="0" borderId="0"/>
    <xf numFmtId="0" fontId="52" fillId="0" borderId="0"/>
    <xf numFmtId="0"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52" fillId="0" borderId="0"/>
    <xf numFmtId="0" fontId="52" fillId="0" borderId="0"/>
    <xf numFmtId="172" fontId="52" fillId="0" borderId="0"/>
    <xf numFmtId="0" fontId="38" fillId="0" borderId="0"/>
    <xf numFmtId="0" fontId="38" fillId="0" borderId="0"/>
    <xf numFmtId="0" fontId="38" fillId="0" borderId="0"/>
    <xf numFmtId="172" fontId="52" fillId="0" borderId="0"/>
    <xf numFmtId="0" fontId="52" fillId="0" borderId="0"/>
    <xf numFmtId="0"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172" fontId="52" fillId="0" borderId="0"/>
    <xf numFmtId="0" fontId="38" fillId="0" borderId="0"/>
    <xf numFmtId="0" fontId="38" fillId="0" borderId="0"/>
    <xf numFmtId="0" fontId="38" fillId="0" borderId="0"/>
    <xf numFmtId="0" fontId="38" fillId="0" borderId="0"/>
    <xf numFmtId="172" fontId="52" fillId="0" borderId="0"/>
    <xf numFmtId="0" fontId="38" fillId="0" borderId="0"/>
    <xf numFmtId="0" fontId="52" fillId="0" borderId="0"/>
    <xf numFmtId="0" fontId="38" fillId="0" borderId="0"/>
    <xf numFmtId="0" fontId="38" fillId="0" borderId="0"/>
    <xf numFmtId="0" fontId="38" fillId="0" borderId="0"/>
    <xf numFmtId="0" fontId="52" fillId="0" borderId="0"/>
    <xf numFmtId="0" fontId="52" fillId="0" borderId="0"/>
    <xf numFmtId="172" fontId="52" fillId="0" borderId="0"/>
    <xf numFmtId="0" fontId="52" fillId="0" borderId="0"/>
    <xf numFmtId="0" fontId="38" fillId="0" borderId="0"/>
    <xf numFmtId="172" fontId="5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2" fillId="0" borderId="0"/>
    <xf numFmtId="172" fontId="52" fillId="0" borderId="0"/>
    <xf numFmtId="172"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52" fillId="9" borderId="19" applyNumberFormat="0" applyBorder="0" applyAlignment="0">
      <alignment horizontal="center"/>
      <protection locked="0"/>
    </xf>
    <xf numFmtId="0" fontId="38" fillId="10" borderId="0" applyNumberFormat="0" applyFont="0" applyBorder="0" applyAlignment="0">
      <protection hidden="1"/>
    </xf>
    <xf numFmtId="0" fontId="38" fillId="11" borderId="0" applyNumberFormat="0" applyFont="0" applyBorder="0" applyAlignment="0">
      <alignment horizontal="center"/>
      <protection locked="0" hidden="1"/>
    </xf>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0" fontId="56" fillId="0" borderId="0" applyFont="0" applyFill="0" applyBorder="0" applyAlignment="0" applyProtection="0"/>
    <xf numFmtId="0" fontId="38" fillId="0" borderId="0" applyFont="0" applyFill="0" applyBorder="0" applyAlignment="0" applyProtection="0"/>
    <xf numFmtId="0" fontId="57" fillId="0" borderId="0"/>
    <xf numFmtId="174" fontId="38" fillId="0" borderId="0" applyFont="0" applyFill="0" applyBorder="0" applyAlignment="0" applyProtection="0"/>
    <xf numFmtId="175" fontId="58" fillId="0" borderId="0" applyFont="0" applyFill="0" applyBorder="0" applyAlignment="0" applyProtection="0"/>
    <xf numFmtId="0" fontId="59" fillId="0" borderId="0"/>
    <xf numFmtId="0" fontId="58" fillId="0" borderId="0" applyFont="0" applyFill="0" applyBorder="0" applyAlignment="0" applyProtection="0"/>
    <xf numFmtId="0" fontId="60"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8" fillId="0" borderId="0" applyFont="0" applyFill="0" applyBorder="0" applyAlignment="0" applyProtection="0"/>
    <xf numFmtId="0" fontId="61" fillId="0" borderId="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58" fillId="0" borderId="0" applyNumberFormat="0" applyFill="0">
      <alignment vertical="center"/>
    </xf>
    <xf numFmtId="40" fontId="62" fillId="0" borderId="0">
      <alignment vertical="center"/>
    </xf>
    <xf numFmtId="3" fontId="45"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43"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4"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63"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20">
      <alignment vertical="center"/>
    </xf>
    <xf numFmtId="0" fontId="38" fillId="6" borderId="0"/>
    <xf numFmtId="0" fontId="38" fillId="6" borderId="0"/>
    <xf numFmtId="0" fontId="38" fillId="6" borderId="0"/>
    <xf numFmtId="0" fontId="38" fillId="6" borderId="0"/>
    <xf numFmtId="0" fontId="63" fillId="12" borderId="20">
      <alignment vertical="center"/>
    </xf>
    <xf numFmtId="0" fontId="63"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3"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4" fillId="13" borderId="0"/>
    <xf numFmtId="0" fontId="64" fillId="13" borderId="0"/>
    <xf numFmtId="0" fontId="64" fillId="13" borderId="0"/>
    <xf numFmtId="0" fontId="36" fillId="6" borderId="0"/>
    <xf numFmtId="0" fontId="64" fillId="13" borderId="0"/>
    <xf numFmtId="0" fontId="64" fillId="13" borderId="0"/>
    <xf numFmtId="0" fontId="64" fillId="13" borderId="0"/>
    <xf numFmtId="0" fontId="36" fillId="6" borderId="0"/>
    <xf numFmtId="0" fontId="36" fillId="6" borderId="0"/>
    <xf numFmtId="0" fontId="64" fillId="13" borderId="0"/>
    <xf numFmtId="0" fontId="36" fillId="6" borderId="0"/>
    <xf numFmtId="0" fontId="36" fillId="6" borderId="0"/>
    <xf numFmtId="0" fontId="36" fillId="6" borderId="0"/>
    <xf numFmtId="0" fontId="64" fillId="13" borderId="0"/>
    <xf numFmtId="0" fontId="36" fillId="6" borderId="0"/>
    <xf numFmtId="0" fontId="64" fillId="13" borderId="0"/>
    <xf numFmtId="0" fontId="36" fillId="6" borderId="0"/>
    <xf numFmtId="0" fontId="36" fillId="6" borderId="0"/>
    <xf numFmtId="0" fontId="64" fillId="13" borderId="0"/>
    <xf numFmtId="0" fontId="36" fillId="6" borderId="0"/>
    <xf numFmtId="0" fontId="64" fillId="13" borderId="0"/>
    <xf numFmtId="0" fontId="64" fillId="13" borderId="0"/>
    <xf numFmtId="0" fontId="36" fillId="6" borderId="0"/>
    <xf numFmtId="0" fontId="36" fillId="6" borderId="0"/>
    <xf numFmtId="0" fontId="36" fillId="6" borderId="0"/>
    <xf numFmtId="0" fontId="36" fillId="6" borderId="0"/>
    <xf numFmtId="0" fontId="36" fillId="6"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64" fillId="13" borderId="0"/>
    <xf numFmtId="0" fontId="36" fillId="6" borderId="0"/>
    <xf numFmtId="0" fontId="36" fillId="6" borderId="0"/>
    <xf numFmtId="0" fontId="36" fillId="6" borderId="0"/>
    <xf numFmtId="0" fontId="64" fillId="13" borderId="0"/>
    <xf numFmtId="0" fontId="64" fillId="13" borderId="0"/>
    <xf numFmtId="0" fontId="65" fillId="6" borderId="0"/>
    <xf numFmtId="0" fontId="66" fillId="14" borderId="0"/>
    <xf numFmtId="0" fontId="66" fillId="14" borderId="0"/>
    <xf numFmtId="0" fontId="66" fillId="14" borderId="0"/>
    <xf numFmtId="0" fontId="65" fillId="6" borderId="0"/>
    <xf numFmtId="0" fontId="66" fillId="14" borderId="0"/>
    <xf numFmtId="0" fontId="66" fillId="14" borderId="0"/>
    <xf numFmtId="0" fontId="66" fillId="14" borderId="0"/>
    <xf numFmtId="0" fontId="65" fillId="6" borderId="0"/>
    <xf numFmtId="0" fontId="65" fillId="6" borderId="0"/>
    <xf numFmtId="0" fontId="66" fillId="14" borderId="0"/>
    <xf numFmtId="0" fontId="65" fillId="6" borderId="0"/>
    <xf numFmtId="0" fontId="65" fillId="6" borderId="0"/>
    <xf numFmtId="0" fontId="65" fillId="6" borderId="0"/>
    <xf numFmtId="0" fontId="66" fillId="14" borderId="0"/>
    <xf numFmtId="0" fontId="65" fillId="6" borderId="0"/>
    <xf numFmtId="0" fontId="66" fillId="14" borderId="0"/>
    <xf numFmtId="0" fontId="65" fillId="6" borderId="0"/>
    <xf numFmtId="0" fontId="65" fillId="6" borderId="0"/>
    <xf numFmtId="0" fontId="66" fillId="14" borderId="0"/>
    <xf numFmtId="0" fontId="65" fillId="6" borderId="0"/>
    <xf numFmtId="0" fontId="66" fillId="14" borderId="0"/>
    <xf numFmtId="0" fontId="66" fillId="14" borderId="0"/>
    <xf numFmtId="0" fontId="65" fillId="6" borderId="0"/>
    <xf numFmtId="0" fontId="65" fillId="6" borderId="0"/>
    <xf numFmtId="0" fontId="65" fillId="6" borderId="0"/>
    <xf numFmtId="0" fontId="65" fillId="6" borderId="0"/>
    <xf numFmtId="0" fontId="65" fillId="6"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6" fillId="14" borderId="0"/>
    <xf numFmtId="0" fontId="65" fillId="6" borderId="0"/>
    <xf numFmtId="0" fontId="65" fillId="6" borderId="0"/>
    <xf numFmtId="0" fontId="65" fillId="6" borderId="0"/>
    <xf numFmtId="0" fontId="66" fillId="14" borderId="0"/>
    <xf numFmtId="0" fontId="66" fillId="14"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8" fillId="15" borderId="0"/>
    <xf numFmtId="0" fontId="68" fillId="15" borderId="0"/>
    <xf numFmtId="0" fontId="68" fillId="15" borderId="0"/>
    <xf numFmtId="0" fontId="68" fillId="15" borderId="0"/>
    <xf numFmtId="0" fontId="68" fillId="15"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7" fillId="6" borderId="0"/>
    <xf numFmtId="0" fontId="68" fillId="15" borderId="0"/>
    <xf numFmtId="0" fontId="68" fillId="15" borderId="0"/>
    <xf numFmtId="0" fontId="69" fillId="6" borderId="0"/>
    <xf numFmtId="0" fontId="69" fillId="0" borderId="0"/>
    <xf numFmtId="0" fontId="69" fillId="0" borderId="0"/>
    <xf numFmtId="0" fontId="69" fillId="0" borderId="0"/>
    <xf numFmtId="0" fontId="69" fillId="6" borderId="0"/>
    <xf numFmtId="0" fontId="69" fillId="0" borderId="0"/>
    <xf numFmtId="0" fontId="69" fillId="0" borderId="0"/>
    <xf numFmtId="0" fontId="69" fillId="0" borderId="0"/>
    <xf numFmtId="0" fontId="69" fillId="6" borderId="0"/>
    <xf numFmtId="0" fontId="69" fillId="6" borderId="0"/>
    <xf numFmtId="0" fontId="69" fillId="0" borderId="0"/>
    <xf numFmtId="0" fontId="69" fillId="6" borderId="0"/>
    <xf numFmtId="0" fontId="69" fillId="6" borderId="0"/>
    <xf numFmtId="0" fontId="69" fillId="6" borderId="0"/>
    <xf numFmtId="0" fontId="69" fillId="0" borderId="0"/>
    <xf numFmtId="0" fontId="69" fillId="6" borderId="0"/>
    <xf numFmtId="0" fontId="69" fillId="0" borderId="0"/>
    <xf numFmtId="0" fontId="69" fillId="6" borderId="0"/>
    <xf numFmtId="0" fontId="69" fillId="6" borderId="0"/>
    <xf numFmtId="0" fontId="69" fillId="0" borderId="0"/>
    <xf numFmtId="0" fontId="69" fillId="6" borderId="0"/>
    <xf numFmtId="0" fontId="69" fillId="0" borderId="0"/>
    <xf numFmtId="0" fontId="69" fillId="0" borderId="0"/>
    <xf numFmtId="0" fontId="69" fillId="6" borderId="0"/>
    <xf numFmtId="0" fontId="69" fillId="6" borderId="0"/>
    <xf numFmtId="0" fontId="69" fillId="6" borderId="0"/>
    <xf numFmtId="0" fontId="69" fillId="6" borderId="0"/>
    <xf numFmtId="0" fontId="69" fillId="6"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6" borderId="0"/>
    <xf numFmtId="0" fontId="69" fillId="6" borderId="0"/>
    <xf numFmtId="0" fontId="69" fillId="6" borderId="0"/>
    <xf numFmtId="0" fontId="69" fillId="0" borderId="0"/>
    <xf numFmtId="0" fontId="69" fillId="0" borderId="0"/>
    <xf numFmtId="0" fontId="54" fillId="6" borderId="0"/>
    <xf numFmtId="0" fontId="54" fillId="0" borderId="0"/>
    <xf numFmtId="0" fontId="54" fillId="0" borderId="0"/>
    <xf numFmtId="0" fontId="54" fillId="0" borderId="0"/>
    <xf numFmtId="0" fontId="54" fillId="6" borderId="0"/>
    <xf numFmtId="0" fontId="54" fillId="0" borderId="0"/>
    <xf numFmtId="0" fontId="54" fillId="0" borderId="0"/>
    <xf numFmtId="0" fontId="54" fillId="0" borderId="0"/>
    <xf numFmtId="0" fontId="54" fillId="6" borderId="0"/>
    <xf numFmtId="0" fontId="54" fillId="6" borderId="0"/>
    <xf numFmtId="0" fontId="54" fillId="0" borderId="0"/>
    <xf numFmtId="0" fontId="54" fillId="6" borderId="0"/>
    <xf numFmtId="0" fontId="54" fillId="6" borderId="0"/>
    <xf numFmtId="0" fontId="54" fillId="6" borderId="0"/>
    <xf numFmtId="0" fontId="54" fillId="0" borderId="0"/>
    <xf numFmtId="0" fontId="54" fillId="6" borderId="0"/>
    <xf numFmtId="0" fontId="54" fillId="0" borderId="0"/>
    <xf numFmtId="0" fontId="54" fillId="6" borderId="0"/>
    <xf numFmtId="0" fontId="54" fillId="6" borderId="0"/>
    <xf numFmtId="0" fontId="54" fillId="0" borderId="0"/>
    <xf numFmtId="0" fontId="54" fillId="6" borderId="0"/>
    <xf numFmtId="0" fontId="54" fillId="0" borderId="0"/>
    <xf numFmtId="0" fontId="54" fillId="0" borderId="0"/>
    <xf numFmtId="0" fontId="54" fillId="6" borderId="0"/>
    <xf numFmtId="0" fontId="54" fillId="6" borderId="0"/>
    <xf numFmtId="0" fontId="54" fillId="6" borderId="0"/>
    <xf numFmtId="0" fontId="54" fillId="6" borderId="0"/>
    <xf numFmtId="0" fontId="54" fillId="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6" borderId="0"/>
    <xf numFmtId="0" fontId="54" fillId="6" borderId="0"/>
    <xf numFmtId="0" fontId="54" fillId="6" borderId="0"/>
    <xf numFmtId="0" fontId="54" fillId="0" borderId="0"/>
    <xf numFmtId="0" fontId="54"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63" fillId="12" borderId="21">
      <alignment vertical="center"/>
    </xf>
    <xf numFmtId="0" fontId="70" fillId="6" borderId="0"/>
    <xf numFmtId="0" fontId="70" fillId="6" borderId="0"/>
    <xf numFmtId="0" fontId="70" fillId="6"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18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0"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7"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71" fillId="0" borderId="0">
      <alignment vertical="top"/>
    </xf>
    <xf numFmtId="0" fontId="72" fillId="0" borderId="0" applyBorder="0"/>
    <xf numFmtId="188"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8" fontId="38" fillId="0" borderId="0" applyFont="0" applyFill="0" applyBorder="0" applyAlignment="0" applyProtection="0"/>
    <xf numFmtId="191"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77" fontId="38" fillId="0" borderId="0" applyFont="0" applyFill="0" applyBorder="0" applyAlignment="0" applyProtection="0"/>
    <xf numFmtId="194" fontId="38" fillId="0" borderId="0" applyFont="0" applyFill="0" applyBorder="0" applyAlignment="0" applyProtection="0"/>
    <xf numFmtId="174" fontId="38" fillId="0" borderId="0" applyFont="0" applyFill="0" applyBorder="0" applyAlignment="0" applyProtection="0"/>
    <xf numFmtId="0" fontId="70" fillId="0" borderId="0" applyFont="0" applyFill="0" applyBorder="0" applyAlignment="0" applyProtection="0"/>
    <xf numFmtId="191"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198" fontId="38" fillId="0" borderId="0" applyFont="0" applyFill="0" applyBorder="0" applyAlignment="0" applyProtection="0"/>
    <xf numFmtId="202"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3" fontId="38" fillId="0" borderId="0" applyFont="0" applyFill="0" applyBorder="0" applyAlignment="0" applyProtection="0"/>
    <xf numFmtId="203" fontId="38" fillId="0" borderId="0" applyFont="0" applyFill="0" applyBorder="0" applyAlignment="0" applyProtection="0"/>
    <xf numFmtId="39" fontId="38" fillId="0" borderId="0" applyFont="0" applyFill="0" applyBorder="0" applyAlignment="0" applyProtection="0"/>
    <xf numFmtId="39" fontId="38" fillId="0" borderId="0" applyFont="0" applyFill="0" applyBorder="0" applyAlignment="0" applyProtection="0"/>
    <xf numFmtId="204" fontId="38" fillId="10" borderId="22"/>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58" fillId="10" borderId="22"/>
    <xf numFmtId="0" fontId="58" fillId="10" borderId="22"/>
    <xf numFmtId="0" fontId="58" fillId="10" borderId="22"/>
    <xf numFmtId="0" fontId="58" fillId="10" borderId="22"/>
    <xf numFmtId="0" fontId="58" fillId="10" borderId="22"/>
    <xf numFmtId="0" fontId="73" fillId="10" borderId="22"/>
    <xf numFmtId="0" fontId="73" fillId="10" borderId="22"/>
    <xf numFmtId="0" fontId="73" fillId="10" borderId="22"/>
    <xf numFmtId="0" fontId="73" fillId="10" borderId="22"/>
    <xf numFmtId="0" fontId="73"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0" fontId="73" fillId="10" borderId="22"/>
    <xf numFmtId="0" fontId="73" fillId="10" borderId="22"/>
    <xf numFmtId="0" fontId="73" fillId="10" borderId="22"/>
    <xf numFmtId="205" fontId="58" fillId="10" borderId="22"/>
    <xf numFmtId="205" fontId="58" fillId="10" borderId="22"/>
    <xf numFmtId="205" fontId="58" fillId="10" borderId="22"/>
    <xf numFmtId="205" fontId="58" fillId="10" borderId="22"/>
    <xf numFmtId="0" fontId="58" fillId="10" borderId="22"/>
    <xf numFmtId="0" fontId="58" fillId="10" borderId="22"/>
    <xf numFmtId="0" fontId="58" fillId="10" borderId="22"/>
    <xf numFmtId="0" fontId="58" fillId="10" borderId="22"/>
    <xf numFmtId="205" fontId="58" fillId="10" borderId="22"/>
    <xf numFmtId="205" fontId="58" fillId="10" borderId="22"/>
    <xf numFmtId="205" fontId="58" fillId="10" borderId="22"/>
    <xf numFmtId="205" fontId="58" fillId="10" borderId="22"/>
    <xf numFmtId="0" fontId="74" fillId="10" borderId="22"/>
    <xf numFmtId="0" fontId="74" fillId="10" borderId="22"/>
    <xf numFmtId="0" fontId="74" fillId="10" borderId="22"/>
    <xf numFmtId="0" fontId="74" fillId="10" borderId="22"/>
    <xf numFmtId="0" fontId="74"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7" fontId="74" fillId="10" borderId="22"/>
    <xf numFmtId="207" fontId="74" fillId="10" borderId="22"/>
    <xf numFmtId="207" fontId="74" fillId="10" borderId="22"/>
    <xf numFmtId="207"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7"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8" fontId="74" fillId="10" borderId="22"/>
    <xf numFmtId="207" fontId="74" fillId="10" borderId="22"/>
    <xf numFmtId="207" fontId="74" fillId="10" borderId="22"/>
    <xf numFmtId="207"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207" fontId="74" fillId="10" borderId="22"/>
    <xf numFmtId="207" fontId="74" fillId="10" borderId="22"/>
    <xf numFmtId="207" fontId="74" fillId="10" borderId="22"/>
    <xf numFmtId="207"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0" fontId="74"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0"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7" fontId="74" fillId="10" borderId="22"/>
    <xf numFmtId="0" fontId="74" fillId="10" borderId="22"/>
    <xf numFmtId="0" fontId="74" fillId="10" borderId="22"/>
    <xf numFmtId="207" fontId="74" fillId="10" borderId="22"/>
    <xf numFmtId="207" fontId="74" fillId="10" borderId="22"/>
    <xf numFmtId="0" fontId="74" fillId="10" borderId="22"/>
    <xf numFmtId="207" fontId="74" fillId="10" borderId="22"/>
    <xf numFmtId="0" fontId="74" fillId="10" borderId="22"/>
    <xf numFmtId="207" fontId="74" fillId="10" borderId="22"/>
    <xf numFmtId="207" fontId="74" fillId="10" borderId="22"/>
    <xf numFmtId="207" fontId="74"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7" fontId="58" fillId="10" borderId="22"/>
    <xf numFmtId="207" fontId="58" fillId="10" borderId="22"/>
    <xf numFmtId="207" fontId="58" fillId="10" borderId="22"/>
    <xf numFmtId="207" fontId="58" fillId="10" borderId="22"/>
    <xf numFmtId="207" fontId="58"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10" fontId="73" fillId="10" borderId="22"/>
    <xf numFmtId="207" fontId="58" fillId="10" borderId="22"/>
    <xf numFmtId="207" fontId="58" fillId="10" borderId="22"/>
    <xf numFmtId="207" fontId="58" fillId="10" borderId="22"/>
    <xf numFmtId="205" fontId="58" fillId="10" borderId="22"/>
    <xf numFmtId="205" fontId="58" fillId="10" borderId="22"/>
    <xf numFmtId="205" fontId="58" fillId="10" borderId="22"/>
    <xf numFmtId="0" fontId="58" fillId="10" borderId="22"/>
    <xf numFmtId="0" fontId="58" fillId="10" borderId="22"/>
    <xf numFmtId="0" fontId="58" fillId="10" borderId="22"/>
    <xf numFmtId="0"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09"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11" fontId="58" fillId="10" borderId="22"/>
    <xf numFmtId="209" fontId="58" fillId="10" borderId="22"/>
    <xf numFmtId="209" fontId="58" fillId="10" borderId="22"/>
    <xf numFmtId="0" fontId="58" fillId="10" borderId="22"/>
    <xf numFmtId="0" fontId="58" fillId="10" borderId="22"/>
    <xf numFmtId="0" fontId="58" fillId="10" borderId="22"/>
    <xf numFmtId="0"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205" fontId="58" fillId="10" borderId="22"/>
    <xf numFmtId="0" fontId="58" fillId="10" borderId="22"/>
    <xf numFmtId="0" fontId="58" fillId="10" borderId="22"/>
    <xf numFmtId="0" fontId="58" fillId="10" borderId="22"/>
    <xf numFmtId="0" fontId="58" fillId="10" borderId="22"/>
    <xf numFmtId="0" fontId="58" fillId="10" borderId="22"/>
    <xf numFmtId="0" fontId="58" fillId="10" borderId="22"/>
    <xf numFmtId="0" fontId="58" fillId="10" borderId="22"/>
    <xf numFmtId="0" fontId="58" fillId="10" borderId="22"/>
    <xf numFmtId="211" fontId="73" fillId="10" borderId="22"/>
    <xf numFmtId="211" fontId="73" fillId="10" borderId="22"/>
    <xf numFmtId="211" fontId="73" fillId="10" borderId="22"/>
    <xf numFmtId="211" fontId="73" fillId="10" borderId="22"/>
    <xf numFmtId="211" fontId="73" fillId="10" borderId="22"/>
    <xf numFmtId="211" fontId="73" fillId="10" borderId="22"/>
    <xf numFmtId="210" fontId="73" fillId="10" borderId="22"/>
    <xf numFmtId="210" fontId="73" fillId="10" borderId="22"/>
    <xf numFmtId="210" fontId="73" fillId="10" borderId="22"/>
    <xf numFmtId="210" fontId="73" fillId="10" borderId="22"/>
    <xf numFmtId="211" fontId="73" fillId="10" borderId="22"/>
    <xf numFmtId="211" fontId="73" fillId="10" borderId="22"/>
    <xf numFmtId="205" fontId="58" fillId="10" borderId="22"/>
    <xf numFmtId="0" fontId="58" fillId="10" borderId="22"/>
    <xf numFmtId="0" fontId="58" fillId="10" borderId="22"/>
    <xf numFmtId="205" fontId="58" fillId="10" borderId="22"/>
    <xf numFmtId="205" fontId="58" fillId="10" borderId="22"/>
    <xf numFmtId="0" fontId="58" fillId="10" borderId="22"/>
    <xf numFmtId="205" fontId="58" fillId="10" borderId="22"/>
    <xf numFmtId="0" fontId="58" fillId="10" borderId="22"/>
    <xf numFmtId="205" fontId="58" fillId="10" borderId="22"/>
    <xf numFmtId="205" fontId="58" fillId="10" borderId="22"/>
    <xf numFmtId="205" fontId="58" fillId="10" borderId="22"/>
    <xf numFmtId="0" fontId="75" fillId="16" borderId="23"/>
    <xf numFmtId="194" fontId="75" fillId="16" borderId="23"/>
    <xf numFmtId="194" fontId="75" fillId="16" borderId="23"/>
    <xf numFmtId="194" fontId="75" fillId="16" borderId="23"/>
    <xf numFmtId="194"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0" fontId="75" fillId="16" borderId="23"/>
    <xf numFmtId="0" fontId="75" fillId="16" borderId="23"/>
    <xf numFmtId="0" fontId="75" fillId="16" borderId="23"/>
    <xf numFmtId="0"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0"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194"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212" fontId="75" fillId="16" borderId="23"/>
    <xf numFmtId="0" fontId="75" fillId="16" borderId="23"/>
    <xf numFmtId="0" fontId="75" fillId="16" borderId="23"/>
    <xf numFmtId="204" fontId="38" fillId="10" borderId="22"/>
    <xf numFmtId="0" fontId="38" fillId="10" borderId="22"/>
    <xf numFmtId="0" fontId="38" fillId="10" borderId="22"/>
    <xf numFmtId="204" fontId="38" fillId="10" borderId="22"/>
    <xf numFmtId="204" fontId="38" fillId="10" borderId="22"/>
    <xf numFmtId="4" fontId="38" fillId="10" borderId="0"/>
    <xf numFmtId="4" fontId="38" fillId="10" borderId="0"/>
    <xf numFmtId="204" fontId="38" fillId="10" borderId="22"/>
    <xf numFmtId="204" fontId="38" fillId="10" borderId="22"/>
    <xf numFmtId="204" fontId="38" fillId="10" borderId="22"/>
    <xf numFmtId="194" fontId="75" fillId="16" borderId="23"/>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194" fontId="75" fillId="16" borderId="23"/>
    <xf numFmtId="4" fontId="38" fillId="10" borderId="0"/>
    <xf numFmtId="204" fontId="38" fillId="10" borderId="22"/>
    <xf numFmtId="204" fontId="38" fillId="10" borderId="22"/>
    <xf numFmtId="204" fontId="38" fillId="10" borderId="22"/>
    <xf numFmtId="4" fontId="38" fillId="10" borderId="0"/>
    <xf numFmtId="213" fontId="76" fillId="10" borderId="22"/>
    <xf numFmtId="0" fontId="76" fillId="10" borderId="22"/>
    <xf numFmtId="0" fontId="76" fillId="10" borderId="22"/>
    <xf numFmtId="213" fontId="76" fillId="10" borderId="22"/>
    <xf numFmtId="213" fontId="76" fillId="10" borderId="22"/>
    <xf numFmtId="0" fontId="76" fillId="10" borderId="22"/>
    <xf numFmtId="0" fontId="76" fillId="10" borderId="22"/>
    <xf numFmtId="0" fontId="76" fillId="10" borderId="22"/>
    <xf numFmtId="4" fontId="38" fillId="10" borderId="0"/>
    <xf numFmtId="4" fontId="38" fillId="10" borderId="0"/>
    <xf numFmtId="4" fontId="38" fillId="10" borderId="0"/>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0" fontId="73" fillId="10" borderId="22"/>
    <xf numFmtId="0" fontId="73" fillId="10" borderId="22"/>
    <xf numFmtId="0" fontId="73" fillId="10" borderId="22"/>
    <xf numFmtId="0" fontId="73" fillId="10" borderId="22"/>
    <xf numFmtId="206" fontId="73" fillId="10" borderId="22"/>
    <xf numFmtId="206" fontId="73" fillId="10" borderId="22"/>
    <xf numFmtId="0"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06"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14" fontId="73" fillId="10" borderId="22"/>
    <xf numFmtId="206" fontId="73" fillId="10" borderId="22"/>
    <xf numFmtId="206" fontId="73"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5" fontId="38" fillId="0" borderId="0" applyFont="0" applyFill="0" applyBorder="0" applyAlignment="0" applyProtection="0"/>
    <xf numFmtId="214" fontId="38" fillId="0" borderId="0" applyFont="0" applyFill="0" applyBorder="0" applyAlignment="0" applyProtection="0"/>
    <xf numFmtId="214"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216"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58" fillId="0" borderId="0" applyNumberFormat="0" applyFill="0">
      <alignment vertical="center"/>
    </xf>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7"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216"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43" fontId="38" fillId="0" borderId="0" applyFont="0" applyFill="0" applyBorder="0" applyAlignment="0" applyProtection="0"/>
    <xf numFmtId="174" fontId="38" fillId="0" borderId="0" applyFont="0" applyFill="0" applyBorder="0" applyAlignment="0" applyProtection="0"/>
    <xf numFmtId="0" fontId="58" fillId="0" borderId="0" applyNumberFormat="0" applyFill="0">
      <alignment vertical="center"/>
    </xf>
    <xf numFmtId="0" fontId="58" fillId="0" borderId="0" applyNumberFormat="0" applyFill="0">
      <alignment vertical="center"/>
    </xf>
    <xf numFmtId="0" fontId="47" fillId="0" borderId="0" applyNumberFormat="0" applyFont="0" applyFill="0" applyBorder="0" applyAlignment="0" applyProtection="0"/>
    <xf numFmtId="0" fontId="65" fillId="10" borderId="0"/>
    <xf numFmtId="0" fontId="65" fillId="17" borderId="0"/>
    <xf numFmtId="0" fontId="65" fillId="17" borderId="0"/>
    <xf numFmtId="0" fontId="65" fillId="17" borderId="0"/>
    <xf numFmtId="0" fontId="65" fillId="10" borderId="0"/>
    <xf numFmtId="0" fontId="65" fillId="17" borderId="0"/>
    <xf numFmtId="0" fontId="65" fillId="17" borderId="0"/>
    <xf numFmtId="0" fontId="65" fillId="10" borderId="0"/>
    <xf numFmtId="0" fontId="65" fillId="10" borderId="0"/>
    <xf numFmtId="0" fontId="65" fillId="17" borderId="0"/>
    <xf numFmtId="0" fontId="65" fillId="17" borderId="0"/>
    <xf numFmtId="0" fontId="65" fillId="10" borderId="0"/>
    <xf numFmtId="0" fontId="65" fillId="10" borderId="0"/>
    <xf numFmtId="0" fontId="65" fillId="10" borderId="0"/>
    <xf numFmtId="0" fontId="75" fillId="0" borderId="3"/>
    <xf numFmtId="0" fontId="75" fillId="0" borderId="3"/>
    <xf numFmtId="0" fontId="75" fillId="0" borderId="3"/>
    <xf numFmtId="0" fontId="75" fillId="0" borderId="3"/>
    <xf numFmtId="0" fontId="75" fillId="0" borderId="3"/>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75" fillId="0" borderId="3"/>
    <xf numFmtId="0" fontId="75" fillId="0" borderId="3"/>
    <xf numFmtId="0" fontId="75" fillId="0" borderId="3"/>
    <xf numFmtId="0" fontId="65" fillId="10" borderId="0"/>
    <xf numFmtId="0" fontId="65" fillId="10" borderId="0"/>
    <xf numFmtId="0" fontId="65" fillId="10" borderId="0"/>
    <xf numFmtId="0" fontId="65" fillId="17" borderId="0"/>
    <xf numFmtId="0" fontId="75" fillId="0" borderId="3"/>
    <xf numFmtId="0" fontId="65" fillId="17" borderId="0"/>
    <xf numFmtId="0" fontId="65" fillId="10" borderId="0"/>
    <xf numFmtId="0" fontId="75" fillId="0" borderId="3"/>
    <xf numFmtId="0" fontId="75" fillId="0" borderId="3"/>
    <xf numFmtId="0" fontId="65" fillId="17" borderId="0"/>
    <xf numFmtId="0" fontId="65" fillId="17" borderId="0"/>
    <xf numFmtId="0" fontId="65" fillId="10" borderId="0"/>
    <xf numFmtId="0" fontId="65" fillId="17" borderId="0"/>
    <xf numFmtId="0" fontId="65" fillId="17" borderId="0"/>
    <xf numFmtId="0" fontId="65" fillId="17" borderId="0"/>
    <xf numFmtId="0" fontId="65" fillId="17" borderId="0"/>
    <xf numFmtId="0" fontId="65" fillId="17" borderId="0"/>
    <xf numFmtId="0" fontId="65" fillId="17" borderId="0"/>
    <xf numFmtId="0" fontId="65" fillId="17" borderId="0"/>
    <xf numFmtId="0" fontId="75" fillId="0" borderId="3"/>
    <xf numFmtId="0" fontId="5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57" fillId="0" borderId="0" applyNumberFormat="0" applyFill="0" applyBorder="0" applyAlignment="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5" fillId="18" borderId="0" applyNumberFormat="0" applyFont="0" applyAlignment="0" applyProtection="0"/>
    <xf numFmtId="0" fontId="72" fillId="0" borderId="0"/>
    <xf numFmtId="217"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9"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4" fontId="38" fillId="0" borderId="0" applyFont="0" applyFill="0" applyBorder="0" applyAlignment="0" applyProtection="0"/>
    <xf numFmtId="217" fontId="38" fillId="0" borderId="0" applyFont="0" applyFill="0" applyBorder="0" applyAlignment="0" applyProtection="0"/>
    <xf numFmtId="224" fontId="3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5" fontId="58" fillId="0" borderId="0" applyFont="0" applyFill="0" applyBorder="0" applyAlignment="0" applyProtection="0"/>
    <xf numFmtId="196" fontId="38" fillId="0" borderId="0" applyFont="0" applyFill="0" applyBorder="0" applyAlignment="0" applyProtection="0"/>
    <xf numFmtId="196" fontId="38" fillId="0" borderId="0" applyFont="0" applyFill="0" applyBorder="0" applyAlignment="0" applyProtection="0"/>
    <xf numFmtId="171" fontId="38" fillId="0" borderId="0" applyFont="0" applyFill="0" applyBorder="0" applyAlignment="0" applyProtection="0"/>
    <xf numFmtId="225" fontId="58" fillId="0" borderId="0" applyFont="0" applyFill="0" applyBorder="0" applyAlignment="0" applyProtection="0"/>
    <xf numFmtId="203" fontId="58" fillId="0" borderId="0" applyFont="0" applyFill="0" applyBorder="0" applyAlignment="0" applyProtection="0"/>
    <xf numFmtId="203" fontId="58" fillId="0" borderId="0" applyFont="0" applyFill="0" applyBorder="0" applyAlignment="0" applyProtection="0"/>
    <xf numFmtId="226" fontId="58" fillId="0" borderId="0" applyFont="0" applyFill="0" applyBorder="0" applyAlignment="0" applyProtection="0"/>
    <xf numFmtId="224" fontId="38" fillId="0" borderId="0" applyFont="0" applyFill="0" applyBorder="0" applyAlignment="0" applyProtection="0"/>
    <xf numFmtId="212" fontId="38" fillId="0" borderId="0" applyFont="0" applyFill="0" applyBorder="0" applyAlignment="0" applyProtection="0"/>
    <xf numFmtId="212" fontId="38" fillId="0" borderId="0" applyFont="0" applyFill="0" applyBorder="0" applyAlignment="0" applyProtection="0"/>
    <xf numFmtId="227" fontId="38" fillId="0" borderId="0" applyFont="0" applyFill="0" applyBorder="0" applyAlignment="0" applyProtection="0"/>
    <xf numFmtId="219" fontId="38" fillId="0" borderId="0" applyFont="0" applyFill="0" applyBorder="0" applyAlignment="0" applyProtection="0"/>
    <xf numFmtId="0" fontId="73" fillId="0" borderId="0" applyFont="0" applyFill="0" applyBorder="0" applyAlignment="0" applyProtection="0"/>
    <xf numFmtId="225" fontId="38" fillId="0" borderId="0" applyFont="0" applyFill="0" applyBorder="0" applyAlignment="0" applyProtection="0"/>
    <xf numFmtId="0" fontId="38" fillId="0" borderId="0" applyFont="0" applyFill="0" applyBorder="0" applyProtection="0">
      <alignment horizontal="right"/>
    </xf>
    <xf numFmtId="171" fontId="70" fillId="0" borderId="0" applyFont="0" applyFill="0" applyBorder="0" applyAlignment="0" applyProtection="0"/>
    <xf numFmtId="171" fontId="70" fillId="0" borderId="0" applyFont="0" applyFill="0" applyBorder="0" applyAlignment="0" applyProtection="0"/>
    <xf numFmtId="228" fontId="70" fillId="0" borderId="0" applyFont="0" applyFill="0" applyBorder="0" applyAlignment="0" applyProtection="0"/>
    <xf numFmtId="226" fontId="38" fillId="0" borderId="0" applyFont="0" applyFill="0" applyBorder="0" applyAlignment="0" applyProtection="0"/>
    <xf numFmtId="22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0" fontId="38" fillId="0" borderId="0" applyFont="0" applyFill="0" applyBorder="0" applyAlignment="0" applyProtection="0"/>
    <xf numFmtId="230"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31" fontId="38" fillId="0" borderId="0" applyFont="0" applyFill="0" applyBorder="0" applyAlignment="0" applyProtection="0"/>
    <xf numFmtId="232" fontId="58" fillId="0" borderId="0" applyFont="0" applyFill="0" applyBorder="0" applyAlignment="0" applyProtection="0"/>
    <xf numFmtId="232" fontId="58" fillId="0" borderId="0" applyFont="0" applyFill="0" applyBorder="0" applyAlignment="0" applyProtection="0"/>
    <xf numFmtId="233" fontId="58" fillId="0" borderId="0" applyFont="0" applyFill="0" applyBorder="0" applyAlignment="0" applyProtection="0"/>
    <xf numFmtId="234" fontId="58" fillId="0" borderId="0" applyFont="0" applyFill="0" applyBorder="0" applyAlignment="0" applyProtection="0"/>
    <xf numFmtId="225" fontId="38" fillId="0" borderId="0" applyFon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235" fontId="38" fillId="0" borderId="0" applyFont="0" applyFill="0" applyBorder="0" applyAlignment="0" applyProtection="0"/>
    <xf numFmtId="232"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32" fontId="38" fillId="0" borderId="0" applyFont="0" applyFill="0" applyBorder="0" applyAlignment="0" applyProtection="0"/>
    <xf numFmtId="221" fontId="73" fillId="0" borderId="0" applyFont="0" applyFill="0" applyBorder="0" applyAlignment="0" applyProtection="0"/>
    <xf numFmtId="221" fontId="73" fillId="0" borderId="0" applyFont="0" applyFill="0" applyBorder="0" applyAlignment="0" applyProtection="0"/>
    <xf numFmtId="222" fontId="73" fillId="0" borderId="0" applyFont="0" applyFill="0" applyBorder="0" applyAlignment="0" applyProtection="0"/>
    <xf numFmtId="229"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233" fontId="38" fillId="0" borderId="0" applyFont="0" applyFill="0" applyBorder="0" applyAlignment="0" applyProtection="0"/>
    <xf numFmtId="233" fontId="38" fillId="0" borderId="0" applyFont="0" applyFill="0" applyBorder="0" applyAlignment="0" applyProtection="0"/>
    <xf numFmtId="238"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9" fontId="38" fillId="0" borderId="0" applyFont="0" applyFill="0" applyBorder="0" applyAlignment="0" applyProtection="0"/>
    <xf numFmtId="41"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208" fontId="38" fillId="0" borderId="0" applyFont="0" applyFill="0" applyBorder="0" applyAlignment="0" applyProtection="0"/>
    <xf numFmtId="237" fontId="38" fillId="0" borderId="0" applyFont="0" applyFill="0" applyBorder="0" applyAlignment="0" applyProtection="0"/>
    <xf numFmtId="237" fontId="38" fillId="0" borderId="0" applyFont="0" applyFill="0" applyBorder="0" applyAlignment="0" applyProtection="0"/>
    <xf numFmtId="230" fontId="38" fillId="0" borderId="0" applyFont="0" applyFill="0" applyBorder="0" applyAlignment="0" applyProtection="0"/>
    <xf numFmtId="208"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0" fontId="58" fillId="0" borderId="0" applyNumberFormat="0" applyFill="0">
      <alignment vertical="center"/>
    </xf>
    <xf numFmtId="0" fontId="79" fillId="0" borderId="0"/>
    <xf numFmtId="0" fontId="58" fillId="0" borderId="0" applyNumberFormat="0" applyFill="0">
      <alignment vertical="center"/>
    </xf>
    <xf numFmtId="0" fontId="75" fillId="19" borderId="24"/>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75" fillId="19" borderId="24"/>
    <xf numFmtId="0" fontId="38" fillId="6" borderId="0"/>
    <xf numFmtId="0" fontId="38" fillId="6" borderId="0"/>
    <xf numFmtId="0" fontId="38" fillId="6" borderId="0"/>
    <xf numFmtId="0" fontId="38" fillId="6" borderId="0"/>
    <xf numFmtId="0" fontId="38" fillId="6" borderId="0"/>
    <xf numFmtId="0" fontId="75" fillId="19" borderId="24"/>
    <xf numFmtId="0" fontId="38" fillId="6" borderId="0"/>
    <xf numFmtId="0" fontId="75" fillId="19" borderId="24"/>
    <xf numFmtId="0" fontId="38" fillId="6" borderId="0"/>
    <xf numFmtId="0" fontId="38" fillId="6" borderId="0"/>
    <xf numFmtId="0" fontId="38" fillId="6" borderId="0"/>
    <xf numFmtId="0" fontId="38" fillId="6" borderId="0"/>
    <xf numFmtId="0" fontId="64" fillId="13" borderId="0"/>
    <xf numFmtId="0" fontId="64" fillId="13" borderId="0"/>
    <xf numFmtId="0" fontId="36" fillId="6" borderId="0"/>
    <xf numFmtId="0" fontId="75" fillId="19" borderId="24"/>
    <xf numFmtId="0" fontId="66" fillId="14" borderId="0"/>
    <xf numFmtId="0" fontId="66" fillId="14" borderId="0"/>
    <xf numFmtId="0" fontId="65" fillId="6" borderId="0"/>
    <xf numFmtId="0" fontId="75" fillId="19" borderId="24"/>
    <xf numFmtId="0" fontId="68" fillId="15" borderId="0"/>
    <xf numFmtId="0" fontId="68" fillId="15" borderId="0"/>
    <xf numFmtId="0" fontId="38" fillId="6" borderId="0"/>
    <xf numFmtId="0" fontId="38" fillId="6" borderId="0"/>
    <xf numFmtId="0" fontId="38" fillId="6" borderId="0"/>
    <xf numFmtId="0" fontId="75" fillId="19" borderId="24"/>
    <xf numFmtId="0" fontId="69" fillId="0" borderId="0"/>
    <xf numFmtId="0" fontId="69" fillId="0" borderId="0"/>
    <xf numFmtId="0" fontId="69" fillId="6" borderId="0"/>
    <xf numFmtId="0" fontId="75" fillId="19" borderId="24"/>
    <xf numFmtId="0" fontId="54" fillId="0" borderId="0"/>
    <xf numFmtId="0" fontId="54" fillId="0" borderId="0"/>
    <xf numFmtId="0" fontId="54" fillId="6" borderId="0"/>
    <xf numFmtId="0" fontId="75" fillId="19" borderId="24"/>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0" borderId="0"/>
    <xf numFmtId="0" fontId="70" fillId="0" borderId="0"/>
    <xf numFmtId="0" fontId="70" fillId="0" borderId="0"/>
    <xf numFmtId="0" fontId="70" fillId="0" borderId="0"/>
    <xf numFmtId="0" fontId="70" fillId="0" borderId="0"/>
    <xf numFmtId="0" fontId="70" fillId="0" borderId="0"/>
    <xf numFmtId="0" fontId="75" fillId="19" borderId="24"/>
    <xf numFmtId="0" fontId="70" fillId="0" borderId="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81" fillId="0" borderId="0" applyNumberFormat="0" applyFill="0" applyBorder="0" applyProtection="0">
      <alignment vertical="top"/>
    </xf>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5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82" fillId="0" borderId="26" applyNumberFormat="0" applyFill="0" applyProtection="0">
      <alignment horizontal="center"/>
    </xf>
    <xf numFmtId="0" fontId="57" fillId="0" borderId="26" applyNumberFormat="0" applyFill="0" applyProtection="0">
      <alignment horizontal="center"/>
    </xf>
    <xf numFmtId="0" fontId="57" fillId="0" borderId="26" applyNumberFormat="0" applyFill="0" applyProtection="0">
      <alignment horizontal="center"/>
    </xf>
    <xf numFmtId="0" fontId="57" fillId="0" borderId="26" applyNumberFormat="0" applyFill="0" applyProtection="0">
      <alignment horizontal="center"/>
    </xf>
    <xf numFmtId="0" fontId="5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77" fillId="0" borderId="26" applyNumberFormat="0" applyFill="0" applyProtection="0">
      <alignment horizontal="center"/>
    </xf>
    <xf numFmtId="0" fontId="57" fillId="0" borderId="26" applyNumberFormat="0" applyFill="0" applyProtection="0">
      <alignment horizontal="center"/>
    </xf>
    <xf numFmtId="0" fontId="57" fillId="0" borderId="26" applyNumberFormat="0" applyFill="0" applyProtection="0">
      <alignment horizontal="center"/>
    </xf>
    <xf numFmtId="0" fontId="57" fillId="0" borderId="26" applyNumberFormat="0" applyFill="0" applyProtection="0">
      <alignment horizontal="center"/>
    </xf>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57" fillId="0" borderId="0" applyNumberFormat="0" applyFill="0" applyBorder="0" applyProtection="0">
      <alignment horizontal="left"/>
    </xf>
    <xf numFmtId="0" fontId="77" fillId="0" borderId="0" applyNumberFormat="0" applyFill="0" applyBorder="0" applyProtection="0">
      <alignment horizontal="left"/>
    </xf>
    <xf numFmtId="0" fontId="82"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57" fillId="0" borderId="0" applyNumberFormat="0" applyFill="0" applyBorder="0" applyProtection="0">
      <alignment horizontal="centerContinuous"/>
    </xf>
    <xf numFmtId="0" fontId="77" fillId="0" borderId="0" applyNumberFormat="0" applyFill="0" applyBorder="0" applyProtection="0">
      <alignment horizontal="centerContinuous"/>
    </xf>
    <xf numFmtId="0" fontId="83"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84" fillId="0" borderId="0" applyFont="0" applyFill="0" applyBorder="0" applyAlignment="0" applyProtection="0"/>
    <xf numFmtId="0" fontId="85" fillId="0" borderId="0" applyFont="0" applyFill="0" applyBorder="0" applyAlignment="0" applyProtection="0"/>
    <xf numFmtId="0" fontId="38" fillId="0" borderId="0"/>
    <xf numFmtId="3" fontId="86" fillId="0" borderId="12" applyFont="0" applyFill="0" applyBorder="0" applyAlignment="0" applyProtection="0">
      <alignment horizontal="right"/>
    </xf>
    <xf numFmtId="0" fontId="86" fillId="0" borderId="12" applyFont="0" applyFill="0" applyBorder="0" applyAlignment="0" applyProtection="0">
      <alignment horizontal="right"/>
    </xf>
    <xf numFmtId="236" fontId="50" fillId="0" borderId="17" applyBorder="0"/>
    <xf numFmtId="0" fontId="86" fillId="0" borderId="12" applyFont="0" applyFill="0" applyBorder="0" applyAlignment="0" applyProtection="0">
      <alignment horizontal="right"/>
    </xf>
    <xf numFmtId="2" fontId="86" fillId="0" borderId="12" applyFont="0" applyFill="0" applyBorder="0" applyAlignment="0" applyProtection="0">
      <alignment horizontal="right"/>
    </xf>
    <xf numFmtId="0" fontId="55" fillId="0" borderId="0">
      <alignment horizontal="center"/>
    </xf>
    <xf numFmtId="239" fontId="58" fillId="0" borderId="0" applyFont="0" applyFill="0" applyBorder="0" applyAlignment="0" applyProtection="0"/>
    <xf numFmtId="240" fontId="58" fillId="0" borderId="0" applyFont="0" applyFill="0" applyBorder="0" applyAlignment="0" applyProtection="0"/>
    <xf numFmtId="241" fontId="55" fillId="0" borderId="0">
      <alignment horizontal="center"/>
    </xf>
    <xf numFmtId="242" fontId="38" fillId="0" borderId="0" applyFont="0" applyFill="0" applyBorder="0" applyAlignment="0" applyProtection="0"/>
    <xf numFmtId="224" fontId="87" fillId="0" borderId="0" applyFont="0" applyFill="0" applyBorder="0" applyAlignment="0" applyProtection="0">
      <alignment horizontal="right"/>
    </xf>
    <xf numFmtId="243" fontId="38" fillId="0" borderId="11"/>
    <xf numFmtId="180" fontId="38" fillId="0" borderId="0"/>
    <xf numFmtId="171" fontId="88" fillId="0" borderId="0" applyFill="0" applyBorder="0" applyProtection="0"/>
    <xf numFmtId="230" fontId="88" fillId="0" borderId="0" applyFill="0" applyBorder="0" applyProtection="0"/>
    <xf numFmtId="0" fontId="89" fillId="0" borderId="0" applyFill="0" applyBorder="0" applyProtection="0">
      <alignment horizontal="left"/>
    </xf>
    <xf numFmtId="244" fontId="90" fillId="0" borderId="0" applyFill="0" applyBorder="0" applyAlignment="0" applyProtection="0">
      <alignment horizontal="center"/>
    </xf>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91" fillId="30"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171" fontId="55" fillId="0" borderId="0"/>
    <xf numFmtId="37" fontId="92" fillId="0" borderId="0"/>
    <xf numFmtId="37" fontId="93" fillId="0" borderId="0"/>
    <xf numFmtId="37" fontId="94"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91" fillId="34" borderId="0" applyNumberFormat="0" applyBorder="0" applyAlignment="0" applyProtection="0"/>
    <xf numFmtId="0" fontId="91" fillId="35" borderId="0" applyNumberFormat="0" applyBorder="0" applyAlignment="0" applyProtection="0"/>
    <xf numFmtId="0" fontId="91" fillId="36"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91" fillId="37" borderId="0" applyNumberFormat="0" applyBorder="0" applyAlignment="0" applyProtection="0"/>
    <xf numFmtId="0" fontId="36" fillId="38" borderId="28">
      <alignment horizontal="center" vertical="center"/>
    </xf>
    <xf numFmtId="0" fontId="96" fillId="0" borderId="0"/>
    <xf numFmtId="0" fontId="50" fillId="0" borderId="29" applyFont="0" applyFill="0" applyBorder="0" applyAlignment="0" applyProtection="0"/>
    <xf numFmtId="0" fontId="38" fillId="0" borderId="0">
      <alignment horizontal="right"/>
    </xf>
    <xf numFmtId="0" fontId="97" fillId="0" borderId="0">
      <alignment horizontal="center" wrapText="1"/>
      <protection locked="0"/>
    </xf>
    <xf numFmtId="0" fontId="98" fillId="0" borderId="0" applyNumberFormat="0" applyFill="0" applyBorder="0" applyAlignment="0" applyProtection="0"/>
    <xf numFmtId="0" fontId="52" fillId="10" borderId="0" applyBorder="0" applyAlignment="0" applyProtection="0"/>
    <xf numFmtId="0" fontId="99" fillId="0" borderId="0" applyNumberFormat="0" applyFill="0" applyBorder="0" applyAlignment="0" applyProtection="0"/>
    <xf numFmtId="0" fontId="100" fillId="21" borderId="0" applyNumberFormat="0" applyBorder="0" applyAlignment="0" applyProtection="0"/>
    <xf numFmtId="180" fontId="101" fillId="0" borderId="30" applyNumberFormat="0" applyFont="0" applyFill="0" applyBorder="0" applyAlignment="0"/>
    <xf numFmtId="0" fontId="102" fillId="12" borderId="31" applyNumberFormat="0" applyAlignment="0" applyProtection="0"/>
    <xf numFmtId="247" fontId="38" fillId="0" borderId="0">
      <alignment horizontal="right" vertical="center" wrapText="1"/>
    </xf>
    <xf numFmtId="243" fontId="38" fillId="0" borderId="11">
      <alignment horizontal="right"/>
    </xf>
    <xf numFmtId="0" fontId="103" fillId="0" borderId="0" applyNumberFormat="0" applyFill="0" applyBorder="0" applyAlignment="0" applyProtection="0">
      <alignment vertical="top"/>
      <protection locked="0"/>
    </xf>
    <xf numFmtId="240" fontId="38" fillId="0" borderId="0" applyFont="0" applyFill="0" applyBorder="0" applyAlignment="0" applyProtection="0">
      <alignment horizontal="center"/>
    </xf>
    <xf numFmtId="0" fontId="104" fillId="0" borderId="0" applyNumberFormat="0" applyFill="0" applyBorder="0" applyAlignment="0" applyProtection="0"/>
    <xf numFmtId="0" fontId="38" fillId="39" borderId="0"/>
    <xf numFmtId="0" fontId="105" fillId="40" borderId="3" applyNumberFormat="0" applyFont="0" applyBorder="0" applyAlignment="0" applyProtection="0">
      <alignment horizontal="centerContinuous"/>
    </xf>
    <xf numFmtId="0" fontId="106" fillId="0" borderId="10" applyNumberFormat="0" applyFont="0" applyFill="0" applyBorder="0" applyAlignment="0">
      <alignment horizontal="center"/>
    </xf>
    <xf numFmtId="0" fontId="107" fillId="0" borderId="0" applyNumberFormat="0" applyFill="0" applyBorder="0" applyAlignment="0" applyProtection="0"/>
    <xf numFmtId="222" fontId="108" fillId="0" borderId="0">
      <alignment horizontal="right"/>
      <protection locked="0"/>
    </xf>
    <xf numFmtId="0" fontId="88" fillId="0" borderId="0" applyNumberFormat="0" applyFill="0" applyBorder="0" applyAlignment="0" applyProtection="0"/>
    <xf numFmtId="0" fontId="109" fillId="0" borderId="0" applyNumberFormat="0"/>
    <xf numFmtId="0" fontId="110" fillId="0" borderId="2"/>
    <xf numFmtId="0" fontId="111" fillId="6" borderId="32" applyNumberFormat="0" applyFill="0" applyBorder="0" applyAlignment="0" applyProtection="0">
      <alignment horizontal="left" vertical="center" wrapText="1"/>
    </xf>
    <xf numFmtId="0" fontId="112" fillId="0" borderId="0" applyNumberFormat="0"/>
    <xf numFmtId="188" fontId="113" fillId="0" borderId="4" applyAlignment="0" applyProtection="0"/>
    <xf numFmtId="37" fontId="114" fillId="0" borderId="19" applyNumberFormat="0" applyFont="0" applyFill="0" applyAlignment="0" applyProtection="0"/>
    <xf numFmtId="0" fontId="97" fillId="0" borderId="19" applyNumberFormat="0" applyFont="0" applyFill="0" applyAlignment="0" applyProtection="0"/>
    <xf numFmtId="0" fontId="115" fillId="0" borderId="33" applyNumberFormat="0" applyFont="0" applyFill="0" applyAlignment="0" applyProtection="0"/>
    <xf numFmtId="37" fontId="114" fillId="0" borderId="4" applyNumberFormat="0" applyFont="0" applyFill="0" applyAlignment="0" applyProtection="0"/>
    <xf numFmtId="0" fontId="54" fillId="0" borderId="34">
      <alignment horizontal="right"/>
    </xf>
    <xf numFmtId="171" fontId="87" fillId="0" borderId="35" applyNumberFormat="0" applyFont="0" applyFill="0" applyAlignment="0" applyProtection="0"/>
    <xf numFmtId="0" fontId="116" fillId="0" borderId="0" applyFont="0" applyFill="0" applyBorder="0" applyAlignment="0" applyProtection="0"/>
    <xf numFmtId="0" fontId="117" fillId="41" borderId="36" applyNumberFormat="0" applyFont="0" applyBorder="0" applyAlignment="0" applyProtection="0">
      <alignment horizontal="left"/>
    </xf>
    <xf numFmtId="0" fontId="38" fillId="0" borderId="0" applyFill="0" applyBorder="0" applyAlignment="0"/>
    <xf numFmtId="0" fontId="87"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0" fontId="73" fillId="0" borderId="0" applyFill="0" applyBorder="0" applyAlignment="0"/>
    <xf numFmtId="251" fontId="38" fillId="0" borderId="0" applyFill="0" applyBorder="0" applyAlignment="0"/>
    <xf numFmtId="0" fontId="87" fillId="0" borderId="0" applyFill="0" applyBorder="0" applyAlignment="0"/>
    <xf numFmtId="0" fontId="118" fillId="42" borderId="37" applyNumberFormat="0" applyAlignment="0" applyProtection="0"/>
    <xf numFmtId="0" fontId="70" fillId="43" borderId="0" applyNumberFormat="0" applyFont="0" applyBorder="0" applyAlignment="0">
      <protection locked="0"/>
    </xf>
    <xf numFmtId="180" fontId="101" fillId="0" borderId="30" applyFill="0"/>
    <xf numFmtId="0" fontId="119" fillId="0" borderId="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10" applyNumberFormat="0">
      <alignment horizontal="center" vertical="center"/>
    </xf>
    <xf numFmtId="0" fontId="50" fillId="0" borderId="2" applyBorder="0">
      <alignment horizontal="centerContinuous"/>
    </xf>
    <xf numFmtId="267" fontId="70" fillId="0" borderId="0" applyFill="0" applyBorder="0"/>
    <xf numFmtId="176" fontId="38" fillId="0" borderId="0" applyFont="0" applyFill="0" applyBorder="0" applyAlignment="0"/>
    <xf numFmtId="0" fontId="120" fillId="44" borderId="38" applyNumberFormat="0" applyAlignment="0" applyProtection="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22" fillId="0" borderId="2" applyNumberFormat="0" applyFill="0" applyBorder="0" applyAlignment="0" applyProtection="0">
      <alignment horizontal="center"/>
    </xf>
    <xf numFmtId="0" fontId="123" fillId="0" borderId="2" applyNumberFormat="0" applyFill="0" applyProtection="0">
      <alignment horizontal="left" vertical="center"/>
    </xf>
    <xf numFmtId="0" fontId="124" fillId="0" borderId="0">
      <alignment horizontal="center" wrapText="1"/>
      <protection hidden="1"/>
    </xf>
    <xf numFmtId="37" fontId="36" fillId="0" borderId="0" applyNumberFormat="0" applyFill="0" applyBorder="0" applyProtection="0">
      <alignment horizontal="right" wrapText="1"/>
    </xf>
    <xf numFmtId="0" fontId="54" fillId="45" borderId="0" applyNumberFormat="0">
      <alignment horizontal="center" vertical="top" wrapText="1"/>
    </xf>
    <xf numFmtId="0" fontId="54" fillId="45" borderId="0" applyNumberFormat="0">
      <alignment horizontal="left" vertical="top" wrapText="1"/>
    </xf>
    <xf numFmtId="0" fontId="54" fillId="45" borderId="0" applyNumberFormat="0">
      <alignment horizontal="centerContinuous" vertical="top"/>
    </xf>
    <xf numFmtId="0" fontId="45" fillId="45" borderId="0" applyNumberFormat="0">
      <alignment horizontal="center" vertical="top" wrapText="1"/>
    </xf>
    <xf numFmtId="0" fontId="125" fillId="0" borderId="0">
      <alignment horizontal="right"/>
    </xf>
    <xf numFmtId="0" fontId="102" fillId="46" borderId="0">
      <alignment horizontal="left"/>
    </xf>
    <xf numFmtId="0" fontId="126" fillId="46" borderId="0">
      <alignment horizontal="right"/>
    </xf>
    <xf numFmtId="0" fontId="127" fillId="47" borderId="0">
      <alignment horizontal="center"/>
    </xf>
    <xf numFmtId="0" fontId="128" fillId="0" borderId="0" applyNumberFormat="0" applyFill="0" applyBorder="0" applyAlignment="0"/>
    <xf numFmtId="0" fontId="129" fillId="47" borderId="0">
      <alignment horizontal="left"/>
    </xf>
    <xf numFmtId="43" fontId="58" fillId="0" borderId="0" applyFont="0" applyFill="0" applyBorder="0" applyAlignment="0" applyProtection="0"/>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3" fontId="131" fillId="0" borderId="0" applyFont="0" applyFill="0" applyBorder="0" applyAlignment="0" applyProtection="0"/>
    <xf numFmtId="0" fontId="132" fillId="0" borderId="0" applyFill="0" applyBorder="0" applyProtection="0">
      <alignment horizontal="left"/>
    </xf>
    <xf numFmtId="0" fontId="133" fillId="48" borderId="0">
      <alignment horizontal="center" vertical="center" wrapText="1"/>
    </xf>
    <xf numFmtId="180" fontId="134" fillId="0" borderId="0"/>
    <xf numFmtId="0" fontId="135" fillId="0" borderId="10" applyBorder="0"/>
    <xf numFmtId="0" fontId="136" fillId="0" borderId="0" applyNumberFormat="0" applyAlignment="0">
      <alignment horizontal="left"/>
    </xf>
    <xf numFmtId="3" fontId="38" fillId="6" borderId="0">
      <protection hidden="1"/>
    </xf>
    <xf numFmtId="272" fontId="38" fillId="6" borderId="0">
      <protection hidden="1"/>
    </xf>
    <xf numFmtId="222" fontId="38" fillId="6" borderId="0">
      <protection hidden="1"/>
    </xf>
    <xf numFmtId="0" fontId="38" fillId="6" borderId="0">
      <protection hidden="1"/>
    </xf>
    <xf numFmtId="0" fontId="36" fillId="45" borderId="39"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263" fontId="138"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292" fontId="38" fillId="0" borderId="0"/>
    <xf numFmtId="0" fontId="38" fillId="0" borderId="4"/>
    <xf numFmtId="0" fontId="38" fillId="0" borderId="18"/>
    <xf numFmtId="37" fontId="38" fillId="0" borderId="0" applyBorder="0" applyAlignment="0"/>
    <xf numFmtId="293" fontId="45" fillId="0" borderId="0" applyFont="0" applyFill="0" applyBorder="0" applyAlignment="0" applyProtection="0">
      <alignment vertical="center"/>
    </xf>
    <xf numFmtId="0" fontId="87" fillId="0" borderId="0" applyFont="0" applyFill="0" applyBorder="0" applyAlignment="0" applyProtection="0"/>
    <xf numFmtId="0" fontId="142" fillId="0" borderId="40">
      <protection locked="0"/>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6"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299" fontId="38" fillId="0" borderId="0" applyFont="0" applyFill="0" applyBorder="0" applyAlignment="0" applyProtection="0">
      <alignment vertical="center"/>
    </xf>
    <xf numFmtId="300" fontId="45" fillId="0" borderId="0" applyFont="0" applyFill="0" applyBorder="0" applyAlignment="0" applyProtection="0">
      <alignment vertical="center"/>
    </xf>
    <xf numFmtId="2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1" fontId="45" fillId="0" borderId="0" applyFont="0" applyFill="0" applyBorder="0" applyAlignment="0" applyProtection="0">
      <alignment vertical="center"/>
    </xf>
    <xf numFmtId="302" fontId="45" fillId="0" borderId="0" applyFont="0" applyFill="0" applyBorder="0" applyAlignment="0" applyProtection="0">
      <alignment vertical="center"/>
    </xf>
    <xf numFmtId="303"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305" fontId="45" fillId="0" borderId="0" applyFont="0" applyFill="0" applyBorder="0" applyAlignment="0" applyProtection="0">
      <alignment vertical="center"/>
    </xf>
    <xf numFmtId="0" fontId="131" fillId="0" borderId="0" applyFont="0" applyFill="0" applyBorder="0" applyAlignment="0" applyProtection="0"/>
    <xf numFmtId="0" fontId="143" fillId="0" borderId="0"/>
    <xf numFmtId="0" fontId="124" fillId="0" borderId="0" applyFont="0" applyFill="0" applyBorder="0" applyAlignment="0">
      <protection locked="0"/>
    </xf>
    <xf numFmtId="3" fontId="144" fillId="39" borderId="10"/>
    <xf numFmtId="15" fontId="145" fillId="0" borderId="0" applyFont="0" applyFill="0" applyBorder="0" applyAlignment="0" applyProtection="0"/>
    <xf numFmtId="0" fontId="146" fillId="0" borderId="0"/>
    <xf numFmtId="220" fontId="73" fillId="0" borderId="0" applyNumberFormat="0">
      <alignment horizontal="right"/>
    </xf>
    <xf numFmtId="0" fontId="147" fillId="11" borderId="10">
      <alignment horizontal="right"/>
    </xf>
    <xf numFmtId="0" fontId="148" fillId="0" borderId="0"/>
    <xf numFmtId="0" fontId="131" fillId="0" borderId="0" applyFont="0" applyFill="0" applyBorder="0" applyAlignment="0" applyProtection="0"/>
    <xf numFmtId="306" fontId="45" fillId="0" borderId="0" applyFont="0" applyFill="0" applyBorder="0" applyAlignment="0" applyProtection="0">
      <alignment vertical="center"/>
    </xf>
    <xf numFmtId="270" fontId="38" fillId="0" borderId="0" applyFont="0" applyFill="0" applyBorder="0" applyAlignment="0" applyProtection="0"/>
    <xf numFmtId="14" fontId="71" fillId="0" borderId="0" applyFill="0" applyBorder="0" applyAlignment="0"/>
    <xf numFmtId="0" fontId="62" fillId="0" borderId="0" applyFill="0" applyBorder="0" applyProtection="0"/>
    <xf numFmtId="14" fontId="62" fillId="0" borderId="0" applyFill="0" applyBorder="0" applyProtection="0"/>
    <xf numFmtId="0" fontId="98" fillId="0" borderId="0" applyFill="0" applyBorder="0" applyProtection="0">
      <alignment horizontal="center"/>
      <protection locked="0"/>
    </xf>
    <xf numFmtId="307" fontId="38" fillId="0" borderId="0" applyFont="0" applyFill="0" applyBorder="0" applyAlignment="0" applyProtection="0">
      <alignment horizontal="right"/>
    </xf>
    <xf numFmtId="14" fontId="38" fillId="0" borderId="41" applyFill="0" applyBorder="0"/>
    <xf numFmtId="265" fontId="58" fillId="0" borderId="0" applyFont="0" applyFill="0" applyBorder="0" applyAlignment="0" applyProtection="0"/>
    <xf numFmtId="0" fontId="149" fillId="0" borderId="0"/>
    <xf numFmtId="0" fontId="70" fillId="0" borderId="0"/>
    <xf numFmtId="14" fontId="36" fillId="0" borderId="0" applyFill="0" applyBorder="0" applyAlignment="0" applyProtection="0"/>
    <xf numFmtId="244" fontId="38" fillId="0" borderId="0">
      <alignment horizontal="right"/>
    </xf>
    <xf numFmtId="4" fontId="38" fillId="0" borderId="0">
      <alignment horizontal="right"/>
    </xf>
    <xf numFmtId="308" fontId="58" fillId="0" borderId="0" applyFont="0" applyFill="0" applyBorder="0" applyAlignment="0" applyProtection="0"/>
    <xf numFmtId="0" fontId="38" fillId="0" borderId="0">
      <protection hidden="1"/>
    </xf>
    <xf numFmtId="272" fontId="38" fillId="0" borderId="0">
      <protection hidden="1"/>
    </xf>
    <xf numFmtId="309" fontId="38" fillId="0" borderId="0">
      <protection hidden="1"/>
    </xf>
    <xf numFmtId="0" fontId="38" fillId="0" borderId="0"/>
    <xf numFmtId="180" fontId="150" fillId="0" borderId="0"/>
    <xf numFmtId="39" fontId="130" fillId="0" borderId="0"/>
    <xf numFmtId="310" fontId="151" fillId="0" borderId="0">
      <protection locked="0"/>
    </xf>
    <xf numFmtId="3" fontId="38" fillId="0" borderId="42"/>
    <xf numFmtId="3" fontId="124" fillId="0" borderId="0" applyFont="0" applyFill="0" applyBorder="0" applyAlignment="0" applyProtection="0"/>
    <xf numFmtId="4" fontId="38" fillId="0" borderId="0"/>
    <xf numFmtId="0" fontId="87" fillId="0" borderId="0" applyFont="0" applyFill="0" applyBorder="0" applyAlignment="0" applyProtection="0"/>
    <xf numFmtId="0" fontId="152" fillId="0" borderId="0"/>
    <xf numFmtId="0" fontId="50" fillId="0" borderId="0"/>
    <xf numFmtId="0" fontId="38" fillId="0" borderId="43" applyNumberFormat="0" applyFont="0" applyFill="0" applyAlignment="0" applyProtection="0"/>
    <xf numFmtId="0" fontId="153" fillId="0" borderId="0" applyFill="0" applyBorder="0" applyAlignment="0" applyProtection="0"/>
    <xf numFmtId="0" fontId="51" fillId="0" borderId="10"/>
    <xf numFmtId="0" fontId="154" fillId="49" borderId="0">
      <alignment vertical="center"/>
    </xf>
    <xf numFmtId="0" fontId="148" fillId="0" borderId="0">
      <alignment vertical="center"/>
    </xf>
    <xf numFmtId="0" fontId="155" fillId="0" borderId="0">
      <alignment vertical="center"/>
    </xf>
    <xf numFmtId="0" fontId="156" fillId="8" borderId="44" applyNumberFormat="0" applyAlignment="0">
      <alignment horizontal="center" vertical="center"/>
    </xf>
    <xf numFmtId="0" fontId="157" fillId="8" borderId="0">
      <alignment horizontal="center" vertical="center"/>
    </xf>
    <xf numFmtId="14" fontId="128" fillId="8" borderId="0">
      <alignment horizontal="center" vertical="center"/>
    </xf>
    <xf numFmtId="17" fontId="138" fillId="8" borderId="0">
      <alignment horizontal="center" vertical="center"/>
    </xf>
    <xf numFmtId="0" fontId="70" fillId="0" borderId="0">
      <alignment vertical="center"/>
    </xf>
    <xf numFmtId="0" fontId="158" fillId="8" borderId="0">
      <alignment vertical="center"/>
    </xf>
    <xf numFmtId="0" fontId="159" fillId="8" borderId="0">
      <alignment vertical="center"/>
    </xf>
    <xf numFmtId="0" fontId="160" fillId="8" borderId="42">
      <alignment vertical="center"/>
    </xf>
    <xf numFmtId="0" fontId="154" fillId="8" borderId="42">
      <alignment vertical="center"/>
    </xf>
    <xf numFmtId="37" fontId="138" fillId="8" borderId="0">
      <alignment horizontal="left" vertical="center"/>
    </xf>
    <xf numFmtId="0" fontId="138" fillId="8" borderId="0">
      <alignment horizontal="center" vertical="center"/>
    </xf>
    <xf numFmtId="0" fontId="53" fillId="8" borderId="0">
      <alignment horizontal="right" vertical="center"/>
    </xf>
    <xf numFmtId="0" fontId="161" fillId="8" borderId="0">
      <alignment horizontal="right" vertical="center"/>
    </xf>
    <xf numFmtId="0" fontId="161" fillId="8" borderId="4">
      <alignment horizontal="right" vertical="center"/>
    </xf>
    <xf numFmtId="0" fontId="45" fillId="8" borderId="42">
      <alignment horizontal="right" vertical="center"/>
    </xf>
    <xf numFmtId="244" fontId="53" fillId="8" borderId="0">
      <alignment horizontal="right" vertical="center"/>
    </xf>
    <xf numFmtId="4" fontId="53" fillId="8" borderId="0">
      <alignment horizontal="right" vertical="center"/>
    </xf>
    <xf numFmtId="244" fontId="45" fillId="8" borderId="2">
      <alignment horizontal="right" vertical="center"/>
    </xf>
    <xf numFmtId="0" fontId="45" fillId="8" borderId="2">
      <alignment horizontal="right" vertical="center"/>
    </xf>
    <xf numFmtId="0" fontId="54" fillId="8" borderId="0">
      <alignment horizontal="right" vertical="center"/>
    </xf>
    <xf numFmtId="0" fontId="45" fillId="8" borderId="0">
      <alignment horizontal="right" vertical="center"/>
    </xf>
    <xf numFmtId="0" fontId="154" fillId="0" borderId="0">
      <alignment vertical="center"/>
    </xf>
    <xf numFmtId="0" fontId="162" fillId="8" borderId="2" applyBorder="0">
      <alignment horizontal="left" vertical="center"/>
    </xf>
    <xf numFmtId="0" fontId="163" fillId="8" borderId="0">
      <alignment horizontal="left" vertical="center"/>
    </xf>
    <xf numFmtId="0" fontId="162" fillId="8" borderId="45">
      <alignment horizontal="left"/>
    </xf>
    <xf numFmtId="0" fontId="70" fillId="8" borderId="46">
      <alignment vertical="center"/>
    </xf>
    <xf numFmtId="0" fontId="70" fillId="8" borderId="47">
      <alignment vertical="center"/>
    </xf>
    <xf numFmtId="0" fontId="70" fillId="8" borderId="4">
      <alignment vertical="center"/>
    </xf>
    <xf numFmtId="0" fontId="128" fillId="8" borderId="48">
      <alignment horizontal="center" vertical="center"/>
    </xf>
    <xf numFmtId="0" fontId="36" fillId="0" borderId="0">
      <alignment vertical="center"/>
    </xf>
    <xf numFmtId="3" fontId="124" fillId="11" borderId="0">
      <protection locked="0"/>
    </xf>
    <xf numFmtId="0" fontId="164" fillId="0" borderId="0" applyNumberFormat="0" applyAlignment="0">
      <alignment horizontal="left"/>
    </xf>
    <xf numFmtId="181" fontId="58" fillId="0" borderId="0" applyFont="0" applyFill="0" applyBorder="0" applyAlignment="0" applyProtection="0"/>
    <xf numFmtId="0" fontId="50" fillId="0" borderId="10"/>
    <xf numFmtId="0" fontId="165" fillId="0" borderId="0" applyNumberFormat="0" applyFill="0" applyBorder="0" applyAlignment="0" applyProtection="0"/>
    <xf numFmtId="0" fontId="166" fillId="0" borderId="0" applyFill="0" applyBorder="0" applyProtection="0"/>
    <xf numFmtId="0" fontId="72" fillId="0" borderId="0" applyNumberFormat="0" applyFill="0" applyBorder="0" applyAlignment="0" applyProtection="0"/>
    <xf numFmtId="311" fontId="52" fillId="18" borderId="49" applyAlignment="0">
      <protection locked="0"/>
    </xf>
    <xf numFmtId="312" fontId="52" fillId="18" borderId="49" applyAlignment="0">
      <protection locked="0"/>
    </xf>
    <xf numFmtId="312" fontId="71" fillId="0" borderId="50"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2" fontId="131" fillId="0" borderId="0" applyFont="0" applyFill="0" applyBorder="0" applyAlignment="0" applyProtection="0"/>
    <xf numFmtId="0" fontId="169" fillId="0" borderId="0">
      <alignment vertical="center"/>
    </xf>
    <xf numFmtId="0" fontId="170" fillId="0" borderId="0" applyNumberFormat="0" applyFill="0" applyBorder="0" applyAlignment="0" applyProtection="0">
      <alignment vertical="top"/>
      <protection locked="0"/>
    </xf>
    <xf numFmtId="0" fontId="38" fillId="0" borderId="0" applyFill="0" applyBorder="0" applyProtection="0">
      <alignment horizontal="left"/>
    </xf>
    <xf numFmtId="0" fontId="58" fillId="0" borderId="0"/>
    <xf numFmtId="0" fontId="70" fillId="0" borderId="0">
      <protection hidden="1"/>
    </xf>
    <xf numFmtId="3" fontId="144" fillId="10" borderId="10"/>
    <xf numFmtId="0" fontId="171" fillId="22" borderId="0" applyNumberFormat="0" applyBorder="0" applyAlignment="0" applyProtection="0"/>
    <xf numFmtId="0" fontId="172" fillId="0" borderId="0" applyNumberFormat="0" applyFill="0" applyBorder="0" applyAlignment="0" applyProtection="0"/>
    <xf numFmtId="38" fontId="70" fillId="6" borderId="0" applyNumberFormat="0" applyBorder="0" applyAlignment="0" applyProtection="0"/>
    <xf numFmtId="0" fontId="173" fillId="0" borderId="0" applyNumberFormat="0">
      <alignment horizontal="right"/>
    </xf>
    <xf numFmtId="0" fontId="174" fillId="0" borderId="0" applyNumberFormat="0">
      <alignment horizontal="right"/>
    </xf>
    <xf numFmtId="0" fontId="174" fillId="0" borderId="0" applyNumberFormat="0">
      <alignment horizontal="left"/>
    </xf>
    <xf numFmtId="0" fontId="173" fillId="0" borderId="0" applyNumberFormat="0">
      <alignment horizontal="left"/>
    </xf>
    <xf numFmtId="0" fontId="175" fillId="45" borderId="0" applyNumberFormat="0">
      <alignment vertical="center"/>
    </xf>
    <xf numFmtId="0" fontId="155" fillId="0" borderId="0" applyFill="0" applyBorder="0"/>
    <xf numFmtId="0" fontId="176" fillId="0" borderId="0" applyNumberFormat="0" applyFill="0" applyBorder="0" applyAlignment="0" applyProtection="0">
      <alignment vertical="center"/>
    </xf>
    <xf numFmtId="0" fontId="148" fillId="0" borderId="0" applyFill="0" applyBorder="0"/>
    <xf numFmtId="0" fontId="155" fillId="0" borderId="0" applyNumberFormat="0" applyFill="0" applyBorder="0" applyAlignment="0" applyProtection="0">
      <alignment vertical="center"/>
    </xf>
    <xf numFmtId="0" fontId="36" fillId="0" borderId="0" applyFill="0" applyBorder="0"/>
    <xf numFmtId="0" fontId="148" fillId="0" borderId="0" applyNumberFormat="0" applyFill="0" applyBorder="0" applyAlignment="0" applyProtection="0">
      <alignment horizontal="left" vertical="center"/>
    </xf>
    <xf numFmtId="0" fontId="177" fillId="0" borderId="0" applyFill="0" applyBorder="0"/>
    <xf numFmtId="0" fontId="54" fillId="0" borderId="0" applyNumberFormat="0" applyFill="0" applyBorder="0" applyAlignment="0" applyProtection="0">
      <alignment vertical="center"/>
    </xf>
    <xf numFmtId="2" fontId="108" fillId="50" borderId="0"/>
    <xf numFmtId="169" fontId="38" fillId="51" borderId="10"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10" applyNumberFormat="0" applyFont="0" applyBorder="0" applyAlignment="0" applyProtection="0"/>
    <xf numFmtId="0" fontId="38" fillId="0" borderId="0" applyProtection="0">
      <alignment horizontal="right"/>
    </xf>
    <xf numFmtId="0" fontId="148" fillId="0" borderId="51" applyNumberFormat="0" applyAlignment="0" applyProtection="0">
      <alignment horizontal="left" vertical="center"/>
    </xf>
    <xf numFmtId="0" fontId="148" fillId="0" borderId="3">
      <alignment horizontal="left" vertical="center"/>
    </xf>
    <xf numFmtId="0" fontId="178" fillId="0" borderId="0">
      <alignment horizontal="center"/>
    </xf>
    <xf numFmtId="0" fontId="38" fillId="11" borderId="0" applyNumberFormat="0" applyBorder="0" applyAlignment="0" applyProtection="0"/>
    <xf numFmtId="0" fontId="179" fillId="0" borderId="52" applyNumberFormat="0" applyFill="0" applyAlignment="0" applyProtection="0"/>
    <xf numFmtId="0" fontId="180" fillId="0" borderId="53" applyNumberFormat="0" applyFill="0" applyAlignment="0" applyProtection="0"/>
    <xf numFmtId="0" fontId="181" fillId="0" borderId="54" applyNumberFormat="0" applyFill="0" applyAlignment="0" applyProtection="0"/>
    <xf numFmtId="0" fontId="181" fillId="0" borderId="0" applyNumberFormat="0" applyFill="0" applyBorder="0" applyAlignment="0" applyProtection="0"/>
    <xf numFmtId="9" fontId="38" fillId="0" borderId="0" applyNumberFormat="0">
      <protection locked="0"/>
    </xf>
    <xf numFmtId="0" fontId="38" fillId="0" borderId="0">
      <protection locked="0"/>
    </xf>
    <xf numFmtId="37" fontId="182" fillId="0" borderId="2">
      <alignment horizontal="right"/>
    </xf>
    <xf numFmtId="0" fontId="183" fillId="0" borderId="55" applyNumberFormat="0" applyFill="0" applyBorder="0" applyAlignment="0" applyProtection="0">
      <alignment horizontal="left"/>
    </xf>
    <xf numFmtId="0" fontId="38" fillId="0" borderId="0">
      <alignment vertical="center"/>
    </xf>
    <xf numFmtId="244" fontId="184" fillId="6" borderId="0" applyBorder="0" applyAlignment="0"/>
    <xf numFmtId="244" fontId="185" fillId="6" borderId="2" applyNumberFormat="0" applyFill="0" applyBorder="0"/>
    <xf numFmtId="37" fontId="186" fillId="0" borderId="0" applyNumberFormat="0" applyFill="0" applyBorder="0" applyAlignment="0" applyProtection="0"/>
    <xf numFmtId="37" fontId="114" fillId="0" borderId="0" applyNumberFormat="0" applyFill="0" applyBorder="0" applyAlignment="0" applyProtection="0"/>
    <xf numFmtId="3" fontId="38" fillId="0" borderId="0">
      <protection hidden="1"/>
    </xf>
    <xf numFmtId="0" fontId="52" fillId="0" borderId="56" applyNumberFormat="0" applyFill="0" applyAlignment="0" applyProtection="0"/>
    <xf numFmtId="0" fontId="44" fillId="0" borderId="0" applyNumberFormat="0" applyFill="0" applyBorder="0" applyAlignment="0" applyProtection="0"/>
    <xf numFmtId="0" fontId="70" fillId="0" borderId="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7">
      <alignment vertical="top"/>
      <protection locked="0"/>
    </xf>
    <xf numFmtId="256" fontId="38" fillId="11" borderId="57">
      <alignment vertical="top"/>
      <protection locked="0"/>
    </xf>
    <xf numFmtId="257" fontId="38" fillId="11" borderId="57">
      <alignment vertical="top"/>
      <protection locked="0"/>
    </xf>
    <xf numFmtId="258" fontId="38" fillId="11" borderId="57">
      <alignment vertical="top"/>
      <protection locked="0"/>
    </xf>
    <xf numFmtId="259" fontId="38" fillId="11" borderId="57">
      <alignment vertical="top"/>
      <protection locked="0"/>
    </xf>
    <xf numFmtId="260" fontId="38" fillId="11" borderId="57">
      <alignment vertical="top"/>
      <protection locked="0"/>
    </xf>
    <xf numFmtId="314" fontId="38" fillId="11" borderId="57">
      <alignment vertical="top"/>
      <protection locked="0"/>
    </xf>
    <xf numFmtId="261" fontId="38" fillId="11" borderId="57">
      <alignment vertical="top"/>
      <protection locked="0"/>
    </xf>
    <xf numFmtId="262" fontId="38" fillId="11" borderId="57">
      <alignment vertical="top"/>
      <protection locked="0"/>
    </xf>
    <xf numFmtId="17" fontId="38" fillId="11" borderId="57">
      <alignment vertical="top"/>
      <protection locked="0"/>
    </xf>
    <xf numFmtId="20" fontId="38" fillId="11" borderId="57">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7" fontId="52" fillId="0" borderId="0" applyBorder="0"/>
    <xf numFmtId="315" fontId="58" fillId="0" borderId="0" applyNumberFormat="0" applyFill="0" applyBorder="0" applyAlignment="0" applyProtection="0"/>
    <xf numFmtId="0" fontId="189" fillId="0" borderId="0"/>
    <xf numFmtId="169" fontId="190" fillId="6" borderId="0">
      <protection locked="0"/>
    </xf>
    <xf numFmtId="0" fontId="49" fillId="0" borderId="10">
      <alignment horizontal="right"/>
    </xf>
    <xf numFmtId="0" fontId="58" fillId="0" borderId="10"/>
    <xf numFmtId="0" fontId="38" fillId="0" borderId="0"/>
    <xf numFmtId="0" fontId="38" fillId="0" borderId="10">
      <alignment horizontal="right"/>
    </xf>
    <xf numFmtId="9" fontId="38" fillId="0" borderId="10"/>
    <xf numFmtId="0" fontId="38" fillId="0" borderId="0"/>
    <xf numFmtId="10" fontId="38" fillId="0" borderId="10"/>
    <xf numFmtId="4" fontId="38" fillId="0" borderId="10"/>
    <xf numFmtId="10" fontId="70" fillId="10" borderId="10" applyNumberFormat="0" applyBorder="0" applyAlignment="0" applyProtection="0"/>
    <xf numFmtId="3" fontId="191" fillId="6" borderId="0">
      <alignment horizontal="right"/>
      <protection locked="0"/>
    </xf>
    <xf numFmtId="244" fontId="190" fillId="6" borderId="0" applyBorder="0">
      <alignment horizontal="right"/>
      <protection locked="0"/>
    </xf>
    <xf numFmtId="0" fontId="38" fillId="0" borderId="0"/>
    <xf numFmtId="0" fontId="38" fillId="0" borderId="0"/>
    <xf numFmtId="0" fontId="38" fillId="0" borderId="0"/>
    <xf numFmtId="3" fontId="38" fillId="11" borderId="0">
      <protection locked="0"/>
    </xf>
    <xf numFmtId="3" fontId="38" fillId="11" borderId="0"/>
    <xf numFmtId="0" fontId="38" fillId="0" borderId="0"/>
    <xf numFmtId="0" fontId="38" fillId="0" borderId="0"/>
    <xf numFmtId="0" fontId="38" fillId="0" borderId="0"/>
    <xf numFmtId="0" fontId="38" fillId="0" borderId="0"/>
    <xf numFmtId="3" fontId="58" fillId="11" borderId="0"/>
    <xf numFmtId="10" fontId="38" fillId="0" borderId="0">
      <protection locked="0"/>
    </xf>
    <xf numFmtId="0" fontId="189" fillId="0" borderId="0" applyFill="0" applyBorder="0" applyProtection="0"/>
    <xf numFmtId="316" fontId="189" fillId="0" borderId="0" applyFill="0" applyBorder="0" applyProtection="0"/>
    <xf numFmtId="317" fontId="189" fillId="0" borderId="0" applyFill="0" applyBorder="0" applyProtection="0"/>
    <xf numFmtId="0" fontId="192" fillId="0" borderId="0" applyFill="0" applyBorder="0" applyProtection="0">
      <protection locked="0"/>
    </xf>
    <xf numFmtId="37" fontId="150" fillId="6" borderId="0" applyFont="0" applyBorder="0" applyProtection="0"/>
    <xf numFmtId="0" fontId="154" fillId="0" borderId="0" applyNumberFormat="0" applyFill="0" applyBorder="0" applyAlignment="0">
      <protection locked="0"/>
    </xf>
    <xf numFmtId="15" fontId="38" fillId="0" borderId="0">
      <protection locked="0"/>
    </xf>
    <xf numFmtId="2" fontId="38" fillId="0" borderId="11">
      <protection locked="0"/>
    </xf>
    <xf numFmtId="0" fontId="38" fillId="0" borderId="0"/>
    <xf numFmtId="0" fontId="124" fillId="0" borderId="0" applyFill="0" applyBorder="0">
      <alignment horizontal="right"/>
      <protection locked="0"/>
    </xf>
    <xf numFmtId="0" fontId="193" fillId="0" borderId="58" applyFont="0" applyFill="0" applyBorder="0" applyAlignment="0" applyProtection="0"/>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7">
      <alignment vertical="top"/>
      <protection locked="0"/>
    </xf>
    <xf numFmtId="281" fontId="38" fillId="11" borderId="57">
      <alignment vertical="top"/>
      <protection locked="0"/>
    </xf>
    <xf numFmtId="282" fontId="38" fillId="11" borderId="57">
      <alignment vertical="top"/>
      <protection locked="0"/>
    </xf>
    <xf numFmtId="283" fontId="38" fillId="11" borderId="57">
      <alignment vertical="top"/>
      <protection locked="0"/>
    </xf>
    <xf numFmtId="284" fontId="38" fillId="11" borderId="57">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7">
      <alignment vertical="top"/>
      <protection locked="0"/>
    </xf>
    <xf numFmtId="289" fontId="38" fillId="11" borderId="57">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52" borderId="0" applyBorder="0"/>
    <xf numFmtId="0" fontId="113" fillId="53" borderId="59">
      <alignment horizontal="left" vertical="center" wrapText="1"/>
    </xf>
    <xf numFmtId="0" fontId="38" fillId="11" borderId="57">
      <alignment vertical="top"/>
    </xf>
    <xf numFmtId="0" fontId="38" fillId="11" borderId="57">
      <alignment vertical="top" wrapText="1"/>
      <protection locked="0"/>
    </xf>
    <xf numFmtId="0" fontId="70" fillId="11" borderId="57">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38" fillId="41" borderId="10"/>
    <xf numFmtId="38" fontId="194" fillId="0" borderId="0"/>
    <xf numFmtId="38" fontId="195" fillId="0" borderId="0"/>
    <xf numFmtId="38" fontId="196" fillId="0" borderId="0"/>
    <xf numFmtId="38" fontId="197" fillId="0" borderId="0"/>
    <xf numFmtId="0" fontId="87" fillId="0" borderId="0"/>
    <xf numFmtId="0" fontId="198" fillId="0" borderId="0"/>
    <xf numFmtId="0" fontId="199" fillId="10" borderId="0">
      <alignment horizontal="left" vertical="top" indent="2"/>
    </xf>
    <xf numFmtId="0" fontId="200" fillId="10" borderId="0">
      <alignment vertical="top"/>
    </xf>
    <xf numFmtId="180" fontId="201" fillId="45" borderId="3"/>
    <xf numFmtId="0" fontId="110" fillId="0" borderId="0"/>
    <xf numFmtId="0" fontId="38" fillId="0" borderId="0"/>
    <xf numFmtId="37" fontId="38" fillId="51" borderId="0" applyBorder="0"/>
    <xf numFmtId="0" fontId="38" fillId="0" borderId="0"/>
    <xf numFmtId="49" fontId="70" fillId="0" borderId="0" applyFill="0" applyBorder="0">
      <alignment vertical="top"/>
    </xf>
    <xf numFmtId="49" fontId="70" fillId="0" borderId="0" applyFill="0" applyBorder="0">
      <alignment vertical="top" wrapText="1"/>
    </xf>
    <xf numFmtId="0" fontId="145" fillId="0" borderId="0" applyFont="0" applyFill="0" applyBorder="0" applyAlignment="0" applyProtection="0"/>
    <xf numFmtId="319" fontId="145"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76" fillId="0" borderId="0" applyNumberFormat="0" applyFill="0" applyBorder="0" applyProtection="0"/>
    <xf numFmtId="0" fontId="202" fillId="0" borderId="0" applyNumberFormat="0" applyBorder="0" applyProtection="0">
      <alignment vertical="top"/>
    </xf>
    <xf numFmtId="169" fontId="203" fillId="0" borderId="0"/>
    <xf numFmtId="169" fontId="204" fillId="0" borderId="0"/>
    <xf numFmtId="0" fontId="70" fillId="0" borderId="0" applyFill="0" applyBorder="0" applyProtection="0"/>
    <xf numFmtId="0" fontId="205" fillId="0" borderId="0">
      <alignment horizontal="right"/>
    </xf>
    <xf numFmtId="320" fontId="38" fillId="0" borderId="0" applyFont="0" applyFill="0" applyBorder="0" applyAlignment="0" applyProtection="0"/>
    <xf numFmtId="40" fontId="124" fillId="0" borderId="0" applyFont="0" applyFill="0" applyBorder="0" applyAlignment="0" applyProtection="0"/>
    <xf numFmtId="321"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1" fontId="90" fillId="50" borderId="12" applyNumberFormat="0" applyFont="0" applyBorder="0" applyAlignment="0" applyProtection="0"/>
    <xf numFmtId="0" fontId="87" fillId="0" borderId="0" applyFont="0" applyFill="0" applyBorder="0" applyProtection="0">
      <alignment horizontal="right"/>
    </xf>
    <xf numFmtId="0" fontId="206" fillId="0" borderId="19"/>
    <xf numFmtId="0" fontId="38" fillId="0" borderId="0"/>
    <xf numFmtId="0" fontId="38" fillId="0" borderId="0"/>
    <xf numFmtId="326" fontId="38" fillId="0" borderId="0" applyFont="0" applyFill="0" applyBorder="0" applyAlignment="0" applyProtection="0"/>
    <xf numFmtId="327" fontId="38" fillId="0" borderId="0" applyFont="0" applyFill="0" applyBorder="0" applyAlignment="0" applyProtection="0"/>
    <xf numFmtId="328" fontId="38" fillId="0" borderId="0" applyFont="0" applyFill="0" applyBorder="0" applyAlignment="0" applyProtection="0"/>
    <xf numFmtId="329" fontId="38" fillId="0" borderId="0" applyFont="0" applyFill="0" applyBorder="0" applyAlignment="0" applyProtection="0"/>
    <xf numFmtId="17" fontId="36" fillId="0" borderId="0">
      <alignment horizontal="center"/>
    </xf>
    <xf numFmtId="0" fontId="38" fillId="0" borderId="0"/>
    <xf numFmtId="330" fontId="70" fillId="0" borderId="0" applyFill="0" applyBorder="0"/>
    <xf numFmtId="0" fontId="207" fillId="0" borderId="0"/>
    <xf numFmtId="0" fontId="38" fillId="0" borderId="0" applyFill="0" applyBorder="0" applyAlignment="0">
      <alignment horizontal="right"/>
    </xf>
    <xf numFmtId="0" fontId="50" fillId="0" borderId="2" applyFont="0" applyFill="0" applyBorder="0" applyProtection="0"/>
    <xf numFmtId="0" fontId="38" fillId="0" borderId="2" applyFont="0" applyFill="0" applyBorder="0" applyAlignment="0" applyProtection="0"/>
    <xf numFmtId="331" fontId="58" fillId="0" borderId="0" applyFont="0" applyFill="0" applyBorder="0" applyAlignment="0" applyProtection="0"/>
    <xf numFmtId="0" fontId="50" fillId="0" borderId="0" applyFont="0" applyFill="0" applyBorder="0" applyAlignment="0" applyProtection="0"/>
    <xf numFmtId="0" fontId="97" fillId="0" borderId="0" applyFont="0" applyFill="0" applyBorder="0" applyAlignment="0" applyProtection="0"/>
    <xf numFmtId="0" fontId="72" fillId="0" borderId="0" applyFont="0" applyFill="0" applyBorder="0" applyAlignment="0" applyProtection="0"/>
    <xf numFmtId="0" fontId="62" fillId="0" borderId="0" applyFill="0" applyBorder="0" applyProtection="0">
      <alignment horizontal="right"/>
    </xf>
    <xf numFmtId="0" fontId="38" fillId="0" borderId="0"/>
    <xf numFmtId="0" fontId="208" fillId="0" borderId="0" applyFont="0" applyFill="0" applyBorder="0" applyAlignment="0" applyProtection="0">
      <alignment horizontal="right"/>
    </xf>
    <xf numFmtId="332" fontId="70" fillId="0" borderId="0"/>
    <xf numFmtId="0" fontId="70" fillId="0" borderId="0" applyFill="0" applyAlignment="0"/>
    <xf numFmtId="0" fontId="38" fillId="0" borderId="0"/>
    <xf numFmtId="2" fontId="38" fillId="0" borderId="0" applyFont="0" applyFill="0" applyAlignment="0" applyProtection="0">
      <alignment horizontal="center"/>
    </xf>
    <xf numFmtId="0" fontId="209" fillId="0" borderId="60" applyBorder="0" applyAlignment="0" applyProtection="0">
      <alignment horizontal="center"/>
    </xf>
    <xf numFmtId="0" fontId="38" fillId="0" borderId="0"/>
    <xf numFmtId="0" fontId="50" fillId="0" borderId="10" applyNumberFormat="0" applyFont="0" applyBorder="0" applyAlignment="0" applyProtection="0">
      <alignment horizontal="center"/>
    </xf>
    <xf numFmtId="171" fontId="87" fillId="0" borderId="0" applyNumberFormat="0" applyFont="0" applyFill="0" applyAlignment="0" applyProtection="0"/>
    <xf numFmtId="37" fontId="210" fillId="0" borderId="0"/>
    <xf numFmtId="0" fontId="38" fillId="0" borderId="0"/>
    <xf numFmtId="0" fontId="38" fillId="0" borderId="0"/>
    <xf numFmtId="0" fontId="38" fillId="0" borderId="0"/>
    <xf numFmtId="169" fontId="70" fillId="0" borderId="0" applyNumberFormat="0" applyAlignment="0"/>
    <xf numFmtId="0" fontId="45" fillId="45" borderId="0" applyNumberFormat="0" applyBorder="0" applyAlignment="0">
      <alignment horizontal="right"/>
      <protection hidden="1"/>
    </xf>
    <xf numFmtId="0" fontId="38" fillId="0" borderId="0" applyFont="0" applyBorder="0" applyAlignment="0">
      <protection hidden="1"/>
    </xf>
    <xf numFmtId="0" fontId="38" fillId="0" borderId="0"/>
    <xf numFmtId="223" fontId="38" fillId="0" borderId="0"/>
    <xf numFmtId="187" fontId="38" fillId="0" borderId="4"/>
    <xf numFmtId="0" fontId="211" fillId="0" borderId="0"/>
    <xf numFmtId="187" fontId="38" fillId="0" borderId="18"/>
    <xf numFmtId="0" fontId="38" fillId="0" borderId="0">
      <alignment horizontal="right"/>
    </xf>
    <xf numFmtId="0" fontId="71" fillId="0" borderId="0" applyFont="0" applyFill="0" applyBorder="0" applyAlignment="0" applyProtection="0"/>
    <xf numFmtId="0" fontId="38" fillId="0" borderId="0"/>
    <xf numFmtId="0" fontId="38" fillId="0" borderId="0"/>
    <xf numFmtId="3" fontId="212" fillId="0" borderId="0"/>
    <xf numFmtId="3" fontId="213" fillId="0" borderId="0">
      <alignment horizontal="left"/>
    </xf>
    <xf numFmtId="0" fontId="214" fillId="0" borderId="0" applyFill="0" applyBorder="0" applyProtection="0"/>
    <xf numFmtId="0" fontId="50" fillId="0" borderId="0" applyProtection="0"/>
    <xf numFmtId="0" fontId="58" fillId="0" borderId="0" applyNumberFormat="0" applyFont="0" applyFill="0" applyBorder="0" applyAlignment="0"/>
    <xf numFmtId="0" fontId="38" fillId="0" borderId="0"/>
    <xf numFmtId="202" fontId="215" fillId="8" borderId="0" applyBorder="0">
      <alignment vertical="center"/>
    </xf>
    <xf numFmtId="0" fontId="216" fillId="0" borderId="0"/>
    <xf numFmtId="0" fontId="38" fillId="0" borderId="0"/>
    <xf numFmtId="0" fontId="217" fillId="0" borderId="11"/>
    <xf numFmtId="38" fontId="218" fillId="8" borderId="0" applyBorder="0"/>
    <xf numFmtId="39" fontId="219" fillId="0" borderId="0"/>
    <xf numFmtId="0" fontId="62" fillId="0" borderId="0" applyBorder="0" applyProtection="0">
      <alignment horizontal="right"/>
    </xf>
    <xf numFmtId="0" fontId="189" fillId="54" borderId="0" applyBorder="0" applyProtection="0">
      <alignment horizontal="right"/>
    </xf>
    <xf numFmtId="0" fontId="220" fillId="0" borderId="3" applyBorder="0"/>
    <xf numFmtId="0" fontId="221" fillId="0" borderId="0" applyBorder="0" applyProtection="0">
      <alignment horizontal="right"/>
    </xf>
    <xf numFmtId="0" fontId="222" fillId="54" borderId="0" applyProtection="0">
      <alignment horizontal="right"/>
    </xf>
    <xf numFmtId="37" fontId="58" fillId="0" borderId="0" applyFill="0" applyBorder="0" applyProtection="0">
      <alignment horizontal="right"/>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98" fillId="0" borderId="0" applyFill="0" applyBorder="0" applyProtection="0">
      <alignment horizontal="right"/>
    </xf>
    <xf numFmtId="0" fontId="62" fillId="0" borderId="0">
      <alignment horizontal="right"/>
    </xf>
    <xf numFmtId="0" fontId="58" fillId="0" borderId="34">
      <alignment horizontal="right"/>
    </xf>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10"/>
    <xf numFmtId="37" fontId="224" fillId="0" borderId="0"/>
    <xf numFmtId="37" fontId="79" fillId="0" borderId="0"/>
    <xf numFmtId="244" fontId="172" fillId="6" borderId="10">
      <alignment horizontal="right"/>
      <protection locked="0"/>
    </xf>
    <xf numFmtId="0" fontId="225" fillId="0" borderId="0"/>
    <xf numFmtId="0" fontId="226" fillId="10" borderId="0">
      <alignment horizontal="right"/>
    </xf>
    <xf numFmtId="0" fontId="38" fillId="0" borderId="0"/>
    <xf numFmtId="40" fontId="227" fillId="8" borderId="0">
      <alignment horizontal="right"/>
    </xf>
    <xf numFmtId="0" fontId="228" fillId="8" borderId="0">
      <alignment horizontal="right"/>
    </xf>
    <xf numFmtId="0" fontId="229" fillId="8" borderId="13"/>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49" fontId="232" fillId="0" borderId="2" applyFill="0" applyProtection="0">
      <alignment vertical="center"/>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38" fillId="0" borderId="0"/>
    <xf numFmtId="0" fontId="38" fillId="0" borderId="0"/>
    <xf numFmtId="0" fontId="189" fillId="54" borderId="0" applyProtection="0">
      <alignment horizontal="right"/>
    </xf>
    <xf numFmtId="0" fontId="221" fillId="0" borderId="0" applyFont="0" applyBorder="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38" fillId="0" borderId="0"/>
    <xf numFmtId="0" fontId="38" fillId="0" borderId="0"/>
    <xf numFmtId="0" fontId="58" fillId="0" borderId="0" applyFill="0" applyBorder="0">
      <alignment horizontal="right"/>
      <protection locked="0"/>
    </xf>
    <xf numFmtId="9" fontId="234" fillId="0" borderId="0" applyFont="0" applyFill="0" applyBorder="0" applyAlignment="0" applyProtection="0"/>
    <xf numFmtId="0" fontId="70" fillId="0" borderId="0">
      <alignment horizontal="center"/>
    </xf>
    <xf numFmtId="0" fontId="38" fillId="0" borderId="0"/>
    <xf numFmtId="0" fontId="38" fillId="0" borderId="0"/>
    <xf numFmtId="0" fontId="38" fillId="0" borderId="0"/>
    <xf numFmtId="3" fontId="38" fillId="0" borderId="0"/>
    <xf numFmtId="0" fontId="73" fillId="0" borderId="0" applyProtection="0">
      <alignment horizontal="right"/>
    </xf>
    <xf numFmtId="0" fontId="73" fillId="0" borderId="0">
      <alignment horizontal="right"/>
      <protection locked="0"/>
    </xf>
    <xf numFmtId="9" fontId="70" fillId="0" borderId="0" applyFont="0" applyFill="0" applyBorder="0" applyAlignment="0" applyProtection="0"/>
    <xf numFmtId="0" fontId="71" fillId="0" borderId="0"/>
    <xf numFmtId="9" fontId="38" fillId="0" borderId="42"/>
    <xf numFmtId="10" fontId="38" fillId="0" borderId="0"/>
    <xf numFmtId="9"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9">
      <alignment horizontal="center"/>
    </xf>
    <xf numFmtId="0" fontId="124" fillId="55" borderId="0" applyNumberFormat="0" applyFont="0" applyBorder="0" applyAlignment="0" applyProtection="0"/>
    <xf numFmtId="0" fontId="38" fillId="0" borderId="0"/>
    <xf numFmtId="0" fontId="50"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lignment horizontal="right"/>
      <protection locked="0"/>
    </xf>
    <xf numFmtId="338" fontId="58" fillId="0" borderId="0" applyFont="0" applyFill="0" applyBorder="0" applyAlignment="0" applyProtection="0"/>
    <xf numFmtId="0" fontId="38" fillId="0" borderId="0"/>
    <xf numFmtId="0" fontId="38" fillId="0" borderId="0"/>
    <xf numFmtId="0" fontId="38" fillId="0" borderId="0"/>
    <xf numFmtId="49" fontId="45" fillId="0" borderId="0">
      <alignment horizontal="right"/>
    </xf>
    <xf numFmtId="3" fontId="38" fillId="6" borderId="0"/>
    <xf numFmtId="4" fontId="38" fillId="6" borderId="0"/>
    <xf numFmtId="3" fontId="58" fillId="6" borderId="0"/>
    <xf numFmtId="0" fontId="38" fillId="0" borderId="0"/>
    <xf numFmtId="0" fontId="38" fillId="0" borderId="0"/>
    <xf numFmtId="180" fontId="235" fillId="0" borderId="61"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9"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237" fillId="0" borderId="62" applyNumberFormat="0" applyFont="0" applyFill="0" applyAlignment="0" applyProtection="0">
      <alignment horizontal="right" vertical="center"/>
    </xf>
    <xf numFmtId="0" fontId="38" fillId="0" borderId="0"/>
    <xf numFmtId="0" fontId="38" fillId="0" borderId="0"/>
    <xf numFmtId="4" fontId="238" fillId="11" borderId="63" applyNumberFormat="0" applyProtection="0">
      <alignment vertical="center"/>
    </xf>
    <xf numFmtId="4" fontId="239" fillId="11" borderId="63" applyNumberFormat="0" applyProtection="0">
      <alignment vertical="center"/>
    </xf>
    <xf numFmtId="4" fontId="240" fillId="11" borderId="63" applyNumberFormat="0" applyProtection="0">
      <alignment horizontal="left" vertical="center" indent="1"/>
    </xf>
    <xf numFmtId="4" fontId="71" fillId="11" borderId="64" applyNumberFormat="0" applyProtection="0">
      <alignment horizontal="left" vertical="center" indent="1"/>
    </xf>
    <xf numFmtId="4" fontId="240" fillId="14" borderId="0" applyNumberFormat="0" applyProtection="0">
      <alignment horizontal="left" vertical="center" indent="1"/>
    </xf>
    <xf numFmtId="4" fontId="240" fillId="56" borderId="63" applyNumberFormat="0" applyProtection="0">
      <alignment horizontal="right" vertical="center"/>
    </xf>
    <xf numFmtId="4" fontId="240" fillId="57" borderId="63" applyNumberFormat="0" applyProtection="0">
      <alignment horizontal="right" vertical="center"/>
    </xf>
    <xf numFmtId="4" fontId="240" fillId="39" borderId="63" applyNumberFormat="0" applyProtection="0">
      <alignment horizontal="right" vertical="center"/>
    </xf>
    <xf numFmtId="4" fontId="240" fillId="51" borderId="63" applyNumberFormat="0" applyProtection="0">
      <alignment horizontal="right" vertical="center"/>
    </xf>
    <xf numFmtId="4" fontId="240" fillId="58" borderId="63" applyNumberFormat="0" applyProtection="0">
      <alignment horizontal="right" vertical="center"/>
    </xf>
    <xf numFmtId="4" fontId="240" fillId="59" borderId="63" applyNumberFormat="0" applyProtection="0">
      <alignment horizontal="right" vertical="center"/>
    </xf>
    <xf numFmtId="4" fontId="240" fillId="60" borderId="63" applyNumberFormat="0" applyProtection="0">
      <alignment horizontal="right" vertical="center"/>
    </xf>
    <xf numFmtId="4" fontId="240" fillId="61" borderId="63" applyNumberFormat="0" applyProtection="0">
      <alignment horizontal="right" vertical="center"/>
    </xf>
    <xf numFmtId="4" fontId="240" fillId="62" borderId="63" applyNumberFormat="0" applyProtection="0">
      <alignment horizontal="right" vertical="center"/>
    </xf>
    <xf numFmtId="4" fontId="238" fillId="63" borderId="65"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3"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4" applyNumberFormat="0" applyProtection="0">
      <alignment horizontal="left" vertical="center" indent="1"/>
    </xf>
    <xf numFmtId="0" fontId="38" fillId="13" borderId="64" applyNumberFormat="0" applyProtection="0">
      <alignment horizontal="left" vertical="center" indent="1"/>
    </xf>
    <xf numFmtId="0" fontId="38" fillId="6" borderId="64" applyNumberFormat="0" applyProtection="0">
      <alignment horizontal="left" vertical="center" indent="1"/>
    </xf>
    <xf numFmtId="0" fontId="38" fillId="41" borderId="64" applyNumberFormat="0" applyProtection="0">
      <alignment horizontal="left" vertical="center" indent="1"/>
    </xf>
    <xf numFmtId="4" fontId="240" fillId="45" borderId="63" applyNumberFormat="0" applyProtection="0">
      <alignment vertical="center"/>
    </xf>
    <xf numFmtId="4" fontId="241" fillId="45" borderId="63" applyNumberFormat="0" applyProtection="0">
      <alignment vertical="center"/>
    </xf>
    <xf numFmtId="4" fontId="238" fillId="38" borderId="66" applyNumberFormat="0" applyProtection="0">
      <alignment horizontal="left" vertical="center" indent="1"/>
    </xf>
    <xf numFmtId="4" fontId="71" fillId="10" borderId="64" applyNumberFormat="0" applyProtection="0">
      <alignment horizontal="left" vertical="center" indent="1"/>
    </xf>
    <xf numFmtId="4" fontId="240" fillId="45" borderId="63" applyNumberFormat="0" applyProtection="0">
      <alignment horizontal="right" vertical="center"/>
    </xf>
    <xf numFmtId="4" fontId="241" fillId="45" borderId="63" applyNumberFormat="0" applyProtection="0">
      <alignment horizontal="right" vertical="center"/>
    </xf>
    <xf numFmtId="4" fontId="238" fillId="38" borderId="63" applyNumberFormat="0" applyProtection="0">
      <alignment horizontal="left" vertical="center" indent="1"/>
    </xf>
    <xf numFmtId="4" fontId="242" fillId="54" borderId="66" applyNumberFormat="0" applyProtection="0">
      <alignment horizontal="left" vertical="center" indent="1"/>
    </xf>
    <xf numFmtId="4" fontId="243" fillId="45" borderId="63" applyNumberFormat="0" applyProtection="0">
      <alignment horizontal="right" vertical="center"/>
    </xf>
    <xf numFmtId="0" fontId="38" fillId="0" borderId="0" applyNumberFormat="0" applyFont="0" applyFill="0" applyBorder="0" applyAlignment="0" applyProtection="0"/>
    <xf numFmtId="0" fontId="144" fillId="65" borderId="12">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10">
      <alignment horizontal="center" vertical="center" wrapText="1"/>
      <protection hidden="1"/>
    </xf>
    <xf numFmtId="0" fontId="38" fillId="0" borderId="0"/>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7" applyNumberFormat="0" applyFont="0" applyBorder="0" applyAlignment="0" applyProtection="0"/>
    <xf numFmtId="0" fontId="246" fillId="6" borderId="6"/>
    <xf numFmtId="14" fontId="50" fillId="0" borderId="8">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3" fontId="70" fillId="0" borderId="0"/>
    <xf numFmtId="171" fontId="97" fillId="0" borderId="0"/>
    <xf numFmtId="3" fontId="249" fillId="0" borderId="0">
      <alignment vertical="center"/>
    </xf>
    <xf numFmtId="0" fontId="250" fillId="67" borderId="68">
      <alignment horizontal="center" wrapText="1"/>
    </xf>
    <xf numFmtId="0" fontId="38" fillId="51" borderId="10"/>
    <xf numFmtId="0" fontId="58" fillId="0" borderId="0" applyNumberFormat="0" applyFill="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55" fillId="0" borderId="0" applyNumberFormat="0" applyFill="0" applyBorder="0" applyProtection="0"/>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4" fillId="6" borderId="12"/>
    <xf numFmtId="3" fontId="255" fillId="0" borderId="0"/>
    <xf numFmtId="3" fontId="256" fillId="0" borderId="0"/>
    <xf numFmtId="0" fontId="38" fillId="0" borderId="0"/>
    <xf numFmtId="0" fontId="36" fillId="0" borderId="1"/>
    <xf numFmtId="0" fontId="38" fillId="0" borderId="0"/>
    <xf numFmtId="0" fontId="38" fillId="0" borderId="0"/>
    <xf numFmtId="0" fontId="257" fillId="0" borderId="0">
      <alignment horizontal="center"/>
    </xf>
    <xf numFmtId="0" fontId="258" fillId="51" borderId="10">
      <alignment horizontal="right"/>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0" fillId="0" borderId="0" applyFill="0" applyBorder="0" applyProtection="0"/>
    <xf numFmtId="0" fontId="38" fillId="0" borderId="0"/>
    <xf numFmtId="218" fontId="7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4"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23"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45" fontId="5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249" fillId="11" borderId="0">
      <alignment vertical="center"/>
    </xf>
    <xf numFmtId="0" fontId="54" fillId="0" borderId="0" applyFill="0" applyBorder="0" applyProtection="0">
      <alignment horizontal="center" vertical="center"/>
    </xf>
    <xf numFmtId="0" fontId="38" fillId="0" borderId="0"/>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0" fontId="154" fillId="0" borderId="0" applyBorder="0" applyProtection="0">
      <alignment vertical="center"/>
    </xf>
    <xf numFmtId="3" fontId="54" fillId="0" borderId="0" applyNumberFormat="0"/>
    <xf numFmtId="0" fontId="38" fillId="0" borderId="0"/>
    <xf numFmtId="0" fontId="54" fillId="0" borderId="0" applyFill="0" applyBorder="0" applyProtection="0"/>
    <xf numFmtId="0" fontId="38" fillId="0" borderId="0"/>
    <xf numFmtId="0" fontId="38" fillId="0" borderId="12" applyFill="0" applyBorder="0" applyProtection="0">
      <alignment horizontal="left" vertical="top"/>
    </xf>
    <xf numFmtId="0" fontId="38" fillId="0" borderId="0"/>
    <xf numFmtId="0" fontId="70" fillId="8" borderId="0" applyFont="0" applyFill="0" applyBorder="0" applyAlignment="0" applyProtection="0">
      <alignment vertical="center"/>
    </xf>
    <xf numFmtId="0" fontId="38" fillId="47" borderId="45"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38" fillId="0" borderId="0"/>
    <xf numFmtId="0" fontId="234" fillId="0" borderId="0" applyNumberFormat="0" applyFont="0" applyFill="0" applyBorder="0" applyProtection="0">
      <alignment wrapText="1"/>
    </xf>
    <xf numFmtId="49" fontId="71" fillId="0" borderId="0" applyFill="0" applyBorder="0" applyAlignment="0"/>
    <xf numFmtId="0" fontId="38" fillId="0" borderId="0"/>
    <xf numFmtId="0" fontId="38" fillId="0" borderId="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0" fontId="38" fillId="0" borderId="0"/>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9" applyNumberFormat="0" applyBorder="0">
      <alignment horizontal="center"/>
    </xf>
    <xf numFmtId="38" fontId="186" fillId="50" borderId="2" applyAlignment="0"/>
    <xf numFmtId="0" fontId="36" fillId="0" borderId="0"/>
    <xf numFmtId="171" fontId="87" fillId="0" borderId="42" applyNumberFormat="0" applyFont="0" applyFill="0" applyAlignment="0" applyProtection="0"/>
    <xf numFmtId="0" fontId="54" fillId="0" borderId="3">
      <alignment horizontal="right" wrapText="1"/>
    </xf>
    <xf numFmtId="0" fontId="38" fillId="0" borderId="0"/>
    <xf numFmtId="3" fontId="54" fillId="0" borderId="2" applyNumberFormat="0"/>
    <xf numFmtId="0" fontId="38" fillId="0" borderId="1"/>
    <xf numFmtId="37" fontId="36" fillId="0" borderId="0" applyNumberFormat="0" applyFill="0" applyBorder="0" applyAlignment="0" applyProtection="0">
      <alignment horizontal="right"/>
    </xf>
    <xf numFmtId="0" fontId="267" fillId="15" borderId="10"/>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0" fontId="38" fillId="0" borderId="0"/>
    <xf numFmtId="37" fontId="70" fillId="11" borderId="0" applyNumberFormat="0" applyBorder="0" applyAlignment="0" applyProtection="0"/>
    <xf numFmtId="37" fontId="70" fillId="0" borderId="0"/>
    <xf numFmtId="0" fontId="38" fillId="0" borderId="0"/>
    <xf numFmtId="3" fontId="44" fillId="0" borderId="56" applyProtection="0"/>
    <xf numFmtId="38" fontId="268" fillId="0" borderId="0">
      <alignment horizontal="right"/>
      <protection locked="0"/>
    </xf>
    <xf numFmtId="0" fontId="38" fillId="0" borderId="0"/>
    <xf numFmtId="0" fontId="38" fillId="0" borderId="0"/>
    <xf numFmtId="0" fontId="124"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340" fontId="124" fillId="0" borderId="0" applyFont="0" applyFill="0" applyBorder="0" applyAlignment="0" applyProtection="0"/>
    <xf numFmtId="0" fontId="269" fillId="0" borderId="0">
      <protection hidden="1"/>
    </xf>
    <xf numFmtId="0" fontId="38" fillId="0" borderId="0"/>
    <xf numFmtId="244" fontId="184" fillId="6" borderId="0" applyNumberFormat="0" applyFont="0" applyFill="0">
      <protection locked="0"/>
    </xf>
    <xf numFmtId="0" fontId="38" fillId="0" borderId="0"/>
    <xf numFmtId="0" fontId="102" fillId="59" borderId="57">
      <alignment horizontal="center" vertical="top" wrapText="1"/>
    </xf>
    <xf numFmtId="0" fontId="102" fillId="59" borderId="57">
      <alignment horizontal="center" vertical="top"/>
    </xf>
    <xf numFmtId="0" fontId="102" fillId="59" borderId="57">
      <alignment vertical="top" wrapText="1"/>
    </xf>
    <xf numFmtId="17" fontId="102" fillId="59" borderId="57">
      <alignment horizontal="center" vertical="top"/>
    </xf>
    <xf numFmtId="0" fontId="102" fillId="59" borderId="57">
      <alignment horizontal="centerContinuous" vertical="top" wrapText="1"/>
    </xf>
    <xf numFmtId="0" fontId="126" fillId="59" borderId="57">
      <alignment horizontal="center" vertical="top"/>
    </xf>
    <xf numFmtId="0" fontId="102" fillId="59" borderId="57">
      <alignment horizontal="center" textRotation="90"/>
    </xf>
    <xf numFmtId="341" fontId="102" fillId="59" borderId="57">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0" fontId="38" fillId="0" borderId="0"/>
    <xf numFmtId="0" fontId="38" fillId="0" borderId="0"/>
    <xf numFmtId="0" fontId="38" fillId="0" borderId="0"/>
    <xf numFmtId="341" fontId="36" fillId="0" borderId="0"/>
    <xf numFmtId="0" fontId="54" fillId="0" borderId="2">
      <alignment horizontal="right"/>
    </xf>
    <xf numFmtId="0" fontId="70" fillId="0" borderId="0" applyFill="0" applyProtection="0"/>
    <xf numFmtId="0" fontId="272" fillId="70" borderId="70" applyNumberFormat="0" applyFont="0" applyBorder="0" applyAlignment="0" applyProtection="0">
      <alignment horizontal="right"/>
    </xf>
    <xf numFmtId="0" fontId="50" fillId="56" borderId="10"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38" fillId="0" borderId="0"/>
    <xf numFmtId="0" fontId="38" fillId="0" borderId="0"/>
    <xf numFmtId="0" fontId="273" fillId="0" borderId="0"/>
    <xf numFmtId="0" fontId="274" fillId="0" borderId="0"/>
    <xf numFmtId="0" fontId="38" fillId="0" borderId="0"/>
    <xf numFmtId="0" fontId="38" fillId="0" borderId="0"/>
    <xf numFmtId="0" fontId="38"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51" fillId="0" borderId="0"/>
    <xf numFmtId="0" fontId="292" fillId="25" borderId="37" applyNumberFormat="0" applyAlignment="0" applyProtection="0"/>
    <xf numFmtId="0" fontId="45" fillId="51" borderId="0" applyNumberFormat="0" applyAlignment="0">
      <alignment vertical="center"/>
    </xf>
    <xf numFmtId="0" fontId="168" fillId="0" borderId="0" applyFont="0" applyFill="0" applyBorder="0" applyAlignment="0" applyProtection="0">
      <alignment horizontal="right"/>
    </xf>
    <xf numFmtId="343" fontId="168" fillId="0" borderId="0" applyFont="0" applyFill="0" applyBorder="0" applyAlignment="0" applyProtection="0"/>
    <xf numFmtId="0" fontId="38" fillId="0" borderId="0" applyNumberFormat="0" applyFont="0" applyFill="0" applyBorder="0" applyAlignment="0" applyProtection="0"/>
    <xf numFmtId="0" fontId="38" fillId="0" borderId="0" applyFont="0" applyFill="0" applyBorder="0" applyAlignment="0" applyProtection="0"/>
    <xf numFmtId="0" fontId="292" fillId="25" borderId="37" applyNumberFormat="0" applyAlignment="0" applyProtection="0"/>
    <xf numFmtId="178" fontId="38" fillId="0" borderId="0" applyFont="0" applyFill="0" applyBorder="0" applyAlignment="0" applyProtection="0"/>
    <xf numFmtId="0" fontId="64" fillId="13" borderId="0"/>
    <xf numFmtId="0" fontId="66" fillId="14" borderId="0"/>
    <xf numFmtId="0" fontId="68" fillId="15" borderId="0"/>
    <xf numFmtId="0" fontId="69" fillId="0" borderId="0"/>
    <xf numFmtId="0" fontId="54" fillId="0" borderId="0"/>
    <xf numFmtId="0" fontId="275" fillId="0" borderId="0">
      <alignment horizontal="center"/>
    </xf>
    <xf numFmtId="0" fontId="275" fillId="0" borderId="0">
      <alignment horizontal="center"/>
    </xf>
    <xf numFmtId="0" fontId="70" fillId="0" borderId="0"/>
    <xf numFmtId="0" fontId="275" fillId="0" borderId="0">
      <alignment horizontal="center"/>
    </xf>
    <xf numFmtId="0" fontId="275" fillId="0" borderId="0">
      <alignment horizontal="center"/>
    </xf>
    <xf numFmtId="0" fontId="275" fillId="0" borderId="0">
      <alignment horizontal="center"/>
    </xf>
    <xf numFmtId="0" fontId="38" fillId="0" borderId="0" applyFont="0" applyFill="0" applyBorder="0" applyAlignment="0" applyProtection="0"/>
    <xf numFmtId="181" fontId="38" fillId="0" borderId="0" applyFont="0" applyFill="0" applyBorder="0" applyAlignment="0" applyProtection="0"/>
    <xf numFmtId="4" fontId="38" fillId="10" borderId="0"/>
    <xf numFmtId="0" fontId="38" fillId="10" borderId="22"/>
    <xf numFmtId="208" fontId="38" fillId="10" borderId="22"/>
    <xf numFmtId="0" fontId="76" fillId="10" borderId="22"/>
    <xf numFmtId="0" fontId="38" fillId="10" borderId="22"/>
    <xf numFmtId="210" fontId="38" fillId="10" borderId="22"/>
    <xf numFmtId="0" fontId="73" fillId="10" borderId="22"/>
    <xf numFmtId="206" fontId="73" fillId="10" borderId="22"/>
    <xf numFmtId="0"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0" fontId="45" fillId="0" borderId="0" applyFont="0" applyFill="0" applyBorder="0" applyAlignment="0" applyProtection="0"/>
    <xf numFmtId="216" fontId="45" fillId="0" borderId="0" applyFont="0" applyFill="0" applyBorder="0" applyAlignment="0" applyProtection="0"/>
    <xf numFmtId="0" fontId="65" fillId="17" borderId="0"/>
    <xf numFmtId="0"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223" fontId="38" fillId="0" borderId="0" applyFont="0" applyFill="0" applyBorder="0" applyAlignment="0" applyProtection="0"/>
    <xf numFmtId="0" fontId="38" fillId="6" borderId="0"/>
    <xf numFmtId="0" fontId="50" fillId="0" borderId="17" applyBorder="0"/>
    <xf numFmtId="0" fontId="275" fillId="0" borderId="0">
      <alignment horizontal="center"/>
    </xf>
    <xf numFmtId="171" fontId="87" fillId="0" borderId="0" applyFont="0" applyFill="0" applyBorder="0" applyAlignment="0" applyProtection="0">
      <alignment horizontal="right"/>
    </xf>
    <xf numFmtId="0" fontId="88" fillId="0" borderId="0" applyFill="0" applyBorder="0" applyProtection="0"/>
    <xf numFmtId="0" fontId="90" fillId="0" borderId="0" applyFill="0" applyBorder="0" applyAlignment="0" applyProtection="0">
      <alignment horizontal="center"/>
    </xf>
    <xf numFmtId="0" fontId="276" fillId="20" borderId="0" applyNumberFormat="0" applyBorder="0" applyAlignment="0" applyProtection="0"/>
    <xf numFmtId="0" fontId="276" fillId="21" borderId="0" applyNumberFormat="0" applyBorder="0" applyAlignment="0" applyProtection="0"/>
    <xf numFmtId="0" fontId="276" fillId="22" borderId="0" applyNumberFormat="0" applyBorder="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7" applyNumberFormat="0" applyAlignment="0" applyProtection="0"/>
    <xf numFmtId="0" fontId="101" fillId="0" borderId="30" applyFill="0"/>
    <xf numFmtId="0" fontId="38" fillId="0" borderId="0" applyFont="0" applyFill="0" applyBorder="0" applyAlignment="0"/>
    <xf numFmtId="0" fontId="284" fillId="44" borderId="38" applyNumberFormat="0" applyAlignment="0" applyProtection="0"/>
    <xf numFmtId="0" fontId="121" fillId="0" borderId="0" applyNumberFormat="0" applyAlignment="0">
      <alignment vertical="center"/>
    </xf>
    <xf numFmtId="0" fontId="292" fillId="25" borderId="37"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8"/>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7"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10"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4"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7" applyNumberFormat="0" applyAlignment="0" applyProtection="0"/>
    <xf numFmtId="0" fontId="190" fillId="6" borderId="0">
      <protection locked="0"/>
    </xf>
    <xf numFmtId="3" fontId="38" fillId="0" borderId="10"/>
    <xf numFmtId="0" fontId="190" fillId="6" borderId="0" applyBorder="0">
      <alignment horizontal="right"/>
      <protection locked="0"/>
    </xf>
    <xf numFmtId="0" fontId="293" fillId="25" borderId="37" applyNumberFormat="0" applyAlignment="0" applyProtection="0"/>
    <xf numFmtId="0" fontId="45" fillId="0" borderId="71" applyNumberFormat="0" applyAlignment="0">
      <alignment vertical="center"/>
    </xf>
    <xf numFmtId="0" fontId="45" fillId="0" borderId="72" applyNumberFormat="0" applyAlignment="0">
      <alignment vertical="center"/>
      <protection locked="0"/>
    </xf>
    <xf numFmtId="0" fontId="45" fillId="72" borderId="72"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3" applyNumberFormat="0" applyAlignment="0">
      <alignment vertical="center"/>
      <protection locked="0"/>
    </xf>
    <xf numFmtId="0" fontId="58" fillId="0" borderId="0" applyFill="0" applyBorder="0">
      <alignment horizontal="right"/>
      <protection locked="0"/>
    </xf>
    <xf numFmtId="0" fontId="281" fillId="0" borderId="0"/>
    <xf numFmtId="0" fontId="294" fillId="0" borderId="74" applyNumberFormat="0" applyFill="0" applyAlignment="0" applyProtection="0"/>
    <xf numFmtId="0" fontId="295" fillId="0" borderId="74"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60"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5" applyNumberFormat="0" applyFont="0" applyAlignment="0" applyProtection="0"/>
    <xf numFmtId="0" fontId="34" fillId="73" borderId="75" applyNumberFormat="0" applyFont="0" applyAlignment="0" applyProtection="0"/>
    <xf numFmtId="0" fontId="203" fillId="0" borderId="0"/>
    <xf numFmtId="0" fontId="45" fillId="0" borderId="4" applyBorder="0"/>
    <xf numFmtId="0" fontId="299" fillId="42" borderId="64" applyNumberFormat="0" applyAlignment="0" applyProtection="0"/>
    <xf numFmtId="0" fontId="299" fillId="42" borderId="64"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6" applyNumberFormat="0" applyFont="0" applyFill="0" applyAlignment="0" applyProtection="0"/>
    <xf numFmtId="0" fontId="302" fillId="0" borderId="77"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203" fillId="0" borderId="0"/>
    <xf numFmtId="0" fontId="45" fillId="51" borderId="0" applyNumberFormat="0" applyAlignment="0">
      <alignment vertical="center"/>
    </xf>
    <xf numFmtId="0" fontId="292" fillId="25" borderId="37"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4" applyNumberFormat="0" applyAlignment="0" applyProtection="0"/>
    <xf numFmtId="0" fontId="299" fillId="42" borderId="64" applyNumberFormat="0" applyAlignment="0" applyProtection="0"/>
    <xf numFmtId="0" fontId="299" fillId="42" borderId="64" applyNumberFormat="0" applyAlignment="0" applyProtection="0"/>
    <xf numFmtId="0" fontId="299" fillId="42" borderId="64" applyNumberFormat="0" applyAlignment="0" applyProtection="0"/>
    <xf numFmtId="0" fontId="45" fillId="0" borderId="4" applyBorder="0"/>
    <xf numFmtId="0" fontId="299" fillId="42" borderId="64" applyNumberFormat="0" applyAlignment="0" applyProtection="0"/>
    <xf numFmtId="0" fontId="38" fillId="0" borderId="0"/>
    <xf numFmtId="0" fontId="38" fillId="0" borderId="0"/>
    <xf numFmtId="0" fontId="38" fillId="0" borderId="0"/>
    <xf numFmtId="0" fontId="43" fillId="0" borderId="0"/>
    <xf numFmtId="0" fontId="51" fillId="0" borderId="0"/>
    <xf numFmtId="0" fontId="38" fillId="0" borderId="0"/>
    <xf numFmtId="0" fontId="55" fillId="0" borderId="0" applyFont="0" applyFill="0" applyBorder="0" applyAlignment="0" applyProtection="0">
      <alignment horizontal="right"/>
    </xf>
    <xf numFmtId="0" fontId="55" fillId="0" borderId="0" applyFont="0" applyFill="0" applyBorder="0" applyAlignment="0" applyProtection="0"/>
    <xf numFmtId="0" fontId="50" fillId="0" borderId="0" applyFont="0" applyFill="0" applyBorder="0" applyAlignment="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180" fontId="38" fillId="0" borderId="0" applyFont="0" applyFill="0" applyBorder="0" applyAlignment="0" applyProtection="0"/>
    <xf numFmtId="0" fontId="70" fillId="0" borderId="0" applyFont="0" applyFill="0" applyBorder="0" applyAlignment="0" applyProtection="0"/>
    <xf numFmtId="39" fontId="38" fillId="0" borderId="0" applyFont="0" applyFill="0" applyBorder="0" applyAlignment="0" applyProtection="0"/>
    <xf numFmtId="204" fontId="38" fillId="10" borderId="22"/>
    <xf numFmtId="4" fontId="38" fillId="10" borderId="0"/>
    <xf numFmtId="204" fontId="38" fillId="10" borderId="22"/>
    <xf numFmtId="0" fontId="38" fillId="10" borderId="22"/>
    <xf numFmtId="204" fontId="38" fillId="10" borderId="22"/>
    <xf numFmtId="208" fontId="38" fillId="10" borderId="22"/>
    <xf numFmtId="213" fontId="76" fillId="10" borderId="22"/>
    <xf numFmtId="210" fontId="38" fillId="10" borderId="22"/>
    <xf numFmtId="206" fontId="73"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174" fontId="38" fillId="0" borderId="0" applyFont="0" applyFill="0" applyBorder="0" applyAlignment="0" applyProtection="0"/>
    <xf numFmtId="0" fontId="47" fillId="0" borderId="0" applyNumberFormat="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217" fontId="38" fillId="0" borderId="0" applyFont="0" applyFill="0" applyBorder="0" applyAlignment="0" applyProtection="0"/>
    <xf numFmtId="0" fontId="75" fillId="19" borderId="24"/>
    <xf numFmtId="0" fontId="38" fillId="6" borderId="0"/>
    <xf numFmtId="0" fontId="81" fillId="0" borderId="0" applyNumberFormat="0" applyFill="0" applyBorder="0" applyProtection="0">
      <alignment vertical="top"/>
    </xf>
    <xf numFmtId="0" fontId="38" fillId="0" borderId="27" applyNumberFormat="0" applyFont="0" applyFill="0" applyAlignment="0" applyProtection="0"/>
    <xf numFmtId="236" fontId="50" fillId="0" borderId="17"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171" fontId="55" fillId="0" borderId="0"/>
    <xf numFmtId="0" fontId="36" fillId="38" borderId="28">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30"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9"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8"/>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1"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10" applyNumberFormat="0" applyFont="0" applyBorder="0" applyAlignment="0" applyProtection="0"/>
    <xf numFmtId="180" fontId="38" fillId="51" borderId="0" applyNumberFormat="0" applyFont="0" applyAlignment="0"/>
    <xf numFmtId="0" fontId="178" fillId="0" borderId="0">
      <alignment horizontal="center"/>
    </xf>
    <xf numFmtId="0" fontId="183" fillId="0" borderId="55"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10">
      <alignment horizontal="right"/>
    </xf>
    <xf numFmtId="0" fontId="38" fillId="0" borderId="0"/>
    <xf numFmtId="244" fontId="190" fillId="6" borderId="0" applyBorder="0">
      <alignment horizontal="right"/>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0" fontId="38"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38" fillId="0" borderId="0"/>
    <xf numFmtId="0" fontId="209" fillId="0" borderId="60" applyBorder="0" applyAlignment="0" applyProtection="0">
      <alignment horizontal="center"/>
    </xf>
    <xf numFmtId="0" fontId="38" fillId="0" borderId="0"/>
    <xf numFmtId="0" fontId="38" fillId="0" borderId="0"/>
    <xf numFmtId="169" fontId="70" fillId="0" borderId="0" applyNumberFormat="0" applyAlignment="0"/>
    <xf numFmtId="0" fontId="38" fillId="0" borderId="0"/>
    <xf numFmtId="202" fontId="215" fillId="8" borderId="0" applyBorder="0">
      <alignment vertical="center"/>
    </xf>
    <xf numFmtId="0" fontId="38" fillId="0" borderId="0"/>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38" fillId="0" borderId="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4"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7" applyNumberFormat="0" applyAlignment="0" applyProtection="0"/>
    <xf numFmtId="0" fontId="275" fillId="0" borderId="0">
      <alignment horizontal="center"/>
    </xf>
    <xf numFmtId="0" fontId="38" fillId="0" borderId="0"/>
    <xf numFmtId="0" fontId="38" fillId="0" borderId="0"/>
    <xf numFmtId="0" fontId="38" fillId="0" borderId="0"/>
    <xf numFmtId="0" fontId="38" fillId="0" borderId="0"/>
    <xf numFmtId="0" fontId="43" fillId="0" borderId="0"/>
    <xf numFmtId="0" fontId="43" fillId="0" borderId="0"/>
    <xf numFmtId="0" fontId="55" fillId="0" borderId="0">
      <alignment horizontal="center"/>
    </xf>
    <xf numFmtId="0" fontId="183" fillId="0" borderId="55" applyNumberFormat="0" applyFill="0" applyBorder="0" applyAlignment="0" applyProtection="0">
      <alignment horizontal="left"/>
    </xf>
    <xf numFmtId="0" fontId="38" fillId="0" borderId="0"/>
    <xf numFmtId="169" fontId="203" fillId="0" borderId="0"/>
    <xf numFmtId="244" fontId="45" fillId="0" borderId="4" applyBorder="0"/>
    <xf numFmtId="0" fontId="304" fillId="0" borderId="0"/>
    <xf numFmtId="0" fontId="299" fillId="42" borderId="64" applyNumberFormat="0" applyAlignment="0" applyProtection="0"/>
    <xf numFmtId="0" fontId="304" fillId="0" borderId="0"/>
    <xf numFmtId="0" fontId="45" fillId="51" borderId="0" applyNumberFormat="0" applyAlignment="0">
      <alignment vertical="center"/>
    </xf>
    <xf numFmtId="0" fontId="292" fillId="25" borderId="37" applyNumberFormat="0" applyAlignment="0" applyProtection="0"/>
    <xf numFmtId="0" fontId="275" fillId="0" borderId="0">
      <alignment horizontal="center"/>
    </xf>
    <xf numFmtId="0" fontId="275" fillId="0" borderId="0">
      <alignment horizontal="center"/>
    </xf>
    <xf numFmtId="0" fontId="275" fillId="0" borderId="0">
      <alignment horizontal="center"/>
    </xf>
    <xf numFmtId="0" fontId="292" fillId="25" borderId="37" applyNumberFormat="0" applyAlignment="0" applyProtection="0"/>
    <xf numFmtId="0" fontId="45" fillId="51" borderId="0" applyNumberFormat="0" applyAlignment="0">
      <alignment vertical="center"/>
    </xf>
    <xf numFmtId="0" fontId="203" fillId="0" borderId="0"/>
    <xf numFmtId="0" fontId="292" fillId="25" borderId="37"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4" applyNumberFormat="0" applyAlignment="0" applyProtection="0"/>
    <xf numFmtId="0" fontId="304" fillId="0" borderId="0"/>
    <xf numFmtId="0" fontId="203" fillId="0" borderId="0"/>
    <xf numFmtId="0" fontId="299" fillId="42" borderId="64" applyNumberFormat="0" applyAlignment="0" applyProtection="0"/>
    <xf numFmtId="0" fontId="45" fillId="0" borderId="4" applyBorder="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38" fillId="0" borderId="0" applyFill="0" applyBorder="0" applyAlignment="0">
      <alignment horizontal="right"/>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78" fillId="0" borderId="0" applyNumberFormat="0" applyFill="0" applyBorder="0" applyAlignment="0" applyProtection="0"/>
    <xf numFmtId="0" fontId="38" fillId="6" borderId="0"/>
    <xf numFmtId="0" fontId="38" fillId="6" borderId="0"/>
    <xf numFmtId="0" fontId="81" fillId="0" borderId="0" applyNumberFormat="0" applyFill="0" applyBorder="0" applyProtection="0">
      <alignment vertical="top"/>
    </xf>
    <xf numFmtId="0" fontId="45" fillId="0" borderId="4" applyBorder="0"/>
    <xf numFmtId="0" fontId="27" fillId="0" borderId="0"/>
    <xf numFmtId="43" fontId="27" fillId="0" borderId="0" applyFont="0" applyFill="0" applyBorder="0" applyAlignment="0" applyProtection="0"/>
    <xf numFmtId="0" fontId="43" fillId="0" borderId="0"/>
    <xf numFmtId="43" fontId="26" fillId="0" borderId="0" applyFont="0" applyFill="0" applyBorder="0" applyAlignment="0" applyProtection="0"/>
    <xf numFmtId="0" fontId="38" fillId="0" borderId="0"/>
    <xf numFmtId="0" fontId="38" fillId="0" borderId="0"/>
    <xf numFmtId="0" fontId="38" fillId="0" borderId="0"/>
    <xf numFmtId="0" fontId="26" fillId="0" borderId="0"/>
    <xf numFmtId="0" fontId="43"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306" fillId="0" borderId="0"/>
    <xf numFmtId="0" fontId="306" fillId="0" borderId="0"/>
    <xf numFmtId="0" fontId="38" fillId="0" borderId="0"/>
    <xf numFmtId="0" fontId="38" fillId="0" borderId="0"/>
    <xf numFmtId="0" fontId="45" fillId="51" borderId="0" applyNumberFormat="0" applyAlignment="0">
      <alignment vertical="center"/>
    </xf>
    <xf numFmtId="0" fontId="300" fillId="45" borderId="0">
      <alignment horizontal="center"/>
    </xf>
    <xf numFmtId="0" fontId="38" fillId="0" borderId="0"/>
    <xf numFmtId="0" fontId="38" fillId="0" borderId="0"/>
    <xf numFmtId="0" fontId="38" fillId="0" borderId="0"/>
    <xf numFmtId="0" fontId="275" fillId="0" borderId="0">
      <alignment horizontal="center"/>
    </xf>
    <xf numFmtId="0" fontId="131" fillId="0" borderId="76" applyNumberFormat="0" applyFont="0" applyFill="0" applyAlignment="0" applyProtection="0"/>
    <xf numFmtId="0" fontId="300" fillId="45" borderId="0">
      <alignment horizontal="center"/>
    </xf>
    <xf numFmtId="0" fontId="299" fillId="42" borderId="64" applyNumberFormat="0" applyAlignment="0" applyProtection="0"/>
    <xf numFmtId="0" fontId="45" fillId="0" borderId="4" applyBorder="0"/>
    <xf numFmtId="0" fontId="276" fillId="73" borderId="75" applyNumberFormat="0" applyFont="0" applyAlignment="0" applyProtection="0"/>
    <xf numFmtId="0" fontId="34" fillId="0" borderId="0"/>
    <xf numFmtId="0" fontId="297" fillId="18" borderId="0" applyNumberFormat="0" applyBorder="0" applyAlignment="0" applyProtection="0"/>
    <xf numFmtId="0" fontId="292" fillId="25" borderId="37" applyNumberFormat="0" applyAlignment="0" applyProtection="0"/>
    <xf numFmtId="0" fontId="203" fillId="0" borderId="0"/>
    <xf numFmtId="0" fontId="294" fillId="0" borderId="74" applyNumberFormat="0" applyFill="0" applyAlignment="0" applyProtection="0"/>
    <xf numFmtId="0" fontId="45" fillId="51" borderId="0" applyNumberFormat="0" applyAlignment="0">
      <alignment vertical="center"/>
    </xf>
    <xf numFmtId="0" fontId="292" fillId="25" borderId="37" applyNumberFormat="0" applyAlignment="0" applyProtection="0"/>
    <xf numFmtId="0" fontId="292" fillId="25" borderId="37" applyNumberFormat="0" applyAlignment="0" applyProtection="0"/>
    <xf numFmtId="0" fontId="45" fillId="51" borderId="0" applyNumberFormat="0" applyAlignment="0">
      <alignment vertical="center"/>
    </xf>
    <xf numFmtId="0" fontId="38" fillId="0" borderId="0"/>
    <xf numFmtId="0" fontId="203" fillId="0" borderId="0"/>
    <xf numFmtId="0" fontId="275" fillId="0" borderId="0">
      <alignment horizontal="center"/>
    </xf>
    <xf numFmtId="0" fontId="45" fillId="0" borderId="4" applyBorder="0"/>
    <xf numFmtId="0" fontId="299" fillId="42" borderId="64" applyNumberFormat="0" applyAlignment="0" applyProtection="0"/>
    <xf numFmtId="0" fontId="51" fillId="0" borderId="0"/>
    <xf numFmtId="0" fontId="38" fillId="0" borderId="0"/>
    <xf numFmtId="0" fontId="38" fillId="0" borderId="0"/>
    <xf numFmtId="0" fontId="55" fillId="0" borderId="0" applyFont="0" applyFill="0" applyBorder="0" applyAlignment="0" applyProtection="0"/>
    <xf numFmtId="0" fontId="38" fillId="0" borderId="0"/>
    <xf numFmtId="178" fontId="38" fillId="0" borderId="0" applyFont="0" applyFill="0" applyBorder="0" applyAlignment="0" applyProtection="0"/>
    <xf numFmtId="0" fontId="294" fillId="0" borderId="74" applyNumberFormat="0" applyFill="0" applyAlignment="0" applyProtection="0"/>
    <xf numFmtId="0" fontId="203" fillId="0" borderId="0"/>
    <xf numFmtId="0" fontId="275" fillId="0" borderId="0">
      <alignment horizont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6" borderId="0"/>
    <xf numFmtId="0" fontId="275" fillId="0" borderId="0">
      <alignment horizontal="center"/>
    </xf>
    <xf numFmtId="0" fontId="65" fillId="6" borderId="0"/>
    <xf numFmtId="0" fontId="67" fillId="6" borderId="0"/>
    <xf numFmtId="0" fontId="292" fillId="25" borderId="37" applyNumberFormat="0" applyAlignment="0" applyProtection="0"/>
    <xf numFmtId="0" fontId="38" fillId="0" borderId="0"/>
    <xf numFmtId="0" fontId="297" fillId="18" borderId="0" applyNumberFormat="0" applyBorder="0" applyAlignment="0" applyProtection="0"/>
    <xf numFmtId="0" fontId="34" fillId="0" borderId="0"/>
    <xf numFmtId="0" fontId="276" fillId="73" borderId="75" applyNumberFormat="0" applyFont="0" applyAlignment="0" applyProtection="0"/>
    <xf numFmtId="0" fontId="45" fillId="0" borderId="4" applyBorder="0"/>
    <xf numFmtId="0" fontId="299" fillId="42" borderId="64" applyNumberFormat="0" applyAlignment="0" applyProtection="0"/>
    <xf numFmtId="0" fontId="131" fillId="0" borderId="76" applyNumberFormat="0" applyFont="0" applyFill="0" applyAlignment="0" applyProtection="0"/>
    <xf numFmtId="0" fontId="38" fillId="0" borderId="0"/>
    <xf numFmtId="0" fontId="69" fillId="6" borderId="0"/>
    <xf numFmtId="0" fontId="54" fillId="6" borderId="0"/>
    <xf numFmtId="0" fontId="38" fillId="0" borderId="0"/>
    <xf numFmtId="0" fontId="70" fillId="6" borderId="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6" fillId="73" borderId="75" applyNumberFormat="0" applyFont="0" applyAlignment="0" applyProtection="0"/>
    <xf numFmtId="0" fontId="38" fillId="0" borderId="0"/>
    <xf numFmtId="0" fontId="300" fillId="45" borderId="0">
      <alignment horizontal="center"/>
    </xf>
    <xf numFmtId="0" fontId="38" fillId="0" borderId="0"/>
    <xf numFmtId="181" fontId="38" fillId="0" borderId="0" applyFont="0" applyFill="0" applyBorder="0" applyAlignment="0" applyProtection="0"/>
    <xf numFmtId="0" fontId="38" fillId="0" borderId="0"/>
    <xf numFmtId="0" fontId="38" fillId="0" borderId="0"/>
    <xf numFmtId="0" fontId="299" fillId="42" borderId="64" applyNumberFormat="0" applyAlignment="0" applyProtection="0"/>
    <xf numFmtId="204" fontId="38" fillId="10" borderId="22"/>
    <xf numFmtId="4" fontId="38" fillId="10" borderId="0"/>
    <xf numFmtId="0" fontId="38" fillId="0" borderId="0"/>
    <xf numFmtId="0" fontId="38" fillId="0" borderId="0"/>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38" fillId="0" borderId="0"/>
    <xf numFmtId="0" fontId="38" fillId="0" borderId="0"/>
    <xf numFmtId="0" fontId="306" fillId="0" borderId="0"/>
    <xf numFmtId="0" fontId="275" fillId="0" borderId="0">
      <alignment horizontal="center"/>
    </xf>
    <xf numFmtId="0" fontId="299" fillId="42" borderId="64" applyNumberFormat="0" applyAlignment="0" applyProtection="0"/>
    <xf numFmtId="0" fontId="45" fillId="0" borderId="4" applyBorder="0"/>
    <xf numFmtId="0" fontId="38" fillId="0" borderId="0"/>
    <xf numFmtId="0" fontId="34" fillId="0" borderId="0"/>
    <xf numFmtId="0" fontId="203" fillId="0" borderId="0"/>
    <xf numFmtId="0" fontId="38" fillId="0" borderId="0"/>
    <xf numFmtId="0" fontId="38" fillId="0" borderId="0"/>
    <xf numFmtId="0" fontId="38" fillId="0" borderId="0"/>
    <xf numFmtId="0" fontId="38" fillId="0" borderId="0"/>
    <xf numFmtId="0" fontId="38" fillId="0" borderId="0"/>
    <xf numFmtId="0" fontId="38" fillId="0" borderId="0"/>
    <xf numFmtId="208" fontId="38" fillId="10" borderId="22"/>
    <xf numFmtId="0" fontId="38" fillId="0" borderId="0"/>
    <xf numFmtId="0" fontId="38" fillId="0" borderId="0"/>
    <xf numFmtId="0" fontId="131" fillId="0" borderId="76" applyNumberFormat="0" applyFont="0" applyFill="0" applyAlignment="0" applyProtection="0"/>
    <xf numFmtId="0" fontId="300" fillId="45" borderId="0">
      <alignment horizontal="center"/>
    </xf>
    <xf numFmtId="0" fontId="299" fillId="42" borderId="64" applyNumberFormat="0" applyAlignment="0" applyProtection="0"/>
    <xf numFmtId="0" fontId="45" fillId="0" borderId="4" applyBorder="0"/>
    <xf numFmtId="0" fontId="276" fillId="73" borderId="75" applyNumberFormat="0" applyFont="0" applyAlignment="0" applyProtection="0"/>
    <xf numFmtId="0" fontId="34" fillId="0" borderId="0"/>
    <xf numFmtId="0" fontId="297" fillId="18" borderId="0" applyNumberFormat="0" applyBorder="0" applyAlignment="0" applyProtection="0"/>
    <xf numFmtId="0" fontId="38" fillId="0" borderId="0"/>
    <xf numFmtId="0" fontId="45" fillId="51" borderId="0" applyNumberFormat="0" applyAlignment="0">
      <alignment vertical="center"/>
    </xf>
    <xf numFmtId="0" fontId="292" fillId="25" borderId="37" applyNumberFormat="0" applyAlignment="0" applyProtection="0"/>
    <xf numFmtId="213" fontId="76" fillId="10" borderId="22"/>
    <xf numFmtId="0" fontId="38" fillId="0" borderId="0"/>
    <xf numFmtId="0" fontId="38" fillId="0" borderId="0"/>
    <xf numFmtId="0" fontId="275" fillId="0" borderId="0">
      <alignment horizontal="center"/>
    </xf>
    <xf numFmtId="210" fontId="38" fillId="10" borderId="22"/>
    <xf numFmtId="206" fontId="73" fillId="10" borderId="22"/>
    <xf numFmtId="0" fontId="275" fillId="0" borderId="0">
      <alignment horizontal="center"/>
    </xf>
    <xf numFmtId="215" fontId="38" fillId="0" borderId="0" applyFont="0" applyFill="0" applyBorder="0" applyAlignment="0" applyProtection="0"/>
    <xf numFmtId="214" fontId="38" fillId="0" borderId="0" applyFont="0" applyFill="0" applyBorder="0" applyAlignment="0" applyProtection="0"/>
    <xf numFmtId="0" fontId="306" fillId="0" borderId="0"/>
    <xf numFmtId="216" fontId="45" fillId="0" borderId="0" applyFont="0" applyFill="0" applyBorder="0" applyAlignment="0" applyProtection="0"/>
    <xf numFmtId="0" fontId="65" fillId="10" borderId="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45" fillId="51" borderId="0" applyNumberFormat="0" applyAlignment="0">
      <alignment vertical="center"/>
    </xf>
    <xf numFmtId="222" fontId="38" fillId="0" borderId="0" applyFont="0" applyFill="0" applyBorder="0" applyAlignment="0" applyProtection="0"/>
    <xf numFmtId="223" fontId="38" fillId="0" borderId="0" applyFont="0" applyFill="0" applyBorder="0" applyAlignment="0" applyProtection="0"/>
    <xf numFmtId="0" fontId="38" fillId="0" borderId="0"/>
    <xf numFmtId="0" fontId="75" fillId="19" borderId="24"/>
    <xf numFmtId="0" fontId="38" fillId="6" borderId="0"/>
    <xf numFmtId="0" fontId="38" fillId="0" borderId="0"/>
    <xf numFmtId="0" fontId="38" fillId="0" borderId="0"/>
    <xf numFmtId="0" fontId="38" fillId="0" borderId="0"/>
    <xf numFmtId="0" fontId="38" fillId="0" borderId="0"/>
    <xf numFmtId="0" fontId="203" fillId="0" borderId="0"/>
    <xf numFmtId="0" fontId="38" fillId="0" borderId="0"/>
    <xf numFmtId="236" fontId="50" fillId="0" borderId="17" applyBorder="0"/>
    <xf numFmtId="0" fontId="55" fillId="0" borderId="0">
      <alignment horizontal="center"/>
    </xf>
    <xf numFmtId="224" fontId="87" fillId="0" borderId="0" applyFont="0" applyFill="0" applyBorder="0" applyAlignment="0" applyProtection="0">
      <alignment horizontal="right"/>
    </xf>
    <xf numFmtId="171" fontId="88" fillId="0" borderId="0" applyFill="0" applyBorder="0" applyProtection="0"/>
    <xf numFmtId="244" fontId="90" fillId="0" borderId="0" applyFill="0" applyBorder="0" applyAlignment="0" applyProtection="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0" fontId="38" fillId="0" borderId="0"/>
    <xf numFmtId="0" fontId="38" fillId="0" borderId="0"/>
    <xf numFmtId="0" fontId="38" fillId="0" borderId="0"/>
    <xf numFmtId="0" fontId="292" fillId="25" borderId="37" applyNumberFormat="0" applyAlignment="0" applyProtection="0"/>
    <xf numFmtId="0" fontId="38" fillId="0" borderId="0"/>
    <xf numFmtId="0" fontId="38" fillId="0" borderId="0"/>
    <xf numFmtId="0" fontId="131" fillId="0" borderId="76" applyNumberFormat="0" applyFont="0" applyFill="0" applyAlignment="0" applyProtection="0"/>
    <xf numFmtId="0" fontId="300" fillId="45" borderId="0">
      <alignment horizontal="center"/>
    </xf>
    <xf numFmtId="0" fontId="276" fillId="73" borderId="75" applyNumberFormat="0" applyFont="0" applyAlignment="0" applyProtection="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8" fillId="0" borderId="0"/>
    <xf numFmtId="0" fontId="38" fillId="0" borderId="0"/>
    <xf numFmtId="0" fontId="38" fillId="0" borderId="0"/>
    <xf numFmtId="0" fontId="38" fillId="0" borderId="0"/>
    <xf numFmtId="0" fontId="203" fillId="0" borderId="0"/>
    <xf numFmtId="0" fontId="294" fillId="0" borderId="74"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4" fillId="0" borderId="74" applyNumberFormat="0" applyFill="0" applyAlignment="0" applyProtection="0"/>
    <xf numFmtId="0" fontId="38" fillId="0" borderId="0"/>
    <xf numFmtId="0" fontId="38" fillId="0" borderId="0"/>
    <xf numFmtId="0" fontId="38" fillId="0" borderId="0"/>
    <xf numFmtId="0" fontId="131" fillId="0" borderId="76" applyNumberFormat="0" applyFont="0" applyFill="0" applyAlignment="0" applyProtection="0"/>
    <xf numFmtId="0" fontId="300" fillId="45" borderId="0">
      <alignment horizontal="center"/>
    </xf>
    <xf numFmtId="0" fontId="299" fillId="42" borderId="64" applyNumberFormat="0" applyAlignment="0" applyProtection="0"/>
    <xf numFmtId="0" fontId="45" fillId="0" borderId="4" applyBorder="0"/>
    <xf numFmtId="0" fontId="276" fillId="73" borderId="75" applyNumberFormat="0" applyFont="0" applyAlignment="0" applyProtection="0"/>
    <xf numFmtId="0" fontId="34" fillId="0" borderId="0"/>
    <xf numFmtId="0" fontId="297" fillId="18" borderId="0" applyNumberFormat="0" applyBorder="0" applyAlignment="0" applyProtection="0"/>
    <xf numFmtId="0" fontId="292" fillId="25" borderId="37" applyNumberFormat="0" applyAlignment="0" applyProtection="0"/>
    <xf numFmtId="0" fontId="203" fillId="0" borderId="0"/>
    <xf numFmtId="0" fontId="294" fillId="0" borderId="74" applyNumberFormat="0" applyFill="0" applyAlignment="0" applyProtection="0"/>
    <xf numFmtId="0" fontId="38" fillId="0" borderId="0"/>
    <xf numFmtId="0" fontId="45" fillId="51" borderId="0" applyNumberFormat="0" applyAlignment="0">
      <alignment vertical="center"/>
    </xf>
    <xf numFmtId="0" fontId="292" fillId="25" borderId="37" applyNumberFormat="0" applyAlignment="0" applyProtection="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38" fillId="0" borderId="0"/>
    <xf numFmtId="0" fontId="38" fillId="0" borderId="0"/>
    <xf numFmtId="0" fontId="38" fillId="0" borderId="0"/>
    <xf numFmtId="0" fontId="38" fillId="0" borderId="0"/>
    <xf numFmtId="0" fontId="299" fillId="42" borderId="64" applyNumberFormat="0" applyAlignment="0" applyProtection="0"/>
    <xf numFmtId="0" fontId="38" fillId="0" borderId="0"/>
    <xf numFmtId="0" fontId="38" fillId="0" borderId="0"/>
    <xf numFmtId="0" fontId="292" fillId="25" borderId="37"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6"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2"/>
    <xf numFmtId="4" fontId="38" fillId="10" borderId="0"/>
    <xf numFmtId="4" fontId="38" fillId="10" borderId="0"/>
    <xf numFmtId="204" fontId="38" fillId="10" borderId="22"/>
    <xf numFmtId="0" fontId="38" fillId="10" borderId="22"/>
    <xf numFmtId="204" fontId="38" fillId="10" borderId="22"/>
    <xf numFmtId="208" fontId="38" fillId="10" borderId="22"/>
    <xf numFmtId="213" fontId="76" fillId="10" borderId="22"/>
    <xf numFmtId="210" fontId="38" fillId="10" borderId="22"/>
    <xf numFmtId="206" fontId="73"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4"/>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5" fillId="6" borderId="0"/>
    <xf numFmtId="0" fontId="67" fillId="6" borderId="0"/>
    <xf numFmtId="0" fontId="69" fillId="6" borderId="0"/>
    <xf numFmtId="0" fontId="54" fillId="6" borderId="0"/>
    <xf numFmtId="0" fontId="70" fillId="6" borderId="0"/>
    <xf numFmtId="181" fontId="38" fillId="0" borderId="0" applyFont="0" applyFill="0" applyBorder="0" applyAlignment="0" applyProtection="0"/>
    <xf numFmtId="204" fontId="38" fillId="10" borderId="22"/>
    <xf numFmtId="4" fontId="38" fillId="10" borderId="0"/>
    <xf numFmtId="4" fontId="38" fillId="10" borderId="0"/>
    <xf numFmtId="204" fontId="38" fillId="10" borderId="22"/>
    <xf numFmtId="0" fontId="38" fillId="10" borderId="22"/>
    <xf numFmtId="204" fontId="38" fillId="10" borderId="22"/>
    <xf numFmtId="208" fontId="38" fillId="10" borderId="22"/>
    <xf numFmtId="213" fontId="76" fillId="10" borderId="22"/>
    <xf numFmtId="210" fontId="38" fillId="10" borderId="22"/>
    <xf numFmtId="206" fontId="73"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5" fillId="0" borderId="0" applyFont="0" applyFill="0" applyBorder="0" applyAlignment="0" applyProtection="0"/>
    <xf numFmtId="0" fontId="65" fillId="10" borderId="0"/>
    <xf numFmtId="0" fontId="78"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5" fillId="19" borderId="24"/>
    <xf numFmtId="0" fontId="38" fillId="6" borderId="0"/>
    <xf numFmtId="0" fontId="38" fillId="6" borderId="0"/>
    <xf numFmtId="0" fontId="81"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3" fillId="0" borderId="0"/>
    <xf numFmtId="0" fontId="38" fillId="0" borderId="0"/>
    <xf numFmtId="0" fontId="38" fillId="0" borderId="0"/>
    <xf numFmtId="0" fontId="67" fillId="0" borderId="0"/>
    <xf numFmtId="0" fontId="253" fillId="64" borderId="0"/>
    <xf numFmtId="3" fontId="38" fillId="6" borderId="0"/>
    <xf numFmtId="0" fontId="73" fillId="0" borderId="0"/>
    <xf numFmtId="244" fontId="45" fillId="0" borderId="4" applyBorder="0"/>
    <xf numFmtId="331" fontId="58" fillId="0" borderId="0" applyFont="0" applyFill="0" applyBorder="0" applyAlignment="0" applyProtection="0"/>
    <xf numFmtId="0" fontId="67" fillId="0" borderId="0"/>
    <xf numFmtId="0" fontId="253" fillId="64" borderId="0"/>
    <xf numFmtId="169" fontId="203" fillId="0" borderId="0"/>
    <xf numFmtId="0" fontId="38" fillId="0" borderId="0"/>
    <xf numFmtId="0" fontId="183" fillId="0" borderId="55" applyNumberFormat="0" applyFill="0" applyBorder="0" applyAlignment="0" applyProtection="0">
      <alignment horizontal="left"/>
    </xf>
    <xf numFmtId="244" fontId="45" fillId="0" borderId="4" applyBorder="0"/>
    <xf numFmtId="331" fontId="58" fillId="0" borderId="0" applyFont="0" applyFill="0" applyBorder="0" applyAlignment="0" applyProtection="0"/>
    <xf numFmtId="169" fontId="203" fillId="0" borderId="0"/>
    <xf numFmtId="308" fontId="58" fillId="0" borderId="0" applyFont="0" applyFill="0" applyBorder="0" applyAlignment="0" applyProtection="0"/>
    <xf numFmtId="302" fontId="38" fillId="0" borderId="0" applyFont="0" applyFill="0" applyBorder="0" applyAlignment="0" applyProtection="0">
      <alignment vertical="center"/>
    </xf>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38" fillId="0" borderId="0"/>
    <xf numFmtId="290" fontId="138" fillId="0" borderId="0" applyFill="0" applyBorder="0" applyAlignment="0" applyProtection="0">
      <alignment vertical="center"/>
    </xf>
    <xf numFmtId="308" fontId="58" fillId="0" borderId="0" applyFont="0" applyFill="0" applyBorder="0" applyAlignment="0" applyProtection="0"/>
    <xf numFmtId="301" fontId="38" fillId="0" borderId="0" applyFont="0" applyFill="0" applyBorder="0" applyAlignment="0" applyProtection="0">
      <alignment vertical="center"/>
    </xf>
    <xf numFmtId="297" fontId="45" fillId="0" borderId="0" applyFont="0" applyFill="0" applyBorder="0" applyAlignment="0" applyProtection="0">
      <alignment vertical="center"/>
    </xf>
    <xf numFmtId="294" fontId="45" fillId="0" borderId="0" applyFont="0" applyFill="0" applyBorder="0" applyAlignment="0" applyProtection="0">
      <alignment vertical="center"/>
    </xf>
    <xf numFmtId="0" fontId="55" fillId="0" borderId="0">
      <alignment horizontal="center"/>
    </xf>
    <xf numFmtId="0" fontId="55" fillId="0" borderId="0">
      <alignment horizontal="center"/>
    </xf>
    <xf numFmtId="0" fontId="55" fillId="0" borderId="0">
      <alignment horizontal="center"/>
    </xf>
    <xf numFmtId="0" fontId="55" fillId="0" borderId="0">
      <alignment horizontal="center"/>
    </xf>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8" fontId="58" fillId="0" borderId="0" applyFont="0" applyFill="0" applyBorder="0" applyAlignment="0" applyProtection="0"/>
    <xf numFmtId="290" fontId="138" fillId="0" borderId="0" applyFill="0" applyBorder="0" applyAlignment="0" applyProtection="0">
      <alignment vertical="center"/>
    </xf>
    <xf numFmtId="0" fontId="38" fillId="0" borderId="0"/>
    <xf numFmtId="294" fontId="45" fillId="0" borderId="0" applyFont="0" applyFill="0" applyBorder="0" applyAlignment="0" applyProtection="0">
      <alignment vertical="center"/>
    </xf>
    <xf numFmtId="297" fontId="45" fillId="0" borderId="0" applyFont="0" applyFill="0" applyBorder="0" applyAlignment="0" applyProtection="0">
      <alignment vertical="center"/>
    </xf>
    <xf numFmtId="301" fontId="38" fillId="0" borderId="0" applyFont="0" applyFill="0" applyBorder="0" applyAlignment="0" applyProtection="0">
      <alignment vertical="center"/>
    </xf>
    <xf numFmtId="302" fontId="38" fillId="0" borderId="0" applyFont="0" applyFill="0" applyBorder="0" applyAlignment="0" applyProtection="0">
      <alignment vertical="center"/>
    </xf>
    <xf numFmtId="308" fontId="58" fillId="0" borderId="0" applyFont="0" applyFill="0" applyBorder="0" applyAlignment="0" applyProtection="0"/>
    <xf numFmtId="169" fontId="203" fillId="0" borderId="0"/>
    <xf numFmtId="331" fontId="58" fillId="0" borderId="0" applyFont="0" applyFill="0" applyBorder="0" applyAlignment="0" applyProtection="0"/>
    <xf numFmtId="244" fontId="45" fillId="0" borderId="4" applyBorder="0"/>
    <xf numFmtId="0" fontId="183" fillId="0" borderId="55" applyNumberFormat="0" applyFill="0" applyBorder="0" applyAlignment="0" applyProtection="0">
      <alignment horizontal="left"/>
    </xf>
    <xf numFmtId="0" fontId="73" fillId="0" borderId="0"/>
    <xf numFmtId="0" fontId="38" fillId="0" borderId="0"/>
    <xf numFmtId="169" fontId="203" fillId="0" borderId="0"/>
    <xf numFmtId="0" fontId="253" fillId="64" borderId="0"/>
    <xf numFmtId="0" fontId="67" fillId="0" borderId="0"/>
    <xf numFmtId="331" fontId="58" fillId="0" borderId="0" applyFont="0" applyFill="0" applyBorder="0" applyAlignment="0" applyProtection="0"/>
    <xf numFmtId="244" fontId="45" fillId="0" borderId="4" applyBorder="0"/>
    <xf numFmtId="0" fontId="73" fillId="0" borderId="0"/>
    <xf numFmtId="3" fontId="38" fillId="6" borderId="0"/>
    <xf numFmtId="0" fontId="253" fillId="64" borderId="0"/>
    <xf numFmtId="0" fontId="67" fillId="0" borderId="0"/>
    <xf numFmtId="0" fontId="55" fillId="0" borderId="0">
      <alignment horizontal="center"/>
    </xf>
    <xf numFmtId="0" fontId="58" fillId="0" borderId="0">
      <alignment vertical="center"/>
    </xf>
    <xf numFmtId="245" fontId="58" fillId="0" borderId="0">
      <alignment vertical="center"/>
    </xf>
    <xf numFmtId="0" fontId="58" fillId="0" borderId="0">
      <alignment vertical="center"/>
    </xf>
    <xf numFmtId="0" fontId="58" fillId="0" borderId="0">
      <alignment vertical="center"/>
    </xf>
    <xf numFmtId="0" fontId="58" fillId="0" borderId="0">
      <alignment vertical="center"/>
    </xf>
    <xf numFmtId="245" fontId="58" fillId="0" borderId="0">
      <alignment vertical="center"/>
    </xf>
    <xf numFmtId="0" fontId="58" fillId="0" borderId="0">
      <alignment vertical="center"/>
    </xf>
    <xf numFmtId="245" fontId="58" fillId="0" borderId="0">
      <alignment vertical="center"/>
    </xf>
    <xf numFmtId="246" fontId="58" fillId="0" borderId="0">
      <alignment vertical="center"/>
    </xf>
    <xf numFmtId="0" fontId="50" fillId="0" borderId="0">
      <alignment horizontal="center"/>
    </xf>
    <xf numFmtId="171" fontId="55" fillId="0" borderId="0"/>
    <xf numFmtId="171" fontId="55" fillId="0" borderId="0"/>
    <xf numFmtId="171" fontId="55" fillId="0" borderId="0"/>
    <xf numFmtId="0" fontId="55" fillId="0" borderId="0"/>
    <xf numFmtId="228" fontId="55" fillId="0" borderId="0"/>
    <xf numFmtId="0" fontId="95" fillId="0" borderId="0"/>
    <xf numFmtId="0" fontId="95" fillId="0" borderId="0"/>
    <xf numFmtId="0" fontId="55" fillId="0" borderId="0"/>
    <xf numFmtId="0" fontId="95" fillId="0" borderId="0"/>
    <xf numFmtId="0" fontId="55" fillId="0" borderId="0"/>
    <xf numFmtId="0" fontId="55" fillId="0" borderId="0"/>
    <xf numFmtId="0" fontId="55" fillId="0" borderId="0"/>
    <xf numFmtId="0" fontId="95" fillId="0" borderId="0"/>
    <xf numFmtId="0" fontId="95" fillId="0" borderId="0"/>
    <xf numFmtId="0" fontId="36" fillId="38" borderId="28">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1" fillId="6" borderId="32" applyNumberFormat="0" applyFill="0" applyBorder="0" applyAlignment="0" applyProtection="0">
      <alignment horizontal="left" vertical="center" wrapText="1"/>
    </xf>
    <xf numFmtId="0" fontId="112" fillId="0" borderId="0" applyNumberFormat="0"/>
    <xf numFmtId="188" fontId="113" fillId="0" borderId="4" applyAlignment="0" applyProtection="0"/>
    <xf numFmtId="0" fontId="117" fillId="41" borderId="36" applyNumberFormat="0" applyFont="0" applyBorder="0" applyAlignment="0" applyProtection="0">
      <alignment horizontal="left"/>
    </xf>
    <xf numFmtId="0" fontId="38"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251" fontId="38" fillId="0" borderId="0" applyFill="0" applyBorder="0" applyAlignment="0"/>
    <xf numFmtId="0" fontId="87" fillId="0" borderId="0" applyFill="0" applyBorder="0" applyAlignment="0"/>
    <xf numFmtId="180" fontId="101" fillId="0" borderId="30" applyFill="0"/>
    <xf numFmtId="0" fontId="70" fillId="0" borderId="0" applyFill="0" applyBorder="0"/>
    <xf numFmtId="252" fontId="70" fillId="0" borderId="0" applyFill="0" applyBorder="0"/>
    <xf numFmtId="253" fontId="70" fillId="0" borderId="0" applyFill="0" applyBorder="0"/>
    <xf numFmtId="254" fontId="70" fillId="0" borderId="0" applyFill="0" applyBorder="0"/>
    <xf numFmtId="255" fontId="70"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0" fillId="0" borderId="10" applyNumberFormat="0">
      <alignment horizontal="center" vertical="center"/>
    </xf>
    <xf numFmtId="267" fontId="70" fillId="0" borderId="0" applyFill="0" applyBorder="0"/>
    <xf numFmtId="176" fontId="38" fillId="0" borderId="0" applyFont="0" applyFill="0" applyBorder="0" applyAlignment="0"/>
    <xf numFmtId="268" fontId="121" fillId="0" borderId="0" applyNumberFormat="0" applyAlignment="0">
      <alignment vertical="center"/>
    </xf>
    <xf numFmtId="269" fontId="38" fillId="0" borderId="0" applyFill="0" applyBorder="0"/>
    <xf numFmtId="270" fontId="38" fillId="0" borderId="0" applyFill="0" applyBorder="0"/>
    <xf numFmtId="0" fontId="70" fillId="0" borderId="0" applyNumberFormat="0" applyFill="0" applyBorder="0" applyAlignment="0" applyProtection="0"/>
    <xf numFmtId="0" fontId="102" fillId="46" borderId="0">
      <alignment horizontal="left"/>
    </xf>
    <xf numFmtId="0" fontId="126" fillId="46" borderId="0">
      <alignment horizontal="right"/>
    </xf>
    <xf numFmtId="0" fontId="127" fillId="47" borderId="0">
      <alignment horizontal="center"/>
    </xf>
    <xf numFmtId="0" fontId="129" fillId="47" borderId="0">
      <alignment horizontal="left"/>
    </xf>
    <xf numFmtId="271" fontId="58" fillId="0" borderId="0"/>
    <xf numFmtId="272" fontId="58" fillId="0" borderId="0"/>
    <xf numFmtId="244" fontId="130"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180" fontId="134" fillId="0" borderId="0"/>
    <xf numFmtId="272" fontId="38" fillId="6" borderId="0">
      <protection hidden="1"/>
    </xf>
    <xf numFmtId="222" fontId="38" fillId="6" borderId="0">
      <protection hidden="1"/>
    </xf>
    <xf numFmtId="0" fontId="38" fillId="6" borderId="0">
      <protection hidden="1"/>
    </xf>
    <xf numFmtId="0" fontId="36" fillId="45" borderId="39" applyProtection="0"/>
    <xf numFmtId="277" fontId="70" fillId="0" borderId="0" applyFill="0" applyBorder="0"/>
    <xf numFmtId="0" fontId="137" fillId="0" borderId="0" applyFill="0" applyBorder="0"/>
    <xf numFmtId="278" fontId="70" fillId="0" borderId="0" applyFill="0" applyBorder="0"/>
    <xf numFmtId="279" fontId="70"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38" fillId="0" borderId="0" applyFill="0" applyBorder="0" applyAlignment="0" applyProtection="0">
      <alignment vertical="center"/>
    </xf>
    <xf numFmtId="291" fontId="139"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5" fillId="0" borderId="0">
      <alignment vertical="top"/>
    </xf>
    <xf numFmtId="0" fontId="70" fillId="0" borderId="0">
      <alignment vertical="top"/>
    </xf>
    <xf numFmtId="0" fontId="70" fillId="0" borderId="0">
      <alignment vertical="top" wrapText="1"/>
    </xf>
    <xf numFmtId="0" fontId="140" fillId="0" borderId="0">
      <alignment vertical="top"/>
    </xf>
    <xf numFmtId="180" fontId="141" fillId="0" borderId="0" applyFill="0" applyBorder="0" applyAlignment="0" applyProtection="0">
      <alignment horizontal="left"/>
    </xf>
    <xf numFmtId="4" fontId="79" fillId="0" borderId="0"/>
    <xf numFmtId="287" fontId="124" fillId="0" borderId="0" applyFill="0" applyBorder="0">
      <alignment horizontal="right"/>
      <protection locked="0"/>
    </xf>
    <xf numFmtId="0" fontId="38" fillId="0" borderId="4"/>
    <xf numFmtId="0" fontId="38" fillId="0" borderId="18"/>
    <xf numFmtId="37" fontId="38" fillId="0" borderId="0" applyBorder="0" applyAlignment="0"/>
    <xf numFmtId="293" fontId="45" fillId="0" borderId="0" applyFont="0" applyFill="0" applyBorder="0" applyAlignment="0" applyProtection="0">
      <alignment vertical="center"/>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5" fillId="0" borderId="0" applyFont="0" applyFill="0" applyBorder="0" applyAlignment="0" applyProtection="0">
      <alignment vertical="center"/>
    </xf>
    <xf numFmtId="295" fontId="45" fillId="0" borderId="0" applyFont="0" applyFill="0" applyBorder="0" applyAlignment="0" applyProtection="0">
      <alignment vertical="center"/>
    </xf>
    <xf numFmtId="297" fontId="45" fillId="0" borderId="0" applyFont="0" applyFill="0" applyBorder="0" applyAlignment="0" applyProtection="0">
      <alignment vertical="center"/>
    </xf>
    <xf numFmtId="298" fontId="45" fillId="0" borderId="0" applyFont="0" applyFill="0" applyBorder="0" applyAlignment="0" applyProtection="0">
      <alignment vertical="center"/>
    </xf>
    <xf numFmtId="300" fontId="45" fillId="0" borderId="0" applyFont="0" applyFill="0" applyBorder="0" applyAlignment="0" applyProtection="0">
      <alignment vertical="center"/>
    </xf>
    <xf numFmtId="301" fontId="38" fillId="0" borderId="0" applyFont="0" applyFill="0" applyBorder="0" applyAlignment="0" applyProtection="0">
      <alignment vertical="center"/>
    </xf>
    <xf numFmtId="185" fontId="45" fillId="0" borderId="0" applyFont="0" applyFill="0" applyBorder="0" applyAlignment="0" applyProtection="0">
      <alignment vertical="center"/>
    </xf>
    <xf numFmtId="302" fontId="45" fillId="0" borderId="0" applyFont="0" applyFill="0" applyBorder="0" applyAlignment="0" applyProtection="0">
      <alignment vertical="center"/>
    </xf>
    <xf numFmtId="302" fontId="38" fillId="0" borderId="0" applyFont="0" applyFill="0" applyBorder="0" applyAlignment="0" applyProtection="0">
      <alignment vertical="center"/>
    </xf>
    <xf numFmtId="304"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306" fontId="45" fillId="0" borderId="0" applyFont="0" applyFill="0" applyBorder="0" applyAlignment="0" applyProtection="0">
      <alignment vertical="center"/>
    </xf>
    <xf numFmtId="270" fontId="38" fillId="0" borderId="0" applyFont="0" applyFill="0" applyBorder="0" applyAlignment="0" applyProtection="0"/>
    <xf numFmtId="307" fontId="38" fillId="0" borderId="0" applyFont="0" applyFill="0" applyBorder="0" applyAlignment="0" applyProtection="0">
      <alignment horizontal="right"/>
    </xf>
    <xf numFmtId="14" fontId="38" fillId="0" borderId="41" applyFill="0" applyBorder="0"/>
    <xf numFmtId="265" fontId="58" fillId="0" borderId="0" applyFont="0" applyFill="0" applyBorder="0" applyAlignment="0" applyProtection="0"/>
    <xf numFmtId="0" fontId="70" fillId="0" borderId="0"/>
    <xf numFmtId="244" fontId="38" fillId="0" borderId="0">
      <alignment horizontal="right"/>
    </xf>
    <xf numFmtId="308" fontId="58" fillId="0" borderId="0" applyFont="0" applyFill="0" applyBorder="0" applyAlignment="0" applyProtection="0"/>
    <xf numFmtId="272" fontId="38" fillId="0" borderId="0">
      <protection hidden="1"/>
    </xf>
    <xf numFmtId="309" fontId="38" fillId="0" borderId="0">
      <protection hidden="1"/>
    </xf>
    <xf numFmtId="180" fontId="150" fillId="0" borderId="0"/>
    <xf numFmtId="39" fontId="130" fillId="0" borderId="0"/>
    <xf numFmtId="310" fontId="151" fillId="0" borderId="0">
      <protection locked="0"/>
    </xf>
    <xf numFmtId="0" fontId="50" fillId="0" borderId="0"/>
    <xf numFmtId="244" fontId="53" fillId="8" borderId="0">
      <alignment horizontal="right" vertical="center"/>
    </xf>
    <xf numFmtId="244" fontId="45" fillId="8" borderId="2">
      <alignment horizontal="right" vertical="center"/>
    </xf>
    <xf numFmtId="0" fontId="45" fillId="8" borderId="2">
      <alignment horizontal="right" vertical="center"/>
    </xf>
    <xf numFmtId="181" fontId="58" fillId="0" borderId="0" applyFont="0" applyFill="0" applyBorder="0" applyAlignment="0" applyProtection="0"/>
    <xf numFmtId="311" fontId="52" fillId="18" borderId="49" applyAlignment="0">
      <protection locked="0"/>
    </xf>
    <xf numFmtId="312" fontId="52" fillId="18" borderId="49" applyAlignment="0">
      <protection locked="0"/>
    </xf>
    <xf numFmtId="312" fontId="71" fillId="0" borderId="50" applyFill="0" applyBorder="0" applyAlignment="0"/>
    <xf numFmtId="311" fontId="71" fillId="0" borderId="0" applyFill="0" applyBorder="0" applyAlignment="0" applyProtection="0"/>
    <xf numFmtId="0" fontId="167" fillId="0" borderId="0">
      <protection locked="0"/>
    </xf>
    <xf numFmtId="0" fontId="168" fillId="0" borderId="0" applyFont="0" applyFill="0" applyBorder="0" applyAlignment="0" applyProtection="0"/>
    <xf numFmtId="0" fontId="58" fillId="0" borderId="0"/>
    <xf numFmtId="0" fontId="155" fillId="0" borderId="0" applyFill="0" applyBorder="0"/>
    <xf numFmtId="0" fontId="148" fillId="0" borderId="0" applyFill="0" applyBorder="0"/>
    <xf numFmtId="0" fontId="36" fillId="0" borderId="0" applyFill="0" applyBorder="0"/>
    <xf numFmtId="0" fontId="177" fillId="0" borderId="0" applyFill="0" applyBorder="0"/>
    <xf numFmtId="2" fontId="108" fillId="50" borderId="0"/>
    <xf numFmtId="169" fontId="38" fillId="51" borderId="10"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0" fillId="50" borderId="10" applyNumberFormat="0" applyFont="0" applyBorder="0" applyAlignment="0" applyProtection="0"/>
    <xf numFmtId="0" fontId="178" fillId="0" borderId="0">
      <alignment horizontal="center"/>
    </xf>
    <xf numFmtId="0" fontId="183" fillId="0" borderId="55" applyNumberFormat="0" applyFill="0" applyBorder="0" applyAlignment="0" applyProtection="0">
      <alignment horizontal="left"/>
    </xf>
    <xf numFmtId="244" fontId="184" fillId="6" borderId="0" applyBorder="0" applyAlignment="0"/>
    <xf numFmtId="244" fontId="185" fillId="6" borderId="2" applyNumberFormat="0" applyFill="0" applyBorder="0"/>
    <xf numFmtId="0" fontId="187" fillId="0" borderId="0" applyFill="0" applyBorder="0">
      <alignment horizontal="left"/>
      <protection hidden="1"/>
    </xf>
    <xf numFmtId="0" fontId="187" fillId="0" borderId="0" applyFill="0" applyBorder="0">
      <alignment horizontal="left" indent="1"/>
      <protection hidden="1"/>
    </xf>
    <xf numFmtId="0" fontId="187" fillId="0" borderId="0" applyFill="0" applyBorder="0">
      <alignment horizontal="left" indent="2"/>
      <protection hidden="1"/>
    </xf>
    <xf numFmtId="0" fontId="187" fillId="0" borderId="0" applyFill="0" applyBorder="0">
      <alignment horizontal="left" indent="3"/>
      <protection hidden="1"/>
    </xf>
    <xf numFmtId="0" fontId="44" fillId="0" borderId="0" applyFill="0" applyBorder="0">
      <protection locked="0"/>
    </xf>
    <xf numFmtId="252" fontId="44" fillId="0" borderId="0" applyFill="0" applyBorder="0">
      <protection locked="0"/>
    </xf>
    <xf numFmtId="253" fontId="44" fillId="0" borderId="0" applyFill="0" applyBorder="0">
      <protection locked="0"/>
    </xf>
    <xf numFmtId="254" fontId="44" fillId="0" borderId="0" applyFill="0" applyBorder="0">
      <protection locked="0"/>
    </xf>
    <xf numFmtId="255" fontId="44" fillId="0" borderId="0" applyFill="0" applyBorder="0">
      <protection locked="0"/>
    </xf>
    <xf numFmtId="0" fontId="38" fillId="11" borderId="57">
      <alignment vertical="top"/>
      <protection locked="0"/>
    </xf>
    <xf numFmtId="256" fontId="38" fillId="11" borderId="57">
      <alignment vertical="top"/>
      <protection locked="0"/>
    </xf>
    <xf numFmtId="257" fontId="38" fillId="11" borderId="57">
      <alignment vertical="top"/>
      <protection locked="0"/>
    </xf>
    <xf numFmtId="258" fontId="38" fillId="11" borderId="57">
      <alignment vertical="top"/>
      <protection locked="0"/>
    </xf>
    <xf numFmtId="259" fontId="38" fillId="11" borderId="57">
      <alignment vertical="top"/>
      <protection locked="0"/>
    </xf>
    <xf numFmtId="260" fontId="38" fillId="11" borderId="57">
      <alignment vertical="top"/>
      <protection locked="0"/>
    </xf>
    <xf numFmtId="314" fontId="38" fillId="11" borderId="57">
      <alignment vertical="top"/>
      <protection locked="0"/>
    </xf>
    <xf numFmtId="261" fontId="38" fillId="11" borderId="57">
      <alignment vertical="top"/>
      <protection locked="0"/>
    </xf>
    <xf numFmtId="262" fontId="38" fillId="11" borderId="57">
      <alignment vertical="top"/>
      <protection locked="0"/>
    </xf>
    <xf numFmtId="17" fontId="38" fillId="11" borderId="57">
      <alignment vertical="top"/>
      <protection locked="0"/>
    </xf>
    <xf numFmtId="20" fontId="38" fillId="11" borderId="57">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4" fillId="0" borderId="0" applyFill="0" applyBorder="0">
      <protection locked="0"/>
    </xf>
    <xf numFmtId="0" fontId="188" fillId="0" borderId="0" applyFill="0" applyBorder="0">
      <protection locked="0"/>
    </xf>
    <xf numFmtId="49" fontId="44" fillId="0" borderId="0" applyFill="0" applyBorder="0">
      <alignment vertical="top"/>
      <protection locked="0"/>
    </xf>
    <xf numFmtId="49" fontId="188" fillId="0" borderId="0" applyFill="0" applyBorder="0">
      <alignment vertical="top"/>
      <protection locked="0"/>
    </xf>
    <xf numFmtId="49" fontId="44"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15" fontId="58" fillId="0" borderId="0" applyNumberFormat="0" applyFill="0" applyBorder="0" applyAlignment="0" applyProtection="0"/>
    <xf numFmtId="169" fontId="190" fillId="6" borderId="0">
      <protection locked="0"/>
    </xf>
    <xf numFmtId="0" fontId="38" fillId="0" borderId="10">
      <alignment horizontal="right"/>
    </xf>
    <xf numFmtId="244" fontId="190" fillId="6" borderId="0" applyBorder="0">
      <alignment horizontal="right"/>
      <protection locked="0"/>
    </xf>
    <xf numFmtId="0" fontId="38" fillId="0" borderId="0"/>
    <xf numFmtId="316" fontId="189" fillId="0" borderId="0" applyFill="0" applyBorder="0" applyProtection="0"/>
    <xf numFmtId="317" fontId="189" fillId="0" borderId="0" applyFill="0" applyBorder="0" applyProtection="0"/>
    <xf numFmtId="0" fontId="154" fillId="0" borderId="0" applyNumberFormat="0" applyFill="0" applyBorder="0" applyAlignment="0">
      <protection locked="0"/>
    </xf>
    <xf numFmtId="0" fontId="124" fillId="0" borderId="0" applyFill="0" applyBorder="0">
      <alignment horizontal="right"/>
      <protection locked="0"/>
    </xf>
    <xf numFmtId="277" fontId="44" fillId="0" borderId="0" applyFill="0" applyBorder="0">
      <protection locked="0"/>
    </xf>
    <xf numFmtId="318" fontId="44" fillId="0" borderId="0" applyFill="0" applyBorder="0">
      <protection locked="0"/>
    </xf>
    <xf numFmtId="278" fontId="44" fillId="0" borderId="0" applyFill="0" applyBorder="0">
      <protection locked="0"/>
    </xf>
    <xf numFmtId="279" fontId="44" fillId="0" borderId="0" applyFill="0" applyBorder="0">
      <protection locked="0"/>
    </xf>
    <xf numFmtId="280" fontId="38" fillId="11" borderId="57">
      <alignment vertical="top"/>
      <protection locked="0"/>
    </xf>
    <xf numFmtId="281" fontId="38" fillId="11" borderId="57">
      <alignment vertical="top"/>
      <protection locked="0"/>
    </xf>
    <xf numFmtId="282" fontId="38" fillId="11" borderId="57">
      <alignment vertical="top"/>
      <protection locked="0"/>
    </xf>
    <xf numFmtId="283" fontId="38" fillId="11" borderId="57">
      <alignment vertical="top"/>
      <protection locked="0"/>
    </xf>
    <xf numFmtId="284" fontId="38" fillId="11" borderId="57">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7">
      <alignment vertical="top"/>
      <protection locked="0"/>
    </xf>
    <xf numFmtId="289" fontId="38" fillId="11" borderId="57">
      <alignment vertical="top"/>
      <protection locked="0"/>
    </xf>
    <xf numFmtId="49" fontId="44" fillId="0" borderId="0" applyFill="0" applyBorder="0">
      <alignment horizontal="left" vertical="top"/>
      <protection locked="0"/>
    </xf>
    <xf numFmtId="49" fontId="44" fillId="0" borderId="0" applyFill="0" applyBorder="0">
      <alignment horizontal="left" vertical="top" indent="1"/>
      <protection locked="0"/>
    </xf>
    <xf numFmtId="49" fontId="44" fillId="0" borderId="0" applyFill="0" applyBorder="0">
      <alignment horizontal="left" vertical="top" indent="2"/>
      <protection locked="0"/>
    </xf>
    <xf numFmtId="49" fontId="44" fillId="0" borderId="0" applyFill="0" applyBorder="0">
      <alignment horizontal="left" vertical="top" indent="3"/>
      <protection locked="0"/>
    </xf>
    <xf numFmtId="49" fontId="44" fillId="0" borderId="0" applyFill="0" applyBorder="0">
      <alignment horizontal="left" vertical="top" indent="4"/>
      <protection locked="0"/>
    </xf>
    <xf numFmtId="223" fontId="58" fillId="0" borderId="0" applyFill="0" applyBorder="0">
      <alignment horizontal="right"/>
      <protection locked="0"/>
    </xf>
    <xf numFmtId="0" fontId="38" fillId="11" borderId="57">
      <alignment vertical="top"/>
    </xf>
    <xf numFmtId="0" fontId="38" fillId="11" borderId="57">
      <alignment vertical="top" wrapText="1"/>
      <protection locked="0"/>
    </xf>
    <xf numFmtId="0" fontId="70" fillId="11" borderId="57">
      <alignment vertical="top"/>
      <protection locked="0"/>
    </xf>
    <xf numFmtId="49" fontId="44" fillId="0" borderId="0" applyFill="0" applyBorder="0">
      <alignment horizontal="center"/>
      <protection locked="0"/>
    </xf>
    <xf numFmtId="49" fontId="44" fillId="0" borderId="0" applyFill="0" applyBorder="0">
      <alignment horizontal="center" wrapText="1"/>
      <protection locked="0"/>
    </xf>
    <xf numFmtId="0" fontId="38" fillId="11" borderId="0"/>
    <xf numFmtId="4" fontId="108" fillId="50" borderId="0"/>
    <xf numFmtId="0" fontId="87" fillId="0" borderId="0"/>
    <xf numFmtId="0" fontId="110" fillId="0" borderId="0"/>
    <xf numFmtId="49" fontId="70" fillId="0" borderId="0" applyFill="0" applyBorder="0">
      <alignment vertical="top"/>
    </xf>
    <xf numFmtId="49" fontId="70" fillId="0" borderId="0" applyFill="0" applyBorder="0">
      <alignment vertical="top" wrapText="1"/>
    </xf>
    <xf numFmtId="319" fontId="145" fillId="0" borderId="0" applyFont="0" applyFill="0" applyBorder="0" applyAlignment="0" applyProtection="0"/>
    <xf numFmtId="169" fontId="203" fillId="0" borderId="0"/>
    <xf numFmtId="169" fontId="204" fillId="0" borderId="0"/>
    <xf numFmtId="320"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0" fontId="87" fillId="0" borderId="0" applyFont="0" applyFill="0" applyBorder="0" applyProtection="0">
      <alignment horizontal="right"/>
    </xf>
    <xf numFmtId="330" fontId="70" fillId="0" borderId="0" applyFill="0" applyBorder="0"/>
    <xf numFmtId="0" fontId="38" fillId="0" borderId="0" applyFill="0" applyBorder="0" applyAlignment="0">
      <alignment horizontal="right"/>
    </xf>
    <xf numFmtId="331" fontId="58" fillId="0" borderId="0" applyFont="0" applyFill="0" applyBorder="0" applyAlignment="0" applyProtection="0"/>
    <xf numFmtId="0" fontId="72" fillId="0" borderId="0" applyFont="0" applyFill="0" applyBorder="0" applyAlignment="0" applyProtection="0"/>
    <xf numFmtId="332" fontId="70" fillId="0" borderId="0"/>
    <xf numFmtId="2" fontId="38" fillId="0" borderId="0" applyFont="0" applyFill="0" applyAlignment="0" applyProtection="0">
      <alignment horizontal="center"/>
    </xf>
    <xf numFmtId="0" fontId="209" fillId="0" borderId="60" applyBorder="0" applyAlignment="0" applyProtection="0">
      <alignment horizontal="center"/>
    </xf>
    <xf numFmtId="0" fontId="50" fillId="0" borderId="10" applyNumberFormat="0" applyFont="0" applyBorder="0" applyAlignment="0" applyProtection="0">
      <alignment horizontal="center"/>
    </xf>
    <xf numFmtId="169" fontId="70" fillId="0" borderId="0" applyNumberFormat="0" applyAlignment="0"/>
    <xf numFmtId="0" fontId="38" fillId="0" borderId="0" applyFont="0" applyBorder="0" applyAlignment="0">
      <protection hidden="1"/>
    </xf>
    <xf numFmtId="223" fontId="38" fillId="0" borderId="0"/>
    <xf numFmtId="0" fontId="38" fillId="0" borderId="0">
      <alignment horizontal="right"/>
    </xf>
    <xf numFmtId="0" fontId="50" fillId="0" borderId="0" applyProtection="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223" fillId="0" borderId="0">
      <alignment horizontal="right"/>
    </xf>
    <xf numFmtId="333" fontId="62" fillId="0" borderId="0" applyFill="0" applyBorder="0" applyProtection="0"/>
    <xf numFmtId="316" fontId="62" fillId="0" borderId="0" applyFill="0" applyBorder="0" applyProtection="0"/>
    <xf numFmtId="317" fontId="62" fillId="0" borderId="0" applyFill="0" applyBorder="0" applyProtection="0"/>
    <xf numFmtId="0" fontId="38" fillId="11" borderId="10"/>
    <xf numFmtId="37" fontId="224" fillId="0" borderId="0"/>
    <xf numFmtId="37" fontId="79" fillId="0" borderId="0"/>
    <xf numFmtId="244" fontId="172" fillId="6" borderId="10">
      <alignment horizontal="right"/>
      <protection locked="0"/>
    </xf>
    <xf numFmtId="0" fontId="225" fillId="0" borderId="0"/>
    <xf numFmtId="0" fontId="226" fillId="10" borderId="0">
      <alignment horizontal="right"/>
    </xf>
    <xf numFmtId="40" fontId="227" fillId="8" borderId="0">
      <alignment horizontal="right"/>
    </xf>
    <xf numFmtId="0" fontId="228" fillId="8" borderId="0">
      <alignment horizontal="right"/>
    </xf>
    <xf numFmtId="0" fontId="229" fillId="8" borderId="13"/>
    <xf numFmtId="0" fontId="229" fillId="0" borderId="0" applyBorder="0">
      <alignment horizontal="centerContinuous"/>
    </xf>
    <xf numFmtId="0" fontId="230" fillId="0" borderId="0" applyBorder="0">
      <alignment horizontal="centerContinuous"/>
    </xf>
    <xf numFmtId="0" fontId="231" fillId="0" borderId="0" applyProtection="0">
      <alignment horizontal="left"/>
    </xf>
    <xf numFmtId="1" fontId="38" fillId="0" borderId="0" applyProtection="0">
      <alignment horizontal="right" vertical="center"/>
    </xf>
    <xf numFmtId="0" fontId="110" fillId="0" borderId="0" applyFont="0">
      <alignment horizontal="right"/>
    </xf>
    <xf numFmtId="0" fontId="97" fillId="0" borderId="0">
      <alignment horizontal="right"/>
    </xf>
    <xf numFmtId="0" fontId="124" fillId="0" borderId="0" applyFont="0" applyFill="0" applyBorder="0" applyAlignment="0" applyProtection="0"/>
    <xf numFmtId="169" fontId="233" fillId="0" borderId="0" applyFont="0" applyFill="0" applyBorder="0" applyAlignment="0" applyProtection="0"/>
    <xf numFmtId="10" fontId="233" fillId="0" borderId="0" applyFont="0" applyFill="0" applyBorder="0" applyAlignment="0" applyProtection="0"/>
    <xf numFmtId="9" fontId="72" fillId="0" borderId="0" applyFont="0" applyFill="0" applyBorder="0" applyAlignment="0" applyProtection="0"/>
    <xf numFmtId="10" fontId="38" fillId="0" borderId="0" applyFont="0" applyFill="0" applyBorder="0" applyAlignment="0" applyProtection="0"/>
    <xf numFmtId="3" fontId="38" fillId="0" borderId="0"/>
    <xf numFmtId="0" fontId="189" fillId="54" borderId="0" applyProtection="0">
      <alignment horizontal="right"/>
    </xf>
    <xf numFmtId="0" fontId="38" fillId="0" borderId="0" applyFill="0" applyBorder="0" applyProtection="0">
      <alignment horizontal="right"/>
    </xf>
    <xf numFmtId="0" fontId="43" fillId="0" borderId="0"/>
    <xf numFmtId="9" fontId="38" fillId="0" borderId="0" applyFont="0" applyFill="0" applyBorder="0" applyAlignment="0" applyProtection="0"/>
    <xf numFmtId="0" fontId="73" fillId="0" borderId="0" applyFont="0" applyFill="0" applyBorder="0" applyProtection="0">
      <alignment horizontal="right"/>
    </xf>
    <xf numFmtId="334" fontId="62" fillId="0" borderId="0" applyFill="0" applyBorder="0" applyProtection="0"/>
    <xf numFmtId="335" fontId="62" fillId="0" borderId="0" applyFill="0" applyBorder="0" applyProtection="0"/>
    <xf numFmtId="336" fontId="62" fillId="0" borderId="0" applyFill="0" applyBorder="0" applyProtection="0"/>
    <xf numFmtId="337" fontId="62" fillId="0" borderId="0" applyFill="0" applyBorder="0" applyProtection="0"/>
    <xf numFmtId="169" fontId="55" fillId="0" borderId="0" applyFont="0" applyFill="0" applyBorder="0" applyAlignment="0" applyProtection="0"/>
    <xf numFmtId="0" fontId="73" fillId="0" borderId="0"/>
    <xf numFmtId="0" fontId="58" fillId="0" borderId="0" applyFill="0" applyBorder="0">
      <alignment horizontal="right"/>
      <protection locked="0"/>
    </xf>
    <xf numFmtId="0" fontId="70" fillId="0" borderId="0">
      <alignment horizontal="center"/>
    </xf>
    <xf numFmtId="3" fontId="38" fillId="0" borderId="0"/>
    <xf numFmtId="0" fontId="73" fillId="0" borderId="0" applyProtection="0">
      <alignment horizontal="right"/>
    </xf>
    <xf numFmtId="0" fontId="73" fillId="0" borderId="0">
      <alignment horizontal="right"/>
      <protection locked="0"/>
    </xf>
    <xf numFmtId="0" fontId="71" fillId="0" borderId="0"/>
    <xf numFmtId="9" fontId="38" fillId="0" borderId="42"/>
    <xf numFmtId="10" fontId="38" fillId="0" borderId="0"/>
    <xf numFmtId="0" fontId="124" fillId="0" borderId="0" applyNumberFormat="0" applyFont="0" applyFill="0" applyBorder="0" applyAlignment="0" applyProtection="0">
      <alignment horizontal="left"/>
    </xf>
    <xf numFmtId="15" fontId="124" fillId="0" borderId="0" applyFont="0" applyFill="0" applyBorder="0" applyAlignment="0" applyProtection="0"/>
    <xf numFmtId="4" fontId="124" fillId="0" borderId="0" applyFont="0" applyFill="0" applyBorder="0" applyAlignment="0" applyProtection="0"/>
    <xf numFmtId="0" fontId="113" fillId="0" borderId="19">
      <alignment horizontal="center"/>
    </xf>
    <xf numFmtId="0" fontId="124" fillId="55" borderId="0" applyNumberFormat="0" applyFont="0" applyBorder="0" applyAlignment="0" applyProtection="0"/>
    <xf numFmtId="0" fontId="50" fillId="0" borderId="0">
      <alignment vertical="top"/>
    </xf>
    <xf numFmtId="0" fontId="58" fillId="0" borderId="0">
      <alignment horizontal="right"/>
      <protection locked="0"/>
    </xf>
    <xf numFmtId="338" fontId="58" fillId="0" borderId="0" applyFont="0" applyFill="0" applyBorder="0" applyAlignment="0" applyProtection="0"/>
    <xf numFmtId="49" fontId="45" fillId="0" borderId="0">
      <alignment horizontal="right"/>
    </xf>
    <xf numFmtId="3" fontId="38" fillId="6" borderId="0"/>
    <xf numFmtId="4" fontId="38" fillId="6" borderId="0"/>
    <xf numFmtId="180" fontId="235" fillId="0" borderId="61" applyNumberFormat="0" applyFont="0" applyFill="0" applyBorder="0" applyAlignment="0"/>
    <xf numFmtId="0" fontId="236" fillId="0" borderId="0" applyNumberFormat="0" applyFill="0" applyBorder="0" applyAlignment="0" applyProtection="0">
      <alignment horizontal="left"/>
    </xf>
    <xf numFmtId="0" fontId="38" fillId="0" borderId="0" applyFill="0" applyBorder="0" applyProtection="0">
      <alignment horizontal="right"/>
    </xf>
    <xf numFmtId="0" fontId="36" fillId="11" borderId="39" applyProtection="0"/>
    <xf numFmtId="176" fontId="237" fillId="0" borderId="62" applyNumberFormat="0" applyFont="0" applyFill="0" applyAlignment="0" applyProtection="0">
      <alignment horizontal="right" vertical="center"/>
    </xf>
    <xf numFmtId="4" fontId="238" fillId="11" borderId="63" applyNumberFormat="0" applyProtection="0">
      <alignment vertical="center"/>
    </xf>
    <xf numFmtId="4" fontId="239" fillId="11" borderId="63" applyNumberFormat="0" applyProtection="0">
      <alignment vertical="center"/>
    </xf>
    <xf numFmtId="4" fontId="240" fillId="11" borderId="63" applyNumberFormat="0" applyProtection="0">
      <alignment horizontal="left" vertical="center" indent="1"/>
    </xf>
    <xf numFmtId="4" fontId="71" fillId="11" borderId="64" applyNumberFormat="0" applyProtection="0">
      <alignment horizontal="left" vertical="center" indent="1"/>
    </xf>
    <xf numFmtId="4" fontId="240" fillId="14" borderId="0" applyNumberFormat="0" applyProtection="0">
      <alignment horizontal="left" vertical="center" indent="1"/>
    </xf>
    <xf numFmtId="4" fontId="240" fillId="56" borderId="63" applyNumberFormat="0" applyProtection="0">
      <alignment horizontal="right" vertical="center"/>
    </xf>
    <xf numFmtId="4" fontId="240" fillId="57" borderId="63" applyNumberFormat="0" applyProtection="0">
      <alignment horizontal="right" vertical="center"/>
    </xf>
    <xf numFmtId="4" fontId="240" fillId="39" borderId="63" applyNumberFormat="0" applyProtection="0">
      <alignment horizontal="right" vertical="center"/>
    </xf>
    <xf numFmtId="4" fontId="240" fillId="51" borderId="63" applyNumberFormat="0" applyProtection="0">
      <alignment horizontal="right" vertical="center"/>
    </xf>
    <xf numFmtId="4" fontId="240" fillId="58" borderId="63" applyNumberFormat="0" applyProtection="0">
      <alignment horizontal="right" vertical="center"/>
    </xf>
    <xf numFmtId="4" fontId="240" fillId="59" borderId="63" applyNumberFormat="0" applyProtection="0">
      <alignment horizontal="right" vertical="center"/>
    </xf>
    <xf numFmtId="4" fontId="240" fillId="60" borderId="63" applyNumberFormat="0" applyProtection="0">
      <alignment horizontal="right" vertical="center"/>
    </xf>
    <xf numFmtId="4" fontId="240" fillId="61" borderId="63" applyNumberFormat="0" applyProtection="0">
      <alignment horizontal="right" vertical="center"/>
    </xf>
    <xf numFmtId="4" fontId="240" fillId="62" borderId="63" applyNumberFormat="0" applyProtection="0">
      <alignment horizontal="right" vertical="center"/>
    </xf>
    <xf numFmtId="4" fontId="238" fillId="63" borderId="65" applyNumberFormat="0" applyProtection="0">
      <alignment horizontal="left" vertical="center" indent="1"/>
    </xf>
    <xf numFmtId="4" fontId="238" fillId="38" borderId="0" applyNumberFormat="0" applyProtection="0">
      <alignment horizontal="left" vertical="center" indent="1"/>
    </xf>
    <xf numFmtId="4" fontId="238" fillId="14" borderId="0" applyNumberFormat="0" applyProtection="0">
      <alignment horizontal="left" vertical="center" indent="1"/>
    </xf>
    <xf numFmtId="4" fontId="240" fillId="38" borderId="63" applyNumberFormat="0" applyProtection="0">
      <alignment horizontal="right" vertical="center"/>
    </xf>
    <xf numFmtId="4" fontId="71" fillId="38" borderId="0" applyNumberFormat="0" applyProtection="0">
      <alignment horizontal="left" vertical="center" indent="1"/>
    </xf>
    <xf numFmtId="4" fontId="71" fillId="14" borderId="0" applyNumberFormat="0" applyProtection="0">
      <alignment horizontal="left" vertical="center" indent="1"/>
    </xf>
    <xf numFmtId="0" fontId="38" fillId="64" borderId="64" applyNumberFormat="0" applyProtection="0">
      <alignment horizontal="left" vertical="center" indent="1"/>
    </xf>
    <xf numFmtId="0" fontId="38" fillId="13" borderId="64" applyNumberFormat="0" applyProtection="0">
      <alignment horizontal="left" vertical="center" indent="1"/>
    </xf>
    <xf numFmtId="0" fontId="38" fillId="6" borderId="64" applyNumberFormat="0" applyProtection="0">
      <alignment horizontal="left" vertical="center" indent="1"/>
    </xf>
    <xf numFmtId="0" fontId="38" fillId="41" borderId="64" applyNumberFormat="0" applyProtection="0">
      <alignment horizontal="left" vertical="center" indent="1"/>
    </xf>
    <xf numFmtId="4" fontId="240" fillId="45" borderId="63" applyNumberFormat="0" applyProtection="0">
      <alignment vertical="center"/>
    </xf>
    <xf numFmtId="4" fontId="241" fillId="45" borderId="63" applyNumberFormat="0" applyProtection="0">
      <alignment vertical="center"/>
    </xf>
    <xf numFmtId="4" fontId="238" fillId="38" borderId="66" applyNumberFormat="0" applyProtection="0">
      <alignment horizontal="left" vertical="center" indent="1"/>
    </xf>
    <xf numFmtId="4" fontId="71" fillId="10" borderId="64" applyNumberFormat="0" applyProtection="0">
      <alignment horizontal="left" vertical="center" indent="1"/>
    </xf>
    <xf numFmtId="4" fontId="240" fillId="45" borderId="63" applyNumberFormat="0" applyProtection="0">
      <alignment horizontal="right" vertical="center"/>
    </xf>
    <xf numFmtId="4" fontId="241" fillId="45" borderId="63" applyNumberFormat="0" applyProtection="0">
      <alignment horizontal="right" vertical="center"/>
    </xf>
    <xf numFmtId="4" fontId="238" fillId="38" borderId="63" applyNumberFormat="0" applyProtection="0">
      <alignment horizontal="left" vertical="center" indent="1"/>
    </xf>
    <xf numFmtId="4" fontId="242" fillId="54" borderId="66" applyNumberFormat="0" applyProtection="0">
      <alignment horizontal="left" vertical="center" indent="1"/>
    </xf>
    <xf numFmtId="4" fontId="243" fillId="45" borderId="63" applyNumberFormat="0" applyProtection="0">
      <alignment horizontal="right" vertical="center"/>
    </xf>
    <xf numFmtId="0" fontId="38" fillId="0" borderId="0" applyNumberFormat="0" applyFont="0" applyFill="0" applyBorder="0" applyAlignment="0" applyProtection="0"/>
    <xf numFmtId="0" fontId="144" fillId="65" borderId="12">
      <alignment horizontal="left"/>
    </xf>
    <xf numFmtId="14" fontId="58" fillId="0" borderId="0" applyFill="0" applyBorder="0">
      <alignment horizontal="right"/>
      <protection hidden="1"/>
    </xf>
    <xf numFmtId="180" fontId="244" fillId="0" borderId="0">
      <alignment horizontal="left"/>
    </xf>
    <xf numFmtId="0" fontId="245" fillId="12" borderId="0"/>
    <xf numFmtId="0" fontId="245" fillId="12" borderId="0">
      <alignment wrapText="1"/>
    </xf>
    <xf numFmtId="0" fontId="38" fillId="48" borderId="10">
      <alignment horizontal="center" vertical="center" wrapText="1"/>
      <protection hidden="1"/>
    </xf>
    <xf numFmtId="0" fontId="177" fillId="0" borderId="0" applyFill="0" applyBorder="0">
      <alignment vertical="top"/>
    </xf>
    <xf numFmtId="0" fontId="177" fillId="0" borderId="0" applyFill="0" applyBorder="0">
      <alignment horizontal="left" vertical="top" indent="1"/>
    </xf>
    <xf numFmtId="0" fontId="177" fillId="0" borderId="0" applyFill="0" applyBorder="0">
      <alignment horizontal="left" vertical="top" indent="2"/>
    </xf>
    <xf numFmtId="0" fontId="177" fillId="0" borderId="0" applyFill="0" applyBorder="0">
      <alignment horizontal="left" vertical="top" indent="3"/>
    </xf>
    <xf numFmtId="0" fontId="55" fillId="66" borderId="0" applyNumberFormat="0" applyFont="0" applyBorder="0" applyAlignment="0">
      <protection locked="0"/>
    </xf>
    <xf numFmtId="0" fontId="237" fillId="6" borderId="67" applyNumberFormat="0" applyFont="0" applyBorder="0" applyAlignment="0" applyProtection="0"/>
    <xf numFmtId="0" fontId="246" fillId="6" borderId="6"/>
    <xf numFmtId="14" fontId="50" fillId="0" borderId="8">
      <alignment horizontal="centerContinuous"/>
    </xf>
    <xf numFmtId="0" fontId="186" fillId="0" borderId="0" applyFont="0" applyFill="0" applyBorder="0">
      <alignment horizontal="right"/>
    </xf>
    <xf numFmtId="0" fontId="116" fillId="0" borderId="0" applyFill="0" applyBorder="0" applyAlignment="0" applyProtection="0"/>
    <xf numFmtId="176" fontId="247" fillId="0" borderId="0"/>
    <xf numFmtId="339" fontId="38" fillId="0" borderId="0" applyFont="0" applyFill="0" applyBorder="0" applyAlignment="0" applyProtection="0"/>
    <xf numFmtId="3" fontId="70" fillId="0" borderId="0"/>
    <xf numFmtId="1" fontId="50" fillId="0" borderId="0" applyBorder="0">
      <alignment horizontal="left" vertical="top" wrapText="1"/>
    </xf>
    <xf numFmtId="180" fontId="248" fillId="0" borderId="0">
      <alignment horizontal="left"/>
    </xf>
    <xf numFmtId="0" fontId="70" fillId="0" borderId="0" applyFill="0" applyBorder="0">
      <alignment vertical="top"/>
    </xf>
    <xf numFmtId="0" fontId="70" fillId="0" borderId="0" applyFill="0" applyBorder="0">
      <alignment horizontal="left" vertical="top" indent="1"/>
    </xf>
    <xf numFmtId="0" fontId="70" fillId="0" borderId="0" applyFill="0" applyBorder="0">
      <alignment horizontal="left" vertical="top" indent="2"/>
    </xf>
    <xf numFmtId="0" fontId="70" fillId="0" borderId="0" applyFill="0" applyBorder="0">
      <alignment horizontal="left" vertical="top" indent="3"/>
    </xf>
    <xf numFmtId="0" fontId="70" fillId="0" borderId="0" applyFill="0" applyBorder="0">
      <alignment horizontal="left" vertical="top" indent="4"/>
    </xf>
    <xf numFmtId="171" fontId="97" fillId="0" borderId="0"/>
    <xf numFmtId="0" fontId="250" fillId="67" borderId="68">
      <alignment horizontal="center" wrapText="1"/>
    </xf>
    <xf numFmtId="0" fontId="38" fillId="51" borderId="10"/>
    <xf numFmtId="0" fontId="58" fillId="0" borderId="0" applyNumberFormat="0" applyFill="0">
      <alignment vertical="center"/>
    </xf>
    <xf numFmtId="0" fontId="67" fillId="0" borderId="0">
      <alignment horizontal="left" indent="2"/>
    </xf>
    <xf numFmtId="0" fontId="251" fillId="0" borderId="0" applyNumberFormat="0" applyBorder="0" applyProtection="0">
      <alignment vertical="top"/>
    </xf>
    <xf numFmtId="0" fontId="252" fillId="0" borderId="0">
      <alignment vertical="top"/>
    </xf>
    <xf numFmtId="0" fontId="253" fillId="64" borderId="0"/>
    <xf numFmtId="0" fontId="67" fillId="0" borderId="0"/>
    <xf numFmtId="0" fontId="254" fillId="6" borderId="12"/>
    <xf numFmtId="3" fontId="255" fillId="0" borderId="0"/>
    <xf numFmtId="3" fontId="256" fillId="0" borderId="0"/>
    <xf numFmtId="0" fontId="36" fillId="0" borderId="1"/>
    <xf numFmtId="0" fontId="38" fillId="0" borderId="0" applyFill="0" applyBorder="0" applyProtection="0"/>
    <xf numFmtId="172" fontId="38" fillId="0" borderId="0" applyFill="0" applyBorder="0" applyProtection="0"/>
    <xf numFmtId="218" fontId="70" fillId="0" borderId="0" applyFill="0" applyBorder="0" applyProtection="0"/>
    <xf numFmtId="218" fontId="70" fillId="0" borderId="0" applyFill="0" applyBorder="0" applyProtection="0"/>
    <xf numFmtId="218" fontId="70" fillId="0" borderId="0" applyFill="0" applyBorder="0" applyProtection="0"/>
    <xf numFmtId="176" fontId="38" fillId="0" borderId="0" applyFill="0" applyBorder="0" applyProtection="0"/>
    <xf numFmtId="178" fontId="38" fillId="0" borderId="0" applyFill="0" applyBorder="0" applyProtection="0"/>
    <xf numFmtId="0" fontId="58" fillId="0" borderId="0" applyFill="0" applyBorder="0" applyProtection="0"/>
    <xf numFmtId="184" fontId="58" fillId="0" borderId="0" applyFill="0" applyBorder="0" applyProtection="0"/>
    <xf numFmtId="223" fontId="38" fillId="0" borderId="0" applyFill="0" applyBorder="0" applyProtection="0"/>
    <xf numFmtId="245" fontId="58" fillId="0" borderId="0" applyFill="0" applyBorder="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0" fontId="73" fillId="0" borderId="0" applyFill="0" applyBorder="0" applyProtection="0"/>
    <xf numFmtId="3" fontId="38" fillId="6" borderId="0"/>
    <xf numFmtId="43" fontId="38" fillId="0" borderId="0" applyFont="0" applyFill="0" applyBorder="0" applyAlignment="0" applyProtection="0"/>
    <xf numFmtId="0" fontId="183" fillId="0" borderId="55" applyNumberFormat="0" applyFill="0" applyBorder="0" applyAlignment="0" applyProtection="0">
      <alignment horizontal="left"/>
    </xf>
    <xf numFmtId="0" fontId="54" fillId="0" borderId="0" applyFill="0" applyBorder="0" applyProtection="0">
      <alignment horizontal="center" vertical="center"/>
    </xf>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3" fontId="54" fillId="0" borderId="0" applyNumberFormat="0"/>
    <xf numFmtId="0" fontId="54" fillId="0" borderId="0" applyFill="0" applyBorder="0" applyProtection="0"/>
    <xf numFmtId="0" fontId="38" fillId="0" borderId="12" applyFill="0" applyBorder="0" applyProtection="0">
      <alignment horizontal="left" vertical="top"/>
    </xf>
    <xf numFmtId="0" fontId="38" fillId="47" borderId="45" applyNumberFormat="0" applyAlignment="0" applyProtection="0">
      <alignment vertical="center"/>
    </xf>
    <xf numFmtId="0" fontId="259" fillId="0" borderId="0" applyFill="0" applyBorder="0" applyProtection="0">
      <alignment vertical="top"/>
    </xf>
    <xf numFmtId="2" fontId="38" fillId="0" borderId="0"/>
    <xf numFmtId="0" fontId="155" fillId="0" borderId="0" applyNumberFormat="0" applyFont="0" applyBorder="0" applyAlignment="0"/>
    <xf numFmtId="49" fontId="58" fillId="0" borderId="2">
      <alignment vertical="center"/>
    </xf>
    <xf numFmtId="0" fontId="234" fillId="0" borderId="0" applyNumberFormat="0" applyFont="0" applyFill="0" applyBorder="0" applyProtection="0">
      <alignment wrapText="1"/>
    </xf>
    <xf numFmtId="49" fontId="71" fillId="0" borderId="0" applyFill="0" applyBorder="0" applyAlignment="0"/>
    <xf numFmtId="0" fontId="38" fillId="0" borderId="0"/>
    <xf numFmtId="164" fontId="38" fillId="0" borderId="0"/>
    <xf numFmtId="0" fontId="50" fillId="0" borderId="0" applyNumberFormat="0" applyFill="0" applyBorder="0" applyAlignment="0" applyProtection="0"/>
    <xf numFmtId="0" fontId="260" fillId="6" borderId="3" applyNumberFormat="0">
      <alignment vertical="center"/>
    </xf>
    <xf numFmtId="3" fontId="261" fillId="0" borderId="0"/>
    <xf numFmtId="244" fontId="262" fillId="0" borderId="0">
      <alignment horizontal="center"/>
    </xf>
    <xf numFmtId="0" fontId="38" fillId="0" borderId="0">
      <alignment horizontal="center"/>
    </xf>
    <xf numFmtId="0" fontId="263" fillId="0" borderId="0">
      <alignment horizontal="center"/>
    </xf>
    <xf numFmtId="0" fontId="38" fillId="6" borderId="0" applyNumberFormat="0" applyFont="0" applyBorder="0" applyAlignment="0"/>
    <xf numFmtId="0" fontId="124" fillId="0" borderId="0" applyBorder="0"/>
    <xf numFmtId="180" fontId="264" fillId="69" borderId="0" applyFill="0" applyBorder="0" applyAlignment="0" applyProtection="0">
      <alignment horizontal="left"/>
    </xf>
    <xf numFmtId="180" fontId="265" fillId="0" borderId="0" applyFill="0" applyBorder="0" applyAlignment="0" applyProtection="0">
      <alignment horizontal="left"/>
    </xf>
    <xf numFmtId="37" fontId="266" fillId="42" borderId="69" applyNumberFormat="0" applyBorder="0">
      <alignment horizontal="center"/>
    </xf>
    <xf numFmtId="38" fontId="186" fillId="50" borderId="2" applyAlignment="0"/>
    <xf numFmtId="0" fontId="36" fillId="0" borderId="0"/>
    <xf numFmtId="0" fontId="54" fillId="0" borderId="3">
      <alignment horizontal="right" wrapText="1"/>
    </xf>
    <xf numFmtId="3" fontId="54" fillId="0" borderId="2" applyNumberFormat="0"/>
    <xf numFmtId="0" fontId="38" fillId="0" borderId="1"/>
    <xf numFmtId="0" fontId="267" fillId="15" borderId="10"/>
    <xf numFmtId="0" fontId="70" fillId="0" borderId="0" applyFill="0" applyBorder="0">
      <alignment horizontal="center"/>
    </xf>
    <xf numFmtId="0" fontId="70" fillId="0" borderId="0" applyFill="0" applyBorder="0">
      <alignment horizontal="center" wrapText="1"/>
    </xf>
    <xf numFmtId="0" fontId="155" fillId="0" borderId="0"/>
    <xf numFmtId="0" fontId="148" fillId="0" borderId="0" applyAlignment="0"/>
    <xf numFmtId="0" fontId="98" fillId="0" borderId="0"/>
    <xf numFmtId="37" fontId="70" fillId="11" borderId="0" applyNumberFormat="0" applyBorder="0" applyAlignment="0" applyProtection="0"/>
    <xf numFmtId="37" fontId="70" fillId="0" borderId="0"/>
    <xf numFmtId="3" fontId="44" fillId="0" borderId="56" applyProtection="0"/>
    <xf numFmtId="38" fontId="268" fillId="0" borderId="0">
      <alignment horizontal="right"/>
      <protection locked="0"/>
    </xf>
    <xf numFmtId="0" fontId="124" fillId="0" borderId="0" applyFont="0" applyFill="0" applyBorder="0" applyAlignment="0" applyProtection="0"/>
    <xf numFmtId="0" fontId="269" fillId="0" borderId="0">
      <protection hidden="1"/>
    </xf>
    <xf numFmtId="244" fontId="184" fillId="6" borderId="0" applyNumberFormat="0" applyFont="0" applyFill="0">
      <protection locked="0"/>
    </xf>
    <xf numFmtId="0" fontId="102" fillId="59" borderId="57">
      <alignment horizontal="center" vertical="top" wrapText="1"/>
    </xf>
    <xf numFmtId="0" fontId="102" fillId="59" borderId="57">
      <alignment horizontal="center" vertical="top"/>
    </xf>
    <xf numFmtId="0" fontId="102" fillId="59" borderId="57">
      <alignment vertical="top" wrapText="1"/>
    </xf>
    <xf numFmtId="17" fontId="102" fillId="59" borderId="57">
      <alignment horizontal="center" vertical="top"/>
    </xf>
    <xf numFmtId="0" fontId="102" fillId="59" borderId="57">
      <alignment horizontal="centerContinuous" vertical="top" wrapText="1"/>
    </xf>
    <xf numFmtId="0" fontId="126" fillId="59" borderId="57">
      <alignment horizontal="center" vertical="top"/>
    </xf>
    <xf numFmtId="0" fontId="102" fillId="59" borderId="57">
      <alignment horizontal="center" textRotation="90"/>
    </xf>
    <xf numFmtId="341" fontId="102" fillId="59" borderId="57">
      <alignment horizontal="center" vertical="top"/>
    </xf>
    <xf numFmtId="0" fontId="270" fillId="0" borderId="0">
      <alignment horizontal="center" vertical="top"/>
    </xf>
    <xf numFmtId="0" fontId="50" fillId="0" borderId="0" applyFont="0" applyFill="0" applyBorder="0" applyAlignment="0" applyProtection="0">
      <alignment horizontal="right"/>
    </xf>
    <xf numFmtId="0" fontId="271" fillId="57" borderId="0"/>
    <xf numFmtId="0" fontId="38" fillId="0" borderId="2">
      <alignment horizontal="right"/>
    </xf>
    <xf numFmtId="341" fontId="36" fillId="0" borderId="0"/>
    <xf numFmtId="0" fontId="54" fillId="0" borderId="2">
      <alignment horizontal="right"/>
    </xf>
    <xf numFmtId="0" fontId="70" fillId="0" borderId="0" applyFill="0" applyProtection="0"/>
    <xf numFmtId="0" fontId="272" fillId="70" borderId="70" applyNumberFormat="0" applyFont="0" applyBorder="0" applyAlignment="0" applyProtection="0">
      <alignment horizontal="right"/>
    </xf>
    <xf numFmtId="0" fontId="50" fillId="56" borderId="10" applyNumberFormat="0" applyFont="0" applyBorder="0" applyAlignment="0" applyProtection="0">
      <alignment horizontal="center"/>
    </xf>
    <xf numFmtId="270" fontId="58" fillId="0" borderId="0" applyBorder="0" applyProtection="0"/>
    <xf numFmtId="270" fontId="58"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273" fillId="0" borderId="0"/>
    <xf numFmtId="0" fontId="38" fillId="0" borderId="0"/>
    <xf numFmtId="0" fontId="43" fillId="0" borderId="0"/>
    <xf numFmtId="0" fontId="43" fillId="0" borderId="0"/>
    <xf numFmtId="0" fontId="43" fillId="0" borderId="0"/>
    <xf numFmtId="0" fontId="43" fillId="0" borderId="0"/>
    <xf numFmtId="0" fontId="43" fillId="0" borderId="0"/>
    <xf numFmtId="0" fontId="43" fillId="0" borderId="0"/>
    <xf numFmtId="0" fontId="292" fillId="25" borderId="37" applyNumberFormat="0" applyAlignment="0" applyProtection="0"/>
    <xf numFmtId="0" fontId="45" fillId="51" borderId="0" applyNumberFormat="0" applyAlignment="0">
      <alignment vertical="center"/>
    </xf>
    <xf numFmtId="0" fontId="292" fillId="25" borderId="37" applyNumberFormat="0" applyAlignment="0" applyProtection="0"/>
    <xf numFmtId="0" fontId="276" fillId="23" borderId="0" applyNumberFormat="0" applyBorder="0" applyAlignment="0" applyProtection="0"/>
    <xf numFmtId="0" fontId="276" fillId="24" borderId="0" applyNumberFormat="0" applyBorder="0" applyAlignment="0" applyProtection="0"/>
    <xf numFmtId="0" fontId="276" fillId="25" borderId="0" applyNumberFormat="0" applyBorder="0" applyAlignment="0" applyProtection="0"/>
    <xf numFmtId="0" fontId="276" fillId="26" borderId="0" applyNumberFormat="0" applyBorder="0" applyAlignment="0" applyProtection="0"/>
    <xf numFmtId="0" fontId="276" fillId="27" borderId="0" applyNumberFormat="0" applyBorder="0" applyAlignment="0" applyProtection="0"/>
    <xf numFmtId="0" fontId="276" fillId="28" borderId="0" applyNumberFormat="0" applyBorder="0" applyAlignment="0" applyProtection="0"/>
    <xf numFmtId="0" fontId="34" fillId="42" borderId="0" applyNumberFormat="0" applyBorder="0" applyAlignment="0" applyProtection="0"/>
    <xf numFmtId="0" fontId="276" fillId="29" borderId="0" applyNumberFormat="0" applyBorder="0" applyAlignment="0" applyProtection="0"/>
    <xf numFmtId="0" fontId="277" fillId="30" borderId="0" applyNumberFormat="0" applyBorder="0" applyAlignment="0" applyProtection="0"/>
    <xf numFmtId="0" fontId="277" fillId="27" borderId="0" applyNumberFormat="0" applyBorder="0" applyAlignment="0" applyProtection="0"/>
    <xf numFmtId="0" fontId="277" fillId="28" borderId="0" applyNumberFormat="0" applyBorder="0" applyAlignment="0" applyProtection="0"/>
    <xf numFmtId="0" fontId="277" fillId="31" borderId="0" applyNumberFormat="0" applyBorder="0" applyAlignment="0" applyProtection="0"/>
    <xf numFmtId="0" fontId="277" fillId="32" borderId="0" applyNumberFormat="0" applyBorder="0" applyAlignment="0" applyProtection="0"/>
    <xf numFmtId="0" fontId="277" fillId="33" borderId="0" applyNumberFormat="0" applyBorder="0" applyAlignment="0" applyProtection="0"/>
    <xf numFmtId="0" fontId="55" fillId="0" borderId="0"/>
    <xf numFmtId="0" fontId="277" fillId="34" borderId="0" applyNumberFormat="0" applyBorder="0" applyAlignment="0" applyProtection="0"/>
    <xf numFmtId="0" fontId="277" fillId="35" borderId="0" applyNumberFormat="0" applyBorder="0" applyAlignment="0" applyProtection="0"/>
    <xf numFmtId="0" fontId="277" fillId="36" borderId="0" applyNumberFormat="0" applyBorder="0" applyAlignment="0" applyProtection="0"/>
    <xf numFmtId="0" fontId="277" fillId="37" borderId="0" applyNumberFormat="0" applyBorder="0" applyAlignment="0" applyProtection="0"/>
    <xf numFmtId="0" fontId="278" fillId="0" borderId="0"/>
    <xf numFmtId="0" fontId="279" fillId="21" borderId="0" applyNumberFormat="0" applyBorder="0" applyAlignment="0" applyProtection="0"/>
    <xf numFmtId="0" fontId="38" fillId="0" borderId="0" applyFont="0" applyFill="0" applyBorder="0" applyAlignment="0" applyProtection="0">
      <alignment horizontal="center"/>
    </xf>
    <xf numFmtId="0" fontId="108" fillId="0" borderId="0">
      <alignment horizontal="right"/>
      <protection locked="0"/>
    </xf>
    <xf numFmtId="0" fontId="280" fillId="0" borderId="0" applyNumberFormat="0"/>
    <xf numFmtId="0" fontId="281" fillId="0" borderId="2"/>
    <xf numFmtId="0" fontId="282" fillId="0" borderId="0" applyNumberFormat="0"/>
    <xf numFmtId="0" fontId="113" fillId="0" borderId="4" applyAlignment="0" applyProtection="0"/>
    <xf numFmtId="0" fontId="283" fillId="42" borderId="37" applyNumberFormat="0" applyAlignment="0" applyProtection="0"/>
    <xf numFmtId="0" fontId="101" fillId="0" borderId="30" applyFill="0"/>
    <xf numFmtId="0" fontId="38" fillId="0" borderId="0" applyFont="0" applyFill="0" applyBorder="0" applyAlignment="0"/>
    <xf numFmtId="0" fontId="284" fillId="44" borderId="38" applyNumberFormat="0" applyAlignment="0" applyProtection="0"/>
    <xf numFmtId="0" fontId="121" fillId="0" borderId="0" applyNumberFormat="0" applyAlignment="0">
      <alignment vertical="center"/>
    </xf>
    <xf numFmtId="0" fontId="292" fillId="25" borderId="37" applyNumberFormat="0" applyAlignment="0" applyProtection="0"/>
    <xf numFmtId="0" fontId="58" fillId="0" borderId="0"/>
    <xf numFmtId="0" fontId="130" fillId="0" borderId="0" applyFont="0" applyFill="0" applyBorder="0" applyAlignment="0" applyProtection="0"/>
    <xf numFmtId="0" fontId="38" fillId="0" borderId="0" applyFont="0" applyFill="0" applyBorder="0" applyAlignment="0" applyProtection="0">
      <alignment horizontal="right"/>
    </xf>
    <xf numFmtId="0" fontId="134" fillId="0" borderId="0"/>
    <xf numFmtId="0" fontId="38" fillId="6" borderId="0">
      <protection hidden="1"/>
    </xf>
    <xf numFmtId="0" fontId="38" fillId="6" borderId="0">
      <protection hidden="1"/>
    </xf>
    <xf numFmtId="0" fontId="141" fillId="0" borderId="0" applyFill="0" applyBorder="0" applyAlignment="0" applyProtection="0">
      <alignment horizontal="left"/>
    </xf>
    <xf numFmtId="0" fontId="124" fillId="0" borderId="0" applyFill="0" applyBorder="0">
      <alignment horizontal="right"/>
      <protection locked="0"/>
    </xf>
    <xf numFmtId="292" fontId="38" fillId="0" borderId="4"/>
    <xf numFmtId="292" fontId="38" fillId="0" borderId="18"/>
    <xf numFmtId="0" fontId="45" fillId="0" borderId="0" applyFont="0" applyFill="0" applyBorder="0" applyAlignment="0" applyProtection="0">
      <alignment vertical="center"/>
    </xf>
    <xf numFmtId="266" fontId="168" fillId="0" borderId="0" applyFont="0" applyFill="0" applyBorder="0" applyAlignment="0" applyProtection="0"/>
    <xf numFmtId="0" fontId="45" fillId="51" borderId="0" applyNumberFormat="0" applyAlignment="0">
      <alignment vertical="center"/>
    </xf>
    <xf numFmtId="0" fontId="73" fillId="0" borderId="0" applyNumberFormat="0">
      <alignment horizontal="right"/>
    </xf>
    <xf numFmtId="0" fontId="38" fillId="0" borderId="0">
      <alignment horizontal="right"/>
    </xf>
    <xf numFmtId="0" fontId="150" fillId="0" borderId="0"/>
    <xf numFmtId="0" fontId="151" fillId="0" borderId="0">
      <protection locked="0"/>
    </xf>
    <xf numFmtId="0" fontId="292" fillId="25" borderId="37" applyNumberFormat="0" applyAlignment="0" applyProtection="0"/>
    <xf numFmtId="0" fontId="203" fillId="0" borderId="0"/>
    <xf numFmtId="0" fontId="45" fillId="51" borderId="0" applyNumberFormat="0" applyAlignment="0">
      <alignment vertical="center"/>
    </xf>
    <xf numFmtId="0" fontId="45" fillId="8" borderId="2">
      <alignment horizontal="right" vertical="center"/>
    </xf>
    <xf numFmtId="345" fontId="38" fillId="0" borderId="0" applyFont="0" applyFill="0" applyBorder="0" applyAlignment="0" applyProtection="0"/>
    <xf numFmtId="0" fontId="285" fillId="0" borderId="0" applyNumberFormat="0" applyFill="0" applyBorder="0" applyAlignment="0" applyProtection="0"/>
    <xf numFmtId="344" fontId="168" fillId="0" borderId="0" applyFont="0" applyFill="0" applyBorder="0" applyAlignment="0" applyProtection="0"/>
    <xf numFmtId="0" fontId="45" fillId="0" borderId="4" applyBorder="0"/>
    <xf numFmtId="0" fontId="286" fillId="22" borderId="0" applyNumberFormat="0" applyBorder="0" applyAlignment="0" applyProtection="0"/>
    <xf numFmtId="0" fontId="203" fillId="0" borderId="0"/>
    <xf numFmtId="0" fontId="38" fillId="51" borderId="10" applyNumberFormat="0" applyFont="0" applyBorder="0" applyAlignment="0" applyProtection="0"/>
    <xf numFmtId="0" fontId="38" fillId="51" borderId="0" applyNumberFormat="0" applyFont="0" applyAlignment="0"/>
    <xf numFmtId="0" fontId="287" fillId="0" borderId="0">
      <alignment horizontal="center"/>
    </xf>
    <xf numFmtId="0" fontId="288" fillId="0" borderId="0" applyNumberFormat="0" applyFill="0" applyBorder="0" applyAlignment="0" applyProtection="0"/>
    <xf numFmtId="0" fontId="289" fillId="0" borderId="0" applyNumberFormat="0" applyFill="0" applyBorder="0" applyAlignment="0" applyProtection="0"/>
    <xf numFmtId="0" fontId="290" fillId="0" borderId="54" applyNumberFormat="0" applyFill="0" applyAlignment="0" applyProtection="0"/>
    <xf numFmtId="0" fontId="290" fillId="0" borderId="0" applyNumberFormat="0" applyFill="0" applyBorder="0" applyAlignment="0" applyProtection="0"/>
    <xf numFmtId="0" fontId="291" fillId="0" borderId="0">
      <alignment horizontal="left"/>
    </xf>
    <xf numFmtId="0" fontId="184" fillId="6" borderId="0" applyBorder="0" applyAlignment="0"/>
    <xf numFmtId="0" fontId="185" fillId="6" borderId="2" applyNumberFormat="0" applyFill="0" applyBorder="0"/>
    <xf numFmtId="0" fontId="58" fillId="0" borderId="0" applyNumberFormat="0" applyFill="0" applyBorder="0" applyAlignment="0" applyProtection="0"/>
    <xf numFmtId="0" fontId="292" fillId="25" borderId="37" applyNumberFormat="0" applyAlignment="0" applyProtection="0"/>
    <xf numFmtId="0" fontId="190" fillId="6" borderId="0">
      <protection locked="0"/>
    </xf>
    <xf numFmtId="3" fontId="38" fillId="0" borderId="10"/>
    <xf numFmtId="0" fontId="190" fillId="6" borderId="0" applyBorder="0">
      <alignment horizontal="right"/>
      <protection locked="0"/>
    </xf>
    <xf numFmtId="0" fontId="293" fillId="25" borderId="37" applyNumberFormat="0" applyAlignment="0" applyProtection="0"/>
    <xf numFmtId="0" fontId="45" fillId="0" borderId="71" applyNumberFormat="0" applyAlignment="0">
      <alignment vertical="center"/>
    </xf>
    <xf numFmtId="0" fontId="45" fillId="0" borderId="72" applyNumberFormat="0" applyAlignment="0">
      <alignment vertical="center"/>
      <protection locked="0"/>
    </xf>
    <xf numFmtId="0" fontId="45" fillId="72" borderId="72" applyNumberFormat="0" applyAlignment="0">
      <alignment vertical="center"/>
      <protection locked="0"/>
    </xf>
    <xf numFmtId="0" fontId="45" fillId="51" borderId="0" applyNumberFormat="0" applyAlignment="0">
      <alignment vertical="center"/>
    </xf>
    <xf numFmtId="0" fontId="45" fillId="71" borderId="0" applyNumberFormat="0" applyAlignment="0">
      <alignment vertical="center"/>
    </xf>
    <xf numFmtId="0" fontId="45" fillId="0" borderId="73" applyNumberFormat="0" applyAlignment="0">
      <alignment vertical="center"/>
      <protection locked="0"/>
    </xf>
    <xf numFmtId="0" fontId="58" fillId="0" borderId="0" applyFill="0" applyBorder="0">
      <alignment horizontal="right"/>
      <protection locked="0"/>
    </xf>
    <xf numFmtId="0" fontId="281" fillId="0" borderId="0"/>
    <xf numFmtId="0" fontId="294" fillId="0" borderId="74" applyNumberFormat="0" applyFill="0" applyAlignment="0" applyProtection="0"/>
    <xf numFmtId="0" fontId="295" fillId="0" borderId="74" applyNumberFormat="0" applyFill="0" applyAlignment="0" applyProtection="0"/>
    <xf numFmtId="0" fontId="203" fillId="0" borderId="0"/>
    <xf numFmtId="0" fontId="204" fillId="0" borderId="0"/>
    <xf numFmtId="342" fontId="87" fillId="0" borderId="0" applyFont="0" applyFill="0" applyBorder="0" applyProtection="0">
      <alignment horizontal="right"/>
    </xf>
    <xf numFmtId="0" fontId="45" fillId="0" borderId="4" applyBorder="0"/>
    <xf numFmtId="0" fontId="296" fillId="0" borderId="0" applyNumberFormat="0" applyAlignment="0">
      <alignment vertical="center"/>
    </xf>
    <xf numFmtId="346" fontId="209" fillId="0" borderId="60" applyBorder="0" applyAlignment="0" applyProtection="0">
      <alignment horizontal="center"/>
    </xf>
    <xf numFmtId="0" fontId="297" fillId="18" borderId="0" applyNumberFormat="0" applyBorder="0" applyAlignment="0" applyProtection="0"/>
    <xf numFmtId="0" fontId="298" fillId="18" borderId="0" applyNumberFormat="0" applyBorder="0" applyAlignment="0" applyProtection="0"/>
    <xf numFmtId="0" fontId="169" fillId="0" borderId="0"/>
    <xf numFmtId="0" fontId="70" fillId="0" borderId="0" applyNumberFormat="0" applyAlignment="0"/>
    <xf numFmtId="0" fontId="34" fillId="0" borderId="0"/>
    <xf numFmtId="0" fontId="215" fillId="8" borderId="0" applyBorder="0">
      <alignment vertical="center"/>
    </xf>
    <xf numFmtId="0" fontId="276" fillId="73" borderId="75" applyNumberFormat="0" applyFont="0" applyAlignment="0" applyProtection="0"/>
    <xf numFmtId="0" fontId="34" fillId="73" borderId="75" applyNumberFormat="0" applyFont="0" applyAlignment="0" applyProtection="0"/>
    <xf numFmtId="0" fontId="203" fillId="0" borderId="0"/>
    <xf numFmtId="0" fontId="45" fillId="0" borderId="4" applyBorder="0"/>
    <xf numFmtId="0" fontId="299" fillId="42" borderId="64" applyNumberFormat="0" applyAlignment="0" applyProtection="0"/>
    <xf numFmtId="0" fontId="299" fillId="42" borderId="64" applyNumberFormat="0" applyAlignment="0" applyProtection="0"/>
    <xf numFmtId="169" fontId="275" fillId="0" borderId="0" applyFont="0" applyFill="0" applyBorder="0" applyAlignment="0" applyProtection="0"/>
    <xf numFmtId="0" fontId="71" fillId="0" borderId="0">
      <alignment vertical="top"/>
    </xf>
    <xf numFmtId="0" fontId="300" fillId="45" borderId="0">
      <alignment horizontal="center"/>
    </xf>
    <xf numFmtId="0" fontId="301" fillId="0" borderId="0" applyNumberFormat="0" applyFill="0" applyBorder="0" applyAlignment="0" applyProtection="0"/>
    <xf numFmtId="0" fontId="131" fillId="0" borderId="76" applyNumberFormat="0" applyFont="0" applyFill="0" applyAlignment="0" applyProtection="0"/>
    <xf numFmtId="0" fontId="302" fillId="0" borderId="77" applyNumberFormat="0" applyFill="0" applyAlignment="0" applyProtection="0"/>
    <xf numFmtId="0" fontId="303" fillId="0" borderId="0" applyNumberFormat="0" applyFill="0" applyBorder="0" applyAlignment="0" applyProtection="0"/>
    <xf numFmtId="0" fontId="303" fillId="0" borderId="0" applyNumberFormat="0" applyFill="0" applyBorder="0" applyAlignment="0" applyProtection="0"/>
    <xf numFmtId="0" fontId="38" fillId="0" borderId="0">
      <alignment vertical="center"/>
    </xf>
    <xf numFmtId="0" fontId="203" fillId="0" borderId="0"/>
    <xf numFmtId="0" fontId="45" fillId="51" borderId="0" applyNumberFormat="0" applyAlignment="0">
      <alignment vertical="center"/>
    </xf>
    <xf numFmtId="0" fontId="292" fillId="25" borderId="37" applyNumberFormat="0" applyAlignment="0" applyProtection="0"/>
    <xf numFmtId="0" fontId="45" fillId="51" borderId="0" applyNumberFormat="0" applyAlignment="0">
      <alignment vertical="center"/>
    </xf>
    <xf numFmtId="0" fontId="45" fillId="0" borderId="4" applyBorder="0"/>
    <xf numFmtId="0" fontId="203" fillId="0" borderId="0"/>
    <xf numFmtId="0" fontId="45" fillId="0" borderId="4" applyBorder="0"/>
    <xf numFmtId="0" fontId="299" fillId="42" borderId="64" applyNumberFormat="0" applyAlignment="0" applyProtection="0"/>
    <xf numFmtId="0" fontId="299" fillId="42" borderId="64" applyNumberFormat="0" applyAlignment="0" applyProtection="0"/>
    <xf numFmtId="0" fontId="299" fillId="42" borderId="64" applyNumberFormat="0" applyAlignment="0" applyProtection="0"/>
    <xf numFmtId="0" fontId="299" fillId="42" borderId="64" applyNumberFormat="0" applyAlignment="0" applyProtection="0"/>
    <xf numFmtId="0" fontId="45" fillId="0" borderId="4" applyBorder="0"/>
    <xf numFmtId="0" fontId="299" fillId="42" borderId="64" applyNumberFormat="0" applyAlignment="0" applyProtection="0"/>
    <xf numFmtId="0" fontId="43" fillId="0" borderId="0"/>
    <xf numFmtId="0" fontId="73" fillId="0" borderId="0"/>
    <xf numFmtId="171" fontId="55" fillId="0" borderId="0"/>
    <xf numFmtId="0" fontId="36" fillId="38" borderId="28">
      <alignment horizontal="center" vertical="center"/>
    </xf>
    <xf numFmtId="0" fontId="96" fillId="0" borderId="0"/>
    <xf numFmtId="0" fontId="38" fillId="0" borderId="0">
      <alignment horizontal="right"/>
    </xf>
    <xf numFmtId="240" fontId="38" fillId="0" borderId="0" applyFont="0" applyFill="0" applyBorder="0" applyAlignment="0" applyProtection="0">
      <alignment horizontal="center"/>
    </xf>
    <xf numFmtId="222" fontId="108" fillId="0" borderId="0">
      <alignment horizontal="right"/>
      <protection locked="0"/>
    </xf>
    <xf numFmtId="0" fontId="109" fillId="0" borderId="0" applyNumberFormat="0"/>
    <xf numFmtId="0" fontId="110" fillId="0" borderId="2"/>
    <xf numFmtId="0" fontId="112" fillId="0" borderId="0" applyNumberFormat="0"/>
    <xf numFmtId="188" fontId="113" fillId="0" borderId="4" applyAlignment="0" applyProtection="0"/>
    <xf numFmtId="0" fontId="38" fillId="0" borderId="0" applyFill="0" applyBorder="0" applyAlignment="0"/>
    <xf numFmtId="180" fontId="101" fillId="0" borderId="30" applyFill="0"/>
    <xf numFmtId="176" fontId="38" fillId="0" borderId="0" applyFont="0" applyFill="0" applyBorder="0" applyAlignment="0"/>
    <xf numFmtId="268" fontId="121" fillId="0" borderId="0" applyNumberFormat="0" applyAlignment="0">
      <alignment vertical="center"/>
    </xf>
    <xf numFmtId="0" fontId="70" fillId="0" borderId="0" applyNumberFormat="0" applyFill="0" applyBorder="0" applyAlignment="0" applyProtection="0"/>
    <xf numFmtId="271" fontId="58" fillId="0" borderId="0"/>
    <xf numFmtId="244" fontId="130" fillId="0" borderId="0" applyFont="0" applyFill="0" applyBorder="0" applyAlignment="0" applyProtection="0"/>
    <xf numFmtId="275" fontId="38" fillId="0" borderId="0" applyFont="0" applyFill="0" applyBorder="0" applyAlignment="0" applyProtection="0">
      <alignment horizontal="right"/>
    </xf>
    <xf numFmtId="180" fontId="134" fillId="0" borderId="0"/>
    <xf numFmtId="272" fontId="38" fillId="6" borderId="0">
      <protection hidden="1"/>
    </xf>
    <xf numFmtId="222" fontId="38" fillId="6" borderId="0">
      <protection hidden="1"/>
    </xf>
    <xf numFmtId="0" fontId="36" fillId="45" borderId="39" applyProtection="0"/>
    <xf numFmtId="180" fontId="141" fillId="0" borderId="0" applyFill="0" applyBorder="0" applyAlignment="0" applyProtection="0">
      <alignment horizontal="left"/>
    </xf>
    <xf numFmtId="287" fontId="124" fillId="0" borderId="0" applyFill="0" applyBorder="0">
      <alignment horizontal="right"/>
      <protection locked="0"/>
    </xf>
    <xf numFmtId="0" fontId="38" fillId="0" borderId="4"/>
    <xf numFmtId="0" fontId="38" fillId="0" borderId="18"/>
    <xf numFmtId="293" fontId="45" fillId="0" borderId="0" applyFont="0" applyFill="0" applyBorder="0" applyAlignment="0" applyProtection="0">
      <alignment vertical="center"/>
    </xf>
    <xf numFmtId="0" fontId="131" fillId="0" borderId="0" applyFont="0" applyFill="0" applyBorder="0" applyAlignment="0" applyProtection="0"/>
    <xf numFmtId="0" fontId="124" fillId="0" borderId="0" applyFont="0" applyFill="0" applyBorder="0" applyAlignment="0">
      <protection locked="0"/>
    </xf>
    <xf numFmtId="220" fontId="73" fillId="0" borderId="0" applyNumberFormat="0">
      <alignment horizontal="right"/>
    </xf>
    <xf numFmtId="14" fontId="38" fillId="0" borderId="41" applyFill="0" applyBorder="0"/>
    <xf numFmtId="0" fontId="70" fillId="0" borderId="0"/>
    <xf numFmtId="244" fontId="38" fillId="0" borderId="0">
      <alignment horizontal="right"/>
    </xf>
    <xf numFmtId="180" fontId="150" fillId="0" borderId="0"/>
    <xf numFmtId="39" fontId="130" fillId="0" borderId="0"/>
    <xf numFmtId="310" fontId="151" fillId="0" borderId="0">
      <protection locked="0"/>
    </xf>
    <xf numFmtId="0" fontId="50" fillId="0" borderId="0"/>
    <xf numFmtId="244" fontId="45" fillId="8" borderId="2">
      <alignment horizontal="right" vertical="center"/>
    </xf>
    <xf numFmtId="181" fontId="58" fillId="0" borderId="0" applyFont="0" applyFill="0" applyBorder="0" applyAlignment="0" applyProtection="0"/>
    <xf numFmtId="0" fontId="168" fillId="0" borderId="0" applyFont="0" applyFill="0" applyBorder="0" applyAlignment="0" applyProtection="0"/>
    <xf numFmtId="2" fontId="108" fillId="50" borderId="0"/>
    <xf numFmtId="169" fontId="38" fillId="51" borderId="10" applyNumberFormat="0" applyFont="0" applyBorder="0" applyAlignment="0" applyProtection="0"/>
    <xf numFmtId="180" fontId="38" fillId="51" borderId="0" applyNumberFormat="0" applyFont="0" applyAlignment="0"/>
    <xf numFmtId="0" fontId="178" fillId="0" borderId="0">
      <alignment horizontal="center"/>
    </xf>
    <xf numFmtId="0" fontId="183" fillId="0" borderId="55" applyNumberFormat="0" applyFill="0" applyBorder="0" applyAlignment="0" applyProtection="0">
      <alignment horizontal="left"/>
    </xf>
    <xf numFmtId="244" fontId="184" fillId="6" borderId="0" applyBorder="0" applyAlignment="0"/>
    <xf numFmtId="244" fontId="185" fillId="6" borderId="2" applyNumberFormat="0" applyFill="0" applyBorder="0"/>
    <xf numFmtId="315" fontId="58" fillId="0" borderId="0" applyNumberFormat="0" applyFill="0" applyBorder="0" applyAlignment="0" applyProtection="0"/>
    <xf numFmtId="169" fontId="190" fillId="6" borderId="0">
      <protection locked="0"/>
    </xf>
    <xf numFmtId="0" fontId="38" fillId="0" borderId="10">
      <alignment horizontal="right"/>
    </xf>
    <xf numFmtId="244" fontId="190" fillId="6" borderId="0" applyBorder="0">
      <alignment horizontal="right"/>
      <protection locked="0"/>
    </xf>
    <xf numFmtId="0" fontId="154" fillId="0" borderId="0" applyNumberFormat="0" applyFill="0" applyBorder="0" applyAlignment="0">
      <protection locked="0"/>
    </xf>
    <xf numFmtId="223" fontId="58" fillId="0" borderId="0" applyFill="0" applyBorder="0">
      <alignment horizontal="right"/>
      <protection locked="0"/>
    </xf>
    <xf numFmtId="0" fontId="38" fillId="11" borderId="0"/>
    <xf numFmtId="4" fontId="108" fillId="50" borderId="0"/>
    <xf numFmtId="0" fontId="87" fillId="0" borderId="0"/>
    <xf numFmtId="0" fontId="110" fillId="0" borderId="0"/>
    <xf numFmtId="169" fontId="203" fillId="0" borderId="0"/>
    <xf numFmtId="169" fontId="204" fillId="0" borderId="0"/>
    <xf numFmtId="0" fontId="87" fillId="0" borderId="0" applyFont="0" applyFill="0" applyBorder="0" applyProtection="0">
      <alignment horizontal="right"/>
    </xf>
    <xf numFmtId="0" fontId="38" fillId="0" borderId="0" applyFill="0" applyBorder="0" applyAlignment="0">
      <alignment horizontal="right"/>
    </xf>
    <xf numFmtId="0" fontId="72" fillId="0" borderId="0" applyFont="0" applyFill="0" applyBorder="0" applyAlignment="0" applyProtection="0"/>
    <xf numFmtId="0" fontId="209" fillId="0" borderId="60" applyBorder="0" applyAlignment="0" applyProtection="0">
      <alignment horizontal="center"/>
    </xf>
    <xf numFmtId="169" fontId="70" fillId="0" borderId="0" applyNumberFormat="0" applyAlignment="0"/>
    <xf numFmtId="202" fontId="215" fillId="8" borderId="0" applyBorder="0">
      <alignment vertical="center"/>
    </xf>
    <xf numFmtId="1" fontId="143" fillId="0" borderId="0">
      <alignment horizontal="right"/>
      <protection locked="0"/>
    </xf>
    <xf numFmtId="0" fontId="84" fillId="0" borderId="0">
      <alignment horizontal="right"/>
      <protection locked="0"/>
    </xf>
    <xf numFmtId="2" fontId="84" fillId="0" borderId="0">
      <alignment horizontal="right"/>
      <protection locked="0"/>
    </xf>
    <xf numFmtId="2" fontId="143" fillId="0" borderId="0">
      <alignment horizontal="right"/>
      <protection locked="0"/>
    </xf>
    <xf numFmtId="244" fontId="45" fillId="0" borderId="4" applyBorder="0"/>
    <xf numFmtId="0" fontId="43" fillId="0" borderId="0"/>
    <xf numFmtId="169" fontId="55" fillId="0" borderId="0" applyFont="0" applyFill="0" applyBorder="0" applyAlignment="0" applyProtection="0"/>
    <xf numFmtId="0" fontId="58" fillId="0" borderId="0" applyNumberFormat="0" applyFill="0">
      <alignment vertical="center"/>
    </xf>
    <xf numFmtId="0" fontId="299" fillId="42" borderId="64"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7" applyNumberFormat="0" applyAlignment="0" applyProtection="0"/>
    <xf numFmtId="0" fontId="43" fillId="0" borderId="0"/>
    <xf numFmtId="0" fontId="43" fillId="0" borderId="0"/>
    <xf numFmtId="0" fontId="183" fillId="0" borderId="55" applyNumberFormat="0" applyFill="0" applyBorder="0" applyAlignment="0" applyProtection="0">
      <alignment horizontal="left"/>
    </xf>
    <xf numFmtId="169" fontId="203" fillId="0" borderId="0"/>
    <xf numFmtId="244" fontId="45" fillId="0" borderId="4" applyBorder="0"/>
    <xf numFmtId="0" fontId="299" fillId="42" borderId="64" applyNumberFormat="0" applyAlignment="0" applyProtection="0"/>
    <xf numFmtId="0" fontId="45" fillId="51" borderId="0" applyNumberFormat="0" applyAlignment="0">
      <alignment vertical="center"/>
    </xf>
    <xf numFmtId="0" fontId="292" fillId="25" borderId="37" applyNumberFormat="0" applyAlignment="0" applyProtection="0"/>
    <xf numFmtId="0" fontId="292" fillId="25" borderId="37" applyNumberFormat="0" applyAlignment="0" applyProtection="0"/>
    <xf numFmtId="0" fontId="45" fillId="51" borderId="0" applyNumberFormat="0" applyAlignment="0">
      <alignment vertical="center"/>
    </xf>
    <xf numFmtId="0" fontId="203" fillId="0" borderId="0"/>
    <xf numFmtId="0" fontId="292" fillId="25" borderId="37"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4" applyNumberFormat="0" applyAlignment="0" applyProtection="0"/>
    <xf numFmtId="0" fontId="203" fillId="0" borderId="0"/>
    <xf numFmtId="0" fontId="299" fillId="42" borderId="64" applyNumberFormat="0" applyAlignment="0" applyProtection="0"/>
    <xf numFmtId="0" fontId="45" fillId="0" borderId="4" applyBorder="0"/>
    <xf numFmtId="4" fontId="38" fillId="10" borderId="0"/>
    <xf numFmtId="0" fontId="38" fillId="6" borderId="0"/>
    <xf numFmtId="0" fontId="45" fillId="0" borderId="4" applyBorder="0"/>
    <xf numFmtId="43" fontId="38"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38" fillId="0" borderId="0" applyFont="0" applyFill="0" applyBorder="0" applyAlignment="0" applyProtection="0"/>
    <xf numFmtId="0" fontId="38" fillId="0" borderId="0"/>
    <xf numFmtId="0" fontId="38" fillId="0" borderId="0"/>
    <xf numFmtId="290" fontId="138" fillId="0" borderId="0" applyFill="0" applyBorder="0" applyAlignment="0" applyProtection="0">
      <alignment vertical="center"/>
    </xf>
    <xf numFmtId="302" fontId="38" fillId="0" borderId="0" applyFont="0" applyFill="0" applyBorder="0" applyAlignment="0" applyProtection="0">
      <alignment vertical="center"/>
    </xf>
    <xf numFmtId="3" fontId="38" fillId="6" borderId="0"/>
    <xf numFmtId="43" fontId="38" fillId="0" borderId="0" applyFont="0" applyFill="0" applyBorder="0" applyAlignment="0" applyProtection="0"/>
    <xf numFmtId="43" fontId="38" fillId="0" borderId="0" applyFont="0" applyFill="0" applyBorder="0" applyAlignment="0" applyProtection="0"/>
    <xf numFmtId="0" fontId="183" fillId="0" borderId="55" applyNumberFormat="0" applyFill="0" applyBorder="0" applyAlignment="0" applyProtection="0">
      <alignment horizontal="left"/>
    </xf>
    <xf numFmtId="0" fontId="38" fillId="0" borderId="0"/>
    <xf numFmtId="0" fontId="38" fillId="0" borderId="0"/>
    <xf numFmtId="0" fontId="131" fillId="0" borderId="76" applyNumberFormat="0" applyFont="0" applyFill="0" applyAlignment="0" applyProtection="0"/>
    <xf numFmtId="0" fontId="300" fillId="45" borderId="0">
      <alignment horizontal="center"/>
    </xf>
    <xf numFmtId="0" fontId="299" fillId="42" borderId="64" applyNumberFormat="0" applyAlignment="0" applyProtection="0"/>
    <xf numFmtId="0" fontId="45" fillId="0" borderId="4" applyBorder="0"/>
    <xf numFmtId="0" fontId="276" fillId="73" borderId="75" applyNumberFormat="0" applyFont="0" applyAlignment="0" applyProtection="0"/>
    <xf numFmtId="0" fontId="34" fillId="0" borderId="0"/>
    <xf numFmtId="0" fontId="297" fillId="18" borderId="0" applyNumberFormat="0" applyBorder="0" applyAlignment="0" applyProtection="0"/>
    <xf numFmtId="0" fontId="203" fillId="0" borderId="0"/>
    <xf numFmtId="0" fontId="294" fillId="0" borderId="74" applyNumberFormat="0" applyFill="0" applyAlignment="0" applyProtection="0"/>
    <xf numFmtId="0" fontId="45" fillId="51" borderId="0" applyNumberFormat="0" applyAlignment="0">
      <alignment vertical="center"/>
    </xf>
    <xf numFmtId="0" fontId="292" fillId="25" borderId="37" applyNumberFormat="0" applyAlignment="0" applyProtection="0"/>
    <xf numFmtId="0" fontId="38" fillId="0" borderId="0"/>
    <xf numFmtId="0" fontId="38" fillId="0" borderId="0"/>
    <xf numFmtId="0" fontId="299" fillId="42" borderId="64"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292" fillId="25" borderId="37" applyNumberFormat="0" applyAlignment="0" applyProtection="0"/>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131" fillId="0" borderId="76" applyNumberFormat="0" applyFont="0" applyFill="0" applyAlignment="0" applyProtection="0"/>
    <xf numFmtId="0" fontId="299" fillId="42" borderId="64" applyNumberFormat="0" applyAlignment="0" applyProtection="0"/>
    <xf numFmtId="0" fontId="45" fillId="0" borderId="4" applyBorder="0"/>
    <xf numFmtId="0" fontId="34" fillId="0" borderId="0"/>
    <xf numFmtId="0" fontId="297" fillId="18" borderId="0" applyNumberFormat="0" applyBorder="0" applyAlignment="0" applyProtection="0"/>
    <xf numFmtId="0" fontId="45" fillId="51" borderId="0" applyNumberFormat="0" applyAlignment="0">
      <alignment vertical="center"/>
    </xf>
    <xf numFmtId="0" fontId="306" fillId="0" borderId="0"/>
    <xf numFmtId="0" fontId="38" fillId="0" borderId="0"/>
    <xf numFmtId="0" fontId="306" fillId="0" borderId="0"/>
    <xf numFmtId="0" fontId="306" fillId="0" borderId="0"/>
    <xf numFmtId="0" fontId="38" fillId="0" borderId="0"/>
    <xf numFmtId="0" fontId="203" fillId="0" borderId="0"/>
    <xf numFmtId="0" fontId="294" fillId="0" borderId="74"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06" fillId="0" borderId="0"/>
    <xf numFmtId="0" fontId="299" fillId="42" borderId="64" applyNumberFormat="0" applyAlignment="0" applyProtection="0"/>
    <xf numFmtId="0" fontId="38" fillId="0" borderId="0"/>
    <xf numFmtId="0" fontId="38" fillId="0" borderId="0"/>
    <xf numFmtId="0" fontId="38" fillId="0" borderId="0"/>
    <xf numFmtId="0" fontId="275" fillId="0" borderId="0">
      <alignment horizontal="center"/>
    </xf>
    <xf numFmtId="0" fontId="292" fillId="25" borderId="37" applyNumberFormat="0" applyAlignment="0" applyProtection="0"/>
    <xf numFmtId="0" fontId="45" fillId="51" borderId="0" applyNumberFormat="0" applyAlignment="0">
      <alignment vertical="center"/>
    </xf>
    <xf numFmtId="0" fontId="203" fillId="0" borderId="0"/>
    <xf numFmtId="0" fontId="45" fillId="0" borderId="4" applyBorder="0"/>
    <xf numFmtId="0" fontId="299" fillId="42" borderId="64" applyNumberFormat="0" applyAlignment="0" applyProtection="0"/>
    <xf numFmtId="0" fontId="306" fillId="0" borderId="0"/>
    <xf numFmtId="0" fontId="275" fillId="0" borderId="0">
      <alignment horizontal="center"/>
    </xf>
    <xf numFmtId="0" fontId="292" fillId="25" borderId="37" applyNumberFormat="0" applyAlignment="0" applyProtection="0"/>
    <xf numFmtId="0" fontId="45" fillId="51" borderId="0" applyNumberFormat="0" applyAlignment="0">
      <alignment vertical="center"/>
    </xf>
    <xf numFmtId="0" fontId="203" fillId="0" borderId="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4"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7" applyNumberFormat="0" applyAlignment="0" applyProtection="0"/>
    <xf numFmtId="0" fontId="275" fillId="0" borderId="0">
      <alignment horizontal="center"/>
    </xf>
    <xf numFmtId="0" fontId="306" fillId="0" borderId="0"/>
    <xf numFmtId="0" fontId="38" fillId="0" borderId="0"/>
    <xf numFmtId="0" fontId="38" fillId="0" borderId="0"/>
    <xf numFmtId="0" fontId="38" fillId="0" borderId="0"/>
    <xf numFmtId="0" fontId="3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08" fillId="0" borderId="0"/>
    <xf numFmtId="0" fontId="292" fillId="25" borderId="37" applyNumberFormat="0" applyAlignment="0" applyProtection="0"/>
    <xf numFmtId="0" fontId="275" fillId="0" borderId="0">
      <alignment horizontal="center"/>
    </xf>
    <xf numFmtId="0" fontId="38" fillId="0" borderId="0"/>
    <xf numFmtId="0" fontId="38" fillId="0" borderId="0"/>
    <xf numFmtId="0" fontId="38" fillId="0" borderId="0"/>
    <xf numFmtId="0" fontId="292" fillId="25" borderId="37" applyNumberFormat="0" applyAlignment="0" applyProtection="0"/>
    <xf numFmtId="0" fontId="45" fillId="51" borderId="0" applyNumberFormat="0" applyAlignment="0">
      <alignment vertical="center"/>
    </xf>
    <xf numFmtId="0" fontId="38" fillId="0" borderId="0"/>
    <xf numFmtId="0" fontId="203" fillId="0" borderId="0"/>
    <xf numFmtId="0" fontId="38" fillId="0" borderId="0"/>
    <xf numFmtId="0" fontId="45" fillId="0" borderId="4" applyBorder="0"/>
    <xf numFmtId="0" fontId="299" fillId="42" borderId="64" applyNumberFormat="0" applyAlignment="0" applyProtection="0"/>
    <xf numFmtId="0" fontId="38" fillId="0" borderId="0"/>
    <xf numFmtId="0" fontId="275" fillId="0" borderId="0">
      <alignment horizontal="center"/>
    </xf>
    <xf numFmtId="0" fontId="45" fillId="51" borderId="0" applyNumberFormat="0" applyAlignment="0">
      <alignment vertical="center"/>
    </xf>
    <xf numFmtId="0" fontId="203" fillId="0" borderId="0"/>
    <xf numFmtId="0" fontId="45" fillId="0" borderId="4" applyBorder="0"/>
    <xf numFmtId="0" fontId="299" fillId="42" borderId="64"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9" fillId="42" borderId="64"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7" applyNumberFormat="0" applyAlignment="0" applyProtection="0"/>
    <xf numFmtId="0" fontId="275" fillId="0" borderId="0">
      <alignment horizontal="center"/>
    </xf>
    <xf numFmtId="0" fontId="299" fillId="42" borderId="64" applyNumberFormat="0" applyAlignment="0" applyProtection="0"/>
    <xf numFmtId="0" fontId="45" fillId="0" borderId="4" applyBorder="0"/>
    <xf numFmtId="0" fontId="203" fillId="0" borderId="0"/>
    <xf numFmtId="0" fontId="45" fillId="51" borderId="0" applyNumberFormat="0" applyAlignment="0">
      <alignment vertical="center"/>
    </xf>
    <xf numFmtId="0" fontId="292" fillId="25" borderId="37" applyNumberFormat="0" applyAlignment="0" applyProtection="0"/>
    <xf numFmtId="0" fontId="38" fillId="0" borderId="0"/>
    <xf numFmtId="0" fontId="38" fillId="0" borderId="0"/>
    <xf numFmtId="0" fontId="275" fillId="0" borderId="0">
      <alignment horizontal="center"/>
    </xf>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203" fillId="0" borderId="0"/>
    <xf numFmtId="0" fontId="203" fillId="0" borderId="0"/>
    <xf numFmtId="0" fontId="45" fillId="51" borderId="0" applyNumberFormat="0" applyAlignment="0">
      <alignment vertical="center"/>
    </xf>
    <xf numFmtId="0" fontId="45"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5" fillId="0" borderId="0">
      <alignment horizontal="center"/>
    </xf>
    <xf numFmtId="0" fontId="275" fillId="0" borderId="0">
      <alignment horizontal="center"/>
    </xf>
    <xf numFmtId="0" fontId="275" fillId="0" borderId="0">
      <alignment horizontal="center"/>
    </xf>
    <xf numFmtId="0" fontId="275" fillId="0" borderId="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51" borderId="0" applyNumberFormat="0" applyAlignment="0">
      <alignment vertical="center"/>
    </xf>
    <xf numFmtId="0" fontId="45" fillId="51" borderId="0" applyNumberFormat="0" applyAlignment="0">
      <alignment vertical="center"/>
    </xf>
    <xf numFmtId="0" fontId="203" fillId="0" borderId="0"/>
    <xf numFmtId="0" fontId="203" fillId="0" borderId="0"/>
    <xf numFmtId="0" fontId="38" fillId="0" borderId="0"/>
    <xf numFmtId="0" fontId="38" fillId="0" borderId="0"/>
    <xf numFmtId="0" fontId="45" fillId="0" borderId="4" applyBorder="0"/>
    <xf numFmtId="0" fontId="45"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applyNumberFormat="0" applyFill="0" applyBorder="0">
      <protection locked="0"/>
    </xf>
    <xf numFmtId="9" fontId="38" fillId="0" borderId="0" applyFont="0" applyFill="0" applyBorder="0" applyAlignment="0" applyProtection="0"/>
    <xf numFmtId="43" fontId="38" fillId="0" borderId="0" applyFont="0" applyFill="0" applyBorder="0" applyAlignment="0" applyProtection="0"/>
  </cellStyleXfs>
  <cellXfs count="539">
    <xf numFmtId="0" fontId="0" fillId="0" borderId="0" xfId="0"/>
    <xf numFmtId="0" fontId="28" fillId="0" borderId="0" xfId="18" applyFont="1" applyBorder="1"/>
    <xf numFmtId="0" fontId="29" fillId="0" borderId="0" xfId="18" applyFont="1" applyBorder="1"/>
    <xf numFmtId="0" fontId="41" fillId="0" borderId="0" xfId="11" applyFont="1" applyFill="1" applyBorder="1"/>
    <xf numFmtId="0" fontId="33" fillId="0" borderId="0" xfId="14" applyFont="1" applyFill="1" applyBorder="1"/>
    <xf numFmtId="0" fontId="29" fillId="2" borderId="0" xfId="11" applyFont="1" applyFill="1" applyBorder="1"/>
    <xf numFmtId="0" fontId="29" fillId="2" borderId="0" xfId="11" applyFont="1" applyFill="1"/>
    <xf numFmtId="0" fontId="33" fillId="0" borderId="0" xfId="17" applyFont="1" applyFill="1" applyBorder="1" applyAlignment="1">
      <alignment horizontal="left"/>
    </xf>
    <xf numFmtId="0" fontId="33" fillId="0" borderId="0" xfId="17" applyFont="1" applyFill="1" applyBorder="1" applyAlignment="1"/>
    <xf numFmtId="49" fontId="33" fillId="0" borderId="0" xfId="11" applyNumberFormat="1" applyFont="1" applyFill="1" applyBorder="1" applyAlignment="1">
      <alignment vertical="top"/>
    </xf>
    <xf numFmtId="0" fontId="33" fillId="0" borderId="0" xfId="11" applyFont="1" applyFill="1" applyBorder="1" applyAlignment="1">
      <alignment horizontal="left" wrapText="1"/>
    </xf>
    <xf numFmtId="0" fontId="33" fillId="0" borderId="0" xfId="11" applyFont="1" applyFill="1" applyBorder="1" applyAlignment="1">
      <alignment horizontal="right" wrapText="1"/>
    </xf>
    <xf numFmtId="0" fontId="33" fillId="0" borderId="0" xfId="0" applyFont="1" applyAlignment="1"/>
    <xf numFmtId="0" fontId="33" fillId="0" borderId="0" xfId="11" applyFont="1" applyFill="1" applyAlignment="1">
      <alignment horizontal="center"/>
    </xf>
    <xf numFmtId="0" fontId="29" fillId="0" borderId="0" xfId="11" applyFont="1" applyFill="1" applyAlignment="1">
      <alignment horizontal="center"/>
    </xf>
    <xf numFmtId="0" fontId="41" fillId="0" borderId="0" xfId="11" applyFont="1" applyFill="1" applyAlignment="1">
      <alignment horizontal="center"/>
    </xf>
    <xf numFmtId="0" fontId="29" fillId="0" borderId="0" xfId="11" applyFont="1" applyFill="1" applyAlignment="1">
      <alignment horizontal="right"/>
    </xf>
    <xf numFmtId="0" fontId="33" fillId="2" borderId="0" xfId="14" applyFont="1" applyFill="1" applyBorder="1"/>
    <xf numFmtId="169" fontId="29" fillId="0" borderId="0" xfId="24" applyNumberFormat="1" applyFont="1" applyFill="1" applyBorder="1" applyAlignment="1"/>
    <xf numFmtId="0" fontId="33" fillId="0" borderId="0" xfId="11" applyFont="1" applyFill="1" applyAlignment="1"/>
    <xf numFmtId="0" fontId="29" fillId="0" borderId="0" xfId="11" applyFont="1" applyFill="1" applyAlignment="1"/>
    <xf numFmtId="0" fontId="41" fillId="0" borderId="0" xfId="11" applyFont="1" applyFill="1" applyAlignment="1">
      <alignment horizontal="left"/>
    </xf>
    <xf numFmtId="0" fontId="29" fillId="0" borderId="0" xfId="14" applyFont="1" applyFill="1"/>
    <xf numFmtId="0" fontId="29" fillId="0" borderId="0" xfId="16" applyFont="1" applyFill="1"/>
    <xf numFmtId="0" fontId="33" fillId="0" borderId="0" xfId="15" applyFont="1" applyFill="1"/>
    <xf numFmtId="0" fontId="29" fillId="0" borderId="0" xfId="15" applyFont="1" applyFill="1" applyBorder="1"/>
    <xf numFmtId="169" fontId="29" fillId="0" borderId="0" xfId="24" applyNumberFormat="1" applyFont="1" applyFill="1" applyAlignment="1">
      <alignment horizontal="right"/>
    </xf>
    <xf numFmtId="164" fontId="33" fillId="0" borderId="0" xfId="11" applyNumberFormat="1" applyFont="1" applyFill="1" applyAlignment="1">
      <alignment horizontal="right"/>
    </xf>
    <xf numFmtId="164" fontId="29" fillId="0" borderId="0" xfId="11" applyNumberFormat="1" applyFont="1" applyFill="1" applyAlignment="1">
      <alignment horizontal="right"/>
    </xf>
    <xf numFmtId="0" fontId="33" fillId="2" borderId="0" xfId="11" applyFont="1" applyFill="1" applyAlignment="1"/>
    <xf numFmtId="0" fontId="41" fillId="0" borderId="0" xfId="11" applyFont="1" applyFill="1" applyBorder="1" applyAlignment="1">
      <alignment horizontal="center"/>
    </xf>
    <xf numFmtId="0" fontId="29" fillId="0" borderId="0" xfId="11" applyFont="1" applyFill="1" applyAlignment="1">
      <alignment horizontal="left"/>
    </xf>
    <xf numFmtId="0" fontId="29" fillId="0" borderId="0" xfId="11" applyFont="1" applyFill="1" applyAlignment="1">
      <alignment horizontal="left" indent="1"/>
    </xf>
    <xf numFmtId="0" fontId="33" fillId="0" borderId="0" xfId="11" applyFont="1" applyFill="1" applyAlignment="1">
      <alignment horizontal="left" indent="1"/>
    </xf>
    <xf numFmtId="165" fontId="33" fillId="0" borderId="0" xfId="3" applyNumberFormat="1" applyFont="1" applyFill="1" applyAlignment="1"/>
    <xf numFmtId="165" fontId="29" fillId="0" borderId="0" xfId="3" applyNumberFormat="1" applyFont="1" applyFill="1" applyAlignment="1"/>
    <xf numFmtId="169" fontId="33" fillId="0" borderId="0" xfId="24" applyNumberFormat="1" applyFont="1" applyFill="1" applyBorder="1"/>
    <xf numFmtId="169" fontId="29" fillId="0" borderId="0" xfId="24" applyNumberFormat="1" applyFont="1" applyFill="1" applyBorder="1"/>
    <xf numFmtId="0" fontId="33" fillId="2" borderId="0" xfId="21" applyFont="1" applyFill="1" applyAlignment="1">
      <alignment horizontal="center" wrapText="1"/>
    </xf>
    <xf numFmtId="0" fontId="33" fillId="2" borderId="0" xfId="21" applyFont="1" applyFill="1" applyAlignment="1">
      <alignment horizontal="right" wrapText="1"/>
    </xf>
    <xf numFmtId="0" fontId="33" fillId="2" borderId="0" xfId="21" applyFont="1" applyFill="1" applyAlignment="1">
      <alignment horizontal="left" wrapText="1"/>
    </xf>
    <xf numFmtId="2" fontId="33" fillId="2" borderId="0" xfId="22" applyNumberFormat="1" applyFont="1" applyFill="1" applyBorder="1" applyAlignment="1">
      <alignment horizontal="right" wrapText="1"/>
    </xf>
    <xf numFmtId="0" fontId="33" fillId="2" borderId="0" xfId="23" applyFont="1" applyFill="1" applyBorder="1" applyAlignment="1">
      <alignment horizontal="right" wrapText="1"/>
    </xf>
    <xf numFmtId="0" fontId="33" fillId="2" borderId="0" xfId="23" applyFont="1" applyFill="1" applyAlignment="1">
      <alignment horizontal="center" wrapText="1"/>
    </xf>
    <xf numFmtId="0" fontId="0" fillId="0" borderId="0" xfId="10" applyFont="1" applyAlignment="1">
      <alignment vertical="center"/>
    </xf>
    <xf numFmtId="0" fontId="33" fillId="0" borderId="0" xfId="19" applyFont="1" applyFill="1"/>
    <xf numFmtId="0" fontId="33" fillId="2" borderId="0" xfId="20" applyFont="1" applyFill="1" applyAlignment="1">
      <alignment horizontal="left" vertical="top" wrapText="1" indent="1"/>
    </xf>
    <xf numFmtId="0" fontId="33" fillId="0" borderId="0" xfId="19" applyFont="1"/>
    <xf numFmtId="0" fontId="33" fillId="0" borderId="0" xfId="8" applyFont="1" applyFill="1" applyAlignment="1">
      <alignment horizontal="right"/>
    </xf>
    <xf numFmtId="0" fontId="30" fillId="0" borderId="0" xfId="5" applyFill="1">
      <protection locked="0"/>
    </xf>
    <xf numFmtId="0" fontId="33" fillId="4" borderId="0" xfId="8" applyFont="1" applyFill="1" applyAlignment="1">
      <alignment horizontal="right"/>
    </xf>
    <xf numFmtId="0" fontId="33" fillId="4" borderId="0" xfId="11" applyFont="1" applyFill="1" applyAlignment="1"/>
    <xf numFmtId="171" fontId="33" fillId="4" borderId="0" xfId="11" applyNumberFormat="1" applyFont="1" applyFill="1" applyBorder="1" applyAlignment="1"/>
    <xf numFmtId="0" fontId="29" fillId="0" borderId="0" xfId="19" applyFont="1" applyFill="1"/>
    <xf numFmtId="0" fontId="38" fillId="0" borderId="0" xfId="10" applyFont="1" applyAlignment="1">
      <alignment vertical="center"/>
    </xf>
    <xf numFmtId="0" fontId="29" fillId="0" borderId="0" xfId="15" applyFont="1" applyFill="1"/>
    <xf numFmtId="0" fontId="33" fillId="2" borderId="0" xfId="23" applyFont="1" applyFill="1" applyBorder="1" applyAlignment="1">
      <alignment wrapText="1"/>
    </xf>
    <xf numFmtId="0" fontId="33" fillId="2" borderId="0" xfId="23" applyFont="1" applyFill="1" applyBorder="1" applyAlignment="1">
      <alignment horizontal="center" wrapText="1"/>
    </xf>
    <xf numFmtId="0" fontId="33" fillId="2" borderId="0" xfId="11" applyFont="1" applyFill="1"/>
    <xf numFmtId="0" fontId="32" fillId="0" borderId="0" xfId="19" applyFont="1" applyAlignment="1">
      <alignment horizontal="left"/>
    </xf>
    <xf numFmtId="0" fontId="33" fillId="5" borderId="0" xfId="11" applyFont="1" applyFill="1"/>
    <xf numFmtId="0" fontId="33" fillId="3" borderId="0" xfId="11" applyFont="1" applyFill="1" applyBorder="1" applyAlignment="1">
      <alignment vertical="top"/>
    </xf>
    <xf numFmtId="0" fontId="29" fillId="3" borderId="0" xfId="11" applyFont="1" applyFill="1" applyBorder="1" applyAlignment="1">
      <alignment horizontal="center"/>
    </xf>
    <xf numFmtId="0" fontId="33" fillId="0" borderId="0" xfId="11" applyFont="1" applyFill="1" applyAlignment="1">
      <alignment horizontal="left"/>
    </xf>
    <xf numFmtId="0" fontId="29" fillId="2" borderId="0" xfId="21" applyFont="1" applyFill="1" applyAlignment="1">
      <alignment horizontal="left" wrapText="1"/>
    </xf>
    <xf numFmtId="0" fontId="33" fillId="0" borderId="0" xfId="0" applyFont="1"/>
    <xf numFmtId="0" fontId="305" fillId="0" borderId="0" xfId="5" applyFont="1" applyFill="1">
      <protection locked="0"/>
    </xf>
    <xf numFmtId="0" fontId="33" fillId="0" borderId="0" xfId="6" applyFont="1" applyAlignment="1">
      <alignment vertical="center"/>
    </xf>
    <xf numFmtId="0" fontId="33" fillId="0" borderId="0" xfId="12" applyFont="1" applyFill="1"/>
    <xf numFmtId="0" fontId="33" fillId="2" borderId="0" xfId="14" applyFont="1" applyFill="1" applyBorder="1" applyAlignment="1">
      <alignment horizontal="right"/>
    </xf>
    <xf numFmtId="0" fontId="33" fillId="0" borderId="0" xfId="14" applyFont="1" applyFill="1" applyAlignment="1">
      <alignment horizontal="right"/>
    </xf>
    <xf numFmtId="0" fontId="33" fillId="3" borderId="0" xfId="14" applyFont="1" applyFill="1" applyBorder="1" applyAlignment="1">
      <alignment horizontal="right"/>
    </xf>
    <xf numFmtId="0" fontId="33" fillId="0" borderId="0" xfId="14" applyFont="1" applyFill="1" applyBorder="1" applyAlignment="1">
      <alignment horizontal="right"/>
    </xf>
    <xf numFmtId="0" fontId="33" fillId="0" borderId="0" xfId="14" applyFont="1" applyFill="1" applyAlignment="1"/>
    <xf numFmtId="0" fontId="33" fillId="3" borderId="0" xfId="14" applyFont="1" applyFill="1" applyBorder="1" applyAlignment="1"/>
    <xf numFmtId="0" fontId="33" fillId="2" borderId="0" xfId="14" applyFont="1" applyFill="1" applyBorder="1" applyAlignment="1"/>
    <xf numFmtId="166" fontId="29" fillId="3" borderId="0" xfId="12" applyNumberFormat="1" applyFont="1" applyFill="1" applyBorder="1" applyAlignment="1"/>
    <xf numFmtId="0" fontId="33" fillId="0" borderId="0" xfId="11" applyFont="1" applyFill="1" applyBorder="1" applyAlignment="1">
      <alignment horizontal="center" wrapText="1"/>
    </xf>
    <xf numFmtId="0" fontId="29" fillId="3" borderId="0" xfId="11" applyFont="1" applyFill="1" applyAlignment="1">
      <alignment horizontal="justify" wrapText="1"/>
    </xf>
    <xf numFmtId="0" fontId="29" fillId="0" borderId="0" xfId="11" applyFont="1" applyFill="1" applyAlignment="1">
      <alignment horizontal="justify" wrapText="1"/>
    </xf>
    <xf numFmtId="166" fontId="29" fillId="0" borderId="0" xfId="11" applyNumberFormat="1" applyFont="1" applyFill="1" applyBorder="1" applyAlignment="1"/>
    <xf numFmtId="166" fontId="29" fillId="0" borderId="1" xfId="11" applyNumberFormat="1" applyFont="1" applyFill="1" applyBorder="1" applyAlignment="1"/>
    <xf numFmtId="0" fontId="33" fillId="0" borderId="0" xfId="13" applyFont="1" applyFill="1" applyBorder="1" applyAlignment="1">
      <alignment horizontal="right"/>
    </xf>
    <xf numFmtId="2" fontId="33" fillId="5" borderId="11" xfId="23" applyNumberFormat="1" applyFont="1" applyFill="1" applyBorder="1" applyAlignment="1">
      <alignment horizontal="right" wrapText="1"/>
    </xf>
    <xf numFmtId="2" fontId="33" fillId="5" borderId="14" xfId="23" applyNumberFormat="1" applyFont="1" applyFill="1" applyBorder="1" applyAlignment="1">
      <alignment horizontal="right" wrapText="1"/>
    </xf>
    <xf numFmtId="0" fontId="29" fillId="3" borderId="0" xfId="11" applyFont="1" applyFill="1" applyBorder="1"/>
    <xf numFmtId="0" fontId="29" fillId="0" borderId="0" xfId="11" applyFont="1" applyFill="1"/>
    <xf numFmtId="0" fontId="31" fillId="0" borderId="0" xfId="11" applyFont="1" applyFill="1" applyBorder="1"/>
    <xf numFmtId="0" fontId="29" fillId="0" borderId="0" xfId="11" applyFont="1" applyFill="1" applyBorder="1"/>
    <xf numFmtId="0" fontId="33" fillId="0" borderId="0" xfId="11" applyFont="1" applyFill="1" applyBorder="1" applyAlignment="1">
      <alignment vertical="top"/>
    </xf>
    <xf numFmtId="167" fontId="33" fillId="3" borderId="0" xfId="11" applyNumberFormat="1" applyFont="1" applyFill="1" applyBorder="1" applyAlignment="1"/>
    <xf numFmtId="169" fontId="33" fillId="3" borderId="0" xfId="24" applyNumberFormat="1" applyFont="1" applyFill="1" applyAlignment="1">
      <alignment horizontal="right"/>
    </xf>
    <xf numFmtId="166" fontId="29" fillId="2" borderId="0" xfId="3" applyNumberFormat="1" applyFont="1" applyFill="1" applyBorder="1" applyAlignment="1"/>
    <xf numFmtId="0" fontId="33" fillId="3" borderId="0" xfId="11" applyFont="1" applyFill="1" applyBorder="1"/>
    <xf numFmtId="0" fontId="33" fillId="3" borderId="0" xfId="11" applyFont="1" applyFill="1" applyAlignment="1">
      <alignment horizontal="justify" wrapText="1"/>
    </xf>
    <xf numFmtId="0" fontId="41" fillId="3" borderId="0" xfId="11" applyFont="1" applyFill="1" applyBorder="1"/>
    <xf numFmtId="0" fontId="33" fillId="3" borderId="0" xfId="11" applyFont="1" applyFill="1"/>
    <xf numFmtId="0" fontId="33" fillId="3" borderId="0" xfId="11" applyFont="1" applyFill="1" applyBorder="1" applyAlignment="1"/>
    <xf numFmtId="0" fontId="29" fillId="2" borderId="0" xfId="21" applyFont="1" applyFill="1" applyAlignment="1">
      <alignment horizontal="left" wrapText="1"/>
    </xf>
    <xf numFmtId="0" fontId="33" fillId="0" borderId="0" xfId="0" applyFont="1" applyFill="1" applyAlignment="1"/>
    <xf numFmtId="0" fontId="29" fillId="0" borderId="0" xfId="11" applyFont="1" applyFill="1" applyBorder="1" applyAlignment="1"/>
    <xf numFmtId="0" fontId="33" fillId="0" borderId="0" xfId="11" applyFont="1" applyFill="1" applyAlignment="1">
      <alignment horizontal="left" vertical="top"/>
    </xf>
    <xf numFmtId="169" fontId="33" fillId="3" borderId="0" xfId="24" applyNumberFormat="1" applyFont="1" applyFill="1" applyBorder="1" applyAlignment="1"/>
    <xf numFmtId="166" fontId="33" fillId="3" borderId="0" xfId="24" applyNumberFormat="1" applyFont="1" applyFill="1" applyBorder="1" applyAlignment="1"/>
    <xf numFmtId="169" fontId="33" fillId="3" borderId="0" xfId="24" applyNumberFormat="1" applyFont="1" applyFill="1" applyAlignment="1"/>
    <xf numFmtId="168" fontId="33" fillId="5" borderId="0" xfId="11" applyNumberFormat="1" applyFont="1" applyFill="1" applyBorder="1" applyAlignment="1">
      <alignment horizontal="right"/>
    </xf>
    <xf numFmtId="0" fontId="33" fillId="5" borderId="0" xfId="7" applyFont="1" applyFill="1" applyAlignment="1">
      <alignment horizontal="right"/>
    </xf>
    <xf numFmtId="166" fontId="33" fillId="5" borderId="0" xfId="4" applyNumberFormat="1" applyFont="1" applyFill="1" applyBorder="1" applyAlignment="1">
      <alignment horizontal="right"/>
    </xf>
    <xf numFmtId="169" fontId="33" fillId="5" borderId="0" xfId="25" applyNumberFormat="1" applyFont="1" applyFill="1" applyBorder="1" applyAlignment="1">
      <alignment horizontal="right"/>
    </xf>
    <xf numFmtId="169" fontId="33" fillId="5" borderId="0" xfId="26" applyNumberFormat="1" applyFont="1" applyFill="1" applyBorder="1" applyAlignment="1"/>
    <xf numFmtId="170" fontId="33" fillId="5" borderId="0" xfId="26" applyNumberFormat="1" applyFont="1" applyFill="1" applyBorder="1" applyAlignment="1">
      <alignment horizontal="right"/>
    </xf>
    <xf numFmtId="0" fontId="33" fillId="0" borderId="0" xfId="11" quotePrefix="1" applyFont="1" applyFill="1" applyAlignment="1">
      <alignment horizontal="left" vertical="top"/>
    </xf>
    <xf numFmtId="49" fontId="33" fillId="0" borderId="0" xfId="11" applyNumberFormat="1" applyFont="1" applyFill="1" applyBorder="1" applyAlignment="1">
      <alignment horizontal="left" vertical="top"/>
    </xf>
    <xf numFmtId="0" fontId="33" fillId="2" borderId="0" xfId="11" applyFont="1" applyFill="1" applyBorder="1"/>
    <xf numFmtId="169" fontId="33" fillId="2" borderId="0" xfId="24" applyNumberFormat="1" applyFont="1" applyFill="1" applyBorder="1" applyAlignment="1"/>
    <xf numFmtId="169" fontId="33" fillId="0" borderId="0" xfId="24" applyNumberFormat="1" applyFont="1" applyFill="1" applyBorder="1" applyAlignment="1"/>
    <xf numFmtId="0" fontId="31" fillId="0" borderId="0" xfId="18" applyFont="1" applyBorder="1"/>
    <xf numFmtId="0" fontId="33" fillId="0" borderId="0" xfId="11" applyFont="1" applyFill="1"/>
    <xf numFmtId="0" fontId="33" fillId="0" borderId="0" xfId="11" applyFont="1" applyFill="1" applyAlignment="1">
      <alignment vertical="top"/>
    </xf>
    <xf numFmtId="0" fontId="39" fillId="0" borderId="0" xfId="5" applyFont="1" applyBorder="1">
      <protection locked="0"/>
    </xf>
    <xf numFmtId="0" fontId="33" fillId="0" borderId="0" xfId="11" applyFont="1" applyFill="1" applyBorder="1"/>
    <xf numFmtId="0" fontId="29" fillId="2" borderId="0" xfId="21" applyFont="1" applyFill="1" applyAlignment="1">
      <alignment horizontal="left" wrapText="1"/>
    </xf>
    <xf numFmtId="0" fontId="33" fillId="0" borderId="0" xfId="18" applyFont="1" applyBorder="1"/>
    <xf numFmtId="0" fontId="33" fillId="0" borderId="0" xfId="18" applyFont="1"/>
    <xf numFmtId="0" fontId="307" fillId="0" borderId="0" xfId="18" applyFont="1" applyBorder="1"/>
    <xf numFmtId="0" fontId="305" fillId="3" borderId="0" xfId="5" applyFont="1" applyFill="1">
      <protection locked="0"/>
    </xf>
    <xf numFmtId="0" fontId="33" fillId="3" borderId="0" xfId="0" applyFont="1" applyFill="1" applyAlignment="1"/>
    <xf numFmtId="0" fontId="29" fillId="0" borderId="0" xfId="0" applyFont="1" applyAlignment="1"/>
    <xf numFmtId="0" fontId="29" fillId="3" borderId="0" xfId="0" applyFont="1" applyFill="1" applyAlignment="1"/>
    <xf numFmtId="0" fontId="29" fillId="2" borderId="17" xfId="23" applyFont="1" applyFill="1" applyBorder="1" applyAlignment="1">
      <alignment horizontal="right" wrapText="1"/>
    </xf>
    <xf numFmtId="2" fontId="33" fillId="2" borderId="17" xfId="22" applyNumberFormat="1" applyFont="1" applyFill="1" applyBorder="1" applyAlignment="1">
      <alignment horizontal="right" wrapText="1"/>
    </xf>
    <xf numFmtId="2" fontId="33" fillId="2" borderId="11" xfId="22" applyNumberFormat="1" applyFont="1" applyFill="1" applyBorder="1" applyAlignment="1">
      <alignment horizontal="right" wrapText="1"/>
    </xf>
    <xf numFmtId="2" fontId="33" fillId="2" borderId="14" xfId="22" applyNumberFormat="1" applyFont="1" applyFill="1" applyBorder="1" applyAlignment="1">
      <alignment horizontal="right" wrapText="1"/>
    </xf>
    <xf numFmtId="3" fontId="33" fillId="0" borderId="0" xfId="3" applyNumberFormat="1" applyFont="1" applyFill="1" applyBorder="1" applyAlignment="1"/>
    <xf numFmtId="3" fontId="33" fillId="3" borderId="0" xfId="11" applyNumberFormat="1" applyFont="1" applyFill="1" applyBorder="1" applyAlignment="1">
      <alignment horizontal="center"/>
    </xf>
    <xf numFmtId="3" fontId="33" fillId="0" borderId="0" xfId="11" applyNumberFormat="1" applyFont="1" applyFill="1" applyBorder="1" applyAlignment="1">
      <alignment horizontal="center"/>
    </xf>
    <xf numFmtId="3" fontId="33" fillId="3" borderId="0" xfId="11" applyNumberFormat="1" applyFont="1" applyFill="1" applyBorder="1" applyAlignment="1">
      <alignment horizontal="right"/>
    </xf>
    <xf numFmtId="3" fontId="33" fillId="5" borderId="0" xfId="11" applyNumberFormat="1" applyFont="1" applyFill="1" applyBorder="1" applyAlignment="1">
      <alignment horizontal="right"/>
    </xf>
    <xf numFmtId="3" fontId="33" fillId="3" borderId="0" xfId="10379" applyNumberFormat="1" applyFont="1" applyFill="1" applyAlignment="1">
      <alignment horizontal="right"/>
    </xf>
    <xf numFmtId="3" fontId="33" fillId="3" borderId="0" xfId="6" applyNumberFormat="1" applyFont="1" applyFill="1" applyAlignment="1">
      <alignment horizontal="right"/>
    </xf>
    <xf numFmtId="3" fontId="33" fillId="5" borderId="0" xfId="6" applyNumberFormat="1" applyFont="1" applyFill="1" applyAlignment="1">
      <alignment horizontal="right"/>
    </xf>
    <xf numFmtId="3" fontId="33" fillId="3" borderId="0" xfId="3" applyNumberFormat="1" applyFont="1" applyFill="1" applyBorder="1" applyAlignment="1"/>
    <xf numFmtId="3" fontId="33" fillId="5" borderId="0" xfId="3" applyNumberFormat="1" applyFont="1" applyFill="1" applyBorder="1" applyAlignment="1"/>
    <xf numFmtId="3" fontId="33" fillId="0" borderId="0" xfId="3" applyNumberFormat="1" applyFont="1" applyFill="1" applyBorder="1" applyAlignment="1">
      <alignment horizontal="right"/>
    </xf>
    <xf numFmtId="3" fontId="29" fillId="0" borderId="0" xfId="11" applyNumberFormat="1" applyFont="1" applyFill="1" applyBorder="1" applyAlignment="1">
      <alignment horizontal="right"/>
    </xf>
    <xf numFmtId="3" fontId="33" fillId="2" borderId="0" xfId="3" applyNumberFormat="1" applyFont="1" applyFill="1" applyBorder="1" applyAlignment="1"/>
    <xf numFmtId="3" fontId="33" fillId="0" borderId="0" xfId="11" applyNumberFormat="1" applyFont="1" applyFill="1"/>
    <xf numFmtId="3" fontId="33" fillId="0" borderId="0" xfId="0" applyNumberFormat="1" applyFont="1" applyFill="1" applyAlignment="1">
      <alignment wrapText="1"/>
    </xf>
    <xf numFmtId="3" fontId="33" fillId="0" borderId="0" xfId="30" applyNumberFormat="1" applyFont="1" applyFill="1" applyAlignment="1">
      <alignment wrapText="1"/>
    </xf>
    <xf numFmtId="3" fontId="33" fillId="3" borderId="0" xfId="11" applyNumberFormat="1" applyFont="1" applyFill="1"/>
    <xf numFmtId="3" fontId="33" fillId="0" borderId="0" xfId="11" applyNumberFormat="1" applyFont="1" applyFill="1" applyBorder="1" applyAlignment="1">
      <alignment horizontal="right"/>
    </xf>
    <xf numFmtId="0" fontId="29" fillId="0" borderId="0" xfId="11" applyFont="1" applyFill="1" applyAlignment="1">
      <alignment wrapText="1"/>
    </xf>
    <xf numFmtId="0" fontId="29" fillId="0" borderId="0" xfId="11" applyFont="1" applyFill="1" applyBorder="1" applyAlignment="1">
      <alignment wrapText="1"/>
    </xf>
    <xf numFmtId="3" fontId="33" fillId="0" borderId="0" xfId="6" applyNumberFormat="1" applyFont="1" applyFill="1" applyAlignment="1">
      <alignment horizontal="right"/>
    </xf>
    <xf numFmtId="166" fontId="29" fillId="0" borderId="0" xfId="3" applyNumberFormat="1" applyFont="1" applyFill="1" applyBorder="1" applyAlignment="1">
      <alignment horizontal="right"/>
    </xf>
    <xf numFmtId="0" fontId="33" fillId="0" borderId="0" xfId="7" applyFont="1" applyFill="1" applyAlignment="1">
      <alignment horizontal="right"/>
    </xf>
    <xf numFmtId="166" fontId="33" fillId="0" borderId="0" xfId="24" applyNumberFormat="1" applyFont="1" applyFill="1" applyBorder="1" applyAlignment="1"/>
    <xf numFmtId="0" fontId="33" fillId="0" borderId="0" xfId="11" applyFont="1" applyFill="1" applyAlignment="1">
      <alignment wrapText="1"/>
    </xf>
    <xf numFmtId="169" fontId="33" fillId="0" borderId="0" xfId="24" applyNumberFormat="1" applyFont="1" applyFill="1" applyAlignment="1"/>
    <xf numFmtId="0" fontId="29" fillId="0" borderId="0" xfId="11" applyFont="1" applyFill="1" applyBorder="1" applyAlignment="1">
      <alignment vertical="center"/>
    </xf>
    <xf numFmtId="0" fontId="29" fillId="0" borderId="9" xfId="23" applyFont="1" applyFill="1" applyBorder="1" applyAlignment="1">
      <alignment horizontal="right" wrapText="1"/>
    </xf>
    <xf numFmtId="2" fontId="33" fillId="0" borderId="7" xfId="22" applyNumberFormat="1" applyFont="1" applyFill="1" applyBorder="1" applyAlignment="1">
      <alignment horizontal="right" wrapText="1"/>
    </xf>
    <xf numFmtId="2" fontId="33" fillId="0" borderId="13" xfId="22" applyNumberFormat="1" applyFont="1" applyFill="1" applyBorder="1" applyAlignment="1">
      <alignment horizontal="right" wrapText="1"/>
    </xf>
    <xf numFmtId="2" fontId="33" fillId="0" borderId="9" xfId="22" applyNumberFormat="1" applyFont="1" applyFill="1" applyBorder="1" applyAlignment="1">
      <alignment horizontal="right" wrapText="1"/>
    </xf>
    <xf numFmtId="0" fontId="33" fillId="3" borderId="0" xfId="11" applyFont="1" applyFill="1" applyBorder="1"/>
    <xf numFmtId="167" fontId="33" fillId="4" borderId="0" xfId="3" applyNumberFormat="1" applyFont="1" applyFill="1" applyBorder="1" applyAlignment="1">
      <alignment horizontal="right"/>
    </xf>
    <xf numFmtId="167" fontId="29" fillId="4" borderId="0" xfId="3" applyNumberFormat="1" applyFont="1" applyFill="1" applyBorder="1" applyAlignment="1">
      <alignment horizontal="right"/>
    </xf>
    <xf numFmtId="166" fontId="33" fillId="3" borderId="0" xfId="3" applyNumberFormat="1" applyFont="1" applyFill="1" applyBorder="1" applyAlignment="1">
      <alignment horizontal="right"/>
    </xf>
    <xf numFmtId="166" fontId="29" fillId="0" borderId="1" xfId="3" applyNumberFormat="1" applyFont="1" applyFill="1" applyBorder="1" applyAlignment="1">
      <alignment horizontal="right"/>
    </xf>
    <xf numFmtId="166" fontId="29" fillId="3" borderId="1" xfId="3" applyNumberFormat="1" applyFont="1" applyFill="1" applyBorder="1" applyAlignment="1">
      <alignment horizontal="right"/>
    </xf>
    <xf numFmtId="166" fontId="29" fillId="3" borderId="0" xfId="3" applyNumberFormat="1" applyFont="1" applyFill="1" applyBorder="1" applyAlignment="1">
      <alignment horizontal="right"/>
    </xf>
    <xf numFmtId="167" fontId="33" fillId="4" borderId="0" xfId="11" applyNumberFormat="1" applyFont="1" applyFill="1" applyBorder="1" applyAlignment="1">
      <alignment horizontal="right"/>
    </xf>
    <xf numFmtId="167" fontId="29" fillId="4" borderId="0" xfId="11" applyNumberFormat="1" applyFont="1" applyFill="1" applyBorder="1" applyAlignment="1">
      <alignment horizontal="right"/>
    </xf>
    <xf numFmtId="168" fontId="33" fillId="0" borderId="0" xfId="11" applyNumberFormat="1" applyFont="1" applyFill="1" applyBorder="1" applyAlignment="1">
      <alignment horizontal="right"/>
    </xf>
    <xf numFmtId="169" fontId="33" fillId="0" borderId="0" xfId="25" applyNumberFormat="1" applyFont="1" applyFill="1" applyBorder="1" applyAlignment="1">
      <alignment horizontal="right"/>
    </xf>
    <xf numFmtId="166" fontId="33" fillId="0" borderId="0" xfId="3" applyNumberFormat="1" applyFont="1" applyFill="1" applyBorder="1" applyAlignment="1">
      <alignment horizontal="right"/>
    </xf>
    <xf numFmtId="169" fontId="33" fillId="0" borderId="0" xfId="26" applyNumberFormat="1" applyFont="1" applyFill="1" applyBorder="1" applyAlignment="1"/>
    <xf numFmtId="170" fontId="33" fillId="0" borderId="0" xfId="26" applyNumberFormat="1" applyFont="1" applyFill="1" applyBorder="1" applyAlignment="1">
      <alignment horizontal="right"/>
    </xf>
    <xf numFmtId="166" fontId="33" fillId="0" borderId="0" xfId="4" applyNumberFormat="1" applyFont="1" applyFill="1" applyBorder="1" applyAlignment="1">
      <alignment horizontal="right"/>
    </xf>
    <xf numFmtId="166" fontId="33" fillId="0" borderId="2" xfId="4" applyNumberFormat="1" applyFont="1" applyFill="1" applyBorder="1" applyAlignment="1">
      <alignment horizontal="right"/>
    </xf>
    <xf numFmtId="166" fontId="29" fillId="0" borderId="0" xfId="4" applyNumberFormat="1" applyFont="1" applyFill="1" applyBorder="1" applyAlignment="1">
      <alignment horizontal="right"/>
    </xf>
    <xf numFmtId="170" fontId="29" fillId="0" borderId="0" xfId="26" applyNumberFormat="1" applyFont="1" applyFill="1" applyBorder="1" applyAlignment="1">
      <alignment horizontal="right"/>
    </xf>
    <xf numFmtId="166" fontId="29" fillId="0" borderId="1" xfId="4" applyNumberFormat="1" applyFont="1" applyFill="1" applyBorder="1" applyAlignment="1">
      <alignment horizontal="right"/>
    </xf>
    <xf numFmtId="169" fontId="29" fillId="0" borderId="0" xfId="25" applyNumberFormat="1" applyFont="1" applyFill="1" applyBorder="1" applyAlignment="1">
      <alignment horizontal="right"/>
    </xf>
    <xf numFmtId="166" fontId="33" fillId="0" borderId="0" xfId="11" applyNumberFormat="1" applyFont="1" applyFill="1" applyBorder="1" applyAlignment="1">
      <alignment horizontal="right"/>
    </xf>
    <xf numFmtId="166" fontId="33" fillId="3" borderId="0" xfId="12" applyNumberFormat="1" applyFont="1" applyFill="1" applyBorder="1" applyAlignment="1">
      <alignment horizontal="right"/>
    </xf>
    <xf numFmtId="166" fontId="33" fillId="4" borderId="0" xfId="12" applyNumberFormat="1" applyFont="1" applyFill="1" applyBorder="1" applyAlignment="1">
      <alignment horizontal="right"/>
    </xf>
    <xf numFmtId="166" fontId="33" fillId="0" borderId="0" xfId="12" applyNumberFormat="1" applyFont="1" applyFill="1" applyBorder="1" applyAlignment="1">
      <alignment horizontal="right"/>
    </xf>
    <xf numFmtId="166" fontId="33" fillId="4" borderId="0" xfId="11" applyNumberFormat="1" applyFont="1" applyFill="1" applyBorder="1" applyAlignment="1">
      <alignment horizontal="right"/>
    </xf>
    <xf numFmtId="166" fontId="33" fillId="3" borderId="2" xfId="12" applyNumberFormat="1" applyFont="1" applyFill="1" applyBorder="1" applyAlignment="1">
      <alignment horizontal="right"/>
    </xf>
    <xf numFmtId="166" fontId="33" fillId="4" borderId="2" xfId="12" applyNumberFormat="1" applyFont="1" applyFill="1" applyBorder="1" applyAlignment="1">
      <alignment horizontal="right"/>
    </xf>
    <xf numFmtId="166" fontId="29" fillId="0" borderId="0" xfId="12" applyNumberFormat="1" applyFont="1" applyFill="1" applyBorder="1" applyAlignment="1">
      <alignment horizontal="right"/>
    </xf>
    <xf numFmtId="166" fontId="29" fillId="4" borderId="0" xfId="12" applyNumberFormat="1" applyFont="1" applyFill="1" applyBorder="1" applyAlignment="1">
      <alignment horizontal="right"/>
    </xf>
    <xf numFmtId="166" fontId="29" fillId="3" borderId="0" xfId="12" applyNumberFormat="1" applyFont="1" applyFill="1" applyBorder="1" applyAlignment="1">
      <alignment horizontal="right"/>
    </xf>
    <xf numFmtId="166" fontId="29" fillId="0" borderId="1" xfId="12" applyNumberFormat="1" applyFont="1" applyFill="1" applyBorder="1" applyAlignment="1">
      <alignment horizontal="right"/>
    </xf>
    <xf numFmtId="166" fontId="29" fillId="4" borderId="1" xfId="12" applyNumberFormat="1" applyFont="1" applyFill="1" applyBorder="1" applyAlignment="1">
      <alignment horizontal="right"/>
    </xf>
    <xf numFmtId="0" fontId="33" fillId="4" borderId="0" xfId="14" applyFont="1" applyFill="1" applyAlignment="1">
      <alignment horizontal="right"/>
    </xf>
    <xf numFmtId="0" fontId="33" fillId="4" borderId="0" xfId="14" applyFont="1" applyFill="1" applyAlignment="1"/>
    <xf numFmtId="0" fontId="33" fillId="0" borderId="0" xfId="11" applyFont="1" applyFill="1" applyBorder="1" applyAlignment="1">
      <alignment horizontal="justify" wrapText="1"/>
    </xf>
    <xf numFmtId="0" fontId="29" fillId="0" borderId="0" xfId="11" applyFont="1" applyFill="1" applyBorder="1" applyAlignment="1">
      <alignment horizontal="justify" wrapText="1"/>
    </xf>
    <xf numFmtId="0" fontId="33" fillId="0" borderId="0" xfId="11" applyFont="1" applyFill="1" applyAlignment="1">
      <alignment horizontal="right"/>
    </xf>
    <xf numFmtId="169" fontId="33" fillId="0" borderId="0" xfId="24" applyNumberFormat="1" applyFont="1" applyFill="1" applyAlignment="1">
      <alignment horizontal="right"/>
    </xf>
    <xf numFmtId="0" fontId="33" fillId="4" borderId="0" xfId="11" applyFont="1" applyFill="1" applyAlignment="1">
      <alignment horizontal="right"/>
    </xf>
    <xf numFmtId="169" fontId="33" fillId="4" borderId="0" xfId="24" applyNumberFormat="1" applyFont="1" applyFill="1" applyAlignment="1">
      <alignment horizontal="right"/>
    </xf>
    <xf numFmtId="166" fontId="29" fillId="4" borderId="0" xfId="3" applyNumberFormat="1" applyFont="1" applyFill="1" applyBorder="1" applyAlignment="1"/>
    <xf numFmtId="166" fontId="29" fillId="0" borderId="0" xfId="3" applyNumberFormat="1" applyFont="1" applyFill="1" applyBorder="1" applyAlignment="1"/>
    <xf numFmtId="0" fontId="33" fillId="0" borderId="0" xfId="11" applyFont="1" applyFill="1" applyAlignment="1">
      <alignment horizontal="justify" wrapText="1"/>
    </xf>
    <xf numFmtId="166" fontId="33" fillId="0" borderId="0" xfId="3" applyNumberFormat="1" applyFont="1" applyFill="1" applyAlignment="1"/>
    <xf numFmtId="166" fontId="29" fillId="0" borderId="3" xfId="3" applyNumberFormat="1" applyFont="1" applyFill="1" applyBorder="1" applyAlignment="1"/>
    <xf numFmtId="166" fontId="29" fillId="0" borderId="1" xfId="3" applyNumberFormat="1" applyFont="1" applyFill="1" applyBorder="1" applyAlignment="1"/>
    <xf numFmtId="166" fontId="33" fillId="4" borderId="0" xfId="11" applyNumberFormat="1" applyFont="1" applyFill="1" applyBorder="1" applyAlignment="1"/>
    <xf numFmtId="0" fontId="33" fillId="4" borderId="0" xfId="11" applyFont="1" applyFill="1" applyAlignment="1">
      <alignment horizontal="justify" wrapText="1"/>
    </xf>
    <xf numFmtId="166" fontId="33" fillId="4" borderId="0" xfId="3" applyNumberFormat="1" applyFont="1" applyFill="1" applyAlignment="1"/>
    <xf numFmtId="166" fontId="29" fillId="4" borderId="3" xfId="3" applyNumberFormat="1" applyFont="1" applyFill="1" applyBorder="1" applyAlignment="1"/>
    <xf numFmtId="166" fontId="29" fillId="4" borderId="1" xfId="3" applyNumberFormat="1" applyFont="1" applyFill="1" applyBorder="1" applyAlignment="1"/>
    <xf numFmtId="167" fontId="33" fillId="0" borderId="0" xfId="11" applyNumberFormat="1" applyFont="1" applyFill="1" applyBorder="1" applyAlignment="1"/>
    <xf numFmtId="166" fontId="33" fillId="0" borderId="0" xfId="3" applyNumberFormat="1" applyFont="1" applyFill="1" applyBorder="1" applyAlignment="1"/>
    <xf numFmtId="167" fontId="33" fillId="0" borderId="0" xfId="3" applyNumberFormat="1" applyFont="1" applyFill="1" applyBorder="1" applyAlignment="1"/>
    <xf numFmtId="167" fontId="33" fillId="4" borderId="0" xfId="3" applyNumberFormat="1" applyFont="1" applyFill="1" applyBorder="1" applyAlignment="1"/>
    <xf numFmtId="167" fontId="33" fillId="4" borderId="0" xfId="11" applyNumberFormat="1" applyFont="1" applyFill="1" applyBorder="1" applyAlignment="1"/>
    <xf numFmtId="166" fontId="33" fillId="4" borderId="0" xfId="3" applyNumberFormat="1" applyFont="1" applyFill="1" applyBorder="1" applyAlignment="1"/>
    <xf numFmtId="171" fontId="33" fillId="0" borderId="0" xfId="11" applyNumberFormat="1" applyFont="1" applyFill="1" applyBorder="1" applyAlignment="1"/>
    <xf numFmtId="171" fontId="29" fillId="3" borderId="0" xfId="11" applyNumberFormat="1" applyFont="1" applyFill="1" applyBorder="1" applyAlignment="1"/>
    <xf numFmtId="171" fontId="29" fillId="0" borderId="0" xfId="11" applyNumberFormat="1" applyFont="1" applyFill="1" applyBorder="1" applyAlignment="1"/>
    <xf numFmtId="166" fontId="29" fillId="0" borderId="0" xfId="12" applyNumberFormat="1" applyFont="1" applyFill="1" applyBorder="1" applyAlignment="1"/>
    <xf numFmtId="166" fontId="33" fillId="0" borderId="0" xfId="11" applyNumberFormat="1" applyFont="1" applyFill="1"/>
    <xf numFmtId="166" fontId="33" fillId="3" borderId="0" xfId="12" quotePrefix="1" applyNumberFormat="1" applyFont="1" applyFill="1" applyBorder="1" applyAlignment="1"/>
    <xf numFmtId="166" fontId="33" fillId="3" borderId="0" xfId="12" applyNumberFormat="1" applyFont="1" applyFill="1" applyBorder="1" applyAlignment="1"/>
    <xf numFmtId="166" fontId="33" fillId="0" borderId="0" xfId="11" applyNumberFormat="1" applyFont="1" applyFill="1" applyBorder="1" applyAlignment="1"/>
    <xf numFmtId="166" fontId="33" fillId="0" borderId="2" xfId="11" applyNumberFormat="1" applyFont="1" applyFill="1" applyBorder="1" applyAlignment="1"/>
    <xf numFmtId="166" fontId="29" fillId="5" borderId="1" xfId="14" quotePrefix="1" applyNumberFormat="1" applyFont="1" applyFill="1" applyBorder="1"/>
    <xf numFmtId="166" fontId="33" fillId="0" borderId="0" xfId="12" quotePrefix="1" applyNumberFormat="1" applyFont="1" applyFill="1" applyAlignment="1"/>
    <xf numFmtId="166" fontId="33" fillId="0" borderId="0" xfId="12" applyNumberFormat="1" applyFont="1" applyFill="1" applyAlignment="1"/>
    <xf numFmtId="166" fontId="33" fillId="0" borderId="0" xfId="12" quotePrefix="1" applyNumberFormat="1" applyFont="1" applyFill="1" applyBorder="1" applyAlignment="1"/>
    <xf numFmtId="166" fontId="33" fillId="0" borderId="2" xfId="12" quotePrefix="1" applyNumberFormat="1" applyFont="1" applyFill="1" applyBorder="1" applyAlignment="1"/>
    <xf numFmtId="166" fontId="33" fillId="7" borderId="2" xfId="12" quotePrefix="1" applyNumberFormat="1" applyFont="1" applyFill="1" applyBorder="1" applyAlignment="1"/>
    <xf numFmtId="166" fontId="29" fillId="0" borderId="0" xfId="12" quotePrefix="1" applyNumberFormat="1" applyFont="1" applyFill="1" applyAlignment="1"/>
    <xf numFmtId="166" fontId="29" fillId="4" borderId="0" xfId="12" quotePrefix="1" applyNumberFormat="1" applyFont="1" applyFill="1" applyAlignment="1"/>
    <xf numFmtId="166" fontId="33" fillId="4" borderId="0" xfId="12" applyNumberFormat="1" applyFont="1" applyFill="1" applyAlignment="1"/>
    <xf numFmtId="166" fontId="33" fillId="4" borderId="0" xfId="12" quotePrefix="1" applyNumberFormat="1" applyFont="1" applyFill="1" applyBorder="1" applyAlignment="1"/>
    <xf numFmtId="166" fontId="33" fillId="4" borderId="2" xfId="12" quotePrefix="1" applyNumberFormat="1" applyFont="1" applyFill="1" applyBorder="1" applyAlignment="1"/>
    <xf numFmtId="166" fontId="29" fillId="0" borderId="3" xfId="12" quotePrefix="1" applyNumberFormat="1" applyFont="1" applyFill="1" applyBorder="1" applyAlignment="1"/>
    <xf numFmtId="166" fontId="29" fillId="4" borderId="3" xfId="12" quotePrefix="1" applyNumberFormat="1" applyFont="1" applyFill="1" applyBorder="1" applyAlignment="1"/>
    <xf numFmtId="166" fontId="33" fillId="0" borderId="0" xfId="14" applyNumberFormat="1" applyFont="1" applyFill="1" applyBorder="1"/>
    <xf numFmtId="166" fontId="33" fillId="4" borderId="0" xfId="14" applyNumberFormat="1" applyFont="1" applyFill="1" applyBorder="1"/>
    <xf numFmtId="166" fontId="29" fillId="0" borderId="3" xfId="14" quotePrefix="1" applyNumberFormat="1" applyFont="1" applyFill="1" applyBorder="1" applyAlignment="1"/>
    <xf numFmtId="166" fontId="29" fillId="4" borderId="3" xfId="14" quotePrefix="1" applyNumberFormat="1" applyFont="1" applyFill="1" applyBorder="1" applyAlignment="1"/>
    <xf numFmtId="166" fontId="29" fillId="0" borderId="1" xfId="14" quotePrefix="1" applyNumberFormat="1" applyFont="1" applyFill="1" applyBorder="1"/>
    <xf numFmtId="169" fontId="33" fillId="5" borderId="0" xfId="12" quotePrefix="1" applyNumberFormat="1" applyFont="1" applyFill="1" applyAlignment="1"/>
    <xf numFmtId="169" fontId="33" fillId="0" borderId="0" xfId="12" quotePrefix="1" applyNumberFormat="1" applyFont="1" applyFill="1" applyAlignment="1"/>
    <xf numFmtId="169" fontId="33" fillId="0" borderId="2" xfId="12" quotePrefix="1" applyNumberFormat="1" applyFont="1" applyFill="1" applyBorder="1" applyAlignment="1"/>
    <xf numFmtId="169" fontId="29" fillId="0" borderId="0" xfId="12" quotePrefix="1" applyNumberFormat="1" applyFont="1" applyFill="1" applyBorder="1" applyAlignment="1"/>
    <xf numFmtId="169" fontId="33" fillId="0" borderId="0" xfId="12" applyNumberFormat="1" applyFont="1" applyFill="1" applyAlignment="1"/>
    <xf numFmtId="169" fontId="33" fillId="0" borderId="0" xfId="12" quotePrefix="1" applyNumberFormat="1" applyFont="1" applyFill="1" applyBorder="1" applyAlignment="1"/>
    <xf numFmtId="169" fontId="29" fillId="0" borderId="0" xfId="12" quotePrefix="1" applyNumberFormat="1" applyFont="1" applyFill="1" applyAlignment="1"/>
    <xf numFmtId="169" fontId="29" fillId="0" borderId="3" xfId="12" quotePrefix="1" applyNumberFormat="1" applyFont="1" applyFill="1" applyBorder="1" applyAlignment="1"/>
    <xf numFmtId="169" fontId="33" fillId="0" borderId="0" xfId="14" applyNumberFormat="1" applyFont="1" applyFill="1" applyBorder="1"/>
    <xf numFmtId="169" fontId="29" fillId="0" borderId="3" xfId="14" quotePrefix="1" applyNumberFormat="1" applyFont="1" applyFill="1" applyBorder="1" applyAlignment="1"/>
    <xf numFmtId="169" fontId="29" fillId="0" borderId="1" xfId="14" quotePrefix="1" applyNumberFormat="1" applyFont="1" applyFill="1" applyBorder="1"/>
    <xf numFmtId="166" fontId="33" fillId="4" borderId="0" xfId="12" quotePrefix="1" applyNumberFormat="1" applyFont="1" applyFill="1" applyAlignment="1"/>
    <xf numFmtId="169" fontId="33" fillId="0" borderId="0" xfId="24" applyNumberFormat="1" applyFont="1" applyBorder="1" applyAlignment="1">
      <alignment horizontal="right"/>
    </xf>
    <xf numFmtId="169" fontId="33" fillId="5" borderId="2" xfId="12" quotePrefix="1" applyNumberFormat="1" applyFont="1" applyFill="1" applyBorder="1" applyAlignment="1"/>
    <xf numFmtId="169" fontId="29" fillId="5" borderId="0" xfId="12" quotePrefix="1" applyNumberFormat="1" applyFont="1" applyFill="1" applyBorder="1" applyAlignment="1"/>
    <xf numFmtId="169" fontId="33" fillId="5" borderId="0" xfId="12" applyNumberFormat="1" applyFont="1" applyFill="1" applyAlignment="1"/>
    <xf numFmtId="169" fontId="33" fillId="5" borderId="0" xfId="12" quotePrefix="1" applyNumberFormat="1" applyFont="1" applyFill="1" applyBorder="1" applyAlignment="1"/>
    <xf numFmtId="169" fontId="29" fillId="5" borderId="0" xfId="12" quotePrefix="1" applyNumberFormat="1" applyFont="1" applyFill="1" applyAlignment="1"/>
    <xf numFmtId="169" fontId="29" fillId="5" borderId="3" xfId="12" quotePrefix="1" applyNumberFormat="1" applyFont="1" applyFill="1" applyBorder="1" applyAlignment="1"/>
    <xf numFmtId="169" fontId="33" fillId="5" borderId="0" xfId="14" applyNumberFormat="1" applyFont="1" applyFill="1" applyBorder="1"/>
    <xf numFmtId="169" fontId="29" fillId="5" borderId="3" xfId="14" quotePrefix="1" applyNumberFormat="1" applyFont="1" applyFill="1" applyBorder="1" applyAlignment="1"/>
    <xf numFmtId="169" fontId="29" fillId="5" borderId="1" xfId="14" quotePrefix="1" applyNumberFormat="1" applyFont="1" applyFill="1" applyBorder="1"/>
    <xf numFmtId="166" fontId="33" fillId="5" borderId="0" xfId="12" quotePrefix="1" applyNumberFormat="1" applyFont="1" applyFill="1" applyAlignment="1"/>
    <xf numFmtId="166" fontId="33" fillId="5" borderId="2" xfId="12" quotePrefix="1" applyNumberFormat="1" applyFont="1" applyFill="1" applyBorder="1" applyAlignment="1"/>
    <xf numFmtId="166" fontId="29" fillId="5" borderId="0" xfId="12" quotePrefix="1" applyNumberFormat="1" applyFont="1" applyFill="1" applyAlignment="1"/>
    <xf numFmtId="166" fontId="33" fillId="5" borderId="0" xfId="12" applyNumberFormat="1" applyFont="1" applyFill="1" applyAlignment="1"/>
    <xf numFmtId="166" fontId="33" fillId="5" borderId="0" xfId="12" quotePrefix="1" applyNumberFormat="1" applyFont="1" applyFill="1" applyBorder="1" applyAlignment="1"/>
    <xf numFmtId="166" fontId="29" fillId="5" borderId="3" xfId="12" quotePrefix="1" applyNumberFormat="1" applyFont="1" applyFill="1" applyBorder="1" applyAlignment="1"/>
    <xf numFmtId="166" fontId="33" fillId="5" borderId="0" xfId="14" applyNumberFormat="1" applyFont="1" applyFill="1" applyBorder="1"/>
    <xf numFmtId="166" fontId="33" fillId="0" borderId="0" xfId="11" applyNumberFormat="1" applyFont="1" applyFill="1" applyBorder="1"/>
    <xf numFmtId="166" fontId="33" fillId="0" borderId="2" xfId="3" applyNumberFormat="1" applyFont="1" applyFill="1" applyBorder="1" applyAlignment="1">
      <alignment horizontal="right"/>
    </xf>
    <xf numFmtId="167" fontId="33" fillId="0" borderId="0" xfId="3" applyNumberFormat="1" applyFont="1" applyFill="1" applyBorder="1" applyAlignment="1">
      <alignment horizontal="right"/>
    </xf>
    <xf numFmtId="167" fontId="29" fillId="0" borderId="0" xfId="3" applyNumberFormat="1" applyFont="1" applyFill="1" applyBorder="1" applyAlignment="1">
      <alignment horizontal="right"/>
    </xf>
    <xf numFmtId="167" fontId="33" fillId="0" borderId="0" xfId="11" applyNumberFormat="1" applyFont="1" applyFill="1" applyBorder="1" applyAlignment="1">
      <alignment horizontal="right"/>
    </xf>
    <xf numFmtId="167" fontId="29" fillId="0" borderId="0" xfId="11" applyNumberFormat="1" applyFont="1" applyFill="1" applyBorder="1" applyAlignment="1">
      <alignment horizontal="right"/>
    </xf>
    <xf numFmtId="166" fontId="33" fillId="5" borderId="0" xfId="3" applyNumberFormat="1" applyFont="1" applyFill="1" applyAlignment="1"/>
    <xf numFmtId="166" fontId="29" fillId="5" borderId="3" xfId="3" applyNumberFormat="1" applyFont="1" applyFill="1" applyBorder="1" applyAlignment="1"/>
    <xf numFmtId="0" fontId="33" fillId="5" borderId="0" xfId="11" applyFont="1" applyFill="1" applyAlignment="1">
      <alignment horizontal="justify" wrapText="1"/>
    </xf>
    <xf numFmtId="166" fontId="29" fillId="5" borderId="1" xfId="3" applyNumberFormat="1" applyFont="1" applyFill="1" applyBorder="1" applyAlignment="1"/>
    <xf numFmtId="0" fontId="29" fillId="5" borderId="0" xfId="11" applyFont="1" applyFill="1" applyAlignment="1">
      <alignment horizontal="justify" wrapText="1"/>
    </xf>
    <xf numFmtId="166" fontId="33" fillId="0" borderId="2" xfId="12" applyNumberFormat="1" applyFont="1" applyFill="1" applyBorder="1" applyAlignment="1">
      <alignment horizontal="right"/>
    </xf>
    <xf numFmtId="2" fontId="33" fillId="0" borderId="17" xfId="22" applyNumberFormat="1" applyFont="1" applyFill="1" applyBorder="1" applyAlignment="1">
      <alignment horizontal="right" wrapText="1"/>
    </xf>
    <xf numFmtId="2" fontId="33" fillId="0" borderId="11" xfId="22" applyNumberFormat="1" applyFont="1" applyFill="1" applyBorder="1" applyAlignment="1">
      <alignment horizontal="right" wrapText="1"/>
    </xf>
    <xf numFmtId="2" fontId="33" fillId="0" borderId="14" xfId="22" applyNumberFormat="1" applyFont="1" applyFill="1" applyBorder="1" applyAlignment="1">
      <alignment horizontal="right" wrapText="1"/>
    </xf>
    <xf numFmtId="0" fontId="33" fillId="2" borderId="0" xfId="20" applyFont="1" applyFill="1" applyAlignment="1" applyProtection="1">
      <alignment horizontal="justify" vertical="justify" wrapText="1"/>
      <protection locked="0"/>
    </xf>
    <xf numFmtId="0" fontId="33" fillId="2" borderId="0" xfId="20" applyFont="1" applyFill="1" applyAlignment="1" applyProtection="1">
      <alignment horizontal="justify" vertical="top" wrapText="1"/>
      <protection locked="0"/>
    </xf>
    <xf numFmtId="0" fontId="33" fillId="0" borderId="0" xfId="19" applyFont="1" applyAlignment="1">
      <alignment horizontal="justify"/>
    </xf>
    <xf numFmtId="0" fontId="33" fillId="0" borderId="0" xfId="11" applyFont="1" applyFill="1" applyBorder="1" applyAlignment="1">
      <alignment vertical="top" wrapText="1"/>
    </xf>
    <xf numFmtId="0" fontId="33" fillId="0" borderId="0" xfId="11" applyFont="1" applyFill="1" applyBorder="1" applyAlignment="1">
      <alignment horizontal="left"/>
    </xf>
    <xf numFmtId="0" fontId="29" fillId="0" borderId="0" xfId="11" applyFont="1" applyFill="1" applyBorder="1" applyAlignment="1">
      <alignment horizontal="center"/>
    </xf>
    <xf numFmtId="0" fontId="33" fillId="0" borderId="0" xfId="11" applyFont="1" applyFill="1" applyBorder="1"/>
    <xf numFmtId="0" fontId="33" fillId="0" borderId="0" xfId="11" applyFont="1" applyFill="1" applyBorder="1"/>
    <xf numFmtId="349" fontId="33" fillId="0" borderId="0" xfId="24" applyNumberFormat="1" applyFont="1" applyBorder="1" applyAlignment="1">
      <alignment horizontal="right"/>
    </xf>
    <xf numFmtId="166" fontId="33" fillId="0" borderId="0" xfId="12" quotePrefix="1" applyNumberFormat="1" applyFont="1" applyFill="1" applyAlignment="1">
      <alignment horizontal="right"/>
    </xf>
    <xf numFmtId="166" fontId="33" fillId="0" borderId="0" xfId="3" applyNumberFormat="1" applyFont="1" applyFill="1" applyAlignment="1">
      <alignment horizontal="right"/>
    </xf>
    <xf numFmtId="169" fontId="33" fillId="0" borderId="0" xfId="12" quotePrefix="1" applyNumberFormat="1" applyFont="1" applyFill="1" applyAlignment="1">
      <alignment horizontal="right"/>
    </xf>
    <xf numFmtId="166" fontId="33" fillId="0" borderId="0" xfId="0" applyNumberFormat="1" applyFont="1" applyAlignment="1"/>
    <xf numFmtId="169" fontId="29" fillId="0" borderId="0" xfId="26" applyNumberFormat="1" applyFont="1" applyFill="1" applyBorder="1" applyAlignment="1"/>
    <xf numFmtId="0" fontId="33" fillId="0" borderId="0" xfId="11" applyFont="1" applyFill="1" applyAlignment="1">
      <alignment horizontal="left" vertical="top" wrapText="1"/>
    </xf>
    <xf numFmtId="0" fontId="33" fillId="0" borderId="0" xfId="11" applyFont="1" applyFill="1" applyAlignment="1">
      <alignment vertical="top" wrapText="1"/>
    </xf>
    <xf numFmtId="0" fontId="33" fillId="0" borderId="0" xfId="11" applyFont="1" applyFill="1" applyBorder="1"/>
    <xf numFmtId="166" fontId="29" fillId="5" borderId="3" xfId="14" quotePrefix="1" applyNumberFormat="1" applyFont="1" applyFill="1" applyBorder="1" applyAlignment="1"/>
    <xf numFmtId="169" fontId="33" fillId="5" borderId="0" xfId="12" quotePrefix="1" applyNumberFormat="1" applyFont="1" applyFill="1" applyAlignment="1">
      <alignment horizontal="right"/>
    </xf>
    <xf numFmtId="166" fontId="33" fillId="4" borderId="0" xfId="3" applyNumberFormat="1" applyFont="1" applyFill="1" applyAlignment="1">
      <alignment horizontal="right"/>
    </xf>
    <xf numFmtId="349" fontId="33" fillId="0" borderId="0" xfId="24" applyNumberFormat="1" applyFont="1" applyFill="1" applyBorder="1" applyAlignment="1">
      <alignment horizontal="right"/>
    </xf>
    <xf numFmtId="166" fontId="29" fillId="5" borderId="0" xfId="12" applyNumberFormat="1" applyFont="1" applyFill="1" applyBorder="1" applyAlignment="1"/>
    <xf numFmtId="0" fontId="29" fillId="2" borderId="10" xfId="23" applyFont="1" applyFill="1" applyBorder="1" applyAlignment="1">
      <alignment horizontal="right" wrapText="1"/>
    </xf>
    <xf numFmtId="0" fontId="33" fillId="0" borderId="0" xfId="11" applyFont="1" applyFill="1" applyBorder="1" applyAlignment="1">
      <alignment horizontal="left" vertical="top" wrapText="1"/>
    </xf>
    <xf numFmtId="0" fontId="33" fillId="0" borderId="0" xfId="11" applyFont="1" applyFill="1" applyAlignment="1">
      <alignment horizontal="left" vertical="top" wrapText="1"/>
    </xf>
    <xf numFmtId="0" fontId="33" fillId="0" borderId="0" xfId="11" applyFont="1" applyFill="1" applyAlignment="1">
      <alignment vertical="top" wrapText="1"/>
    </xf>
    <xf numFmtId="0" fontId="33" fillId="0" borderId="0" xfId="11" applyFont="1" applyFill="1" applyBorder="1"/>
    <xf numFmtId="167" fontId="33" fillId="0" borderId="0" xfId="3" applyNumberFormat="1" applyFont="1" applyFill="1" applyAlignment="1"/>
    <xf numFmtId="166" fontId="33" fillId="3" borderId="0" xfId="11" applyNumberFormat="1" applyFont="1" applyFill="1" applyAlignment="1">
      <alignment horizontal="justify" wrapText="1"/>
    </xf>
    <xf numFmtId="0" fontId="30" fillId="0" borderId="0" xfId="5">
      <protection locked="0"/>
    </xf>
    <xf numFmtId="167" fontId="33" fillId="5" borderId="0" xfId="3" applyNumberFormat="1" applyFont="1" applyFill="1" applyBorder="1" applyAlignment="1"/>
    <xf numFmtId="167" fontId="29" fillId="5" borderId="0" xfId="11" applyNumberFormat="1" applyFont="1" applyFill="1" applyBorder="1" applyAlignment="1">
      <alignment horizontal="justify" wrapText="1"/>
    </xf>
    <xf numFmtId="167" fontId="33" fillId="5" borderId="0" xfId="11" applyNumberFormat="1" applyFont="1" applyFill="1" applyBorder="1" applyAlignment="1">
      <alignment horizontal="justify" wrapText="1"/>
    </xf>
    <xf numFmtId="167" fontId="33" fillId="5" borderId="0" xfId="3" applyNumberFormat="1" applyFont="1" applyFill="1" applyAlignment="1"/>
    <xf numFmtId="167" fontId="33" fillId="5" borderId="0" xfId="11" applyNumberFormat="1" applyFont="1" applyFill="1" applyAlignment="1">
      <alignment horizontal="justify" wrapText="1"/>
    </xf>
    <xf numFmtId="0" fontId="33" fillId="0" borderId="0" xfId="11" applyFont="1" applyFill="1" applyBorder="1"/>
    <xf numFmtId="0" fontId="29" fillId="0" borderId="2" xfId="11" applyFont="1" applyFill="1" applyBorder="1" applyAlignment="1">
      <alignment vertical="center"/>
    </xf>
    <xf numFmtId="0" fontId="33" fillId="5" borderId="0" xfId="11" applyFont="1" applyFill="1" applyAlignment="1">
      <alignment horizontal="right"/>
    </xf>
    <xf numFmtId="166" fontId="33" fillId="5" borderId="2" xfId="4" applyNumberFormat="1" applyFont="1" applyFill="1" applyBorder="1" applyAlignment="1">
      <alignment horizontal="right"/>
    </xf>
    <xf numFmtId="166" fontId="29" fillId="5" borderId="0" xfId="4" applyNumberFormat="1" applyFont="1" applyFill="1" applyBorder="1" applyAlignment="1">
      <alignment horizontal="right"/>
    </xf>
    <xf numFmtId="166" fontId="29" fillId="5" borderId="1" xfId="4" applyNumberFormat="1" applyFont="1" applyFill="1" applyBorder="1" applyAlignment="1">
      <alignment horizontal="right"/>
    </xf>
    <xf numFmtId="169" fontId="29" fillId="5" borderId="0" xfId="25" applyNumberFormat="1" applyFont="1" applyFill="1" applyBorder="1" applyAlignment="1">
      <alignment horizontal="right"/>
    </xf>
    <xf numFmtId="170" fontId="29" fillId="5" borderId="0" xfId="26" applyNumberFormat="1" applyFont="1" applyFill="1" applyBorder="1" applyAlignment="1">
      <alignment horizontal="right"/>
    </xf>
    <xf numFmtId="0" fontId="33" fillId="0" borderId="0" xfId="11" applyFont="1" applyFill="1" applyAlignment="1">
      <alignment horizontal="left" vertical="top" wrapText="1"/>
    </xf>
    <xf numFmtId="0" fontId="29" fillId="0" borderId="0" xfId="11" applyFont="1" applyFill="1" applyBorder="1" applyAlignment="1">
      <alignment horizontal="center"/>
    </xf>
    <xf numFmtId="166" fontId="33" fillId="0" borderId="0" xfId="0" applyNumberFormat="1" applyFont="1" applyFill="1" applyAlignment="1"/>
    <xf numFmtId="167" fontId="29" fillId="0" borderId="0" xfId="11" applyNumberFormat="1" applyFont="1" applyFill="1" applyBorder="1" applyAlignment="1">
      <alignment horizontal="justify" wrapText="1"/>
    </xf>
    <xf numFmtId="167" fontId="33" fillId="0" borderId="0" xfId="11" applyNumberFormat="1" applyFont="1" applyFill="1" applyBorder="1" applyAlignment="1">
      <alignment horizontal="justify" wrapText="1"/>
    </xf>
    <xf numFmtId="167" fontId="33" fillId="0" borderId="0" xfId="11" applyNumberFormat="1" applyFont="1" applyFill="1" applyAlignment="1">
      <alignment horizontal="justify" wrapText="1"/>
    </xf>
    <xf numFmtId="0" fontId="33" fillId="3" borderId="0" xfId="13" applyFont="1" applyFill="1" applyBorder="1" applyAlignment="1">
      <alignment horizontal="right"/>
    </xf>
    <xf numFmtId="169" fontId="33" fillId="3" borderId="0" xfId="26" applyNumberFormat="1" applyFont="1" applyFill="1" applyBorder="1" applyAlignment="1"/>
    <xf numFmtId="0" fontId="29" fillId="3" borderId="0" xfId="25" applyNumberFormat="1" applyFont="1" applyFill="1" applyBorder="1" applyAlignment="1"/>
    <xf numFmtId="0" fontId="33" fillId="0" borderId="0" xfId="11" applyFont="1" applyFill="1" applyAlignment="1">
      <alignment horizontal="left" vertical="top" wrapText="1"/>
    </xf>
    <xf numFmtId="0" fontId="305" fillId="0" borderId="0" xfId="46924" applyFont="1" applyFill="1">
      <protection locked="0"/>
    </xf>
    <xf numFmtId="169" fontId="29" fillId="0" borderId="0" xfId="46925" applyNumberFormat="1" applyFont="1" applyFill="1" applyBorder="1"/>
    <xf numFmtId="166" fontId="33" fillId="0" borderId="0" xfId="11" applyNumberFormat="1" applyFont="1" applyFill="1" applyAlignment="1"/>
    <xf numFmtId="167" fontId="33" fillId="0" borderId="0" xfId="11" applyNumberFormat="1" applyFont="1" applyFill="1" applyAlignment="1"/>
    <xf numFmtId="166" fontId="33" fillId="0" borderId="0" xfId="0" applyNumberFormat="1" applyFont="1"/>
    <xf numFmtId="166" fontId="309" fillId="0" borderId="79" xfId="3" applyNumberFormat="1" applyFont="1" applyFill="1" applyBorder="1" applyAlignment="1"/>
    <xf numFmtId="0" fontId="309" fillId="0" borderId="11" xfId="11" applyFont="1" applyFill="1" applyBorder="1" applyAlignment="1">
      <alignment horizontal="justify" wrapText="1"/>
    </xf>
    <xf numFmtId="167" fontId="29" fillId="5" borderId="79" xfId="3" applyNumberFormat="1" applyFont="1" applyFill="1" applyBorder="1" applyAlignment="1"/>
    <xf numFmtId="167" fontId="29" fillId="0" borderId="79" xfId="3" applyNumberFormat="1" applyFont="1" applyFill="1" applyBorder="1" applyAlignment="1"/>
    <xf numFmtId="166" fontId="29" fillId="0" borderId="79" xfId="3" applyNumberFormat="1" applyFont="1" applyFill="1" applyBorder="1" applyAlignment="1"/>
    <xf numFmtId="166" fontId="29" fillId="5" borderId="79" xfId="3" applyNumberFormat="1" applyFont="1" applyFill="1" applyBorder="1" applyAlignment="1"/>
    <xf numFmtId="0" fontId="33" fillId="0" borderId="0" xfId="18" applyFont="1" applyBorder="1" applyAlignment="1">
      <alignment vertical="justify" wrapText="1" readingOrder="1"/>
    </xf>
    <xf numFmtId="166" fontId="309" fillId="5" borderId="79" xfId="3" applyNumberFormat="1" applyFont="1" applyFill="1" applyBorder="1" applyAlignment="1"/>
    <xf numFmtId="166" fontId="309" fillId="5" borderId="80" xfId="3" applyNumberFormat="1" applyFont="1" applyFill="1" applyBorder="1" applyAlignment="1"/>
    <xf numFmtId="166" fontId="29" fillId="4" borderId="79" xfId="3" applyNumberFormat="1" applyFont="1" applyFill="1" applyBorder="1" applyAlignment="1"/>
    <xf numFmtId="0" fontId="29" fillId="4" borderId="0" xfId="11" applyFont="1" applyFill="1" applyAlignment="1">
      <alignment horizontal="justify" wrapText="1"/>
    </xf>
    <xf numFmtId="0" fontId="33" fillId="4" borderId="0" xfId="11" applyFont="1" applyFill="1" applyBorder="1" applyAlignment="1">
      <alignment horizontal="justify" wrapText="1"/>
    </xf>
    <xf numFmtId="0" fontId="33" fillId="4" borderId="0" xfId="11" applyFont="1" applyFill="1"/>
    <xf numFmtId="0" fontId="29" fillId="0" borderId="0" xfId="11" applyFont="1" applyFill="1" applyBorder="1" applyAlignment="1">
      <alignment horizontal="center"/>
    </xf>
    <xf numFmtId="0" fontId="29" fillId="0" borderId="0" xfId="25" applyNumberFormat="1" applyFont="1" applyFill="1" applyBorder="1" applyAlignment="1"/>
    <xf numFmtId="2" fontId="33" fillId="5" borderId="7" xfId="22" applyNumberFormat="1" applyFont="1" applyFill="1" applyBorder="1" applyAlignment="1">
      <alignment horizontal="right" wrapText="1"/>
    </xf>
    <xf numFmtId="2" fontId="33" fillId="5" borderId="13" xfId="22" applyNumberFormat="1" applyFont="1" applyFill="1" applyBorder="1" applyAlignment="1">
      <alignment horizontal="right" wrapText="1"/>
    </xf>
    <xf numFmtId="2" fontId="33" fillId="5" borderId="9" xfId="22" applyNumberFormat="1" applyFont="1" applyFill="1" applyBorder="1" applyAlignment="1">
      <alignment horizontal="right" wrapText="1"/>
    </xf>
    <xf numFmtId="0" fontId="33" fillId="3" borderId="0" xfId="11" applyFont="1" applyFill="1" applyBorder="1" applyAlignment="1">
      <alignment horizontal="left" wrapText="1"/>
    </xf>
    <xf numFmtId="0" fontId="33" fillId="3" borderId="0" xfId="11" applyFont="1" applyFill="1" applyBorder="1" applyAlignment="1">
      <alignment wrapText="1"/>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xf>
    <xf numFmtId="0" fontId="33" fillId="0" borderId="0" xfId="0" applyFont="1" applyAlignment="1">
      <alignment horizontal="left"/>
    </xf>
    <xf numFmtId="0" fontId="29" fillId="0" borderId="0" xfId="11" applyFont="1" applyFill="1" applyBorder="1" applyAlignment="1">
      <alignment horizontal="left"/>
    </xf>
    <xf numFmtId="0" fontId="29" fillId="3" borderId="0" xfId="11" applyFont="1" applyFill="1" applyBorder="1" applyAlignment="1">
      <alignment horizontal="left"/>
    </xf>
    <xf numFmtId="0" fontId="33" fillId="3" borderId="0" xfId="11" applyFont="1" applyFill="1" applyBorder="1" applyAlignment="1">
      <alignment horizontal="left"/>
    </xf>
    <xf numFmtId="0" fontId="33" fillId="3" borderId="0" xfId="11" applyFont="1" applyFill="1" applyAlignment="1"/>
    <xf numFmtId="3" fontId="33" fillId="0" borderId="0" xfId="11" applyNumberFormat="1" applyFont="1" applyFill="1" applyAlignment="1"/>
    <xf numFmtId="166" fontId="33" fillId="3" borderId="0" xfId="11" applyNumberFormat="1" applyFont="1" applyFill="1" applyAlignment="1"/>
    <xf numFmtId="0" fontId="29" fillId="3" borderId="0" xfId="11" applyFont="1" applyFill="1" applyAlignment="1"/>
    <xf numFmtId="0" fontId="29" fillId="3" borderId="0" xfId="14" applyFont="1" applyFill="1" applyBorder="1" applyAlignment="1"/>
    <xf numFmtId="166" fontId="29" fillId="3" borderId="0" xfId="11" applyNumberFormat="1" applyFont="1" applyFill="1" applyAlignment="1"/>
    <xf numFmtId="3" fontId="33" fillId="0" borderId="0" xfId="11" applyNumberFormat="1" applyFont="1" applyFill="1" applyBorder="1" applyAlignment="1"/>
    <xf numFmtId="0" fontId="33" fillId="0" borderId="0" xfId="11" quotePrefix="1" applyFont="1" applyFill="1" applyAlignment="1">
      <alignment horizontal="left"/>
    </xf>
    <xf numFmtId="0" fontId="305" fillId="0" borderId="0" xfId="5" applyFont="1" applyFill="1" applyAlignment="1">
      <protection locked="0"/>
    </xf>
    <xf numFmtId="0" fontId="31" fillId="0" borderId="0" xfId="11" applyFont="1" applyFill="1" applyBorder="1" applyAlignment="1"/>
    <xf numFmtId="0" fontId="41" fillId="3" borderId="0" xfId="11" applyFont="1" applyFill="1" applyBorder="1" applyAlignment="1"/>
    <xf numFmtId="0" fontId="33" fillId="3" borderId="0" xfId="12" applyFont="1" applyFill="1" applyBorder="1" applyAlignment="1">
      <alignment horizontal="left"/>
    </xf>
    <xf numFmtId="0" fontId="33" fillId="3" borderId="0" xfId="12" applyFont="1" applyFill="1" applyAlignment="1"/>
    <xf numFmtId="0" fontId="33" fillId="0" borderId="0" xfId="11" applyFont="1" applyFill="1" applyBorder="1" applyAlignment="1">
      <alignment wrapText="1"/>
    </xf>
    <xf numFmtId="49" fontId="33" fillId="3" borderId="0" xfId="11" applyNumberFormat="1" applyFont="1" applyFill="1" applyBorder="1" applyAlignment="1">
      <alignment horizontal="left"/>
    </xf>
    <xf numFmtId="168" fontId="33" fillId="3" borderId="0" xfId="11" applyNumberFormat="1" applyFont="1" applyFill="1" applyAlignment="1"/>
    <xf numFmtId="168" fontId="33" fillId="0" borderId="0" xfId="11" applyNumberFormat="1" applyFont="1" applyFill="1" applyAlignment="1"/>
    <xf numFmtId="168" fontId="33" fillId="3" borderId="0" xfId="11" applyNumberFormat="1" applyFont="1" applyFill="1" applyBorder="1" applyAlignment="1"/>
    <xf numFmtId="0" fontId="29" fillId="0" borderId="0" xfId="17" applyFont="1" applyFill="1" applyBorder="1" applyAlignment="1">
      <alignment horizontal="left"/>
    </xf>
    <xf numFmtId="0" fontId="33" fillId="0" borderId="0" xfId="11" applyFont="1" applyFill="1" applyBorder="1" applyAlignment="1">
      <alignment horizontal="justify"/>
    </xf>
    <xf numFmtId="168" fontId="33" fillId="0" borderId="0" xfId="11" applyNumberFormat="1" applyFont="1" applyFill="1" applyBorder="1" applyAlignment="1"/>
    <xf numFmtId="49" fontId="33" fillId="0" borderId="0" xfId="11" applyNumberFormat="1" applyFont="1" applyFill="1" applyBorder="1" applyAlignment="1"/>
    <xf numFmtId="0" fontId="305" fillId="3" borderId="0" xfId="5" applyFont="1" applyFill="1" applyAlignment="1">
      <protection locked="0"/>
    </xf>
    <xf numFmtId="168" fontId="33" fillId="3" borderId="0" xfId="13" applyNumberFormat="1" applyFont="1" applyFill="1" applyBorder="1" applyAlignment="1"/>
    <xf numFmtId="168" fontId="33" fillId="0" borderId="0" xfId="13" applyNumberFormat="1" applyFont="1" applyFill="1" applyBorder="1" applyAlignment="1"/>
    <xf numFmtId="166" fontId="33" fillId="3" borderId="5" xfId="13" applyNumberFormat="1" applyFont="1" applyFill="1" applyBorder="1" applyAlignment="1"/>
    <xf numFmtId="166" fontId="33" fillId="0" borderId="5" xfId="13" applyNumberFormat="1" applyFont="1" applyFill="1" applyBorder="1" applyAlignment="1"/>
    <xf numFmtId="166" fontId="33" fillId="3" borderId="0" xfId="13" applyNumberFormat="1" applyFont="1" applyFill="1" applyBorder="1" applyAlignment="1"/>
    <xf numFmtId="166" fontId="33" fillId="0" borderId="0" xfId="13" applyNumberFormat="1" applyFont="1" applyFill="1" applyBorder="1" applyAlignment="1"/>
    <xf numFmtId="166" fontId="29" fillId="3" borderId="0" xfId="13" applyNumberFormat="1" applyFont="1" applyFill="1" applyBorder="1" applyAlignment="1"/>
    <xf numFmtId="166" fontId="29" fillId="0" borderId="0" xfId="13" applyNumberFormat="1" applyFont="1" applyFill="1" applyBorder="1" applyAlignment="1"/>
    <xf numFmtId="166" fontId="33" fillId="3" borderId="2" xfId="13" applyNumberFormat="1" applyFont="1" applyFill="1" applyBorder="1" applyAlignment="1"/>
    <xf numFmtId="166" fontId="33" fillId="0" borderId="2" xfId="13" applyNumberFormat="1" applyFont="1" applyFill="1" applyBorder="1" applyAlignment="1"/>
    <xf numFmtId="166" fontId="33" fillId="3" borderId="0" xfId="11" applyNumberFormat="1" applyFont="1" applyFill="1" applyBorder="1" applyAlignment="1"/>
    <xf numFmtId="166" fontId="29" fillId="3" borderId="1" xfId="11" applyNumberFormat="1" applyFont="1" applyFill="1" applyBorder="1" applyAlignment="1"/>
    <xf numFmtId="348" fontId="33" fillId="3" borderId="0" xfId="13" applyNumberFormat="1" applyFont="1" applyFill="1" applyBorder="1" applyAlignment="1"/>
    <xf numFmtId="348" fontId="33" fillId="0" borderId="0" xfId="13" applyNumberFormat="1" applyFont="1" applyFill="1" applyBorder="1" applyAlignment="1"/>
    <xf numFmtId="347" fontId="33" fillId="3" borderId="0" xfId="11" applyNumberFormat="1" applyFont="1" applyFill="1" applyAlignment="1"/>
    <xf numFmtId="0" fontId="33" fillId="0" borderId="0" xfId="12" applyFont="1" applyFill="1" applyBorder="1" applyAlignment="1">
      <alignment horizontal="right" wrapText="1"/>
    </xf>
    <xf numFmtId="0" fontId="33" fillId="4" borderId="0" xfId="12" applyFont="1" applyFill="1" applyBorder="1" applyAlignment="1">
      <alignment horizontal="right" wrapText="1"/>
    </xf>
    <xf numFmtId="0" fontId="33" fillId="5" borderId="0" xfId="12" applyFont="1" applyFill="1" applyBorder="1" applyAlignment="1">
      <alignment horizontal="right" wrapText="1"/>
    </xf>
    <xf numFmtId="166" fontId="33" fillId="0" borderId="0" xfId="11" applyNumberFormat="1" applyFont="1" applyFill="1" applyBorder="1" applyAlignment="1">
      <alignment horizontal="right" wrapText="1"/>
    </xf>
    <xf numFmtId="168" fontId="29" fillId="0" borderId="0" xfId="11" applyNumberFormat="1" applyFont="1" applyFill="1" applyBorder="1" applyAlignment="1">
      <alignment horizontal="justify" wrapText="1"/>
    </xf>
    <xf numFmtId="166" fontId="29" fillId="0" borderId="0" xfId="11" applyNumberFormat="1" applyFont="1" applyFill="1" applyBorder="1" applyAlignment="1">
      <alignment horizontal="right" wrapText="1"/>
    </xf>
    <xf numFmtId="168" fontId="33" fillId="0" borderId="0" xfId="11" applyNumberFormat="1" applyFont="1" applyFill="1" applyBorder="1" applyAlignment="1">
      <alignment horizontal="justify" wrapText="1"/>
    </xf>
    <xf numFmtId="0" fontId="29" fillId="0" borderId="0" xfId="11" applyFont="1" applyFill="1" applyBorder="1" applyAlignment="1">
      <alignment horizontal="left" wrapText="1"/>
    </xf>
    <xf numFmtId="168" fontId="33" fillId="0" borderId="0" xfId="11" applyNumberFormat="1" applyFont="1" applyFill="1" applyBorder="1" applyAlignment="1">
      <alignment horizontal="right" wrapText="1"/>
    </xf>
    <xf numFmtId="168" fontId="33" fillId="0" borderId="0" xfId="11" applyNumberFormat="1" applyFont="1" applyFill="1" applyBorder="1" applyAlignment="1">
      <alignment horizontal="center" wrapText="1"/>
    </xf>
    <xf numFmtId="49" fontId="42" fillId="0" borderId="0" xfId="11" applyNumberFormat="1" applyFont="1" applyFill="1" applyBorder="1" applyAlignment="1"/>
    <xf numFmtId="0" fontId="42" fillId="0" borderId="0" xfId="11" applyFont="1" applyFill="1" applyBorder="1" applyAlignment="1">
      <alignment horizontal="left" wrapText="1"/>
    </xf>
    <xf numFmtId="0" fontId="33" fillId="0" borderId="0" xfId="11" applyFont="1" applyFill="1" applyBorder="1" applyAlignment="1">
      <alignment horizontal="left"/>
    </xf>
    <xf numFmtId="0" fontId="309" fillId="0" borderId="78" xfId="11" applyFont="1" applyFill="1" applyBorder="1" applyAlignment="1">
      <alignment horizontal="left" indent="1"/>
    </xf>
    <xf numFmtId="166" fontId="33" fillId="0" borderId="0" xfId="15" applyNumberFormat="1" applyFont="1" applyFill="1" applyBorder="1"/>
    <xf numFmtId="166" fontId="33" fillId="4" borderId="0" xfId="3" applyNumberFormat="1" applyFont="1" applyFill="1" applyBorder="1" applyAlignment="1">
      <alignment horizontal="right"/>
    </xf>
    <xf numFmtId="166" fontId="29" fillId="0" borderId="1" xfId="15" applyNumberFormat="1" applyFont="1" applyFill="1" applyBorder="1"/>
    <xf numFmtId="166" fontId="29" fillId="0" borderId="1" xfId="11" applyNumberFormat="1" applyFont="1" applyFill="1" applyBorder="1"/>
    <xf numFmtId="166" fontId="29" fillId="4" borderId="1" xfId="3" applyNumberFormat="1" applyFont="1" applyFill="1" applyBorder="1" applyAlignment="1">
      <alignment horizontal="right"/>
    </xf>
    <xf numFmtId="0" fontId="33" fillId="4" borderId="0" xfId="11" applyFont="1" applyFill="1" applyBorder="1"/>
    <xf numFmtId="166" fontId="33" fillId="0" borderId="0" xfId="2" applyNumberFormat="1" applyFont="1" applyFill="1"/>
    <xf numFmtId="166" fontId="33" fillId="0" borderId="2" xfId="2" applyNumberFormat="1" applyFont="1" applyFill="1" applyBorder="1"/>
    <xf numFmtId="166" fontId="29" fillId="0" borderId="0" xfId="2" applyNumberFormat="1" applyFont="1" applyFill="1"/>
    <xf numFmtId="166" fontId="33" fillId="4" borderId="2" xfId="3" applyNumberFormat="1" applyFont="1" applyFill="1" applyBorder="1" applyAlignment="1">
      <alignment horizontal="right"/>
    </xf>
    <xf numFmtId="166" fontId="29" fillId="4" borderId="0" xfId="3" applyNumberFormat="1" applyFont="1" applyFill="1" applyBorder="1" applyAlignment="1">
      <alignment horizontal="right"/>
    </xf>
    <xf numFmtId="166" fontId="29" fillId="0" borderId="0" xfId="11" applyNumberFormat="1" applyFont="1" applyFill="1" applyBorder="1" applyAlignment="1">
      <alignment horizontal="right"/>
    </xf>
    <xf numFmtId="166" fontId="33" fillId="3" borderId="0" xfId="2" applyNumberFormat="1" applyFont="1" applyFill="1" applyBorder="1"/>
    <xf numFmtId="166" fontId="33" fillId="0" borderId="0" xfId="2" applyNumberFormat="1" applyFont="1" applyFill="1" applyBorder="1"/>
    <xf numFmtId="166" fontId="29" fillId="0" borderId="0" xfId="2" applyNumberFormat="1" applyFont="1" applyFill="1" applyBorder="1"/>
    <xf numFmtId="166" fontId="29" fillId="3" borderId="79" xfId="2" applyNumberFormat="1" applyFont="1" applyFill="1" applyBorder="1"/>
    <xf numFmtId="166" fontId="29" fillId="0" borderId="79" xfId="2" applyNumberFormat="1" applyFont="1" applyFill="1" applyBorder="1"/>
    <xf numFmtId="166" fontId="29" fillId="4" borderId="79" xfId="3" applyNumberFormat="1" applyFont="1" applyFill="1" applyBorder="1" applyAlignment="1">
      <alignment horizontal="right"/>
    </xf>
    <xf numFmtId="166" fontId="29" fillId="3" borderId="0" xfId="2" applyNumberFormat="1" applyFont="1" applyFill="1" applyBorder="1"/>
    <xf numFmtId="166" fontId="29" fillId="4" borderId="0" xfId="4" applyNumberFormat="1" applyFont="1" applyFill="1" applyBorder="1" applyAlignment="1">
      <alignment horizontal="right"/>
    </xf>
    <xf numFmtId="166" fontId="33" fillId="4" borderId="2" xfId="4" applyNumberFormat="1" applyFont="1" applyFill="1" applyBorder="1" applyAlignment="1">
      <alignment horizontal="right"/>
    </xf>
    <xf numFmtId="166" fontId="33" fillId="4" borderId="0" xfId="4" applyNumberFormat="1" applyFont="1" applyFill="1" applyBorder="1" applyAlignment="1">
      <alignment horizontal="right"/>
    </xf>
    <xf numFmtId="166" fontId="29" fillId="0" borderId="81" xfId="3" applyNumberFormat="1" applyFont="1" applyFill="1" applyBorder="1" applyAlignment="1">
      <alignment horizontal="right"/>
    </xf>
    <xf numFmtId="166" fontId="29" fillId="4" borderId="81" xfId="3" applyNumberFormat="1" applyFont="1" applyFill="1" applyBorder="1" applyAlignment="1">
      <alignment horizontal="right"/>
    </xf>
    <xf numFmtId="166" fontId="29" fillId="5" borderId="81" xfId="3" applyNumberFormat="1" applyFont="1" applyFill="1" applyBorder="1" applyAlignment="1">
      <alignment horizontal="right"/>
    </xf>
    <xf numFmtId="166" fontId="29" fillId="2" borderId="0" xfId="11" applyNumberFormat="1" applyFont="1" applyFill="1"/>
    <xf numFmtId="166" fontId="29" fillId="0" borderId="0" xfId="11" applyNumberFormat="1" applyFont="1" applyFill="1"/>
    <xf numFmtId="244" fontId="33" fillId="0" borderId="0" xfId="11" applyNumberFormat="1" applyFont="1" applyFill="1"/>
    <xf numFmtId="0" fontId="29" fillId="3" borderId="0" xfId="11" applyFont="1" applyFill="1" applyBorder="1" applyAlignment="1"/>
    <xf numFmtId="0" fontId="33" fillId="0" borderId="0" xfId="11" applyFont="1" applyFill="1" applyBorder="1" applyAlignment="1"/>
    <xf numFmtId="0" fontId="33" fillId="3" borderId="0" xfId="11" applyFont="1" applyFill="1" applyAlignment="1">
      <alignment wrapText="1"/>
    </xf>
    <xf numFmtId="0" fontId="29" fillId="0" borderId="3" xfId="6" applyFont="1" applyBorder="1" applyAlignment="1">
      <alignment horizontal="center" vertical="center"/>
    </xf>
    <xf numFmtId="0" fontId="29" fillId="0" borderId="17" xfId="23" applyFont="1" applyFill="1" applyBorder="1" applyAlignment="1">
      <alignment horizontal="right" wrapText="1"/>
    </xf>
    <xf numFmtId="0" fontId="29" fillId="0" borderId="0" xfId="0" applyFont="1" applyFill="1" applyBorder="1" applyAlignment="1">
      <alignment horizontal="center"/>
    </xf>
    <xf numFmtId="0" fontId="29" fillId="0" borderId="0" xfId="23" applyFont="1" applyFill="1" applyBorder="1" applyAlignment="1">
      <alignment horizontal="right" wrapText="1"/>
    </xf>
    <xf numFmtId="2" fontId="33" fillId="0" borderId="0" xfId="22" applyNumberFormat="1" applyFont="1" applyFill="1" applyBorder="1" applyAlignment="1">
      <alignment horizontal="right" wrapText="1"/>
    </xf>
    <xf numFmtId="0" fontId="33" fillId="0" borderId="0" xfId="0" applyFont="1" applyBorder="1"/>
    <xf numFmtId="2" fontId="33" fillId="0" borderId="0" xfId="23" applyNumberFormat="1" applyFont="1" applyFill="1" applyBorder="1" applyAlignment="1">
      <alignment horizontal="right" wrapText="1"/>
    </xf>
    <xf numFmtId="0" fontId="33" fillId="0" borderId="0" xfId="0" applyFont="1" applyFill="1" applyBorder="1"/>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0" fontId="33" fillId="0" borderId="2" xfId="11" applyFont="1" applyFill="1" applyBorder="1" applyAlignment="1">
      <alignment horizontal="right" wrapText="1"/>
    </xf>
    <xf numFmtId="166" fontId="33" fillId="5" borderId="5" xfId="13" applyNumberFormat="1" applyFont="1" applyFill="1" applyBorder="1" applyAlignment="1"/>
    <xf numFmtId="166" fontId="33" fillId="5" borderId="0" xfId="13" applyNumberFormat="1" applyFont="1" applyFill="1" applyBorder="1" applyAlignment="1"/>
    <xf numFmtId="166" fontId="29" fillId="5" borderId="0" xfId="13" applyNumberFormat="1" applyFont="1" applyFill="1" applyBorder="1" applyAlignment="1"/>
    <xf numFmtId="168" fontId="33" fillId="5" borderId="0" xfId="13" applyNumberFormat="1" applyFont="1" applyFill="1" applyBorder="1" applyAlignment="1"/>
    <xf numFmtId="166" fontId="33" fillId="5" borderId="2" xfId="13" applyNumberFormat="1" applyFont="1" applyFill="1" applyBorder="1" applyAlignment="1"/>
    <xf numFmtId="166" fontId="33" fillId="5" borderId="0" xfId="11" applyNumberFormat="1" applyFont="1" applyFill="1" applyBorder="1" applyAlignment="1"/>
    <xf numFmtId="166" fontId="29" fillId="5" borderId="1" xfId="11" applyNumberFormat="1" applyFont="1" applyFill="1" applyBorder="1" applyAlignment="1"/>
    <xf numFmtId="348" fontId="33" fillId="5" borderId="0" xfId="13" applyNumberFormat="1" applyFont="1" applyFill="1" applyBorder="1" applyAlignment="1"/>
    <xf numFmtId="0" fontId="29" fillId="5" borderId="0" xfId="25" applyNumberFormat="1" applyFont="1" applyFill="1" applyBorder="1" applyAlignment="1"/>
    <xf numFmtId="169" fontId="29" fillId="5" borderId="0" xfId="26" applyNumberFormat="1" applyFont="1" applyFill="1" applyBorder="1" applyAlignment="1"/>
    <xf numFmtId="166" fontId="33" fillId="5" borderId="2" xfId="11" applyNumberFormat="1" applyFont="1" applyFill="1" applyBorder="1" applyAlignment="1"/>
    <xf numFmtId="166" fontId="29" fillId="5" borderId="0" xfId="11" applyNumberFormat="1" applyFont="1" applyFill="1" applyBorder="1" applyAlignment="1"/>
    <xf numFmtId="0" fontId="33" fillId="5" borderId="0" xfId="13" applyFont="1" applyFill="1" applyBorder="1" applyAlignment="1">
      <alignment horizontal="right"/>
    </xf>
    <xf numFmtId="0" fontId="29" fillId="0" borderId="10" xfId="0" applyFont="1" applyBorder="1" applyAlignment="1">
      <alignment horizontal="right"/>
    </xf>
    <xf numFmtId="0" fontId="33" fillId="0" borderId="0" xfId="20" applyFont="1" applyFill="1" applyAlignment="1" applyProtection="1">
      <alignment horizontal="justify" vertical="top" wrapText="1"/>
      <protection locked="0"/>
    </xf>
    <xf numFmtId="3" fontId="29" fillId="0" borderId="0" xfId="3" applyNumberFormat="1" applyFont="1" applyFill="1" applyBorder="1" applyAlignment="1"/>
    <xf numFmtId="3" fontId="29" fillId="0" borderId="0" xfId="11" applyNumberFormat="1" applyFont="1" applyFill="1" applyAlignment="1"/>
    <xf numFmtId="0" fontId="33" fillId="3" borderId="0" xfId="11" applyFont="1" applyFill="1" applyAlignment="1">
      <alignment horizontal="left"/>
    </xf>
    <xf numFmtId="166" fontId="29" fillId="5" borderId="0" xfId="3" applyNumberFormat="1" applyFont="1" applyFill="1" applyBorder="1" applyAlignment="1">
      <alignment horizontal="right"/>
    </xf>
    <xf numFmtId="0" fontId="29" fillId="0" borderId="0" xfId="18" applyFont="1" applyBorder="1" applyAlignment="1">
      <alignment horizontal="left"/>
    </xf>
    <xf numFmtId="3" fontId="33" fillId="4" borderId="2" xfId="11" applyNumberFormat="1" applyFont="1" applyFill="1" applyBorder="1" applyAlignment="1">
      <alignment horizontal="right"/>
    </xf>
    <xf numFmtId="3" fontId="33" fillId="4" borderId="0" xfId="11" applyNumberFormat="1" applyFont="1" applyFill="1" applyBorder="1" applyAlignment="1">
      <alignment horizontal="right"/>
    </xf>
    <xf numFmtId="3" fontId="33" fillId="4" borderId="0" xfId="6" applyNumberFormat="1" applyFont="1" applyFill="1" applyAlignment="1">
      <alignment horizontal="right"/>
    </xf>
    <xf numFmtId="3" fontId="33" fillId="4" borderId="0" xfId="3" applyNumberFormat="1" applyFont="1" applyFill="1" applyBorder="1" applyAlignment="1"/>
    <xf numFmtId="166" fontId="33" fillId="4" borderId="0" xfId="2" applyNumberFormat="1" applyFont="1" applyFill="1"/>
    <xf numFmtId="166" fontId="29" fillId="4" borderId="1" xfId="2" applyNumberFormat="1" applyFont="1" applyFill="1" applyBorder="1"/>
    <xf numFmtId="166" fontId="29" fillId="0" borderId="1" xfId="2" applyNumberFormat="1" applyFont="1" applyFill="1" applyBorder="1"/>
    <xf numFmtId="166" fontId="29" fillId="4" borderId="79" xfId="2" applyNumberFormat="1" applyFont="1" applyFill="1" applyBorder="1"/>
    <xf numFmtId="166" fontId="33" fillId="4" borderId="0" xfId="2" applyNumberFormat="1" applyFont="1" applyFill="1" applyBorder="1"/>
    <xf numFmtId="43" fontId="33" fillId="0" borderId="0" xfId="46926" applyFont="1" applyFill="1" applyAlignment="1"/>
    <xf numFmtId="0" fontId="33" fillId="0" borderId="0" xfId="18" applyFont="1" applyBorder="1" applyAlignment="1">
      <alignment horizontal="left" vertical="top" wrapText="1"/>
    </xf>
    <xf numFmtId="0" fontId="310" fillId="0" borderId="15" xfId="18" applyFont="1" applyBorder="1" applyAlignment="1">
      <alignment horizontal="justify" vertical="top" wrapText="1"/>
    </xf>
    <xf numFmtId="0" fontId="310" fillId="0" borderId="3" xfId="18" applyFont="1" applyBorder="1" applyAlignment="1">
      <alignment horizontal="justify" vertical="top" wrapText="1"/>
    </xf>
    <xf numFmtId="0" fontId="310" fillId="0" borderId="16" xfId="18" applyFont="1" applyBorder="1" applyAlignment="1">
      <alignment horizontal="justify" vertical="top" wrapText="1"/>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0" fontId="33" fillId="0" borderId="0" xfId="11" applyFont="1" applyFill="1" applyBorder="1" applyAlignment="1">
      <alignment horizontal="left" vertical="top" wrapText="1"/>
    </xf>
    <xf numFmtId="0" fontId="33" fillId="0" borderId="0" xfId="11" applyFont="1" applyFill="1" applyBorder="1" applyAlignment="1">
      <alignment horizontal="left" vertical="top"/>
    </xf>
    <xf numFmtId="0" fontId="33" fillId="3" borderId="0" xfId="11" applyFont="1" applyFill="1" applyAlignment="1">
      <alignment wrapText="1"/>
    </xf>
    <xf numFmtId="0" fontId="29" fillId="3" borderId="0" xfId="12" applyFont="1" applyFill="1" applyBorder="1" applyAlignment="1">
      <alignment wrapText="1"/>
    </xf>
    <xf numFmtId="0" fontId="33" fillId="3" borderId="0" xfId="9" applyFont="1" applyFill="1" applyAlignment="1">
      <alignment wrapText="1"/>
    </xf>
    <xf numFmtId="0" fontId="33" fillId="2" borderId="0" xfId="11" applyFont="1" applyFill="1" applyBorder="1" applyAlignment="1">
      <alignment wrapText="1"/>
    </xf>
    <xf numFmtId="0" fontId="29" fillId="3" borderId="0" xfId="11" applyFont="1" applyFill="1" applyBorder="1" applyAlignment="1">
      <alignment wrapText="1"/>
    </xf>
    <xf numFmtId="0" fontId="33" fillId="0" borderId="2" xfId="11" applyFont="1" applyFill="1" applyBorder="1" applyAlignment="1">
      <alignment horizontal="center"/>
    </xf>
    <xf numFmtId="0" fontId="33" fillId="3" borderId="0" xfId="0" applyFont="1" applyFill="1" applyAlignment="1">
      <alignment wrapText="1"/>
    </xf>
    <xf numFmtId="0" fontId="33" fillId="3" borderId="0" xfId="10948" applyFont="1" applyFill="1" applyAlignment="1">
      <alignment wrapText="1"/>
    </xf>
    <xf numFmtId="0" fontId="33" fillId="0" borderId="0" xfId="0" applyFont="1" applyAlignment="1">
      <alignment horizontal="left"/>
    </xf>
    <xf numFmtId="0" fontId="29" fillId="0" borderId="0" xfId="11" applyFont="1" applyFill="1" applyBorder="1" applyAlignment="1">
      <alignment horizontal="left"/>
    </xf>
    <xf numFmtId="0" fontId="29" fillId="0" borderId="0" xfId="0" applyFont="1" applyAlignment="1">
      <alignment horizontal="left"/>
    </xf>
    <xf numFmtId="0" fontId="33" fillId="0" borderId="0" xfId="11" applyFont="1" applyFill="1" applyBorder="1" applyAlignment="1">
      <alignment horizontal="left" wrapText="1"/>
    </xf>
    <xf numFmtId="0" fontId="42" fillId="0" borderId="0" xfId="11" applyFont="1" applyFill="1" applyBorder="1" applyAlignment="1">
      <alignment horizontal="left" wrapText="1"/>
    </xf>
    <xf numFmtId="0" fontId="33" fillId="0" borderId="2" xfId="11" applyFont="1" applyFill="1" applyBorder="1" applyAlignment="1">
      <alignment horizontal="center" wrapText="1"/>
    </xf>
    <xf numFmtId="0" fontId="29" fillId="0" borderId="2" xfId="11" applyFont="1" applyFill="1" applyBorder="1" applyAlignment="1">
      <alignment horizontal="center" vertical="center"/>
    </xf>
    <xf numFmtId="0" fontId="33" fillId="0" borderId="0" xfId="11" applyFont="1" applyFill="1" applyAlignment="1">
      <alignment horizontal="left" vertical="top" wrapText="1"/>
    </xf>
    <xf numFmtId="0" fontId="29" fillId="0" borderId="0" xfId="11" applyFont="1" applyFill="1" applyBorder="1" applyAlignment="1">
      <alignment horizontal="center"/>
    </xf>
    <xf numFmtId="0" fontId="33" fillId="2" borderId="0" xfId="11" applyFont="1" applyFill="1" applyAlignment="1">
      <alignment horizontal="left" wrapText="1"/>
    </xf>
    <xf numFmtId="0" fontId="29" fillId="0" borderId="2" xfId="11" applyFont="1" applyFill="1" applyBorder="1" applyAlignment="1">
      <alignment horizontal="center"/>
    </xf>
    <xf numFmtId="0" fontId="29" fillId="0" borderId="15" xfId="6" applyFont="1" applyBorder="1" applyAlignment="1">
      <alignment horizontal="center" vertical="center"/>
    </xf>
    <xf numFmtId="0" fontId="29" fillId="0" borderId="3" xfId="6" applyFont="1" applyBorder="1" applyAlignment="1">
      <alignment horizontal="center" vertical="center"/>
    </xf>
    <xf numFmtId="0" fontId="29" fillId="0" borderId="16" xfId="6" applyFont="1" applyBorder="1" applyAlignment="1">
      <alignment horizontal="center" vertical="center"/>
    </xf>
    <xf numFmtId="0" fontId="29" fillId="2" borderId="0" xfId="21" applyFont="1" applyFill="1" applyAlignment="1">
      <alignment horizontal="left" wrapText="1"/>
    </xf>
    <xf numFmtId="0" fontId="29" fillId="0" borderId="15" xfId="6" applyFont="1" applyFill="1" applyBorder="1" applyAlignment="1">
      <alignment horizontal="center" vertical="center"/>
    </xf>
    <xf numFmtId="0" fontId="29" fillId="0" borderId="3" xfId="6" applyFont="1" applyFill="1" applyBorder="1" applyAlignment="1">
      <alignment horizontal="center" vertical="center"/>
    </xf>
    <xf numFmtId="0" fontId="29" fillId="0" borderId="79" xfId="6" applyFont="1" applyFill="1" applyBorder="1" applyAlignment="1">
      <alignment horizontal="center" vertical="center"/>
    </xf>
    <xf numFmtId="0" fontId="29" fillId="0" borderId="16" xfId="6" applyFont="1" applyFill="1" applyBorder="1" applyAlignment="1">
      <alignment horizontal="center" vertical="center"/>
    </xf>
  </cellXfs>
  <cellStyles count="46927">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3"/>
    <cellStyle name="000 38" xfId="21691"/>
    <cellStyle name="000 39" xfId="21692"/>
    <cellStyle name="000 4" xfId="6496"/>
    <cellStyle name="000 40" xfId="21690"/>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xfId="46926" builtinId="3"/>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4"/>
    <cellStyle name="Comma 3 10 10 2 2 3" xfId="41265"/>
    <cellStyle name="Comma 3 10 10 2 3" xfId="20204"/>
    <cellStyle name="Comma 3 10 10 2 3 2" xfId="32865"/>
    <cellStyle name="Comma 3 10 10 2 3 3" xfId="45465"/>
    <cellStyle name="Comma 3 10 10 2 4" xfId="24464"/>
    <cellStyle name="Comma 3 10 10 2 5" xfId="37065"/>
    <cellStyle name="Comma 3 10 10 3" xfId="13135"/>
    <cellStyle name="Comma 3 10 10 3 2" xfId="17335"/>
    <cellStyle name="Comma 3 10 10 3 2 2" xfId="30064"/>
    <cellStyle name="Comma 3 10 10 3 2 3" xfId="42665"/>
    <cellStyle name="Comma 3 10 10 3 3" xfId="21604"/>
    <cellStyle name="Comma 3 10 10 3 3 2" xfId="34265"/>
    <cellStyle name="Comma 3 10 10 3 3 3" xfId="46865"/>
    <cellStyle name="Comma 3 10 10 3 4" xfId="25864"/>
    <cellStyle name="Comma 3 10 10 3 5" xfId="38465"/>
    <cellStyle name="Comma 3 10 10 4" xfId="14535"/>
    <cellStyle name="Comma 3 10 10 4 2" xfId="27264"/>
    <cellStyle name="Comma 3 10 10 4 3" xfId="39865"/>
    <cellStyle name="Comma 3 10 10 5" xfId="18804"/>
    <cellStyle name="Comma 3 10 10 5 2" xfId="31465"/>
    <cellStyle name="Comma 3 10 10 5 3" xfId="44065"/>
    <cellStyle name="Comma 3 10 10 6" xfId="23064"/>
    <cellStyle name="Comma 3 10 10 7" xfId="35665"/>
    <cellStyle name="Comma 3 10 11" xfId="10461"/>
    <cellStyle name="Comma 3 10 11 2" xfId="14675"/>
    <cellStyle name="Comma 3 10 11 2 2" xfId="27404"/>
    <cellStyle name="Comma 3 10 11 2 3" xfId="40005"/>
    <cellStyle name="Comma 3 10 11 3" xfId="18944"/>
    <cellStyle name="Comma 3 10 11 3 2" xfId="31605"/>
    <cellStyle name="Comma 3 10 11 3 3" xfId="44205"/>
    <cellStyle name="Comma 3 10 11 4" xfId="23204"/>
    <cellStyle name="Comma 3 10 11 5" xfId="35805"/>
    <cellStyle name="Comma 3 10 12" xfId="11875"/>
    <cellStyle name="Comma 3 10 12 2" xfId="16075"/>
    <cellStyle name="Comma 3 10 12 2 2" xfId="28804"/>
    <cellStyle name="Comma 3 10 12 2 3" xfId="41405"/>
    <cellStyle name="Comma 3 10 12 3" xfId="20344"/>
    <cellStyle name="Comma 3 10 12 3 2" xfId="33005"/>
    <cellStyle name="Comma 3 10 12 3 3" xfId="45605"/>
    <cellStyle name="Comma 3 10 12 4" xfId="24604"/>
    <cellStyle name="Comma 3 10 12 5" xfId="37205"/>
    <cellStyle name="Comma 3 10 13" xfId="13275"/>
    <cellStyle name="Comma 3 10 13 2" xfId="26004"/>
    <cellStyle name="Comma 3 10 13 3" xfId="38605"/>
    <cellStyle name="Comma 3 10 14" xfId="17544"/>
    <cellStyle name="Comma 3 10 14 2" xfId="30205"/>
    <cellStyle name="Comma 3 10 14 3" xfId="42805"/>
    <cellStyle name="Comma 3 10 15" xfId="21804"/>
    <cellStyle name="Comma 3 10 16" xfId="34405"/>
    <cellStyle name="Comma 3 10 2" xfId="7217"/>
    <cellStyle name="Comma 3 10 2 2" xfId="10601"/>
    <cellStyle name="Comma 3 10 2 2 2" xfId="14815"/>
    <cellStyle name="Comma 3 10 2 2 2 2" xfId="27544"/>
    <cellStyle name="Comma 3 10 2 2 2 3" xfId="40145"/>
    <cellStyle name="Comma 3 10 2 2 3" xfId="19084"/>
    <cellStyle name="Comma 3 10 2 2 3 2" xfId="31745"/>
    <cellStyle name="Comma 3 10 2 2 3 3" xfId="44345"/>
    <cellStyle name="Comma 3 10 2 2 4" xfId="23344"/>
    <cellStyle name="Comma 3 10 2 2 5" xfId="35945"/>
    <cellStyle name="Comma 3 10 2 3" xfId="12015"/>
    <cellStyle name="Comma 3 10 2 3 2" xfId="16215"/>
    <cellStyle name="Comma 3 10 2 3 2 2" xfId="28944"/>
    <cellStyle name="Comma 3 10 2 3 2 3" xfId="41545"/>
    <cellStyle name="Comma 3 10 2 3 3" xfId="20484"/>
    <cellStyle name="Comma 3 10 2 3 3 2" xfId="33145"/>
    <cellStyle name="Comma 3 10 2 3 3 3" xfId="45745"/>
    <cellStyle name="Comma 3 10 2 3 4" xfId="24744"/>
    <cellStyle name="Comma 3 10 2 3 5" xfId="37345"/>
    <cellStyle name="Comma 3 10 2 4" xfId="13415"/>
    <cellStyle name="Comma 3 10 2 4 2" xfId="26144"/>
    <cellStyle name="Comma 3 10 2 4 3" xfId="38745"/>
    <cellStyle name="Comma 3 10 2 5" xfId="17684"/>
    <cellStyle name="Comma 3 10 2 5 2" xfId="30345"/>
    <cellStyle name="Comma 3 10 2 5 3" xfId="42945"/>
    <cellStyle name="Comma 3 10 2 6" xfId="21944"/>
    <cellStyle name="Comma 3 10 2 7" xfId="34545"/>
    <cellStyle name="Comma 3 10 3" xfId="7357"/>
    <cellStyle name="Comma 3 10 3 2" xfId="10741"/>
    <cellStyle name="Comma 3 10 3 2 2" xfId="14955"/>
    <cellStyle name="Comma 3 10 3 2 2 2" xfId="27684"/>
    <cellStyle name="Comma 3 10 3 2 2 3" xfId="40285"/>
    <cellStyle name="Comma 3 10 3 2 3" xfId="19224"/>
    <cellStyle name="Comma 3 10 3 2 3 2" xfId="31885"/>
    <cellStyle name="Comma 3 10 3 2 3 3" xfId="44485"/>
    <cellStyle name="Comma 3 10 3 2 4" xfId="23484"/>
    <cellStyle name="Comma 3 10 3 2 5" xfId="36085"/>
    <cellStyle name="Comma 3 10 3 3" xfId="12155"/>
    <cellStyle name="Comma 3 10 3 3 2" xfId="16355"/>
    <cellStyle name="Comma 3 10 3 3 2 2" xfId="29084"/>
    <cellStyle name="Comma 3 10 3 3 2 3" xfId="41685"/>
    <cellStyle name="Comma 3 10 3 3 3" xfId="20624"/>
    <cellStyle name="Comma 3 10 3 3 3 2" xfId="33285"/>
    <cellStyle name="Comma 3 10 3 3 3 3" xfId="45885"/>
    <cellStyle name="Comma 3 10 3 3 4" xfId="24884"/>
    <cellStyle name="Comma 3 10 3 3 5" xfId="37485"/>
    <cellStyle name="Comma 3 10 3 4" xfId="13555"/>
    <cellStyle name="Comma 3 10 3 4 2" xfId="26284"/>
    <cellStyle name="Comma 3 10 3 4 3" xfId="38885"/>
    <cellStyle name="Comma 3 10 3 5" xfId="17824"/>
    <cellStyle name="Comma 3 10 3 5 2" xfId="30485"/>
    <cellStyle name="Comma 3 10 3 5 3" xfId="43085"/>
    <cellStyle name="Comma 3 10 3 6" xfId="22084"/>
    <cellStyle name="Comma 3 10 3 7" xfId="34685"/>
    <cellStyle name="Comma 3 10 4" xfId="9370"/>
    <cellStyle name="Comma 3 10 4 2" xfId="10888"/>
    <cellStyle name="Comma 3 10 4 2 2" xfId="15095"/>
    <cellStyle name="Comma 3 10 4 2 2 2" xfId="27824"/>
    <cellStyle name="Comma 3 10 4 2 2 3" xfId="40425"/>
    <cellStyle name="Comma 3 10 4 2 3" xfId="19364"/>
    <cellStyle name="Comma 3 10 4 2 3 2" xfId="32025"/>
    <cellStyle name="Comma 3 10 4 2 3 3" xfId="44625"/>
    <cellStyle name="Comma 3 10 4 2 4" xfId="23624"/>
    <cellStyle name="Comma 3 10 4 2 5" xfId="36225"/>
    <cellStyle name="Comma 3 10 4 3" xfId="12295"/>
    <cellStyle name="Comma 3 10 4 3 2" xfId="16495"/>
    <cellStyle name="Comma 3 10 4 3 2 2" xfId="29224"/>
    <cellStyle name="Comma 3 10 4 3 2 3" xfId="41825"/>
    <cellStyle name="Comma 3 10 4 3 3" xfId="20764"/>
    <cellStyle name="Comma 3 10 4 3 3 2" xfId="33425"/>
    <cellStyle name="Comma 3 10 4 3 3 3" xfId="46025"/>
    <cellStyle name="Comma 3 10 4 3 4" xfId="25024"/>
    <cellStyle name="Comma 3 10 4 3 5" xfId="37625"/>
    <cellStyle name="Comma 3 10 4 4" xfId="13695"/>
    <cellStyle name="Comma 3 10 4 4 2" xfId="26424"/>
    <cellStyle name="Comma 3 10 4 4 3" xfId="39025"/>
    <cellStyle name="Comma 3 10 4 5" xfId="17964"/>
    <cellStyle name="Comma 3 10 4 5 2" xfId="30625"/>
    <cellStyle name="Comma 3 10 4 5 3" xfId="43225"/>
    <cellStyle name="Comma 3 10 4 6" xfId="22224"/>
    <cellStyle name="Comma 3 10 4 7" xfId="34825"/>
    <cellStyle name="Comma 3 10 5" xfId="9566"/>
    <cellStyle name="Comma 3 10 5 2" xfId="11032"/>
    <cellStyle name="Comma 3 10 5 2 2" xfId="15235"/>
    <cellStyle name="Comma 3 10 5 2 2 2" xfId="27964"/>
    <cellStyle name="Comma 3 10 5 2 2 3" xfId="40565"/>
    <cellStyle name="Comma 3 10 5 2 3" xfId="19504"/>
    <cellStyle name="Comma 3 10 5 2 3 2" xfId="32165"/>
    <cellStyle name="Comma 3 10 5 2 3 3" xfId="44765"/>
    <cellStyle name="Comma 3 10 5 2 4" xfId="23764"/>
    <cellStyle name="Comma 3 10 5 2 5" xfId="36365"/>
    <cellStyle name="Comma 3 10 5 3" xfId="12435"/>
    <cellStyle name="Comma 3 10 5 3 2" xfId="16635"/>
    <cellStyle name="Comma 3 10 5 3 2 2" xfId="29364"/>
    <cellStyle name="Comma 3 10 5 3 2 3" xfId="41965"/>
    <cellStyle name="Comma 3 10 5 3 3" xfId="20904"/>
    <cellStyle name="Comma 3 10 5 3 3 2" xfId="33565"/>
    <cellStyle name="Comma 3 10 5 3 3 3" xfId="46165"/>
    <cellStyle name="Comma 3 10 5 3 4" xfId="25164"/>
    <cellStyle name="Comma 3 10 5 3 5" xfId="37765"/>
    <cellStyle name="Comma 3 10 5 4" xfId="13835"/>
    <cellStyle name="Comma 3 10 5 4 2" xfId="26564"/>
    <cellStyle name="Comma 3 10 5 4 3" xfId="39165"/>
    <cellStyle name="Comma 3 10 5 5" xfId="18104"/>
    <cellStyle name="Comma 3 10 5 5 2" xfId="30765"/>
    <cellStyle name="Comma 3 10 5 5 3" xfId="43365"/>
    <cellStyle name="Comma 3 10 5 6" xfId="22364"/>
    <cellStyle name="Comma 3 10 5 7" xfId="34965"/>
    <cellStyle name="Comma 3 10 6" xfId="9706"/>
    <cellStyle name="Comma 3 10 6 2" xfId="11172"/>
    <cellStyle name="Comma 3 10 6 2 2" xfId="15375"/>
    <cellStyle name="Comma 3 10 6 2 2 2" xfId="28104"/>
    <cellStyle name="Comma 3 10 6 2 2 3" xfId="40705"/>
    <cellStyle name="Comma 3 10 6 2 3" xfId="19644"/>
    <cellStyle name="Comma 3 10 6 2 3 2" xfId="32305"/>
    <cellStyle name="Comma 3 10 6 2 3 3" xfId="44905"/>
    <cellStyle name="Comma 3 10 6 2 4" xfId="23904"/>
    <cellStyle name="Comma 3 10 6 2 5" xfId="36505"/>
    <cellStyle name="Comma 3 10 6 3" xfId="12575"/>
    <cellStyle name="Comma 3 10 6 3 2" xfId="16775"/>
    <cellStyle name="Comma 3 10 6 3 2 2" xfId="29504"/>
    <cellStyle name="Comma 3 10 6 3 2 3" xfId="42105"/>
    <cellStyle name="Comma 3 10 6 3 3" xfId="21044"/>
    <cellStyle name="Comma 3 10 6 3 3 2" xfId="33705"/>
    <cellStyle name="Comma 3 10 6 3 3 3" xfId="46305"/>
    <cellStyle name="Comma 3 10 6 3 4" xfId="25304"/>
    <cellStyle name="Comma 3 10 6 3 5" xfId="37905"/>
    <cellStyle name="Comma 3 10 6 4" xfId="13975"/>
    <cellStyle name="Comma 3 10 6 4 2" xfId="26704"/>
    <cellStyle name="Comma 3 10 6 4 3" xfId="39305"/>
    <cellStyle name="Comma 3 10 6 5" xfId="18244"/>
    <cellStyle name="Comma 3 10 6 5 2" xfId="30905"/>
    <cellStyle name="Comma 3 10 6 5 3" xfId="43505"/>
    <cellStyle name="Comma 3 10 6 6" xfId="22504"/>
    <cellStyle name="Comma 3 10 6 7" xfId="35105"/>
    <cellStyle name="Comma 3 10 7" xfId="9846"/>
    <cellStyle name="Comma 3 10 7 2" xfId="11312"/>
    <cellStyle name="Comma 3 10 7 2 2" xfId="15515"/>
    <cellStyle name="Comma 3 10 7 2 2 2" xfId="28244"/>
    <cellStyle name="Comma 3 10 7 2 2 3" xfId="40845"/>
    <cellStyle name="Comma 3 10 7 2 3" xfId="19784"/>
    <cellStyle name="Comma 3 10 7 2 3 2" xfId="32445"/>
    <cellStyle name="Comma 3 10 7 2 3 3" xfId="45045"/>
    <cellStyle name="Comma 3 10 7 2 4" xfId="24044"/>
    <cellStyle name="Comma 3 10 7 2 5" xfId="36645"/>
    <cellStyle name="Comma 3 10 7 3" xfId="12715"/>
    <cellStyle name="Comma 3 10 7 3 2" xfId="16915"/>
    <cellStyle name="Comma 3 10 7 3 2 2" xfId="29644"/>
    <cellStyle name="Comma 3 10 7 3 2 3" xfId="42245"/>
    <cellStyle name="Comma 3 10 7 3 3" xfId="21184"/>
    <cellStyle name="Comma 3 10 7 3 3 2" xfId="33845"/>
    <cellStyle name="Comma 3 10 7 3 3 3" xfId="46445"/>
    <cellStyle name="Comma 3 10 7 3 4" xfId="25444"/>
    <cellStyle name="Comma 3 10 7 3 5" xfId="38045"/>
    <cellStyle name="Comma 3 10 7 4" xfId="14115"/>
    <cellStyle name="Comma 3 10 7 4 2" xfId="26844"/>
    <cellStyle name="Comma 3 10 7 4 3" xfId="39445"/>
    <cellStyle name="Comma 3 10 7 5" xfId="18384"/>
    <cellStyle name="Comma 3 10 7 5 2" xfId="31045"/>
    <cellStyle name="Comma 3 10 7 5 3" xfId="43645"/>
    <cellStyle name="Comma 3 10 7 6" xfId="22644"/>
    <cellStyle name="Comma 3 10 7 7" xfId="35245"/>
    <cellStyle name="Comma 3 10 8" xfId="9986"/>
    <cellStyle name="Comma 3 10 8 2" xfId="11452"/>
    <cellStyle name="Comma 3 10 8 2 2" xfId="15655"/>
    <cellStyle name="Comma 3 10 8 2 2 2" xfId="28384"/>
    <cellStyle name="Comma 3 10 8 2 2 3" xfId="40985"/>
    <cellStyle name="Comma 3 10 8 2 3" xfId="19924"/>
    <cellStyle name="Comma 3 10 8 2 3 2" xfId="32585"/>
    <cellStyle name="Comma 3 10 8 2 3 3" xfId="45185"/>
    <cellStyle name="Comma 3 10 8 2 4" xfId="24184"/>
    <cellStyle name="Comma 3 10 8 2 5" xfId="36785"/>
    <cellStyle name="Comma 3 10 8 3" xfId="12855"/>
    <cellStyle name="Comma 3 10 8 3 2" xfId="17055"/>
    <cellStyle name="Comma 3 10 8 3 2 2" xfId="29784"/>
    <cellStyle name="Comma 3 10 8 3 2 3" xfId="42385"/>
    <cellStyle name="Comma 3 10 8 3 3" xfId="21324"/>
    <cellStyle name="Comma 3 10 8 3 3 2" xfId="33985"/>
    <cellStyle name="Comma 3 10 8 3 3 3" xfId="46585"/>
    <cellStyle name="Comma 3 10 8 3 4" xfId="25584"/>
    <cellStyle name="Comma 3 10 8 3 5" xfId="38185"/>
    <cellStyle name="Comma 3 10 8 4" xfId="14255"/>
    <cellStyle name="Comma 3 10 8 4 2" xfId="26984"/>
    <cellStyle name="Comma 3 10 8 4 3" xfId="39585"/>
    <cellStyle name="Comma 3 10 8 5" xfId="18524"/>
    <cellStyle name="Comma 3 10 8 5 2" xfId="31185"/>
    <cellStyle name="Comma 3 10 8 5 3" xfId="43785"/>
    <cellStyle name="Comma 3 10 8 6" xfId="22784"/>
    <cellStyle name="Comma 3 10 8 7" xfId="35385"/>
    <cellStyle name="Comma 3 10 9" xfId="10180"/>
    <cellStyle name="Comma 3 10 9 2" xfId="11595"/>
    <cellStyle name="Comma 3 10 9 2 2" xfId="15795"/>
    <cellStyle name="Comma 3 10 9 2 2 2" xfId="28524"/>
    <cellStyle name="Comma 3 10 9 2 2 3" xfId="41125"/>
    <cellStyle name="Comma 3 10 9 2 3" xfId="20064"/>
    <cellStyle name="Comma 3 10 9 2 3 2" xfId="32725"/>
    <cellStyle name="Comma 3 10 9 2 3 3" xfId="45325"/>
    <cellStyle name="Comma 3 10 9 2 4" xfId="24324"/>
    <cellStyle name="Comma 3 10 9 2 5" xfId="36925"/>
    <cellStyle name="Comma 3 10 9 3" xfId="12995"/>
    <cellStyle name="Comma 3 10 9 3 2" xfId="17195"/>
    <cellStyle name="Comma 3 10 9 3 2 2" xfId="29924"/>
    <cellStyle name="Comma 3 10 9 3 2 3" xfId="42525"/>
    <cellStyle name="Comma 3 10 9 3 3" xfId="21464"/>
    <cellStyle name="Comma 3 10 9 3 3 2" xfId="34125"/>
    <cellStyle name="Comma 3 10 9 3 3 3" xfId="46725"/>
    <cellStyle name="Comma 3 10 9 3 4" xfId="25724"/>
    <cellStyle name="Comma 3 10 9 3 5" xfId="38325"/>
    <cellStyle name="Comma 3 10 9 4" xfId="14395"/>
    <cellStyle name="Comma 3 10 9 4 2" xfId="27124"/>
    <cellStyle name="Comma 3 10 9 4 3" xfId="39725"/>
    <cellStyle name="Comma 3 10 9 5" xfId="18664"/>
    <cellStyle name="Comma 3 10 9 5 2" xfId="31325"/>
    <cellStyle name="Comma 3 10 9 5 3" xfId="43925"/>
    <cellStyle name="Comma 3 10 9 6" xfId="22924"/>
    <cellStyle name="Comma 3 10 9 7" xfId="35525"/>
    <cellStyle name="Comma 3 11" xfId="7097"/>
    <cellStyle name="Comma 3 11 10" xfId="10340"/>
    <cellStyle name="Comma 3 11 10 2" xfId="11755"/>
    <cellStyle name="Comma 3 11 10 2 2" xfId="15955"/>
    <cellStyle name="Comma 3 11 10 2 2 2" xfId="28684"/>
    <cellStyle name="Comma 3 11 10 2 2 3" xfId="41285"/>
    <cellStyle name="Comma 3 11 10 2 3" xfId="20224"/>
    <cellStyle name="Comma 3 11 10 2 3 2" xfId="32885"/>
    <cellStyle name="Comma 3 11 10 2 3 3" xfId="45485"/>
    <cellStyle name="Comma 3 11 10 2 4" xfId="24484"/>
    <cellStyle name="Comma 3 11 10 2 5" xfId="37085"/>
    <cellStyle name="Comma 3 11 10 3" xfId="13155"/>
    <cellStyle name="Comma 3 11 10 3 2" xfId="17355"/>
    <cellStyle name="Comma 3 11 10 3 2 2" xfId="30084"/>
    <cellStyle name="Comma 3 11 10 3 2 3" xfId="42685"/>
    <cellStyle name="Comma 3 11 10 3 3" xfId="21624"/>
    <cellStyle name="Comma 3 11 10 3 3 2" xfId="34285"/>
    <cellStyle name="Comma 3 11 10 3 3 3" xfId="46885"/>
    <cellStyle name="Comma 3 11 10 3 4" xfId="25884"/>
    <cellStyle name="Comma 3 11 10 3 5" xfId="38485"/>
    <cellStyle name="Comma 3 11 10 4" xfId="14555"/>
    <cellStyle name="Comma 3 11 10 4 2" xfId="27284"/>
    <cellStyle name="Comma 3 11 10 4 3" xfId="39885"/>
    <cellStyle name="Comma 3 11 10 5" xfId="18824"/>
    <cellStyle name="Comma 3 11 10 5 2" xfId="31485"/>
    <cellStyle name="Comma 3 11 10 5 3" xfId="44085"/>
    <cellStyle name="Comma 3 11 10 6" xfId="23084"/>
    <cellStyle name="Comma 3 11 10 7" xfId="35685"/>
    <cellStyle name="Comma 3 11 11" xfId="10481"/>
    <cellStyle name="Comma 3 11 11 2" xfId="14695"/>
    <cellStyle name="Comma 3 11 11 2 2" xfId="27424"/>
    <cellStyle name="Comma 3 11 11 2 3" xfId="40025"/>
    <cellStyle name="Comma 3 11 11 3" xfId="18964"/>
    <cellStyle name="Comma 3 11 11 3 2" xfId="31625"/>
    <cellStyle name="Comma 3 11 11 3 3" xfId="44225"/>
    <cellStyle name="Comma 3 11 11 4" xfId="23224"/>
    <cellStyle name="Comma 3 11 11 5" xfId="35825"/>
    <cellStyle name="Comma 3 11 12" xfId="11895"/>
    <cellStyle name="Comma 3 11 12 2" xfId="16095"/>
    <cellStyle name="Comma 3 11 12 2 2" xfId="28824"/>
    <cellStyle name="Comma 3 11 12 2 3" xfId="41425"/>
    <cellStyle name="Comma 3 11 12 3" xfId="20364"/>
    <cellStyle name="Comma 3 11 12 3 2" xfId="33025"/>
    <cellStyle name="Comma 3 11 12 3 3" xfId="45625"/>
    <cellStyle name="Comma 3 11 12 4" xfId="24624"/>
    <cellStyle name="Comma 3 11 12 5" xfId="37225"/>
    <cellStyle name="Comma 3 11 13" xfId="13295"/>
    <cellStyle name="Comma 3 11 13 2" xfId="26024"/>
    <cellStyle name="Comma 3 11 13 3" xfId="38625"/>
    <cellStyle name="Comma 3 11 14" xfId="17564"/>
    <cellStyle name="Comma 3 11 14 2" xfId="30225"/>
    <cellStyle name="Comma 3 11 14 3" xfId="42825"/>
    <cellStyle name="Comma 3 11 15" xfId="21824"/>
    <cellStyle name="Comma 3 11 16" xfId="34425"/>
    <cellStyle name="Comma 3 11 2" xfId="7237"/>
    <cellStyle name="Comma 3 11 2 2" xfId="10621"/>
    <cellStyle name="Comma 3 11 2 2 2" xfId="14835"/>
    <cellStyle name="Comma 3 11 2 2 2 2" xfId="27564"/>
    <cellStyle name="Comma 3 11 2 2 2 3" xfId="40165"/>
    <cellStyle name="Comma 3 11 2 2 3" xfId="19104"/>
    <cellStyle name="Comma 3 11 2 2 3 2" xfId="31765"/>
    <cellStyle name="Comma 3 11 2 2 3 3" xfId="44365"/>
    <cellStyle name="Comma 3 11 2 2 4" xfId="23364"/>
    <cellStyle name="Comma 3 11 2 2 5" xfId="35965"/>
    <cellStyle name="Comma 3 11 2 3" xfId="12035"/>
    <cellStyle name="Comma 3 11 2 3 2" xfId="16235"/>
    <cellStyle name="Comma 3 11 2 3 2 2" xfId="28964"/>
    <cellStyle name="Comma 3 11 2 3 2 3" xfId="41565"/>
    <cellStyle name="Comma 3 11 2 3 3" xfId="20504"/>
    <cellStyle name="Comma 3 11 2 3 3 2" xfId="33165"/>
    <cellStyle name="Comma 3 11 2 3 3 3" xfId="45765"/>
    <cellStyle name="Comma 3 11 2 3 4" xfId="24764"/>
    <cellStyle name="Comma 3 11 2 3 5" xfId="37365"/>
    <cellStyle name="Comma 3 11 2 4" xfId="13435"/>
    <cellStyle name="Comma 3 11 2 4 2" xfId="26164"/>
    <cellStyle name="Comma 3 11 2 4 3" xfId="38765"/>
    <cellStyle name="Comma 3 11 2 5" xfId="17704"/>
    <cellStyle name="Comma 3 11 2 5 2" xfId="30365"/>
    <cellStyle name="Comma 3 11 2 5 3" xfId="42965"/>
    <cellStyle name="Comma 3 11 2 6" xfId="21964"/>
    <cellStyle name="Comma 3 11 2 7" xfId="34565"/>
    <cellStyle name="Comma 3 11 3" xfId="7377"/>
    <cellStyle name="Comma 3 11 3 2" xfId="10761"/>
    <cellStyle name="Comma 3 11 3 2 2" xfId="14975"/>
    <cellStyle name="Comma 3 11 3 2 2 2" xfId="27704"/>
    <cellStyle name="Comma 3 11 3 2 2 3" xfId="40305"/>
    <cellStyle name="Comma 3 11 3 2 3" xfId="19244"/>
    <cellStyle name="Comma 3 11 3 2 3 2" xfId="31905"/>
    <cellStyle name="Comma 3 11 3 2 3 3" xfId="44505"/>
    <cellStyle name="Comma 3 11 3 2 4" xfId="23504"/>
    <cellStyle name="Comma 3 11 3 2 5" xfId="36105"/>
    <cellStyle name="Comma 3 11 3 3" xfId="12175"/>
    <cellStyle name="Comma 3 11 3 3 2" xfId="16375"/>
    <cellStyle name="Comma 3 11 3 3 2 2" xfId="29104"/>
    <cellStyle name="Comma 3 11 3 3 2 3" xfId="41705"/>
    <cellStyle name="Comma 3 11 3 3 3" xfId="20644"/>
    <cellStyle name="Comma 3 11 3 3 3 2" xfId="33305"/>
    <cellStyle name="Comma 3 11 3 3 3 3" xfId="45905"/>
    <cellStyle name="Comma 3 11 3 3 4" xfId="24904"/>
    <cellStyle name="Comma 3 11 3 3 5" xfId="37505"/>
    <cellStyle name="Comma 3 11 3 4" xfId="13575"/>
    <cellStyle name="Comma 3 11 3 4 2" xfId="26304"/>
    <cellStyle name="Comma 3 11 3 4 3" xfId="38905"/>
    <cellStyle name="Comma 3 11 3 5" xfId="17844"/>
    <cellStyle name="Comma 3 11 3 5 2" xfId="30505"/>
    <cellStyle name="Comma 3 11 3 5 3" xfId="43105"/>
    <cellStyle name="Comma 3 11 3 6" xfId="22104"/>
    <cellStyle name="Comma 3 11 3 7" xfId="34705"/>
    <cellStyle name="Comma 3 11 4" xfId="9390"/>
    <cellStyle name="Comma 3 11 4 2" xfId="10908"/>
    <cellStyle name="Comma 3 11 4 2 2" xfId="15115"/>
    <cellStyle name="Comma 3 11 4 2 2 2" xfId="27844"/>
    <cellStyle name="Comma 3 11 4 2 2 3" xfId="40445"/>
    <cellStyle name="Comma 3 11 4 2 3" xfId="19384"/>
    <cellStyle name="Comma 3 11 4 2 3 2" xfId="32045"/>
    <cellStyle name="Comma 3 11 4 2 3 3" xfId="44645"/>
    <cellStyle name="Comma 3 11 4 2 4" xfId="23644"/>
    <cellStyle name="Comma 3 11 4 2 5" xfId="36245"/>
    <cellStyle name="Comma 3 11 4 3" xfId="12315"/>
    <cellStyle name="Comma 3 11 4 3 2" xfId="16515"/>
    <cellStyle name="Comma 3 11 4 3 2 2" xfId="29244"/>
    <cellStyle name="Comma 3 11 4 3 2 3" xfId="41845"/>
    <cellStyle name="Comma 3 11 4 3 3" xfId="20784"/>
    <cellStyle name="Comma 3 11 4 3 3 2" xfId="33445"/>
    <cellStyle name="Comma 3 11 4 3 3 3" xfId="46045"/>
    <cellStyle name="Comma 3 11 4 3 4" xfId="25044"/>
    <cellStyle name="Comma 3 11 4 3 5" xfId="37645"/>
    <cellStyle name="Comma 3 11 4 4" xfId="13715"/>
    <cellStyle name="Comma 3 11 4 4 2" xfId="26444"/>
    <cellStyle name="Comma 3 11 4 4 3" xfId="39045"/>
    <cellStyle name="Comma 3 11 4 5" xfId="17984"/>
    <cellStyle name="Comma 3 11 4 5 2" xfId="30645"/>
    <cellStyle name="Comma 3 11 4 5 3" xfId="43245"/>
    <cellStyle name="Comma 3 11 4 6" xfId="22244"/>
    <cellStyle name="Comma 3 11 4 7" xfId="34845"/>
    <cellStyle name="Comma 3 11 5" xfId="9586"/>
    <cellStyle name="Comma 3 11 5 2" xfId="11052"/>
    <cellStyle name="Comma 3 11 5 2 2" xfId="15255"/>
    <cellStyle name="Comma 3 11 5 2 2 2" xfId="27984"/>
    <cellStyle name="Comma 3 11 5 2 2 3" xfId="40585"/>
    <cellStyle name="Comma 3 11 5 2 3" xfId="19524"/>
    <cellStyle name="Comma 3 11 5 2 3 2" xfId="32185"/>
    <cellStyle name="Comma 3 11 5 2 3 3" xfId="44785"/>
    <cellStyle name="Comma 3 11 5 2 4" xfId="23784"/>
    <cellStyle name="Comma 3 11 5 2 5" xfId="36385"/>
    <cellStyle name="Comma 3 11 5 3" xfId="12455"/>
    <cellStyle name="Comma 3 11 5 3 2" xfId="16655"/>
    <cellStyle name="Comma 3 11 5 3 2 2" xfId="29384"/>
    <cellStyle name="Comma 3 11 5 3 2 3" xfId="41985"/>
    <cellStyle name="Comma 3 11 5 3 3" xfId="20924"/>
    <cellStyle name="Comma 3 11 5 3 3 2" xfId="33585"/>
    <cellStyle name="Comma 3 11 5 3 3 3" xfId="46185"/>
    <cellStyle name="Comma 3 11 5 3 4" xfId="25184"/>
    <cellStyle name="Comma 3 11 5 3 5" xfId="37785"/>
    <cellStyle name="Comma 3 11 5 4" xfId="13855"/>
    <cellStyle name="Comma 3 11 5 4 2" xfId="26584"/>
    <cellStyle name="Comma 3 11 5 4 3" xfId="39185"/>
    <cellStyle name="Comma 3 11 5 5" xfId="18124"/>
    <cellStyle name="Comma 3 11 5 5 2" xfId="30785"/>
    <cellStyle name="Comma 3 11 5 5 3" xfId="43385"/>
    <cellStyle name="Comma 3 11 5 6" xfId="22384"/>
    <cellStyle name="Comma 3 11 5 7" xfId="34985"/>
    <cellStyle name="Comma 3 11 6" xfId="9726"/>
    <cellStyle name="Comma 3 11 6 2" xfId="11192"/>
    <cellStyle name="Comma 3 11 6 2 2" xfId="15395"/>
    <cellStyle name="Comma 3 11 6 2 2 2" xfId="28124"/>
    <cellStyle name="Comma 3 11 6 2 2 3" xfId="40725"/>
    <cellStyle name="Comma 3 11 6 2 3" xfId="19664"/>
    <cellStyle name="Comma 3 11 6 2 3 2" xfId="32325"/>
    <cellStyle name="Comma 3 11 6 2 3 3" xfId="44925"/>
    <cellStyle name="Comma 3 11 6 2 4" xfId="23924"/>
    <cellStyle name="Comma 3 11 6 2 5" xfId="36525"/>
    <cellStyle name="Comma 3 11 6 3" xfId="12595"/>
    <cellStyle name="Comma 3 11 6 3 2" xfId="16795"/>
    <cellStyle name="Comma 3 11 6 3 2 2" xfId="29524"/>
    <cellStyle name="Comma 3 11 6 3 2 3" xfId="42125"/>
    <cellStyle name="Comma 3 11 6 3 3" xfId="21064"/>
    <cellStyle name="Comma 3 11 6 3 3 2" xfId="33725"/>
    <cellStyle name="Comma 3 11 6 3 3 3" xfId="46325"/>
    <cellStyle name="Comma 3 11 6 3 4" xfId="25324"/>
    <cellStyle name="Comma 3 11 6 3 5" xfId="37925"/>
    <cellStyle name="Comma 3 11 6 4" xfId="13995"/>
    <cellStyle name="Comma 3 11 6 4 2" xfId="26724"/>
    <cellStyle name="Comma 3 11 6 4 3" xfId="39325"/>
    <cellStyle name="Comma 3 11 6 5" xfId="18264"/>
    <cellStyle name="Comma 3 11 6 5 2" xfId="30925"/>
    <cellStyle name="Comma 3 11 6 5 3" xfId="43525"/>
    <cellStyle name="Comma 3 11 6 6" xfId="22524"/>
    <cellStyle name="Comma 3 11 6 7" xfId="35125"/>
    <cellStyle name="Comma 3 11 7" xfId="9866"/>
    <cellStyle name="Comma 3 11 7 2" xfId="11332"/>
    <cellStyle name="Comma 3 11 7 2 2" xfId="15535"/>
    <cellStyle name="Comma 3 11 7 2 2 2" xfId="28264"/>
    <cellStyle name="Comma 3 11 7 2 2 3" xfId="40865"/>
    <cellStyle name="Comma 3 11 7 2 3" xfId="19804"/>
    <cellStyle name="Comma 3 11 7 2 3 2" xfId="32465"/>
    <cellStyle name="Comma 3 11 7 2 3 3" xfId="45065"/>
    <cellStyle name="Comma 3 11 7 2 4" xfId="24064"/>
    <cellStyle name="Comma 3 11 7 2 5" xfId="36665"/>
    <cellStyle name="Comma 3 11 7 3" xfId="12735"/>
    <cellStyle name="Comma 3 11 7 3 2" xfId="16935"/>
    <cellStyle name="Comma 3 11 7 3 2 2" xfId="29664"/>
    <cellStyle name="Comma 3 11 7 3 2 3" xfId="42265"/>
    <cellStyle name="Comma 3 11 7 3 3" xfId="21204"/>
    <cellStyle name="Comma 3 11 7 3 3 2" xfId="33865"/>
    <cellStyle name="Comma 3 11 7 3 3 3" xfId="46465"/>
    <cellStyle name="Comma 3 11 7 3 4" xfId="25464"/>
    <cellStyle name="Comma 3 11 7 3 5" xfId="38065"/>
    <cellStyle name="Comma 3 11 7 4" xfId="14135"/>
    <cellStyle name="Comma 3 11 7 4 2" xfId="26864"/>
    <cellStyle name="Comma 3 11 7 4 3" xfId="39465"/>
    <cellStyle name="Comma 3 11 7 5" xfId="18404"/>
    <cellStyle name="Comma 3 11 7 5 2" xfId="31065"/>
    <cellStyle name="Comma 3 11 7 5 3" xfId="43665"/>
    <cellStyle name="Comma 3 11 7 6" xfId="22664"/>
    <cellStyle name="Comma 3 11 7 7" xfId="35265"/>
    <cellStyle name="Comma 3 11 8" xfId="10006"/>
    <cellStyle name="Comma 3 11 8 2" xfId="11472"/>
    <cellStyle name="Comma 3 11 8 2 2" xfId="15675"/>
    <cellStyle name="Comma 3 11 8 2 2 2" xfId="28404"/>
    <cellStyle name="Comma 3 11 8 2 2 3" xfId="41005"/>
    <cellStyle name="Comma 3 11 8 2 3" xfId="19944"/>
    <cellStyle name="Comma 3 11 8 2 3 2" xfId="32605"/>
    <cellStyle name="Comma 3 11 8 2 3 3" xfId="45205"/>
    <cellStyle name="Comma 3 11 8 2 4" xfId="24204"/>
    <cellStyle name="Comma 3 11 8 2 5" xfId="36805"/>
    <cellStyle name="Comma 3 11 8 3" xfId="12875"/>
    <cellStyle name="Comma 3 11 8 3 2" xfId="17075"/>
    <cellStyle name="Comma 3 11 8 3 2 2" xfId="29804"/>
    <cellStyle name="Comma 3 11 8 3 2 3" xfId="42405"/>
    <cellStyle name="Comma 3 11 8 3 3" xfId="21344"/>
    <cellStyle name="Comma 3 11 8 3 3 2" xfId="34005"/>
    <cellStyle name="Comma 3 11 8 3 3 3" xfId="46605"/>
    <cellStyle name="Comma 3 11 8 3 4" xfId="25604"/>
    <cellStyle name="Comma 3 11 8 3 5" xfId="38205"/>
    <cellStyle name="Comma 3 11 8 4" xfId="14275"/>
    <cellStyle name="Comma 3 11 8 4 2" xfId="27004"/>
    <cellStyle name="Comma 3 11 8 4 3" xfId="39605"/>
    <cellStyle name="Comma 3 11 8 5" xfId="18544"/>
    <cellStyle name="Comma 3 11 8 5 2" xfId="31205"/>
    <cellStyle name="Comma 3 11 8 5 3" xfId="43805"/>
    <cellStyle name="Comma 3 11 8 6" xfId="22804"/>
    <cellStyle name="Comma 3 11 8 7" xfId="35405"/>
    <cellStyle name="Comma 3 11 9" xfId="10200"/>
    <cellStyle name="Comma 3 11 9 2" xfId="11615"/>
    <cellStyle name="Comma 3 11 9 2 2" xfId="15815"/>
    <cellStyle name="Comma 3 11 9 2 2 2" xfId="28544"/>
    <cellStyle name="Comma 3 11 9 2 2 3" xfId="41145"/>
    <cellStyle name="Comma 3 11 9 2 3" xfId="20084"/>
    <cellStyle name="Comma 3 11 9 2 3 2" xfId="32745"/>
    <cellStyle name="Comma 3 11 9 2 3 3" xfId="45345"/>
    <cellStyle name="Comma 3 11 9 2 4" xfId="24344"/>
    <cellStyle name="Comma 3 11 9 2 5" xfId="36945"/>
    <cellStyle name="Comma 3 11 9 3" xfId="13015"/>
    <cellStyle name="Comma 3 11 9 3 2" xfId="17215"/>
    <cellStyle name="Comma 3 11 9 3 2 2" xfId="29944"/>
    <cellStyle name="Comma 3 11 9 3 2 3" xfId="42545"/>
    <cellStyle name="Comma 3 11 9 3 3" xfId="21484"/>
    <cellStyle name="Comma 3 11 9 3 3 2" xfId="34145"/>
    <cellStyle name="Comma 3 11 9 3 3 3" xfId="46745"/>
    <cellStyle name="Comma 3 11 9 3 4" xfId="25744"/>
    <cellStyle name="Comma 3 11 9 3 5" xfId="38345"/>
    <cellStyle name="Comma 3 11 9 4" xfId="14415"/>
    <cellStyle name="Comma 3 11 9 4 2" xfId="27144"/>
    <cellStyle name="Comma 3 11 9 4 3" xfId="39745"/>
    <cellStyle name="Comma 3 11 9 5" xfId="18684"/>
    <cellStyle name="Comma 3 11 9 5 2" xfId="31345"/>
    <cellStyle name="Comma 3 11 9 5 3" xfId="43945"/>
    <cellStyle name="Comma 3 11 9 6" xfId="22944"/>
    <cellStyle name="Comma 3 11 9 7" xfId="35545"/>
    <cellStyle name="Comma 3 12" xfId="7117"/>
    <cellStyle name="Comma 3 12 10" xfId="10360"/>
    <cellStyle name="Comma 3 12 10 2" xfId="11775"/>
    <cellStyle name="Comma 3 12 10 2 2" xfId="15975"/>
    <cellStyle name="Comma 3 12 10 2 2 2" xfId="28704"/>
    <cellStyle name="Comma 3 12 10 2 2 3" xfId="41305"/>
    <cellStyle name="Comma 3 12 10 2 3" xfId="20244"/>
    <cellStyle name="Comma 3 12 10 2 3 2" xfId="32905"/>
    <cellStyle name="Comma 3 12 10 2 3 3" xfId="45505"/>
    <cellStyle name="Comma 3 12 10 2 4" xfId="24504"/>
    <cellStyle name="Comma 3 12 10 2 5" xfId="37105"/>
    <cellStyle name="Comma 3 12 10 3" xfId="13175"/>
    <cellStyle name="Comma 3 12 10 3 2" xfId="17375"/>
    <cellStyle name="Comma 3 12 10 3 2 2" xfId="30104"/>
    <cellStyle name="Comma 3 12 10 3 2 3" xfId="42705"/>
    <cellStyle name="Comma 3 12 10 3 3" xfId="21644"/>
    <cellStyle name="Comma 3 12 10 3 3 2" xfId="34305"/>
    <cellStyle name="Comma 3 12 10 3 3 3" xfId="46905"/>
    <cellStyle name="Comma 3 12 10 3 4" xfId="25904"/>
    <cellStyle name="Comma 3 12 10 3 5" xfId="38505"/>
    <cellStyle name="Comma 3 12 10 4" xfId="14575"/>
    <cellStyle name="Comma 3 12 10 4 2" xfId="27304"/>
    <cellStyle name="Comma 3 12 10 4 3" xfId="39905"/>
    <cellStyle name="Comma 3 12 10 5" xfId="18844"/>
    <cellStyle name="Comma 3 12 10 5 2" xfId="31505"/>
    <cellStyle name="Comma 3 12 10 5 3" xfId="44105"/>
    <cellStyle name="Comma 3 12 10 6" xfId="23104"/>
    <cellStyle name="Comma 3 12 10 7" xfId="35705"/>
    <cellStyle name="Comma 3 12 11" xfId="10501"/>
    <cellStyle name="Comma 3 12 11 2" xfId="14715"/>
    <cellStyle name="Comma 3 12 11 2 2" xfId="27444"/>
    <cellStyle name="Comma 3 12 11 2 3" xfId="40045"/>
    <cellStyle name="Comma 3 12 11 3" xfId="18984"/>
    <cellStyle name="Comma 3 12 11 3 2" xfId="31645"/>
    <cellStyle name="Comma 3 12 11 3 3" xfId="44245"/>
    <cellStyle name="Comma 3 12 11 4" xfId="23244"/>
    <cellStyle name="Comma 3 12 11 5" xfId="35845"/>
    <cellStyle name="Comma 3 12 12" xfId="11915"/>
    <cellStyle name="Comma 3 12 12 2" xfId="16115"/>
    <cellStyle name="Comma 3 12 12 2 2" xfId="28844"/>
    <cellStyle name="Comma 3 12 12 2 3" xfId="41445"/>
    <cellStyle name="Comma 3 12 12 3" xfId="20384"/>
    <cellStyle name="Comma 3 12 12 3 2" xfId="33045"/>
    <cellStyle name="Comma 3 12 12 3 3" xfId="45645"/>
    <cellStyle name="Comma 3 12 12 4" xfId="24644"/>
    <cellStyle name="Comma 3 12 12 5" xfId="37245"/>
    <cellStyle name="Comma 3 12 13" xfId="13315"/>
    <cellStyle name="Comma 3 12 13 2" xfId="26044"/>
    <cellStyle name="Comma 3 12 13 3" xfId="38645"/>
    <cellStyle name="Comma 3 12 14" xfId="17584"/>
    <cellStyle name="Comma 3 12 14 2" xfId="30245"/>
    <cellStyle name="Comma 3 12 14 3" xfId="42845"/>
    <cellStyle name="Comma 3 12 15" xfId="21844"/>
    <cellStyle name="Comma 3 12 16" xfId="34445"/>
    <cellStyle name="Comma 3 12 2" xfId="7257"/>
    <cellStyle name="Comma 3 12 2 2" xfId="10641"/>
    <cellStyle name="Comma 3 12 2 2 2" xfId="14855"/>
    <cellStyle name="Comma 3 12 2 2 2 2" xfId="27584"/>
    <cellStyle name="Comma 3 12 2 2 2 3" xfId="40185"/>
    <cellStyle name="Comma 3 12 2 2 3" xfId="19124"/>
    <cellStyle name="Comma 3 12 2 2 3 2" xfId="31785"/>
    <cellStyle name="Comma 3 12 2 2 3 3" xfId="44385"/>
    <cellStyle name="Comma 3 12 2 2 4" xfId="23384"/>
    <cellStyle name="Comma 3 12 2 2 5" xfId="35985"/>
    <cellStyle name="Comma 3 12 2 3" xfId="12055"/>
    <cellStyle name="Comma 3 12 2 3 2" xfId="16255"/>
    <cellStyle name="Comma 3 12 2 3 2 2" xfId="28984"/>
    <cellStyle name="Comma 3 12 2 3 2 3" xfId="41585"/>
    <cellStyle name="Comma 3 12 2 3 3" xfId="20524"/>
    <cellStyle name="Comma 3 12 2 3 3 2" xfId="33185"/>
    <cellStyle name="Comma 3 12 2 3 3 3" xfId="45785"/>
    <cellStyle name="Comma 3 12 2 3 4" xfId="24784"/>
    <cellStyle name="Comma 3 12 2 3 5" xfId="37385"/>
    <cellStyle name="Comma 3 12 2 4" xfId="13455"/>
    <cellStyle name="Comma 3 12 2 4 2" xfId="26184"/>
    <cellStyle name="Comma 3 12 2 4 3" xfId="38785"/>
    <cellStyle name="Comma 3 12 2 5" xfId="17724"/>
    <cellStyle name="Comma 3 12 2 5 2" xfId="30385"/>
    <cellStyle name="Comma 3 12 2 5 3" xfId="42985"/>
    <cellStyle name="Comma 3 12 2 6" xfId="21984"/>
    <cellStyle name="Comma 3 12 2 7" xfId="34585"/>
    <cellStyle name="Comma 3 12 3" xfId="7397"/>
    <cellStyle name="Comma 3 12 3 2" xfId="10781"/>
    <cellStyle name="Comma 3 12 3 2 2" xfId="14995"/>
    <cellStyle name="Comma 3 12 3 2 2 2" xfId="27724"/>
    <cellStyle name="Comma 3 12 3 2 2 3" xfId="40325"/>
    <cellStyle name="Comma 3 12 3 2 3" xfId="19264"/>
    <cellStyle name="Comma 3 12 3 2 3 2" xfId="31925"/>
    <cellStyle name="Comma 3 12 3 2 3 3" xfId="44525"/>
    <cellStyle name="Comma 3 12 3 2 4" xfId="23524"/>
    <cellStyle name="Comma 3 12 3 2 5" xfId="36125"/>
    <cellStyle name="Comma 3 12 3 3" xfId="12195"/>
    <cellStyle name="Comma 3 12 3 3 2" xfId="16395"/>
    <cellStyle name="Comma 3 12 3 3 2 2" xfId="29124"/>
    <cellStyle name="Comma 3 12 3 3 2 3" xfId="41725"/>
    <cellStyle name="Comma 3 12 3 3 3" xfId="20664"/>
    <cellStyle name="Comma 3 12 3 3 3 2" xfId="33325"/>
    <cellStyle name="Comma 3 12 3 3 3 3" xfId="45925"/>
    <cellStyle name="Comma 3 12 3 3 4" xfId="24924"/>
    <cellStyle name="Comma 3 12 3 3 5" xfId="37525"/>
    <cellStyle name="Comma 3 12 3 4" xfId="13595"/>
    <cellStyle name="Comma 3 12 3 4 2" xfId="26324"/>
    <cellStyle name="Comma 3 12 3 4 3" xfId="38925"/>
    <cellStyle name="Comma 3 12 3 5" xfId="17864"/>
    <cellStyle name="Comma 3 12 3 5 2" xfId="30525"/>
    <cellStyle name="Comma 3 12 3 5 3" xfId="43125"/>
    <cellStyle name="Comma 3 12 3 6" xfId="22124"/>
    <cellStyle name="Comma 3 12 3 7" xfId="34725"/>
    <cellStyle name="Comma 3 12 4" xfId="9410"/>
    <cellStyle name="Comma 3 12 4 2" xfId="10928"/>
    <cellStyle name="Comma 3 12 4 2 2" xfId="15135"/>
    <cellStyle name="Comma 3 12 4 2 2 2" xfId="27864"/>
    <cellStyle name="Comma 3 12 4 2 2 3" xfId="40465"/>
    <cellStyle name="Comma 3 12 4 2 3" xfId="19404"/>
    <cellStyle name="Comma 3 12 4 2 3 2" xfId="32065"/>
    <cellStyle name="Comma 3 12 4 2 3 3" xfId="44665"/>
    <cellStyle name="Comma 3 12 4 2 4" xfId="23664"/>
    <cellStyle name="Comma 3 12 4 2 5" xfId="36265"/>
    <cellStyle name="Comma 3 12 4 3" xfId="12335"/>
    <cellStyle name="Comma 3 12 4 3 2" xfId="16535"/>
    <cellStyle name="Comma 3 12 4 3 2 2" xfId="29264"/>
    <cellStyle name="Comma 3 12 4 3 2 3" xfId="41865"/>
    <cellStyle name="Comma 3 12 4 3 3" xfId="20804"/>
    <cellStyle name="Comma 3 12 4 3 3 2" xfId="33465"/>
    <cellStyle name="Comma 3 12 4 3 3 3" xfId="46065"/>
    <cellStyle name="Comma 3 12 4 3 4" xfId="25064"/>
    <cellStyle name="Comma 3 12 4 3 5" xfId="37665"/>
    <cellStyle name="Comma 3 12 4 4" xfId="13735"/>
    <cellStyle name="Comma 3 12 4 4 2" xfId="26464"/>
    <cellStyle name="Comma 3 12 4 4 3" xfId="39065"/>
    <cellStyle name="Comma 3 12 4 5" xfId="18004"/>
    <cellStyle name="Comma 3 12 4 5 2" xfId="30665"/>
    <cellStyle name="Comma 3 12 4 5 3" xfId="43265"/>
    <cellStyle name="Comma 3 12 4 6" xfId="22264"/>
    <cellStyle name="Comma 3 12 4 7" xfId="34865"/>
    <cellStyle name="Comma 3 12 5" xfId="9606"/>
    <cellStyle name="Comma 3 12 5 2" xfId="11072"/>
    <cellStyle name="Comma 3 12 5 2 2" xfId="15275"/>
    <cellStyle name="Comma 3 12 5 2 2 2" xfId="28004"/>
    <cellStyle name="Comma 3 12 5 2 2 3" xfId="40605"/>
    <cellStyle name="Comma 3 12 5 2 3" xfId="19544"/>
    <cellStyle name="Comma 3 12 5 2 3 2" xfId="32205"/>
    <cellStyle name="Comma 3 12 5 2 3 3" xfId="44805"/>
    <cellStyle name="Comma 3 12 5 2 4" xfId="23804"/>
    <cellStyle name="Comma 3 12 5 2 5" xfId="36405"/>
    <cellStyle name="Comma 3 12 5 3" xfId="12475"/>
    <cellStyle name="Comma 3 12 5 3 2" xfId="16675"/>
    <cellStyle name="Comma 3 12 5 3 2 2" xfId="29404"/>
    <cellStyle name="Comma 3 12 5 3 2 3" xfId="42005"/>
    <cellStyle name="Comma 3 12 5 3 3" xfId="20944"/>
    <cellStyle name="Comma 3 12 5 3 3 2" xfId="33605"/>
    <cellStyle name="Comma 3 12 5 3 3 3" xfId="46205"/>
    <cellStyle name="Comma 3 12 5 3 4" xfId="25204"/>
    <cellStyle name="Comma 3 12 5 3 5" xfId="37805"/>
    <cellStyle name="Comma 3 12 5 4" xfId="13875"/>
    <cellStyle name="Comma 3 12 5 4 2" xfId="26604"/>
    <cellStyle name="Comma 3 12 5 4 3" xfId="39205"/>
    <cellStyle name="Comma 3 12 5 5" xfId="18144"/>
    <cellStyle name="Comma 3 12 5 5 2" xfId="30805"/>
    <cellStyle name="Comma 3 12 5 5 3" xfId="43405"/>
    <cellStyle name="Comma 3 12 5 6" xfId="22404"/>
    <cellStyle name="Comma 3 12 5 7" xfId="35005"/>
    <cellStyle name="Comma 3 12 6" xfId="9746"/>
    <cellStyle name="Comma 3 12 6 2" xfId="11212"/>
    <cellStyle name="Comma 3 12 6 2 2" xfId="15415"/>
    <cellStyle name="Comma 3 12 6 2 2 2" xfId="28144"/>
    <cellStyle name="Comma 3 12 6 2 2 3" xfId="40745"/>
    <cellStyle name="Comma 3 12 6 2 3" xfId="19684"/>
    <cellStyle name="Comma 3 12 6 2 3 2" xfId="32345"/>
    <cellStyle name="Comma 3 12 6 2 3 3" xfId="44945"/>
    <cellStyle name="Comma 3 12 6 2 4" xfId="23944"/>
    <cellStyle name="Comma 3 12 6 2 5" xfId="36545"/>
    <cellStyle name="Comma 3 12 6 3" xfId="12615"/>
    <cellStyle name="Comma 3 12 6 3 2" xfId="16815"/>
    <cellStyle name="Comma 3 12 6 3 2 2" xfId="29544"/>
    <cellStyle name="Comma 3 12 6 3 2 3" xfId="42145"/>
    <cellStyle name="Comma 3 12 6 3 3" xfId="21084"/>
    <cellStyle name="Comma 3 12 6 3 3 2" xfId="33745"/>
    <cellStyle name="Comma 3 12 6 3 3 3" xfId="46345"/>
    <cellStyle name="Comma 3 12 6 3 4" xfId="25344"/>
    <cellStyle name="Comma 3 12 6 3 5" xfId="37945"/>
    <cellStyle name="Comma 3 12 6 4" xfId="14015"/>
    <cellStyle name="Comma 3 12 6 4 2" xfId="26744"/>
    <cellStyle name="Comma 3 12 6 4 3" xfId="39345"/>
    <cellStyle name="Comma 3 12 6 5" xfId="18284"/>
    <cellStyle name="Comma 3 12 6 5 2" xfId="30945"/>
    <cellStyle name="Comma 3 12 6 5 3" xfId="43545"/>
    <cellStyle name="Comma 3 12 6 6" xfId="22544"/>
    <cellStyle name="Comma 3 12 6 7" xfId="35145"/>
    <cellStyle name="Comma 3 12 7" xfId="9886"/>
    <cellStyle name="Comma 3 12 7 2" xfId="11352"/>
    <cellStyle name="Comma 3 12 7 2 2" xfId="15555"/>
    <cellStyle name="Comma 3 12 7 2 2 2" xfId="28284"/>
    <cellStyle name="Comma 3 12 7 2 2 3" xfId="40885"/>
    <cellStyle name="Comma 3 12 7 2 3" xfId="19824"/>
    <cellStyle name="Comma 3 12 7 2 3 2" xfId="32485"/>
    <cellStyle name="Comma 3 12 7 2 3 3" xfId="45085"/>
    <cellStyle name="Comma 3 12 7 2 4" xfId="24084"/>
    <cellStyle name="Comma 3 12 7 2 5" xfId="36685"/>
    <cellStyle name="Comma 3 12 7 3" xfId="12755"/>
    <cellStyle name="Comma 3 12 7 3 2" xfId="16955"/>
    <cellStyle name="Comma 3 12 7 3 2 2" xfId="29684"/>
    <cellStyle name="Comma 3 12 7 3 2 3" xfId="42285"/>
    <cellStyle name="Comma 3 12 7 3 3" xfId="21224"/>
    <cellStyle name="Comma 3 12 7 3 3 2" xfId="33885"/>
    <cellStyle name="Comma 3 12 7 3 3 3" xfId="46485"/>
    <cellStyle name="Comma 3 12 7 3 4" xfId="25484"/>
    <cellStyle name="Comma 3 12 7 3 5" xfId="38085"/>
    <cellStyle name="Comma 3 12 7 4" xfId="14155"/>
    <cellStyle name="Comma 3 12 7 4 2" xfId="26884"/>
    <cellStyle name="Comma 3 12 7 4 3" xfId="39485"/>
    <cellStyle name="Comma 3 12 7 5" xfId="18424"/>
    <cellStyle name="Comma 3 12 7 5 2" xfId="31085"/>
    <cellStyle name="Comma 3 12 7 5 3" xfId="43685"/>
    <cellStyle name="Comma 3 12 7 6" xfId="22684"/>
    <cellStyle name="Comma 3 12 7 7" xfId="35285"/>
    <cellStyle name="Comma 3 12 8" xfId="10026"/>
    <cellStyle name="Comma 3 12 8 2" xfId="11492"/>
    <cellStyle name="Comma 3 12 8 2 2" xfId="15695"/>
    <cellStyle name="Comma 3 12 8 2 2 2" xfId="28424"/>
    <cellStyle name="Comma 3 12 8 2 2 3" xfId="41025"/>
    <cellStyle name="Comma 3 12 8 2 3" xfId="19964"/>
    <cellStyle name="Comma 3 12 8 2 3 2" xfId="32625"/>
    <cellStyle name="Comma 3 12 8 2 3 3" xfId="45225"/>
    <cellStyle name="Comma 3 12 8 2 4" xfId="24224"/>
    <cellStyle name="Comma 3 12 8 2 5" xfId="36825"/>
    <cellStyle name="Comma 3 12 8 3" xfId="12895"/>
    <cellStyle name="Comma 3 12 8 3 2" xfId="17095"/>
    <cellStyle name="Comma 3 12 8 3 2 2" xfId="29824"/>
    <cellStyle name="Comma 3 12 8 3 2 3" xfId="42425"/>
    <cellStyle name="Comma 3 12 8 3 3" xfId="21364"/>
    <cellStyle name="Comma 3 12 8 3 3 2" xfId="34025"/>
    <cellStyle name="Comma 3 12 8 3 3 3" xfId="46625"/>
    <cellStyle name="Comma 3 12 8 3 4" xfId="25624"/>
    <cellStyle name="Comma 3 12 8 3 5" xfId="38225"/>
    <cellStyle name="Comma 3 12 8 4" xfId="14295"/>
    <cellStyle name="Comma 3 12 8 4 2" xfId="27024"/>
    <cellStyle name="Comma 3 12 8 4 3" xfId="39625"/>
    <cellStyle name="Comma 3 12 8 5" xfId="18564"/>
    <cellStyle name="Comma 3 12 8 5 2" xfId="31225"/>
    <cellStyle name="Comma 3 12 8 5 3" xfId="43825"/>
    <cellStyle name="Comma 3 12 8 6" xfId="22824"/>
    <cellStyle name="Comma 3 12 8 7" xfId="35425"/>
    <cellStyle name="Comma 3 12 9" xfId="10220"/>
    <cellStyle name="Comma 3 12 9 2" xfId="11635"/>
    <cellStyle name="Comma 3 12 9 2 2" xfId="15835"/>
    <cellStyle name="Comma 3 12 9 2 2 2" xfId="28564"/>
    <cellStyle name="Comma 3 12 9 2 2 3" xfId="41165"/>
    <cellStyle name="Comma 3 12 9 2 3" xfId="20104"/>
    <cellStyle name="Comma 3 12 9 2 3 2" xfId="32765"/>
    <cellStyle name="Comma 3 12 9 2 3 3" xfId="45365"/>
    <cellStyle name="Comma 3 12 9 2 4" xfId="24364"/>
    <cellStyle name="Comma 3 12 9 2 5" xfId="36965"/>
    <cellStyle name="Comma 3 12 9 3" xfId="13035"/>
    <cellStyle name="Comma 3 12 9 3 2" xfId="17235"/>
    <cellStyle name="Comma 3 12 9 3 2 2" xfId="29964"/>
    <cellStyle name="Comma 3 12 9 3 2 3" xfId="42565"/>
    <cellStyle name="Comma 3 12 9 3 3" xfId="21504"/>
    <cellStyle name="Comma 3 12 9 3 3 2" xfId="34165"/>
    <cellStyle name="Comma 3 12 9 3 3 3" xfId="46765"/>
    <cellStyle name="Comma 3 12 9 3 4" xfId="25764"/>
    <cellStyle name="Comma 3 12 9 3 5" xfId="38365"/>
    <cellStyle name="Comma 3 12 9 4" xfId="14435"/>
    <cellStyle name="Comma 3 12 9 4 2" xfId="27164"/>
    <cellStyle name="Comma 3 12 9 4 3" xfId="39765"/>
    <cellStyle name="Comma 3 12 9 5" xfId="18704"/>
    <cellStyle name="Comma 3 12 9 5 2" xfId="31365"/>
    <cellStyle name="Comma 3 12 9 5 3" xfId="43965"/>
    <cellStyle name="Comma 3 12 9 6" xfId="22964"/>
    <cellStyle name="Comma 3 12 9 7" xfId="35565"/>
    <cellStyle name="Comma 3 13" xfId="7137"/>
    <cellStyle name="Comma 3 13 2" xfId="9290"/>
    <cellStyle name="Comma 3 13 2 2" xfId="10808"/>
    <cellStyle name="Comma 3 13 2 2 2" xfId="15015"/>
    <cellStyle name="Comma 3 13 2 2 2 2" xfId="27744"/>
    <cellStyle name="Comma 3 13 2 2 2 3" xfId="40345"/>
    <cellStyle name="Comma 3 13 2 2 3" xfId="19284"/>
    <cellStyle name="Comma 3 13 2 2 3 2" xfId="31945"/>
    <cellStyle name="Comma 3 13 2 2 3 3" xfId="44545"/>
    <cellStyle name="Comma 3 13 2 2 4" xfId="23544"/>
    <cellStyle name="Comma 3 13 2 2 5" xfId="36145"/>
    <cellStyle name="Comma 3 13 2 3" xfId="12215"/>
    <cellStyle name="Comma 3 13 2 3 2" xfId="16415"/>
    <cellStyle name="Comma 3 13 2 3 2 2" xfId="29144"/>
    <cellStyle name="Comma 3 13 2 3 2 3" xfId="41745"/>
    <cellStyle name="Comma 3 13 2 3 3" xfId="20684"/>
    <cellStyle name="Comma 3 13 2 3 3 2" xfId="33345"/>
    <cellStyle name="Comma 3 13 2 3 3 3" xfId="45945"/>
    <cellStyle name="Comma 3 13 2 3 4" xfId="24944"/>
    <cellStyle name="Comma 3 13 2 3 5" xfId="37545"/>
    <cellStyle name="Comma 3 13 2 4" xfId="13615"/>
    <cellStyle name="Comma 3 13 2 4 2" xfId="26344"/>
    <cellStyle name="Comma 3 13 2 4 3" xfId="38945"/>
    <cellStyle name="Comma 3 13 2 5" xfId="17884"/>
    <cellStyle name="Comma 3 13 2 5 2" xfId="30545"/>
    <cellStyle name="Comma 3 13 2 5 3" xfId="43145"/>
    <cellStyle name="Comma 3 13 2 6" xfId="22144"/>
    <cellStyle name="Comma 3 13 2 7" xfId="34745"/>
    <cellStyle name="Comma 3 13 3" xfId="10100"/>
    <cellStyle name="Comma 3 13 3 2" xfId="11515"/>
    <cellStyle name="Comma 3 13 3 2 2" xfId="15715"/>
    <cellStyle name="Comma 3 13 3 2 2 2" xfId="28444"/>
    <cellStyle name="Comma 3 13 3 2 2 3" xfId="41045"/>
    <cellStyle name="Comma 3 13 3 2 3" xfId="19984"/>
    <cellStyle name="Comma 3 13 3 2 3 2" xfId="32645"/>
    <cellStyle name="Comma 3 13 3 2 3 3" xfId="45245"/>
    <cellStyle name="Comma 3 13 3 2 4" xfId="24244"/>
    <cellStyle name="Comma 3 13 3 2 5" xfId="36845"/>
    <cellStyle name="Comma 3 13 3 3" xfId="12915"/>
    <cellStyle name="Comma 3 13 3 3 2" xfId="17115"/>
    <cellStyle name="Comma 3 13 3 3 2 2" xfId="29844"/>
    <cellStyle name="Comma 3 13 3 3 2 3" xfId="42445"/>
    <cellStyle name="Comma 3 13 3 3 3" xfId="21384"/>
    <cellStyle name="Comma 3 13 3 3 3 2" xfId="34045"/>
    <cellStyle name="Comma 3 13 3 3 3 3" xfId="46645"/>
    <cellStyle name="Comma 3 13 3 3 4" xfId="25644"/>
    <cellStyle name="Comma 3 13 3 3 5" xfId="38245"/>
    <cellStyle name="Comma 3 13 3 4" xfId="14315"/>
    <cellStyle name="Comma 3 13 3 4 2" xfId="27044"/>
    <cellStyle name="Comma 3 13 3 4 3" xfId="39645"/>
    <cellStyle name="Comma 3 13 3 5" xfId="18584"/>
    <cellStyle name="Comma 3 13 3 5 2" xfId="31245"/>
    <cellStyle name="Comma 3 13 3 5 3" xfId="43845"/>
    <cellStyle name="Comma 3 13 3 6" xfId="22844"/>
    <cellStyle name="Comma 3 13 3 7" xfId="35445"/>
    <cellStyle name="Comma 3 13 4" xfId="10521"/>
    <cellStyle name="Comma 3 13 4 2" xfId="14735"/>
    <cellStyle name="Comma 3 13 4 2 2" xfId="27464"/>
    <cellStyle name="Comma 3 13 4 2 3" xfId="40065"/>
    <cellStyle name="Comma 3 13 4 3" xfId="19004"/>
    <cellStyle name="Comma 3 13 4 3 2" xfId="31665"/>
    <cellStyle name="Comma 3 13 4 3 3" xfId="44265"/>
    <cellStyle name="Comma 3 13 4 4" xfId="23264"/>
    <cellStyle name="Comma 3 13 4 5" xfId="35865"/>
    <cellStyle name="Comma 3 13 5" xfId="11935"/>
    <cellStyle name="Comma 3 13 5 2" xfId="16135"/>
    <cellStyle name="Comma 3 13 5 2 2" xfId="28864"/>
    <cellStyle name="Comma 3 13 5 2 3" xfId="41465"/>
    <cellStyle name="Comma 3 13 5 3" xfId="20404"/>
    <cellStyle name="Comma 3 13 5 3 2" xfId="33065"/>
    <cellStyle name="Comma 3 13 5 3 3" xfId="45665"/>
    <cellStyle name="Comma 3 13 5 4" xfId="24664"/>
    <cellStyle name="Comma 3 13 5 5" xfId="37265"/>
    <cellStyle name="Comma 3 13 6" xfId="13335"/>
    <cellStyle name="Comma 3 13 6 2" xfId="26064"/>
    <cellStyle name="Comma 3 13 6 3" xfId="38665"/>
    <cellStyle name="Comma 3 13 7" xfId="17604"/>
    <cellStyle name="Comma 3 13 7 2" xfId="30265"/>
    <cellStyle name="Comma 3 13 7 3" xfId="42865"/>
    <cellStyle name="Comma 3 13 8" xfId="21864"/>
    <cellStyle name="Comma 3 13 9" xfId="34465"/>
    <cellStyle name="Comma 3 14" xfId="7277"/>
    <cellStyle name="Comma 3 14 2" xfId="10661"/>
    <cellStyle name="Comma 3 14 2 2" xfId="14875"/>
    <cellStyle name="Comma 3 14 2 2 2" xfId="27604"/>
    <cellStyle name="Comma 3 14 2 2 3" xfId="40205"/>
    <cellStyle name="Comma 3 14 2 3" xfId="19144"/>
    <cellStyle name="Comma 3 14 2 3 2" xfId="31805"/>
    <cellStyle name="Comma 3 14 2 3 3" xfId="44405"/>
    <cellStyle name="Comma 3 14 2 4" xfId="23404"/>
    <cellStyle name="Comma 3 14 2 5" xfId="36005"/>
    <cellStyle name="Comma 3 14 3" xfId="12075"/>
    <cellStyle name="Comma 3 14 3 2" xfId="16275"/>
    <cellStyle name="Comma 3 14 3 2 2" xfId="29004"/>
    <cellStyle name="Comma 3 14 3 2 3" xfId="41605"/>
    <cellStyle name="Comma 3 14 3 3" xfId="20544"/>
    <cellStyle name="Comma 3 14 3 3 2" xfId="33205"/>
    <cellStyle name="Comma 3 14 3 3 3" xfId="45805"/>
    <cellStyle name="Comma 3 14 3 4" xfId="24804"/>
    <cellStyle name="Comma 3 14 3 5" xfId="37405"/>
    <cellStyle name="Comma 3 14 4" xfId="13475"/>
    <cellStyle name="Comma 3 14 4 2" xfId="26204"/>
    <cellStyle name="Comma 3 14 4 3" xfId="38805"/>
    <cellStyle name="Comma 3 14 5" xfId="17744"/>
    <cellStyle name="Comma 3 14 5 2" xfId="30405"/>
    <cellStyle name="Comma 3 14 5 3" xfId="43005"/>
    <cellStyle name="Comma 3 14 6" xfId="22004"/>
    <cellStyle name="Comma 3 14 7" xfId="34605"/>
    <cellStyle name="Comma 3 15" xfId="7713"/>
    <cellStyle name="Comma 3 16" xfId="9486"/>
    <cellStyle name="Comma 3 16 2" xfId="10952"/>
    <cellStyle name="Comma 3 16 2 2" xfId="15155"/>
    <cellStyle name="Comma 3 16 2 2 2" xfId="27884"/>
    <cellStyle name="Comma 3 16 2 2 3" xfId="40485"/>
    <cellStyle name="Comma 3 16 2 3" xfId="19424"/>
    <cellStyle name="Comma 3 16 2 3 2" xfId="32085"/>
    <cellStyle name="Comma 3 16 2 3 3" xfId="44685"/>
    <cellStyle name="Comma 3 16 2 4" xfId="23684"/>
    <cellStyle name="Comma 3 16 2 5" xfId="36285"/>
    <cellStyle name="Comma 3 16 3" xfId="12355"/>
    <cellStyle name="Comma 3 16 3 2" xfId="16555"/>
    <cellStyle name="Comma 3 16 3 2 2" xfId="29284"/>
    <cellStyle name="Comma 3 16 3 2 3" xfId="41885"/>
    <cellStyle name="Comma 3 16 3 3" xfId="20824"/>
    <cellStyle name="Comma 3 16 3 3 2" xfId="33485"/>
    <cellStyle name="Comma 3 16 3 3 3" xfId="46085"/>
    <cellStyle name="Comma 3 16 3 4" xfId="25084"/>
    <cellStyle name="Comma 3 16 3 5" xfId="37685"/>
    <cellStyle name="Comma 3 16 4" xfId="13755"/>
    <cellStyle name="Comma 3 16 4 2" xfId="26484"/>
    <cellStyle name="Comma 3 16 4 3" xfId="39085"/>
    <cellStyle name="Comma 3 16 5" xfId="18024"/>
    <cellStyle name="Comma 3 16 5 2" xfId="30685"/>
    <cellStyle name="Comma 3 16 5 3" xfId="43285"/>
    <cellStyle name="Comma 3 16 6" xfId="22284"/>
    <cellStyle name="Comma 3 16 7" xfId="34885"/>
    <cellStyle name="Comma 3 17" xfId="9626"/>
    <cellStyle name="Comma 3 17 2" xfId="11092"/>
    <cellStyle name="Comma 3 17 2 2" xfId="15295"/>
    <cellStyle name="Comma 3 17 2 2 2" xfId="28024"/>
    <cellStyle name="Comma 3 17 2 2 3" xfId="40625"/>
    <cellStyle name="Comma 3 17 2 3" xfId="19564"/>
    <cellStyle name="Comma 3 17 2 3 2" xfId="32225"/>
    <cellStyle name="Comma 3 17 2 3 3" xfId="44825"/>
    <cellStyle name="Comma 3 17 2 4" xfId="23824"/>
    <cellStyle name="Comma 3 17 2 5" xfId="36425"/>
    <cellStyle name="Comma 3 17 3" xfId="12495"/>
    <cellStyle name="Comma 3 17 3 2" xfId="16695"/>
    <cellStyle name="Comma 3 17 3 2 2" xfId="29424"/>
    <cellStyle name="Comma 3 17 3 2 3" xfId="42025"/>
    <cellStyle name="Comma 3 17 3 3" xfId="20964"/>
    <cellStyle name="Comma 3 17 3 3 2" xfId="33625"/>
    <cellStyle name="Comma 3 17 3 3 3" xfId="46225"/>
    <cellStyle name="Comma 3 17 3 4" xfId="25224"/>
    <cellStyle name="Comma 3 17 3 5" xfId="37825"/>
    <cellStyle name="Comma 3 17 4" xfId="13895"/>
    <cellStyle name="Comma 3 17 4 2" xfId="26624"/>
    <cellStyle name="Comma 3 17 4 3" xfId="39225"/>
    <cellStyle name="Comma 3 17 5" xfId="18164"/>
    <cellStyle name="Comma 3 17 5 2" xfId="30825"/>
    <cellStyle name="Comma 3 17 5 3" xfId="43425"/>
    <cellStyle name="Comma 3 17 6" xfId="22424"/>
    <cellStyle name="Comma 3 17 7" xfId="35025"/>
    <cellStyle name="Comma 3 18" xfId="9766"/>
    <cellStyle name="Comma 3 18 2" xfId="11232"/>
    <cellStyle name="Comma 3 18 2 2" xfId="15435"/>
    <cellStyle name="Comma 3 18 2 2 2" xfId="28164"/>
    <cellStyle name="Comma 3 18 2 2 3" xfId="40765"/>
    <cellStyle name="Comma 3 18 2 3" xfId="19704"/>
    <cellStyle name="Comma 3 18 2 3 2" xfId="32365"/>
    <cellStyle name="Comma 3 18 2 3 3" xfId="44965"/>
    <cellStyle name="Comma 3 18 2 4" xfId="23964"/>
    <cellStyle name="Comma 3 18 2 5" xfId="36565"/>
    <cellStyle name="Comma 3 18 3" xfId="12635"/>
    <cellStyle name="Comma 3 18 3 2" xfId="16835"/>
    <cellStyle name="Comma 3 18 3 2 2" xfId="29564"/>
    <cellStyle name="Comma 3 18 3 2 3" xfId="42165"/>
    <cellStyle name="Comma 3 18 3 3" xfId="21104"/>
    <cellStyle name="Comma 3 18 3 3 2" xfId="33765"/>
    <cellStyle name="Comma 3 18 3 3 3" xfId="46365"/>
    <cellStyle name="Comma 3 18 3 4" xfId="25364"/>
    <cellStyle name="Comma 3 18 3 5" xfId="37965"/>
    <cellStyle name="Comma 3 18 4" xfId="14035"/>
    <cellStyle name="Comma 3 18 4 2" xfId="26764"/>
    <cellStyle name="Comma 3 18 4 3" xfId="39365"/>
    <cellStyle name="Comma 3 18 5" xfId="18304"/>
    <cellStyle name="Comma 3 18 5 2" xfId="30965"/>
    <cellStyle name="Comma 3 18 5 3" xfId="43565"/>
    <cellStyle name="Comma 3 18 6" xfId="22564"/>
    <cellStyle name="Comma 3 18 7" xfId="35165"/>
    <cellStyle name="Comma 3 19" xfId="9906"/>
    <cellStyle name="Comma 3 19 2" xfId="11372"/>
    <cellStyle name="Comma 3 19 2 2" xfId="15575"/>
    <cellStyle name="Comma 3 19 2 2 2" xfId="28304"/>
    <cellStyle name="Comma 3 19 2 2 3" xfId="40905"/>
    <cellStyle name="Comma 3 19 2 3" xfId="19844"/>
    <cellStyle name="Comma 3 19 2 3 2" xfId="32505"/>
    <cellStyle name="Comma 3 19 2 3 3" xfId="45105"/>
    <cellStyle name="Comma 3 19 2 4" xfId="24104"/>
    <cellStyle name="Comma 3 19 2 5" xfId="36705"/>
    <cellStyle name="Comma 3 19 3" xfId="12775"/>
    <cellStyle name="Comma 3 19 3 2" xfId="16975"/>
    <cellStyle name="Comma 3 19 3 2 2" xfId="29704"/>
    <cellStyle name="Comma 3 19 3 2 3" xfId="42305"/>
    <cellStyle name="Comma 3 19 3 3" xfId="21244"/>
    <cellStyle name="Comma 3 19 3 3 2" xfId="33905"/>
    <cellStyle name="Comma 3 19 3 3 3" xfId="46505"/>
    <cellStyle name="Comma 3 19 3 4" xfId="25504"/>
    <cellStyle name="Comma 3 19 3 5" xfId="38105"/>
    <cellStyle name="Comma 3 19 4" xfId="14175"/>
    <cellStyle name="Comma 3 19 4 2" xfId="26904"/>
    <cellStyle name="Comma 3 19 4 3" xfId="39505"/>
    <cellStyle name="Comma 3 19 5" xfId="18444"/>
    <cellStyle name="Comma 3 19 5 2" xfId="31105"/>
    <cellStyle name="Comma 3 19 5 3" xfId="43705"/>
    <cellStyle name="Comma 3 19 6" xfId="22704"/>
    <cellStyle name="Comma 3 19 7" xfId="35305"/>
    <cellStyle name="Comma 3 2" xfId="6994"/>
    <cellStyle name="Comma 3 2 10" xfId="7098"/>
    <cellStyle name="Comma 3 2 10 10" xfId="10341"/>
    <cellStyle name="Comma 3 2 10 10 2" xfId="11756"/>
    <cellStyle name="Comma 3 2 10 10 2 2" xfId="15956"/>
    <cellStyle name="Comma 3 2 10 10 2 2 2" xfId="28685"/>
    <cellStyle name="Comma 3 2 10 10 2 2 3" xfId="41286"/>
    <cellStyle name="Comma 3 2 10 10 2 3" xfId="20225"/>
    <cellStyle name="Comma 3 2 10 10 2 3 2" xfId="32886"/>
    <cellStyle name="Comma 3 2 10 10 2 3 3" xfId="45486"/>
    <cellStyle name="Comma 3 2 10 10 2 4" xfId="24485"/>
    <cellStyle name="Comma 3 2 10 10 2 5" xfId="37086"/>
    <cellStyle name="Comma 3 2 10 10 3" xfId="13156"/>
    <cellStyle name="Comma 3 2 10 10 3 2" xfId="17356"/>
    <cellStyle name="Comma 3 2 10 10 3 2 2" xfId="30085"/>
    <cellStyle name="Comma 3 2 10 10 3 2 3" xfId="42686"/>
    <cellStyle name="Comma 3 2 10 10 3 3" xfId="21625"/>
    <cellStyle name="Comma 3 2 10 10 3 3 2" xfId="34286"/>
    <cellStyle name="Comma 3 2 10 10 3 3 3" xfId="46886"/>
    <cellStyle name="Comma 3 2 10 10 3 4" xfId="25885"/>
    <cellStyle name="Comma 3 2 10 10 3 5" xfId="38486"/>
    <cellStyle name="Comma 3 2 10 10 4" xfId="14556"/>
    <cellStyle name="Comma 3 2 10 10 4 2" xfId="27285"/>
    <cellStyle name="Comma 3 2 10 10 4 3" xfId="39886"/>
    <cellStyle name="Comma 3 2 10 10 5" xfId="18825"/>
    <cellStyle name="Comma 3 2 10 10 5 2" xfId="31486"/>
    <cellStyle name="Comma 3 2 10 10 5 3" xfId="44086"/>
    <cellStyle name="Comma 3 2 10 10 6" xfId="23085"/>
    <cellStyle name="Comma 3 2 10 10 7" xfId="35686"/>
    <cellStyle name="Comma 3 2 10 11" xfId="10482"/>
    <cellStyle name="Comma 3 2 10 11 2" xfId="14696"/>
    <cellStyle name="Comma 3 2 10 11 2 2" xfId="27425"/>
    <cellStyle name="Comma 3 2 10 11 2 3" xfId="40026"/>
    <cellStyle name="Comma 3 2 10 11 3" xfId="18965"/>
    <cellStyle name="Comma 3 2 10 11 3 2" xfId="31626"/>
    <cellStyle name="Comma 3 2 10 11 3 3" xfId="44226"/>
    <cellStyle name="Comma 3 2 10 11 4" xfId="23225"/>
    <cellStyle name="Comma 3 2 10 11 5" xfId="35826"/>
    <cellStyle name="Comma 3 2 10 12" xfId="11896"/>
    <cellStyle name="Comma 3 2 10 12 2" xfId="16096"/>
    <cellStyle name="Comma 3 2 10 12 2 2" xfId="28825"/>
    <cellStyle name="Comma 3 2 10 12 2 3" xfId="41426"/>
    <cellStyle name="Comma 3 2 10 12 3" xfId="20365"/>
    <cellStyle name="Comma 3 2 10 12 3 2" xfId="33026"/>
    <cellStyle name="Comma 3 2 10 12 3 3" xfId="45626"/>
    <cellStyle name="Comma 3 2 10 12 4" xfId="24625"/>
    <cellStyle name="Comma 3 2 10 12 5" xfId="37226"/>
    <cellStyle name="Comma 3 2 10 13" xfId="13296"/>
    <cellStyle name="Comma 3 2 10 13 2" xfId="26025"/>
    <cellStyle name="Comma 3 2 10 13 3" xfId="38626"/>
    <cellStyle name="Comma 3 2 10 14" xfId="17565"/>
    <cellStyle name="Comma 3 2 10 14 2" xfId="30226"/>
    <cellStyle name="Comma 3 2 10 14 3" xfId="42826"/>
    <cellStyle name="Comma 3 2 10 15" xfId="21825"/>
    <cellStyle name="Comma 3 2 10 16" xfId="34426"/>
    <cellStyle name="Comma 3 2 10 2" xfId="7238"/>
    <cellStyle name="Comma 3 2 10 2 2" xfId="10622"/>
    <cellStyle name="Comma 3 2 10 2 2 2" xfId="14836"/>
    <cellStyle name="Comma 3 2 10 2 2 2 2" xfId="27565"/>
    <cellStyle name="Comma 3 2 10 2 2 2 3" xfId="40166"/>
    <cellStyle name="Comma 3 2 10 2 2 3" xfId="19105"/>
    <cellStyle name="Comma 3 2 10 2 2 3 2" xfId="31766"/>
    <cellStyle name="Comma 3 2 10 2 2 3 3" xfId="44366"/>
    <cellStyle name="Comma 3 2 10 2 2 4" xfId="23365"/>
    <cellStyle name="Comma 3 2 10 2 2 5" xfId="35966"/>
    <cellStyle name="Comma 3 2 10 2 3" xfId="12036"/>
    <cellStyle name="Comma 3 2 10 2 3 2" xfId="16236"/>
    <cellStyle name="Comma 3 2 10 2 3 2 2" xfId="28965"/>
    <cellStyle name="Comma 3 2 10 2 3 2 3" xfId="41566"/>
    <cellStyle name="Comma 3 2 10 2 3 3" xfId="20505"/>
    <cellStyle name="Comma 3 2 10 2 3 3 2" xfId="33166"/>
    <cellStyle name="Comma 3 2 10 2 3 3 3" xfId="45766"/>
    <cellStyle name="Comma 3 2 10 2 3 4" xfId="24765"/>
    <cellStyle name="Comma 3 2 10 2 3 5" xfId="37366"/>
    <cellStyle name="Comma 3 2 10 2 4" xfId="13436"/>
    <cellStyle name="Comma 3 2 10 2 4 2" xfId="26165"/>
    <cellStyle name="Comma 3 2 10 2 4 3" xfId="38766"/>
    <cellStyle name="Comma 3 2 10 2 5" xfId="17705"/>
    <cellStyle name="Comma 3 2 10 2 5 2" xfId="30366"/>
    <cellStyle name="Comma 3 2 10 2 5 3" xfId="42966"/>
    <cellStyle name="Comma 3 2 10 2 6" xfId="21965"/>
    <cellStyle name="Comma 3 2 10 2 7" xfId="34566"/>
    <cellStyle name="Comma 3 2 10 3" xfId="7378"/>
    <cellStyle name="Comma 3 2 10 3 2" xfId="10762"/>
    <cellStyle name="Comma 3 2 10 3 2 2" xfId="14976"/>
    <cellStyle name="Comma 3 2 10 3 2 2 2" xfId="27705"/>
    <cellStyle name="Comma 3 2 10 3 2 2 3" xfId="40306"/>
    <cellStyle name="Comma 3 2 10 3 2 3" xfId="19245"/>
    <cellStyle name="Comma 3 2 10 3 2 3 2" xfId="31906"/>
    <cellStyle name="Comma 3 2 10 3 2 3 3" xfId="44506"/>
    <cellStyle name="Comma 3 2 10 3 2 4" xfId="23505"/>
    <cellStyle name="Comma 3 2 10 3 2 5" xfId="36106"/>
    <cellStyle name="Comma 3 2 10 3 3" xfId="12176"/>
    <cellStyle name="Comma 3 2 10 3 3 2" xfId="16376"/>
    <cellStyle name="Comma 3 2 10 3 3 2 2" xfId="29105"/>
    <cellStyle name="Comma 3 2 10 3 3 2 3" xfId="41706"/>
    <cellStyle name="Comma 3 2 10 3 3 3" xfId="20645"/>
    <cellStyle name="Comma 3 2 10 3 3 3 2" xfId="33306"/>
    <cellStyle name="Comma 3 2 10 3 3 3 3" xfId="45906"/>
    <cellStyle name="Comma 3 2 10 3 3 4" xfId="24905"/>
    <cellStyle name="Comma 3 2 10 3 3 5" xfId="37506"/>
    <cellStyle name="Comma 3 2 10 3 4" xfId="13576"/>
    <cellStyle name="Comma 3 2 10 3 4 2" xfId="26305"/>
    <cellStyle name="Comma 3 2 10 3 4 3" xfId="38906"/>
    <cellStyle name="Comma 3 2 10 3 5" xfId="17845"/>
    <cellStyle name="Comma 3 2 10 3 5 2" xfId="30506"/>
    <cellStyle name="Comma 3 2 10 3 5 3" xfId="43106"/>
    <cellStyle name="Comma 3 2 10 3 6" xfId="22105"/>
    <cellStyle name="Comma 3 2 10 3 7" xfId="34706"/>
    <cellStyle name="Comma 3 2 10 4" xfId="9391"/>
    <cellStyle name="Comma 3 2 10 4 2" xfId="10909"/>
    <cellStyle name="Comma 3 2 10 4 2 2" xfId="15116"/>
    <cellStyle name="Comma 3 2 10 4 2 2 2" xfId="27845"/>
    <cellStyle name="Comma 3 2 10 4 2 2 3" xfId="40446"/>
    <cellStyle name="Comma 3 2 10 4 2 3" xfId="19385"/>
    <cellStyle name="Comma 3 2 10 4 2 3 2" xfId="32046"/>
    <cellStyle name="Comma 3 2 10 4 2 3 3" xfId="44646"/>
    <cellStyle name="Comma 3 2 10 4 2 4" xfId="23645"/>
    <cellStyle name="Comma 3 2 10 4 2 5" xfId="36246"/>
    <cellStyle name="Comma 3 2 10 4 3" xfId="12316"/>
    <cellStyle name="Comma 3 2 10 4 3 2" xfId="16516"/>
    <cellStyle name="Comma 3 2 10 4 3 2 2" xfId="29245"/>
    <cellStyle name="Comma 3 2 10 4 3 2 3" xfId="41846"/>
    <cellStyle name="Comma 3 2 10 4 3 3" xfId="20785"/>
    <cellStyle name="Comma 3 2 10 4 3 3 2" xfId="33446"/>
    <cellStyle name="Comma 3 2 10 4 3 3 3" xfId="46046"/>
    <cellStyle name="Comma 3 2 10 4 3 4" xfId="25045"/>
    <cellStyle name="Comma 3 2 10 4 3 5" xfId="37646"/>
    <cellStyle name="Comma 3 2 10 4 4" xfId="13716"/>
    <cellStyle name="Comma 3 2 10 4 4 2" xfId="26445"/>
    <cellStyle name="Comma 3 2 10 4 4 3" xfId="39046"/>
    <cellStyle name="Comma 3 2 10 4 5" xfId="17985"/>
    <cellStyle name="Comma 3 2 10 4 5 2" xfId="30646"/>
    <cellStyle name="Comma 3 2 10 4 5 3" xfId="43246"/>
    <cellStyle name="Comma 3 2 10 4 6" xfId="22245"/>
    <cellStyle name="Comma 3 2 10 4 7" xfId="34846"/>
    <cellStyle name="Comma 3 2 10 5" xfId="9587"/>
    <cellStyle name="Comma 3 2 10 5 2" xfId="11053"/>
    <cellStyle name="Comma 3 2 10 5 2 2" xfId="15256"/>
    <cellStyle name="Comma 3 2 10 5 2 2 2" xfId="27985"/>
    <cellStyle name="Comma 3 2 10 5 2 2 3" xfId="40586"/>
    <cellStyle name="Comma 3 2 10 5 2 3" xfId="19525"/>
    <cellStyle name="Comma 3 2 10 5 2 3 2" xfId="32186"/>
    <cellStyle name="Comma 3 2 10 5 2 3 3" xfId="44786"/>
    <cellStyle name="Comma 3 2 10 5 2 4" xfId="23785"/>
    <cellStyle name="Comma 3 2 10 5 2 5" xfId="36386"/>
    <cellStyle name="Comma 3 2 10 5 3" xfId="12456"/>
    <cellStyle name="Comma 3 2 10 5 3 2" xfId="16656"/>
    <cellStyle name="Comma 3 2 10 5 3 2 2" xfId="29385"/>
    <cellStyle name="Comma 3 2 10 5 3 2 3" xfId="41986"/>
    <cellStyle name="Comma 3 2 10 5 3 3" xfId="20925"/>
    <cellStyle name="Comma 3 2 10 5 3 3 2" xfId="33586"/>
    <cellStyle name="Comma 3 2 10 5 3 3 3" xfId="46186"/>
    <cellStyle name="Comma 3 2 10 5 3 4" xfId="25185"/>
    <cellStyle name="Comma 3 2 10 5 3 5" xfId="37786"/>
    <cellStyle name="Comma 3 2 10 5 4" xfId="13856"/>
    <cellStyle name="Comma 3 2 10 5 4 2" xfId="26585"/>
    <cellStyle name="Comma 3 2 10 5 4 3" xfId="39186"/>
    <cellStyle name="Comma 3 2 10 5 5" xfId="18125"/>
    <cellStyle name="Comma 3 2 10 5 5 2" xfId="30786"/>
    <cellStyle name="Comma 3 2 10 5 5 3" xfId="43386"/>
    <cellStyle name="Comma 3 2 10 5 6" xfId="22385"/>
    <cellStyle name="Comma 3 2 10 5 7" xfId="34986"/>
    <cellStyle name="Comma 3 2 10 6" xfId="9727"/>
    <cellStyle name="Comma 3 2 10 6 2" xfId="11193"/>
    <cellStyle name="Comma 3 2 10 6 2 2" xfId="15396"/>
    <cellStyle name="Comma 3 2 10 6 2 2 2" xfId="28125"/>
    <cellStyle name="Comma 3 2 10 6 2 2 3" xfId="40726"/>
    <cellStyle name="Comma 3 2 10 6 2 3" xfId="19665"/>
    <cellStyle name="Comma 3 2 10 6 2 3 2" xfId="32326"/>
    <cellStyle name="Comma 3 2 10 6 2 3 3" xfId="44926"/>
    <cellStyle name="Comma 3 2 10 6 2 4" xfId="23925"/>
    <cellStyle name="Comma 3 2 10 6 2 5" xfId="36526"/>
    <cellStyle name="Comma 3 2 10 6 3" xfId="12596"/>
    <cellStyle name="Comma 3 2 10 6 3 2" xfId="16796"/>
    <cellStyle name="Comma 3 2 10 6 3 2 2" xfId="29525"/>
    <cellStyle name="Comma 3 2 10 6 3 2 3" xfId="42126"/>
    <cellStyle name="Comma 3 2 10 6 3 3" xfId="21065"/>
    <cellStyle name="Comma 3 2 10 6 3 3 2" xfId="33726"/>
    <cellStyle name="Comma 3 2 10 6 3 3 3" xfId="46326"/>
    <cellStyle name="Comma 3 2 10 6 3 4" xfId="25325"/>
    <cellStyle name="Comma 3 2 10 6 3 5" xfId="37926"/>
    <cellStyle name="Comma 3 2 10 6 4" xfId="13996"/>
    <cellStyle name="Comma 3 2 10 6 4 2" xfId="26725"/>
    <cellStyle name="Comma 3 2 10 6 4 3" xfId="39326"/>
    <cellStyle name="Comma 3 2 10 6 5" xfId="18265"/>
    <cellStyle name="Comma 3 2 10 6 5 2" xfId="30926"/>
    <cellStyle name="Comma 3 2 10 6 5 3" xfId="43526"/>
    <cellStyle name="Comma 3 2 10 6 6" xfId="22525"/>
    <cellStyle name="Comma 3 2 10 6 7" xfId="35126"/>
    <cellStyle name="Comma 3 2 10 7" xfId="9867"/>
    <cellStyle name="Comma 3 2 10 7 2" xfId="11333"/>
    <cellStyle name="Comma 3 2 10 7 2 2" xfId="15536"/>
    <cellStyle name="Comma 3 2 10 7 2 2 2" xfId="28265"/>
    <cellStyle name="Comma 3 2 10 7 2 2 3" xfId="40866"/>
    <cellStyle name="Comma 3 2 10 7 2 3" xfId="19805"/>
    <cellStyle name="Comma 3 2 10 7 2 3 2" xfId="32466"/>
    <cellStyle name="Comma 3 2 10 7 2 3 3" xfId="45066"/>
    <cellStyle name="Comma 3 2 10 7 2 4" xfId="24065"/>
    <cellStyle name="Comma 3 2 10 7 2 5" xfId="36666"/>
    <cellStyle name="Comma 3 2 10 7 3" xfId="12736"/>
    <cellStyle name="Comma 3 2 10 7 3 2" xfId="16936"/>
    <cellStyle name="Comma 3 2 10 7 3 2 2" xfId="29665"/>
    <cellStyle name="Comma 3 2 10 7 3 2 3" xfId="42266"/>
    <cellStyle name="Comma 3 2 10 7 3 3" xfId="21205"/>
    <cellStyle name="Comma 3 2 10 7 3 3 2" xfId="33866"/>
    <cellStyle name="Comma 3 2 10 7 3 3 3" xfId="46466"/>
    <cellStyle name="Comma 3 2 10 7 3 4" xfId="25465"/>
    <cellStyle name="Comma 3 2 10 7 3 5" xfId="38066"/>
    <cellStyle name="Comma 3 2 10 7 4" xfId="14136"/>
    <cellStyle name="Comma 3 2 10 7 4 2" xfId="26865"/>
    <cellStyle name="Comma 3 2 10 7 4 3" xfId="39466"/>
    <cellStyle name="Comma 3 2 10 7 5" xfId="18405"/>
    <cellStyle name="Comma 3 2 10 7 5 2" xfId="31066"/>
    <cellStyle name="Comma 3 2 10 7 5 3" xfId="43666"/>
    <cellStyle name="Comma 3 2 10 7 6" xfId="22665"/>
    <cellStyle name="Comma 3 2 10 7 7" xfId="35266"/>
    <cellStyle name="Comma 3 2 10 8" xfId="10007"/>
    <cellStyle name="Comma 3 2 10 8 2" xfId="11473"/>
    <cellStyle name="Comma 3 2 10 8 2 2" xfId="15676"/>
    <cellStyle name="Comma 3 2 10 8 2 2 2" xfId="28405"/>
    <cellStyle name="Comma 3 2 10 8 2 2 3" xfId="41006"/>
    <cellStyle name="Comma 3 2 10 8 2 3" xfId="19945"/>
    <cellStyle name="Comma 3 2 10 8 2 3 2" xfId="32606"/>
    <cellStyle name="Comma 3 2 10 8 2 3 3" xfId="45206"/>
    <cellStyle name="Comma 3 2 10 8 2 4" xfId="24205"/>
    <cellStyle name="Comma 3 2 10 8 2 5" xfId="36806"/>
    <cellStyle name="Comma 3 2 10 8 3" xfId="12876"/>
    <cellStyle name="Comma 3 2 10 8 3 2" xfId="17076"/>
    <cellStyle name="Comma 3 2 10 8 3 2 2" xfId="29805"/>
    <cellStyle name="Comma 3 2 10 8 3 2 3" xfId="42406"/>
    <cellStyle name="Comma 3 2 10 8 3 3" xfId="21345"/>
    <cellStyle name="Comma 3 2 10 8 3 3 2" xfId="34006"/>
    <cellStyle name="Comma 3 2 10 8 3 3 3" xfId="46606"/>
    <cellStyle name="Comma 3 2 10 8 3 4" xfId="25605"/>
    <cellStyle name="Comma 3 2 10 8 3 5" xfId="38206"/>
    <cellStyle name="Comma 3 2 10 8 4" xfId="14276"/>
    <cellStyle name="Comma 3 2 10 8 4 2" xfId="27005"/>
    <cellStyle name="Comma 3 2 10 8 4 3" xfId="39606"/>
    <cellStyle name="Comma 3 2 10 8 5" xfId="18545"/>
    <cellStyle name="Comma 3 2 10 8 5 2" xfId="31206"/>
    <cellStyle name="Comma 3 2 10 8 5 3" xfId="43806"/>
    <cellStyle name="Comma 3 2 10 8 6" xfId="22805"/>
    <cellStyle name="Comma 3 2 10 8 7" xfId="35406"/>
    <cellStyle name="Comma 3 2 10 9" xfId="10201"/>
    <cellStyle name="Comma 3 2 10 9 2" xfId="11616"/>
    <cellStyle name="Comma 3 2 10 9 2 2" xfId="15816"/>
    <cellStyle name="Comma 3 2 10 9 2 2 2" xfId="28545"/>
    <cellStyle name="Comma 3 2 10 9 2 2 3" xfId="41146"/>
    <cellStyle name="Comma 3 2 10 9 2 3" xfId="20085"/>
    <cellStyle name="Comma 3 2 10 9 2 3 2" xfId="32746"/>
    <cellStyle name="Comma 3 2 10 9 2 3 3" xfId="45346"/>
    <cellStyle name="Comma 3 2 10 9 2 4" xfId="24345"/>
    <cellStyle name="Comma 3 2 10 9 2 5" xfId="36946"/>
    <cellStyle name="Comma 3 2 10 9 3" xfId="13016"/>
    <cellStyle name="Comma 3 2 10 9 3 2" xfId="17216"/>
    <cellStyle name="Comma 3 2 10 9 3 2 2" xfId="29945"/>
    <cellStyle name="Comma 3 2 10 9 3 2 3" xfId="42546"/>
    <cellStyle name="Comma 3 2 10 9 3 3" xfId="21485"/>
    <cellStyle name="Comma 3 2 10 9 3 3 2" xfId="34146"/>
    <cellStyle name="Comma 3 2 10 9 3 3 3" xfId="46746"/>
    <cellStyle name="Comma 3 2 10 9 3 4" xfId="25745"/>
    <cellStyle name="Comma 3 2 10 9 3 5" xfId="38346"/>
    <cellStyle name="Comma 3 2 10 9 4" xfId="14416"/>
    <cellStyle name="Comma 3 2 10 9 4 2" xfId="27145"/>
    <cellStyle name="Comma 3 2 10 9 4 3" xfId="39746"/>
    <cellStyle name="Comma 3 2 10 9 5" xfId="18685"/>
    <cellStyle name="Comma 3 2 10 9 5 2" xfId="31346"/>
    <cellStyle name="Comma 3 2 10 9 5 3" xfId="43946"/>
    <cellStyle name="Comma 3 2 10 9 6" xfId="22945"/>
    <cellStyle name="Comma 3 2 10 9 7" xfId="35546"/>
    <cellStyle name="Comma 3 2 11" xfId="7118"/>
    <cellStyle name="Comma 3 2 11 10" xfId="10361"/>
    <cellStyle name="Comma 3 2 11 10 2" xfId="11776"/>
    <cellStyle name="Comma 3 2 11 10 2 2" xfId="15976"/>
    <cellStyle name="Comma 3 2 11 10 2 2 2" xfId="28705"/>
    <cellStyle name="Comma 3 2 11 10 2 2 3" xfId="41306"/>
    <cellStyle name="Comma 3 2 11 10 2 3" xfId="20245"/>
    <cellStyle name="Comma 3 2 11 10 2 3 2" xfId="32906"/>
    <cellStyle name="Comma 3 2 11 10 2 3 3" xfId="45506"/>
    <cellStyle name="Comma 3 2 11 10 2 4" xfId="24505"/>
    <cellStyle name="Comma 3 2 11 10 2 5" xfId="37106"/>
    <cellStyle name="Comma 3 2 11 10 3" xfId="13176"/>
    <cellStyle name="Comma 3 2 11 10 3 2" xfId="17376"/>
    <cellStyle name="Comma 3 2 11 10 3 2 2" xfId="30105"/>
    <cellStyle name="Comma 3 2 11 10 3 2 3" xfId="42706"/>
    <cellStyle name="Comma 3 2 11 10 3 3" xfId="21645"/>
    <cellStyle name="Comma 3 2 11 10 3 3 2" xfId="34306"/>
    <cellStyle name="Comma 3 2 11 10 3 3 3" xfId="46906"/>
    <cellStyle name="Comma 3 2 11 10 3 4" xfId="25905"/>
    <cellStyle name="Comma 3 2 11 10 3 5" xfId="38506"/>
    <cellStyle name="Comma 3 2 11 10 4" xfId="14576"/>
    <cellStyle name="Comma 3 2 11 10 4 2" xfId="27305"/>
    <cellStyle name="Comma 3 2 11 10 4 3" xfId="39906"/>
    <cellStyle name="Comma 3 2 11 10 5" xfId="18845"/>
    <cellStyle name="Comma 3 2 11 10 5 2" xfId="31506"/>
    <cellStyle name="Comma 3 2 11 10 5 3" xfId="44106"/>
    <cellStyle name="Comma 3 2 11 10 6" xfId="23105"/>
    <cellStyle name="Comma 3 2 11 10 7" xfId="35706"/>
    <cellStyle name="Comma 3 2 11 11" xfId="10502"/>
    <cellStyle name="Comma 3 2 11 11 2" xfId="14716"/>
    <cellStyle name="Comma 3 2 11 11 2 2" xfId="27445"/>
    <cellStyle name="Comma 3 2 11 11 2 3" xfId="40046"/>
    <cellStyle name="Comma 3 2 11 11 3" xfId="18985"/>
    <cellStyle name="Comma 3 2 11 11 3 2" xfId="31646"/>
    <cellStyle name="Comma 3 2 11 11 3 3" xfId="44246"/>
    <cellStyle name="Comma 3 2 11 11 4" xfId="23245"/>
    <cellStyle name="Comma 3 2 11 11 5" xfId="35846"/>
    <cellStyle name="Comma 3 2 11 12" xfId="11916"/>
    <cellStyle name="Comma 3 2 11 12 2" xfId="16116"/>
    <cellStyle name="Comma 3 2 11 12 2 2" xfId="28845"/>
    <cellStyle name="Comma 3 2 11 12 2 3" xfId="41446"/>
    <cellStyle name="Comma 3 2 11 12 3" xfId="20385"/>
    <cellStyle name="Comma 3 2 11 12 3 2" xfId="33046"/>
    <cellStyle name="Comma 3 2 11 12 3 3" xfId="45646"/>
    <cellStyle name="Comma 3 2 11 12 4" xfId="24645"/>
    <cellStyle name="Comma 3 2 11 12 5" xfId="37246"/>
    <cellStyle name="Comma 3 2 11 13" xfId="13316"/>
    <cellStyle name="Comma 3 2 11 13 2" xfId="26045"/>
    <cellStyle name="Comma 3 2 11 13 3" xfId="38646"/>
    <cellStyle name="Comma 3 2 11 14" xfId="17585"/>
    <cellStyle name="Comma 3 2 11 14 2" xfId="30246"/>
    <cellStyle name="Comma 3 2 11 14 3" xfId="42846"/>
    <cellStyle name="Comma 3 2 11 15" xfId="21845"/>
    <cellStyle name="Comma 3 2 11 16" xfId="34446"/>
    <cellStyle name="Comma 3 2 11 2" xfId="7258"/>
    <cellStyle name="Comma 3 2 11 2 2" xfId="10642"/>
    <cellStyle name="Comma 3 2 11 2 2 2" xfId="14856"/>
    <cellStyle name="Comma 3 2 11 2 2 2 2" xfId="27585"/>
    <cellStyle name="Comma 3 2 11 2 2 2 3" xfId="40186"/>
    <cellStyle name="Comma 3 2 11 2 2 3" xfId="19125"/>
    <cellStyle name="Comma 3 2 11 2 2 3 2" xfId="31786"/>
    <cellStyle name="Comma 3 2 11 2 2 3 3" xfId="44386"/>
    <cellStyle name="Comma 3 2 11 2 2 4" xfId="23385"/>
    <cellStyle name="Comma 3 2 11 2 2 5" xfId="35986"/>
    <cellStyle name="Comma 3 2 11 2 3" xfId="12056"/>
    <cellStyle name="Comma 3 2 11 2 3 2" xfId="16256"/>
    <cellStyle name="Comma 3 2 11 2 3 2 2" xfId="28985"/>
    <cellStyle name="Comma 3 2 11 2 3 2 3" xfId="41586"/>
    <cellStyle name="Comma 3 2 11 2 3 3" xfId="20525"/>
    <cellStyle name="Comma 3 2 11 2 3 3 2" xfId="33186"/>
    <cellStyle name="Comma 3 2 11 2 3 3 3" xfId="45786"/>
    <cellStyle name="Comma 3 2 11 2 3 4" xfId="24785"/>
    <cellStyle name="Comma 3 2 11 2 3 5" xfId="37386"/>
    <cellStyle name="Comma 3 2 11 2 4" xfId="13456"/>
    <cellStyle name="Comma 3 2 11 2 4 2" xfId="26185"/>
    <cellStyle name="Comma 3 2 11 2 4 3" xfId="38786"/>
    <cellStyle name="Comma 3 2 11 2 5" xfId="17725"/>
    <cellStyle name="Comma 3 2 11 2 5 2" xfId="30386"/>
    <cellStyle name="Comma 3 2 11 2 5 3" xfId="42986"/>
    <cellStyle name="Comma 3 2 11 2 6" xfId="21985"/>
    <cellStyle name="Comma 3 2 11 2 7" xfId="34586"/>
    <cellStyle name="Comma 3 2 11 3" xfId="7398"/>
    <cellStyle name="Comma 3 2 11 3 2" xfId="10782"/>
    <cellStyle name="Comma 3 2 11 3 2 2" xfId="14996"/>
    <cellStyle name="Comma 3 2 11 3 2 2 2" xfId="27725"/>
    <cellStyle name="Comma 3 2 11 3 2 2 3" xfId="40326"/>
    <cellStyle name="Comma 3 2 11 3 2 3" xfId="19265"/>
    <cellStyle name="Comma 3 2 11 3 2 3 2" xfId="31926"/>
    <cellStyle name="Comma 3 2 11 3 2 3 3" xfId="44526"/>
    <cellStyle name="Comma 3 2 11 3 2 4" xfId="23525"/>
    <cellStyle name="Comma 3 2 11 3 2 5" xfId="36126"/>
    <cellStyle name="Comma 3 2 11 3 3" xfId="12196"/>
    <cellStyle name="Comma 3 2 11 3 3 2" xfId="16396"/>
    <cellStyle name="Comma 3 2 11 3 3 2 2" xfId="29125"/>
    <cellStyle name="Comma 3 2 11 3 3 2 3" xfId="41726"/>
    <cellStyle name="Comma 3 2 11 3 3 3" xfId="20665"/>
    <cellStyle name="Comma 3 2 11 3 3 3 2" xfId="33326"/>
    <cellStyle name="Comma 3 2 11 3 3 3 3" xfId="45926"/>
    <cellStyle name="Comma 3 2 11 3 3 4" xfId="24925"/>
    <cellStyle name="Comma 3 2 11 3 3 5" xfId="37526"/>
    <cellStyle name="Comma 3 2 11 3 4" xfId="13596"/>
    <cellStyle name="Comma 3 2 11 3 4 2" xfId="26325"/>
    <cellStyle name="Comma 3 2 11 3 4 3" xfId="38926"/>
    <cellStyle name="Comma 3 2 11 3 5" xfId="17865"/>
    <cellStyle name="Comma 3 2 11 3 5 2" xfId="30526"/>
    <cellStyle name="Comma 3 2 11 3 5 3" xfId="43126"/>
    <cellStyle name="Comma 3 2 11 3 6" xfId="22125"/>
    <cellStyle name="Comma 3 2 11 3 7" xfId="34726"/>
    <cellStyle name="Comma 3 2 11 4" xfId="9411"/>
    <cellStyle name="Comma 3 2 11 4 2" xfId="10929"/>
    <cellStyle name="Comma 3 2 11 4 2 2" xfId="15136"/>
    <cellStyle name="Comma 3 2 11 4 2 2 2" xfId="27865"/>
    <cellStyle name="Comma 3 2 11 4 2 2 3" xfId="40466"/>
    <cellStyle name="Comma 3 2 11 4 2 3" xfId="19405"/>
    <cellStyle name="Comma 3 2 11 4 2 3 2" xfId="32066"/>
    <cellStyle name="Comma 3 2 11 4 2 3 3" xfId="44666"/>
    <cellStyle name="Comma 3 2 11 4 2 4" xfId="23665"/>
    <cellStyle name="Comma 3 2 11 4 2 5" xfId="36266"/>
    <cellStyle name="Comma 3 2 11 4 3" xfId="12336"/>
    <cellStyle name="Comma 3 2 11 4 3 2" xfId="16536"/>
    <cellStyle name="Comma 3 2 11 4 3 2 2" xfId="29265"/>
    <cellStyle name="Comma 3 2 11 4 3 2 3" xfId="41866"/>
    <cellStyle name="Comma 3 2 11 4 3 3" xfId="20805"/>
    <cellStyle name="Comma 3 2 11 4 3 3 2" xfId="33466"/>
    <cellStyle name="Comma 3 2 11 4 3 3 3" xfId="46066"/>
    <cellStyle name="Comma 3 2 11 4 3 4" xfId="25065"/>
    <cellStyle name="Comma 3 2 11 4 3 5" xfId="37666"/>
    <cellStyle name="Comma 3 2 11 4 4" xfId="13736"/>
    <cellStyle name="Comma 3 2 11 4 4 2" xfId="26465"/>
    <cellStyle name="Comma 3 2 11 4 4 3" xfId="39066"/>
    <cellStyle name="Comma 3 2 11 4 5" xfId="18005"/>
    <cellStyle name="Comma 3 2 11 4 5 2" xfId="30666"/>
    <cellStyle name="Comma 3 2 11 4 5 3" xfId="43266"/>
    <cellStyle name="Comma 3 2 11 4 6" xfId="22265"/>
    <cellStyle name="Comma 3 2 11 4 7" xfId="34866"/>
    <cellStyle name="Comma 3 2 11 5" xfId="9607"/>
    <cellStyle name="Comma 3 2 11 5 2" xfId="11073"/>
    <cellStyle name="Comma 3 2 11 5 2 2" xfId="15276"/>
    <cellStyle name="Comma 3 2 11 5 2 2 2" xfId="28005"/>
    <cellStyle name="Comma 3 2 11 5 2 2 3" xfId="40606"/>
    <cellStyle name="Comma 3 2 11 5 2 3" xfId="19545"/>
    <cellStyle name="Comma 3 2 11 5 2 3 2" xfId="32206"/>
    <cellStyle name="Comma 3 2 11 5 2 3 3" xfId="44806"/>
    <cellStyle name="Comma 3 2 11 5 2 4" xfId="23805"/>
    <cellStyle name="Comma 3 2 11 5 2 5" xfId="36406"/>
    <cellStyle name="Comma 3 2 11 5 3" xfId="12476"/>
    <cellStyle name="Comma 3 2 11 5 3 2" xfId="16676"/>
    <cellStyle name="Comma 3 2 11 5 3 2 2" xfId="29405"/>
    <cellStyle name="Comma 3 2 11 5 3 2 3" xfId="42006"/>
    <cellStyle name="Comma 3 2 11 5 3 3" xfId="20945"/>
    <cellStyle name="Comma 3 2 11 5 3 3 2" xfId="33606"/>
    <cellStyle name="Comma 3 2 11 5 3 3 3" xfId="46206"/>
    <cellStyle name="Comma 3 2 11 5 3 4" xfId="25205"/>
    <cellStyle name="Comma 3 2 11 5 3 5" xfId="37806"/>
    <cellStyle name="Comma 3 2 11 5 4" xfId="13876"/>
    <cellStyle name="Comma 3 2 11 5 4 2" xfId="26605"/>
    <cellStyle name="Comma 3 2 11 5 4 3" xfId="39206"/>
    <cellStyle name="Comma 3 2 11 5 5" xfId="18145"/>
    <cellStyle name="Comma 3 2 11 5 5 2" xfId="30806"/>
    <cellStyle name="Comma 3 2 11 5 5 3" xfId="43406"/>
    <cellStyle name="Comma 3 2 11 5 6" xfId="22405"/>
    <cellStyle name="Comma 3 2 11 5 7" xfId="35006"/>
    <cellStyle name="Comma 3 2 11 6" xfId="9747"/>
    <cellStyle name="Comma 3 2 11 6 2" xfId="11213"/>
    <cellStyle name="Comma 3 2 11 6 2 2" xfId="15416"/>
    <cellStyle name="Comma 3 2 11 6 2 2 2" xfId="28145"/>
    <cellStyle name="Comma 3 2 11 6 2 2 3" xfId="40746"/>
    <cellStyle name="Comma 3 2 11 6 2 3" xfId="19685"/>
    <cellStyle name="Comma 3 2 11 6 2 3 2" xfId="32346"/>
    <cellStyle name="Comma 3 2 11 6 2 3 3" xfId="44946"/>
    <cellStyle name="Comma 3 2 11 6 2 4" xfId="23945"/>
    <cellStyle name="Comma 3 2 11 6 2 5" xfId="36546"/>
    <cellStyle name="Comma 3 2 11 6 3" xfId="12616"/>
    <cellStyle name="Comma 3 2 11 6 3 2" xfId="16816"/>
    <cellStyle name="Comma 3 2 11 6 3 2 2" xfId="29545"/>
    <cellStyle name="Comma 3 2 11 6 3 2 3" xfId="42146"/>
    <cellStyle name="Comma 3 2 11 6 3 3" xfId="21085"/>
    <cellStyle name="Comma 3 2 11 6 3 3 2" xfId="33746"/>
    <cellStyle name="Comma 3 2 11 6 3 3 3" xfId="46346"/>
    <cellStyle name="Comma 3 2 11 6 3 4" xfId="25345"/>
    <cellStyle name="Comma 3 2 11 6 3 5" xfId="37946"/>
    <cellStyle name="Comma 3 2 11 6 4" xfId="14016"/>
    <cellStyle name="Comma 3 2 11 6 4 2" xfId="26745"/>
    <cellStyle name="Comma 3 2 11 6 4 3" xfId="39346"/>
    <cellStyle name="Comma 3 2 11 6 5" xfId="18285"/>
    <cellStyle name="Comma 3 2 11 6 5 2" xfId="30946"/>
    <cellStyle name="Comma 3 2 11 6 5 3" xfId="43546"/>
    <cellStyle name="Comma 3 2 11 6 6" xfId="22545"/>
    <cellStyle name="Comma 3 2 11 6 7" xfId="35146"/>
    <cellStyle name="Comma 3 2 11 7" xfId="9887"/>
    <cellStyle name="Comma 3 2 11 7 2" xfId="11353"/>
    <cellStyle name="Comma 3 2 11 7 2 2" xfId="15556"/>
    <cellStyle name="Comma 3 2 11 7 2 2 2" xfId="28285"/>
    <cellStyle name="Comma 3 2 11 7 2 2 3" xfId="40886"/>
    <cellStyle name="Comma 3 2 11 7 2 3" xfId="19825"/>
    <cellStyle name="Comma 3 2 11 7 2 3 2" xfId="32486"/>
    <cellStyle name="Comma 3 2 11 7 2 3 3" xfId="45086"/>
    <cellStyle name="Comma 3 2 11 7 2 4" xfId="24085"/>
    <cellStyle name="Comma 3 2 11 7 2 5" xfId="36686"/>
    <cellStyle name="Comma 3 2 11 7 3" xfId="12756"/>
    <cellStyle name="Comma 3 2 11 7 3 2" xfId="16956"/>
    <cellStyle name="Comma 3 2 11 7 3 2 2" xfId="29685"/>
    <cellStyle name="Comma 3 2 11 7 3 2 3" xfId="42286"/>
    <cellStyle name="Comma 3 2 11 7 3 3" xfId="21225"/>
    <cellStyle name="Comma 3 2 11 7 3 3 2" xfId="33886"/>
    <cellStyle name="Comma 3 2 11 7 3 3 3" xfId="46486"/>
    <cellStyle name="Comma 3 2 11 7 3 4" xfId="25485"/>
    <cellStyle name="Comma 3 2 11 7 3 5" xfId="38086"/>
    <cellStyle name="Comma 3 2 11 7 4" xfId="14156"/>
    <cellStyle name="Comma 3 2 11 7 4 2" xfId="26885"/>
    <cellStyle name="Comma 3 2 11 7 4 3" xfId="39486"/>
    <cellStyle name="Comma 3 2 11 7 5" xfId="18425"/>
    <cellStyle name="Comma 3 2 11 7 5 2" xfId="31086"/>
    <cellStyle name="Comma 3 2 11 7 5 3" xfId="43686"/>
    <cellStyle name="Comma 3 2 11 7 6" xfId="22685"/>
    <cellStyle name="Comma 3 2 11 7 7" xfId="35286"/>
    <cellStyle name="Comma 3 2 11 8" xfId="10027"/>
    <cellStyle name="Comma 3 2 11 8 2" xfId="11493"/>
    <cellStyle name="Comma 3 2 11 8 2 2" xfId="15696"/>
    <cellStyle name="Comma 3 2 11 8 2 2 2" xfId="28425"/>
    <cellStyle name="Comma 3 2 11 8 2 2 3" xfId="41026"/>
    <cellStyle name="Comma 3 2 11 8 2 3" xfId="19965"/>
    <cellStyle name="Comma 3 2 11 8 2 3 2" xfId="32626"/>
    <cellStyle name="Comma 3 2 11 8 2 3 3" xfId="45226"/>
    <cellStyle name="Comma 3 2 11 8 2 4" xfId="24225"/>
    <cellStyle name="Comma 3 2 11 8 2 5" xfId="36826"/>
    <cellStyle name="Comma 3 2 11 8 3" xfId="12896"/>
    <cellStyle name="Comma 3 2 11 8 3 2" xfId="17096"/>
    <cellStyle name="Comma 3 2 11 8 3 2 2" xfId="29825"/>
    <cellStyle name="Comma 3 2 11 8 3 2 3" xfId="42426"/>
    <cellStyle name="Comma 3 2 11 8 3 3" xfId="21365"/>
    <cellStyle name="Comma 3 2 11 8 3 3 2" xfId="34026"/>
    <cellStyle name="Comma 3 2 11 8 3 3 3" xfId="46626"/>
    <cellStyle name="Comma 3 2 11 8 3 4" xfId="25625"/>
    <cellStyle name="Comma 3 2 11 8 3 5" xfId="38226"/>
    <cellStyle name="Comma 3 2 11 8 4" xfId="14296"/>
    <cellStyle name="Comma 3 2 11 8 4 2" xfId="27025"/>
    <cellStyle name="Comma 3 2 11 8 4 3" xfId="39626"/>
    <cellStyle name="Comma 3 2 11 8 5" xfId="18565"/>
    <cellStyle name="Comma 3 2 11 8 5 2" xfId="31226"/>
    <cellStyle name="Comma 3 2 11 8 5 3" xfId="43826"/>
    <cellStyle name="Comma 3 2 11 8 6" xfId="22825"/>
    <cellStyle name="Comma 3 2 11 8 7" xfId="35426"/>
    <cellStyle name="Comma 3 2 11 9" xfId="10221"/>
    <cellStyle name="Comma 3 2 11 9 2" xfId="11636"/>
    <cellStyle name="Comma 3 2 11 9 2 2" xfId="15836"/>
    <cellStyle name="Comma 3 2 11 9 2 2 2" xfId="28565"/>
    <cellStyle name="Comma 3 2 11 9 2 2 3" xfId="41166"/>
    <cellStyle name="Comma 3 2 11 9 2 3" xfId="20105"/>
    <cellStyle name="Comma 3 2 11 9 2 3 2" xfId="32766"/>
    <cellStyle name="Comma 3 2 11 9 2 3 3" xfId="45366"/>
    <cellStyle name="Comma 3 2 11 9 2 4" xfId="24365"/>
    <cellStyle name="Comma 3 2 11 9 2 5" xfId="36966"/>
    <cellStyle name="Comma 3 2 11 9 3" xfId="13036"/>
    <cellStyle name="Comma 3 2 11 9 3 2" xfId="17236"/>
    <cellStyle name="Comma 3 2 11 9 3 2 2" xfId="29965"/>
    <cellStyle name="Comma 3 2 11 9 3 2 3" xfId="42566"/>
    <cellStyle name="Comma 3 2 11 9 3 3" xfId="21505"/>
    <cellStyle name="Comma 3 2 11 9 3 3 2" xfId="34166"/>
    <cellStyle name="Comma 3 2 11 9 3 3 3" xfId="46766"/>
    <cellStyle name="Comma 3 2 11 9 3 4" xfId="25765"/>
    <cellStyle name="Comma 3 2 11 9 3 5" xfId="38366"/>
    <cellStyle name="Comma 3 2 11 9 4" xfId="14436"/>
    <cellStyle name="Comma 3 2 11 9 4 2" xfId="27165"/>
    <cellStyle name="Comma 3 2 11 9 4 3" xfId="39766"/>
    <cellStyle name="Comma 3 2 11 9 5" xfId="18705"/>
    <cellStyle name="Comma 3 2 11 9 5 2" xfId="31366"/>
    <cellStyle name="Comma 3 2 11 9 5 3" xfId="43966"/>
    <cellStyle name="Comma 3 2 11 9 6" xfId="22965"/>
    <cellStyle name="Comma 3 2 11 9 7" xfId="35566"/>
    <cellStyle name="Comma 3 2 12" xfId="7138"/>
    <cellStyle name="Comma 3 2 12 2" xfId="10522"/>
    <cellStyle name="Comma 3 2 12 2 2" xfId="14736"/>
    <cellStyle name="Comma 3 2 12 2 2 2" xfId="27465"/>
    <cellStyle name="Comma 3 2 12 2 2 3" xfId="40066"/>
    <cellStyle name="Comma 3 2 12 2 3" xfId="19005"/>
    <cellStyle name="Comma 3 2 12 2 3 2" xfId="31666"/>
    <cellStyle name="Comma 3 2 12 2 3 3" xfId="44266"/>
    <cellStyle name="Comma 3 2 12 2 4" xfId="23265"/>
    <cellStyle name="Comma 3 2 12 2 5" xfId="35866"/>
    <cellStyle name="Comma 3 2 12 3" xfId="11936"/>
    <cellStyle name="Comma 3 2 12 3 2" xfId="16136"/>
    <cellStyle name="Comma 3 2 12 3 2 2" xfId="28865"/>
    <cellStyle name="Comma 3 2 12 3 2 3" xfId="41466"/>
    <cellStyle name="Comma 3 2 12 3 3" xfId="20405"/>
    <cellStyle name="Comma 3 2 12 3 3 2" xfId="33066"/>
    <cellStyle name="Comma 3 2 12 3 3 3" xfId="45666"/>
    <cellStyle name="Comma 3 2 12 3 4" xfId="24665"/>
    <cellStyle name="Comma 3 2 12 3 5" xfId="37266"/>
    <cellStyle name="Comma 3 2 12 4" xfId="13336"/>
    <cellStyle name="Comma 3 2 12 4 2" xfId="26065"/>
    <cellStyle name="Comma 3 2 12 4 3" xfId="38666"/>
    <cellStyle name="Comma 3 2 12 5" xfId="17605"/>
    <cellStyle name="Comma 3 2 12 5 2" xfId="30266"/>
    <cellStyle name="Comma 3 2 12 5 3" xfId="42866"/>
    <cellStyle name="Comma 3 2 12 6" xfId="21865"/>
    <cellStyle name="Comma 3 2 12 7" xfId="34466"/>
    <cellStyle name="Comma 3 2 13" xfId="7278"/>
    <cellStyle name="Comma 3 2 13 2" xfId="10662"/>
    <cellStyle name="Comma 3 2 13 2 2" xfId="14876"/>
    <cellStyle name="Comma 3 2 13 2 2 2" xfId="27605"/>
    <cellStyle name="Comma 3 2 13 2 2 3" xfId="40206"/>
    <cellStyle name="Comma 3 2 13 2 3" xfId="19145"/>
    <cellStyle name="Comma 3 2 13 2 3 2" xfId="31806"/>
    <cellStyle name="Comma 3 2 13 2 3 3" xfId="44406"/>
    <cellStyle name="Comma 3 2 13 2 4" xfId="23405"/>
    <cellStyle name="Comma 3 2 13 2 5" xfId="36006"/>
    <cellStyle name="Comma 3 2 13 3" xfId="12076"/>
    <cellStyle name="Comma 3 2 13 3 2" xfId="16276"/>
    <cellStyle name="Comma 3 2 13 3 2 2" xfId="29005"/>
    <cellStyle name="Comma 3 2 13 3 2 3" xfId="41606"/>
    <cellStyle name="Comma 3 2 13 3 3" xfId="20545"/>
    <cellStyle name="Comma 3 2 13 3 3 2" xfId="33206"/>
    <cellStyle name="Comma 3 2 13 3 3 3" xfId="45806"/>
    <cellStyle name="Comma 3 2 13 3 4" xfId="24805"/>
    <cellStyle name="Comma 3 2 13 3 5" xfId="37406"/>
    <cellStyle name="Comma 3 2 13 4" xfId="13476"/>
    <cellStyle name="Comma 3 2 13 4 2" xfId="26205"/>
    <cellStyle name="Comma 3 2 13 4 3" xfId="38806"/>
    <cellStyle name="Comma 3 2 13 5" xfId="17745"/>
    <cellStyle name="Comma 3 2 13 5 2" xfId="30406"/>
    <cellStyle name="Comma 3 2 13 5 3" xfId="43006"/>
    <cellStyle name="Comma 3 2 13 6" xfId="22005"/>
    <cellStyle name="Comma 3 2 13 7" xfId="34606"/>
    <cellStyle name="Comma 3 2 14" xfId="9291"/>
    <cellStyle name="Comma 3 2 14 2" xfId="10809"/>
    <cellStyle name="Comma 3 2 14 2 2" xfId="15016"/>
    <cellStyle name="Comma 3 2 14 2 2 2" xfId="27745"/>
    <cellStyle name="Comma 3 2 14 2 2 3" xfId="40346"/>
    <cellStyle name="Comma 3 2 14 2 3" xfId="19285"/>
    <cellStyle name="Comma 3 2 14 2 3 2" xfId="31946"/>
    <cellStyle name="Comma 3 2 14 2 3 3" xfId="44546"/>
    <cellStyle name="Comma 3 2 14 2 4" xfId="23545"/>
    <cellStyle name="Comma 3 2 14 2 5" xfId="36146"/>
    <cellStyle name="Comma 3 2 14 3" xfId="12216"/>
    <cellStyle name="Comma 3 2 14 3 2" xfId="16416"/>
    <cellStyle name="Comma 3 2 14 3 2 2" xfId="29145"/>
    <cellStyle name="Comma 3 2 14 3 2 3" xfId="41746"/>
    <cellStyle name="Comma 3 2 14 3 3" xfId="20685"/>
    <cellStyle name="Comma 3 2 14 3 3 2" xfId="33346"/>
    <cellStyle name="Comma 3 2 14 3 3 3" xfId="45946"/>
    <cellStyle name="Comma 3 2 14 3 4" xfId="24945"/>
    <cellStyle name="Comma 3 2 14 3 5" xfId="37546"/>
    <cellStyle name="Comma 3 2 14 4" xfId="13616"/>
    <cellStyle name="Comma 3 2 14 4 2" xfId="26345"/>
    <cellStyle name="Comma 3 2 14 4 3" xfId="38946"/>
    <cellStyle name="Comma 3 2 14 5" xfId="17885"/>
    <cellStyle name="Comma 3 2 14 5 2" xfId="30546"/>
    <cellStyle name="Comma 3 2 14 5 3" xfId="43146"/>
    <cellStyle name="Comma 3 2 14 6" xfId="22145"/>
    <cellStyle name="Comma 3 2 14 7" xfId="34746"/>
    <cellStyle name="Comma 3 2 15" xfId="9487"/>
    <cellStyle name="Comma 3 2 15 2" xfId="10953"/>
    <cellStyle name="Comma 3 2 15 2 2" xfId="15156"/>
    <cellStyle name="Comma 3 2 15 2 2 2" xfId="27885"/>
    <cellStyle name="Comma 3 2 15 2 2 3" xfId="40486"/>
    <cellStyle name="Comma 3 2 15 2 3" xfId="19425"/>
    <cellStyle name="Comma 3 2 15 2 3 2" xfId="32086"/>
    <cellStyle name="Comma 3 2 15 2 3 3" xfId="44686"/>
    <cellStyle name="Comma 3 2 15 2 4" xfId="23685"/>
    <cellStyle name="Comma 3 2 15 2 5" xfId="36286"/>
    <cellStyle name="Comma 3 2 15 3" xfId="12356"/>
    <cellStyle name="Comma 3 2 15 3 2" xfId="16556"/>
    <cellStyle name="Comma 3 2 15 3 2 2" xfId="29285"/>
    <cellStyle name="Comma 3 2 15 3 2 3" xfId="41886"/>
    <cellStyle name="Comma 3 2 15 3 3" xfId="20825"/>
    <cellStyle name="Comma 3 2 15 3 3 2" xfId="33486"/>
    <cellStyle name="Comma 3 2 15 3 3 3" xfId="46086"/>
    <cellStyle name="Comma 3 2 15 3 4" xfId="25085"/>
    <cellStyle name="Comma 3 2 15 3 5" xfId="37686"/>
    <cellStyle name="Comma 3 2 15 4" xfId="13756"/>
    <cellStyle name="Comma 3 2 15 4 2" xfId="26485"/>
    <cellStyle name="Comma 3 2 15 4 3" xfId="39086"/>
    <cellStyle name="Comma 3 2 15 5" xfId="18025"/>
    <cellStyle name="Comma 3 2 15 5 2" xfId="30686"/>
    <cellStyle name="Comma 3 2 15 5 3" xfId="43286"/>
    <cellStyle name="Comma 3 2 15 6" xfId="22285"/>
    <cellStyle name="Comma 3 2 15 7" xfId="34886"/>
    <cellStyle name="Comma 3 2 16" xfId="9627"/>
    <cellStyle name="Comma 3 2 16 2" xfId="11093"/>
    <cellStyle name="Comma 3 2 16 2 2" xfId="15296"/>
    <cellStyle name="Comma 3 2 16 2 2 2" xfId="28025"/>
    <cellStyle name="Comma 3 2 16 2 2 3" xfId="40626"/>
    <cellStyle name="Comma 3 2 16 2 3" xfId="19565"/>
    <cellStyle name="Comma 3 2 16 2 3 2" xfId="32226"/>
    <cellStyle name="Comma 3 2 16 2 3 3" xfId="44826"/>
    <cellStyle name="Comma 3 2 16 2 4" xfId="23825"/>
    <cellStyle name="Comma 3 2 16 2 5" xfId="36426"/>
    <cellStyle name="Comma 3 2 16 3" xfId="12496"/>
    <cellStyle name="Comma 3 2 16 3 2" xfId="16696"/>
    <cellStyle name="Comma 3 2 16 3 2 2" xfId="29425"/>
    <cellStyle name="Comma 3 2 16 3 2 3" xfId="42026"/>
    <cellStyle name="Comma 3 2 16 3 3" xfId="20965"/>
    <cellStyle name="Comma 3 2 16 3 3 2" xfId="33626"/>
    <cellStyle name="Comma 3 2 16 3 3 3" xfId="46226"/>
    <cellStyle name="Comma 3 2 16 3 4" xfId="25225"/>
    <cellStyle name="Comma 3 2 16 3 5" xfId="37826"/>
    <cellStyle name="Comma 3 2 16 4" xfId="13896"/>
    <cellStyle name="Comma 3 2 16 4 2" xfId="26625"/>
    <cellStyle name="Comma 3 2 16 4 3" xfId="39226"/>
    <cellStyle name="Comma 3 2 16 5" xfId="18165"/>
    <cellStyle name="Comma 3 2 16 5 2" xfId="30826"/>
    <cellStyle name="Comma 3 2 16 5 3" xfId="43426"/>
    <cellStyle name="Comma 3 2 16 6" xfId="22425"/>
    <cellStyle name="Comma 3 2 16 7" xfId="35026"/>
    <cellStyle name="Comma 3 2 17" xfId="9767"/>
    <cellStyle name="Comma 3 2 17 2" xfId="11233"/>
    <cellStyle name="Comma 3 2 17 2 2" xfId="15436"/>
    <cellStyle name="Comma 3 2 17 2 2 2" xfId="28165"/>
    <cellStyle name="Comma 3 2 17 2 2 3" xfId="40766"/>
    <cellStyle name="Comma 3 2 17 2 3" xfId="19705"/>
    <cellStyle name="Comma 3 2 17 2 3 2" xfId="32366"/>
    <cellStyle name="Comma 3 2 17 2 3 3" xfId="44966"/>
    <cellStyle name="Comma 3 2 17 2 4" xfId="23965"/>
    <cellStyle name="Comma 3 2 17 2 5" xfId="36566"/>
    <cellStyle name="Comma 3 2 17 3" xfId="12636"/>
    <cellStyle name="Comma 3 2 17 3 2" xfId="16836"/>
    <cellStyle name="Comma 3 2 17 3 2 2" xfId="29565"/>
    <cellStyle name="Comma 3 2 17 3 2 3" xfId="42166"/>
    <cellStyle name="Comma 3 2 17 3 3" xfId="21105"/>
    <cellStyle name="Comma 3 2 17 3 3 2" xfId="33766"/>
    <cellStyle name="Comma 3 2 17 3 3 3" xfId="46366"/>
    <cellStyle name="Comma 3 2 17 3 4" xfId="25365"/>
    <cellStyle name="Comma 3 2 17 3 5" xfId="37966"/>
    <cellStyle name="Comma 3 2 17 4" xfId="14036"/>
    <cellStyle name="Comma 3 2 17 4 2" xfId="26765"/>
    <cellStyle name="Comma 3 2 17 4 3" xfId="39366"/>
    <cellStyle name="Comma 3 2 17 5" xfId="18305"/>
    <cellStyle name="Comma 3 2 17 5 2" xfId="30966"/>
    <cellStyle name="Comma 3 2 17 5 3" xfId="43566"/>
    <cellStyle name="Comma 3 2 17 6" xfId="22565"/>
    <cellStyle name="Comma 3 2 17 7" xfId="35166"/>
    <cellStyle name="Comma 3 2 18" xfId="9907"/>
    <cellStyle name="Comma 3 2 18 2" xfId="11373"/>
    <cellStyle name="Comma 3 2 18 2 2" xfId="15576"/>
    <cellStyle name="Comma 3 2 18 2 2 2" xfId="28305"/>
    <cellStyle name="Comma 3 2 18 2 2 3" xfId="40906"/>
    <cellStyle name="Comma 3 2 18 2 3" xfId="19845"/>
    <cellStyle name="Comma 3 2 18 2 3 2" xfId="32506"/>
    <cellStyle name="Comma 3 2 18 2 3 3" xfId="45106"/>
    <cellStyle name="Comma 3 2 18 2 4" xfId="24105"/>
    <cellStyle name="Comma 3 2 18 2 5" xfId="36706"/>
    <cellStyle name="Comma 3 2 18 3" xfId="12776"/>
    <cellStyle name="Comma 3 2 18 3 2" xfId="16976"/>
    <cellStyle name="Comma 3 2 18 3 2 2" xfId="29705"/>
    <cellStyle name="Comma 3 2 18 3 2 3" xfId="42306"/>
    <cellStyle name="Comma 3 2 18 3 3" xfId="21245"/>
    <cellStyle name="Comma 3 2 18 3 3 2" xfId="33906"/>
    <cellStyle name="Comma 3 2 18 3 3 3" xfId="46506"/>
    <cellStyle name="Comma 3 2 18 3 4" xfId="25505"/>
    <cellStyle name="Comma 3 2 18 3 5" xfId="38106"/>
    <cellStyle name="Comma 3 2 18 4" xfId="14176"/>
    <cellStyle name="Comma 3 2 18 4 2" xfId="26905"/>
    <cellStyle name="Comma 3 2 18 4 3" xfId="39506"/>
    <cellStyle name="Comma 3 2 18 5" xfId="18445"/>
    <cellStyle name="Comma 3 2 18 5 2" xfId="31106"/>
    <cellStyle name="Comma 3 2 18 5 3" xfId="43706"/>
    <cellStyle name="Comma 3 2 18 6" xfId="22705"/>
    <cellStyle name="Comma 3 2 18 7" xfId="35306"/>
    <cellStyle name="Comma 3 2 19" xfId="10101"/>
    <cellStyle name="Comma 3 2 19 2" xfId="11516"/>
    <cellStyle name="Comma 3 2 19 2 2" xfId="15716"/>
    <cellStyle name="Comma 3 2 19 2 2 2" xfId="28445"/>
    <cellStyle name="Comma 3 2 19 2 2 3" xfId="41046"/>
    <cellStyle name="Comma 3 2 19 2 3" xfId="19985"/>
    <cellStyle name="Comma 3 2 19 2 3 2" xfId="32646"/>
    <cellStyle name="Comma 3 2 19 2 3 3" xfId="45246"/>
    <cellStyle name="Comma 3 2 19 2 4" xfId="24245"/>
    <cellStyle name="Comma 3 2 19 2 5" xfId="36846"/>
    <cellStyle name="Comma 3 2 19 3" xfId="12916"/>
    <cellStyle name="Comma 3 2 19 3 2" xfId="17116"/>
    <cellStyle name="Comma 3 2 19 3 2 2" xfId="29845"/>
    <cellStyle name="Comma 3 2 19 3 2 3" xfId="42446"/>
    <cellStyle name="Comma 3 2 19 3 3" xfId="21385"/>
    <cellStyle name="Comma 3 2 19 3 3 2" xfId="34046"/>
    <cellStyle name="Comma 3 2 19 3 3 3" xfId="46646"/>
    <cellStyle name="Comma 3 2 19 3 4" xfId="25645"/>
    <cellStyle name="Comma 3 2 19 3 5" xfId="38246"/>
    <cellStyle name="Comma 3 2 19 4" xfId="14316"/>
    <cellStyle name="Comma 3 2 19 4 2" xfId="27045"/>
    <cellStyle name="Comma 3 2 19 4 3" xfId="39646"/>
    <cellStyle name="Comma 3 2 19 5" xfId="18585"/>
    <cellStyle name="Comma 3 2 19 5 2" xfId="31246"/>
    <cellStyle name="Comma 3 2 19 5 3" xfId="43846"/>
    <cellStyle name="Comma 3 2 19 6" xfId="22845"/>
    <cellStyle name="Comma 3 2 19 7" xfId="35446"/>
    <cellStyle name="Comma 3 2 2" xfId="7002"/>
    <cellStyle name="Comma 3 2 2 10" xfId="9295"/>
    <cellStyle name="Comma 3 2 2 10 2" xfId="10813"/>
    <cellStyle name="Comma 3 2 2 10 2 2" xfId="15020"/>
    <cellStyle name="Comma 3 2 2 10 2 2 2" xfId="27749"/>
    <cellStyle name="Comma 3 2 2 10 2 2 3" xfId="40350"/>
    <cellStyle name="Comma 3 2 2 10 2 3" xfId="19289"/>
    <cellStyle name="Comma 3 2 2 10 2 3 2" xfId="31950"/>
    <cellStyle name="Comma 3 2 2 10 2 3 3" xfId="44550"/>
    <cellStyle name="Comma 3 2 2 10 2 4" xfId="23549"/>
    <cellStyle name="Comma 3 2 2 10 2 5" xfId="36150"/>
    <cellStyle name="Comma 3 2 2 10 3" xfId="12220"/>
    <cellStyle name="Comma 3 2 2 10 3 2" xfId="16420"/>
    <cellStyle name="Comma 3 2 2 10 3 2 2" xfId="29149"/>
    <cellStyle name="Comma 3 2 2 10 3 2 3" xfId="41750"/>
    <cellStyle name="Comma 3 2 2 10 3 3" xfId="20689"/>
    <cellStyle name="Comma 3 2 2 10 3 3 2" xfId="33350"/>
    <cellStyle name="Comma 3 2 2 10 3 3 3" xfId="45950"/>
    <cellStyle name="Comma 3 2 2 10 3 4" xfId="24949"/>
    <cellStyle name="Comma 3 2 2 10 3 5" xfId="37550"/>
    <cellStyle name="Comma 3 2 2 10 4" xfId="13620"/>
    <cellStyle name="Comma 3 2 2 10 4 2" xfId="26349"/>
    <cellStyle name="Comma 3 2 2 10 4 3" xfId="38950"/>
    <cellStyle name="Comma 3 2 2 10 5" xfId="17889"/>
    <cellStyle name="Comma 3 2 2 10 5 2" xfId="30550"/>
    <cellStyle name="Comma 3 2 2 10 5 3" xfId="43150"/>
    <cellStyle name="Comma 3 2 2 10 6" xfId="22149"/>
    <cellStyle name="Comma 3 2 2 10 7" xfId="34750"/>
    <cellStyle name="Comma 3 2 2 11" xfId="9491"/>
    <cellStyle name="Comma 3 2 2 11 2" xfId="10957"/>
    <cellStyle name="Comma 3 2 2 11 2 2" xfId="15160"/>
    <cellStyle name="Comma 3 2 2 11 2 2 2" xfId="27889"/>
    <cellStyle name="Comma 3 2 2 11 2 2 3" xfId="40490"/>
    <cellStyle name="Comma 3 2 2 11 2 3" xfId="19429"/>
    <cellStyle name="Comma 3 2 2 11 2 3 2" xfId="32090"/>
    <cellStyle name="Comma 3 2 2 11 2 3 3" xfId="44690"/>
    <cellStyle name="Comma 3 2 2 11 2 4" xfId="23689"/>
    <cellStyle name="Comma 3 2 2 11 2 5" xfId="36290"/>
    <cellStyle name="Comma 3 2 2 11 3" xfId="12360"/>
    <cellStyle name="Comma 3 2 2 11 3 2" xfId="16560"/>
    <cellStyle name="Comma 3 2 2 11 3 2 2" xfId="29289"/>
    <cellStyle name="Comma 3 2 2 11 3 2 3" xfId="41890"/>
    <cellStyle name="Comma 3 2 2 11 3 3" xfId="20829"/>
    <cellStyle name="Comma 3 2 2 11 3 3 2" xfId="33490"/>
    <cellStyle name="Comma 3 2 2 11 3 3 3" xfId="46090"/>
    <cellStyle name="Comma 3 2 2 11 3 4" xfId="25089"/>
    <cellStyle name="Comma 3 2 2 11 3 5" xfId="37690"/>
    <cellStyle name="Comma 3 2 2 11 4" xfId="13760"/>
    <cellStyle name="Comma 3 2 2 11 4 2" xfId="26489"/>
    <cellStyle name="Comma 3 2 2 11 4 3" xfId="39090"/>
    <cellStyle name="Comma 3 2 2 11 5" xfId="18029"/>
    <cellStyle name="Comma 3 2 2 11 5 2" xfId="30690"/>
    <cellStyle name="Comma 3 2 2 11 5 3" xfId="43290"/>
    <cellStyle name="Comma 3 2 2 11 6" xfId="22289"/>
    <cellStyle name="Comma 3 2 2 11 7" xfId="34890"/>
    <cellStyle name="Comma 3 2 2 12" xfId="9631"/>
    <cellStyle name="Comma 3 2 2 12 2" xfId="11097"/>
    <cellStyle name="Comma 3 2 2 12 2 2" xfId="15300"/>
    <cellStyle name="Comma 3 2 2 12 2 2 2" xfId="28029"/>
    <cellStyle name="Comma 3 2 2 12 2 2 3" xfId="40630"/>
    <cellStyle name="Comma 3 2 2 12 2 3" xfId="19569"/>
    <cellStyle name="Comma 3 2 2 12 2 3 2" xfId="32230"/>
    <cellStyle name="Comma 3 2 2 12 2 3 3" xfId="44830"/>
    <cellStyle name="Comma 3 2 2 12 2 4" xfId="23829"/>
    <cellStyle name="Comma 3 2 2 12 2 5" xfId="36430"/>
    <cellStyle name="Comma 3 2 2 12 3" xfId="12500"/>
    <cellStyle name="Comma 3 2 2 12 3 2" xfId="16700"/>
    <cellStyle name="Comma 3 2 2 12 3 2 2" xfId="29429"/>
    <cellStyle name="Comma 3 2 2 12 3 2 3" xfId="42030"/>
    <cellStyle name="Comma 3 2 2 12 3 3" xfId="20969"/>
    <cellStyle name="Comma 3 2 2 12 3 3 2" xfId="33630"/>
    <cellStyle name="Comma 3 2 2 12 3 3 3" xfId="46230"/>
    <cellStyle name="Comma 3 2 2 12 3 4" xfId="25229"/>
    <cellStyle name="Comma 3 2 2 12 3 5" xfId="37830"/>
    <cellStyle name="Comma 3 2 2 12 4" xfId="13900"/>
    <cellStyle name="Comma 3 2 2 12 4 2" xfId="26629"/>
    <cellStyle name="Comma 3 2 2 12 4 3" xfId="39230"/>
    <cellStyle name="Comma 3 2 2 12 5" xfId="18169"/>
    <cellStyle name="Comma 3 2 2 12 5 2" xfId="30830"/>
    <cellStyle name="Comma 3 2 2 12 5 3" xfId="43430"/>
    <cellStyle name="Comma 3 2 2 12 6" xfId="22429"/>
    <cellStyle name="Comma 3 2 2 12 7" xfId="35030"/>
    <cellStyle name="Comma 3 2 2 13" xfId="9771"/>
    <cellStyle name="Comma 3 2 2 13 2" xfId="11237"/>
    <cellStyle name="Comma 3 2 2 13 2 2" xfId="15440"/>
    <cellStyle name="Comma 3 2 2 13 2 2 2" xfId="28169"/>
    <cellStyle name="Comma 3 2 2 13 2 2 3" xfId="40770"/>
    <cellStyle name="Comma 3 2 2 13 2 3" xfId="19709"/>
    <cellStyle name="Comma 3 2 2 13 2 3 2" xfId="32370"/>
    <cellStyle name="Comma 3 2 2 13 2 3 3" xfId="44970"/>
    <cellStyle name="Comma 3 2 2 13 2 4" xfId="23969"/>
    <cellStyle name="Comma 3 2 2 13 2 5" xfId="36570"/>
    <cellStyle name="Comma 3 2 2 13 3" xfId="12640"/>
    <cellStyle name="Comma 3 2 2 13 3 2" xfId="16840"/>
    <cellStyle name="Comma 3 2 2 13 3 2 2" xfId="29569"/>
    <cellStyle name="Comma 3 2 2 13 3 2 3" xfId="42170"/>
    <cellStyle name="Comma 3 2 2 13 3 3" xfId="21109"/>
    <cellStyle name="Comma 3 2 2 13 3 3 2" xfId="33770"/>
    <cellStyle name="Comma 3 2 2 13 3 3 3" xfId="46370"/>
    <cellStyle name="Comma 3 2 2 13 3 4" xfId="25369"/>
    <cellStyle name="Comma 3 2 2 13 3 5" xfId="37970"/>
    <cellStyle name="Comma 3 2 2 13 4" xfId="14040"/>
    <cellStyle name="Comma 3 2 2 13 4 2" xfId="26769"/>
    <cellStyle name="Comma 3 2 2 13 4 3" xfId="39370"/>
    <cellStyle name="Comma 3 2 2 13 5" xfId="18309"/>
    <cellStyle name="Comma 3 2 2 13 5 2" xfId="30970"/>
    <cellStyle name="Comma 3 2 2 13 5 3" xfId="43570"/>
    <cellStyle name="Comma 3 2 2 13 6" xfId="22569"/>
    <cellStyle name="Comma 3 2 2 13 7" xfId="35170"/>
    <cellStyle name="Comma 3 2 2 14" xfId="9911"/>
    <cellStyle name="Comma 3 2 2 14 2" xfId="11377"/>
    <cellStyle name="Comma 3 2 2 14 2 2" xfId="15580"/>
    <cellStyle name="Comma 3 2 2 14 2 2 2" xfId="28309"/>
    <cellStyle name="Comma 3 2 2 14 2 2 3" xfId="40910"/>
    <cellStyle name="Comma 3 2 2 14 2 3" xfId="19849"/>
    <cellStyle name="Comma 3 2 2 14 2 3 2" xfId="32510"/>
    <cellStyle name="Comma 3 2 2 14 2 3 3" xfId="45110"/>
    <cellStyle name="Comma 3 2 2 14 2 4" xfId="24109"/>
    <cellStyle name="Comma 3 2 2 14 2 5" xfId="36710"/>
    <cellStyle name="Comma 3 2 2 14 3" xfId="12780"/>
    <cellStyle name="Comma 3 2 2 14 3 2" xfId="16980"/>
    <cellStyle name="Comma 3 2 2 14 3 2 2" xfId="29709"/>
    <cellStyle name="Comma 3 2 2 14 3 2 3" xfId="42310"/>
    <cellStyle name="Comma 3 2 2 14 3 3" xfId="21249"/>
    <cellStyle name="Comma 3 2 2 14 3 3 2" xfId="33910"/>
    <cellStyle name="Comma 3 2 2 14 3 3 3" xfId="46510"/>
    <cellStyle name="Comma 3 2 2 14 3 4" xfId="25509"/>
    <cellStyle name="Comma 3 2 2 14 3 5" xfId="38110"/>
    <cellStyle name="Comma 3 2 2 14 4" xfId="14180"/>
    <cellStyle name="Comma 3 2 2 14 4 2" xfId="26909"/>
    <cellStyle name="Comma 3 2 2 14 4 3" xfId="39510"/>
    <cellStyle name="Comma 3 2 2 14 5" xfId="18449"/>
    <cellStyle name="Comma 3 2 2 14 5 2" xfId="31110"/>
    <cellStyle name="Comma 3 2 2 14 5 3" xfId="43710"/>
    <cellStyle name="Comma 3 2 2 14 6" xfId="22709"/>
    <cellStyle name="Comma 3 2 2 14 7" xfId="35310"/>
    <cellStyle name="Comma 3 2 2 15" xfId="10105"/>
    <cellStyle name="Comma 3 2 2 15 2" xfId="11520"/>
    <cellStyle name="Comma 3 2 2 15 2 2" xfId="15720"/>
    <cellStyle name="Comma 3 2 2 15 2 2 2" xfId="28449"/>
    <cellStyle name="Comma 3 2 2 15 2 2 3" xfId="41050"/>
    <cellStyle name="Comma 3 2 2 15 2 3" xfId="19989"/>
    <cellStyle name="Comma 3 2 2 15 2 3 2" xfId="32650"/>
    <cellStyle name="Comma 3 2 2 15 2 3 3" xfId="45250"/>
    <cellStyle name="Comma 3 2 2 15 2 4" xfId="24249"/>
    <cellStyle name="Comma 3 2 2 15 2 5" xfId="36850"/>
    <cellStyle name="Comma 3 2 2 15 3" xfId="12920"/>
    <cellStyle name="Comma 3 2 2 15 3 2" xfId="17120"/>
    <cellStyle name="Comma 3 2 2 15 3 2 2" xfId="29849"/>
    <cellStyle name="Comma 3 2 2 15 3 2 3" xfId="42450"/>
    <cellStyle name="Comma 3 2 2 15 3 3" xfId="21389"/>
    <cellStyle name="Comma 3 2 2 15 3 3 2" xfId="34050"/>
    <cellStyle name="Comma 3 2 2 15 3 3 3" xfId="46650"/>
    <cellStyle name="Comma 3 2 2 15 3 4" xfId="25649"/>
    <cellStyle name="Comma 3 2 2 15 3 5" xfId="38250"/>
    <cellStyle name="Comma 3 2 2 15 4" xfId="14320"/>
    <cellStyle name="Comma 3 2 2 15 4 2" xfId="27049"/>
    <cellStyle name="Comma 3 2 2 15 4 3" xfId="39650"/>
    <cellStyle name="Comma 3 2 2 15 5" xfId="18589"/>
    <cellStyle name="Comma 3 2 2 15 5 2" xfId="31250"/>
    <cellStyle name="Comma 3 2 2 15 5 3" xfId="43850"/>
    <cellStyle name="Comma 3 2 2 15 6" xfId="22849"/>
    <cellStyle name="Comma 3 2 2 15 7" xfId="35450"/>
    <cellStyle name="Comma 3 2 2 16" xfId="10245"/>
    <cellStyle name="Comma 3 2 2 16 2" xfId="11660"/>
    <cellStyle name="Comma 3 2 2 16 2 2" xfId="15860"/>
    <cellStyle name="Comma 3 2 2 16 2 2 2" xfId="28589"/>
    <cellStyle name="Comma 3 2 2 16 2 2 3" xfId="41190"/>
    <cellStyle name="Comma 3 2 2 16 2 3" xfId="20129"/>
    <cellStyle name="Comma 3 2 2 16 2 3 2" xfId="32790"/>
    <cellStyle name="Comma 3 2 2 16 2 3 3" xfId="45390"/>
    <cellStyle name="Comma 3 2 2 16 2 4" xfId="24389"/>
    <cellStyle name="Comma 3 2 2 16 2 5" xfId="36990"/>
    <cellStyle name="Comma 3 2 2 16 3" xfId="13060"/>
    <cellStyle name="Comma 3 2 2 16 3 2" xfId="17260"/>
    <cellStyle name="Comma 3 2 2 16 3 2 2" xfId="29989"/>
    <cellStyle name="Comma 3 2 2 16 3 2 3" xfId="42590"/>
    <cellStyle name="Comma 3 2 2 16 3 3" xfId="21529"/>
    <cellStyle name="Comma 3 2 2 16 3 3 2" xfId="34190"/>
    <cellStyle name="Comma 3 2 2 16 3 3 3" xfId="46790"/>
    <cellStyle name="Comma 3 2 2 16 3 4" xfId="25789"/>
    <cellStyle name="Comma 3 2 2 16 3 5" xfId="38390"/>
    <cellStyle name="Comma 3 2 2 16 4" xfId="14460"/>
    <cellStyle name="Comma 3 2 2 16 4 2" xfId="27189"/>
    <cellStyle name="Comma 3 2 2 16 4 3" xfId="39790"/>
    <cellStyle name="Comma 3 2 2 16 5" xfId="18729"/>
    <cellStyle name="Comma 3 2 2 16 5 2" xfId="31390"/>
    <cellStyle name="Comma 3 2 2 16 5 3" xfId="43990"/>
    <cellStyle name="Comma 3 2 2 16 6" xfId="22989"/>
    <cellStyle name="Comma 3 2 2 16 7" xfId="35590"/>
    <cellStyle name="Comma 3 2 2 17" xfId="10386"/>
    <cellStyle name="Comma 3 2 2 17 2" xfId="14600"/>
    <cellStyle name="Comma 3 2 2 17 2 2" xfId="27329"/>
    <cellStyle name="Comma 3 2 2 17 2 3" xfId="39930"/>
    <cellStyle name="Comma 3 2 2 17 3" xfId="18869"/>
    <cellStyle name="Comma 3 2 2 17 3 2" xfId="31530"/>
    <cellStyle name="Comma 3 2 2 17 3 3" xfId="44130"/>
    <cellStyle name="Comma 3 2 2 17 4" xfId="23129"/>
    <cellStyle name="Comma 3 2 2 17 5" xfId="35730"/>
    <cellStyle name="Comma 3 2 2 18" xfId="11800"/>
    <cellStyle name="Comma 3 2 2 18 2" xfId="16000"/>
    <cellStyle name="Comma 3 2 2 18 2 2" xfId="28729"/>
    <cellStyle name="Comma 3 2 2 18 2 3" xfId="41330"/>
    <cellStyle name="Comma 3 2 2 18 3" xfId="20269"/>
    <cellStyle name="Comma 3 2 2 18 3 2" xfId="32930"/>
    <cellStyle name="Comma 3 2 2 18 3 3" xfId="45530"/>
    <cellStyle name="Comma 3 2 2 18 4" xfId="24529"/>
    <cellStyle name="Comma 3 2 2 18 5" xfId="37130"/>
    <cellStyle name="Comma 3 2 2 19" xfId="13200"/>
    <cellStyle name="Comma 3 2 2 19 2" xfId="25929"/>
    <cellStyle name="Comma 3 2 2 19 3" xfId="38530"/>
    <cellStyle name="Comma 3 2 2 2" xfId="7022"/>
    <cellStyle name="Comma 3 2 2 2 10" xfId="10265"/>
    <cellStyle name="Comma 3 2 2 2 10 2" xfId="11680"/>
    <cellStyle name="Comma 3 2 2 2 10 2 2" xfId="15880"/>
    <cellStyle name="Comma 3 2 2 2 10 2 2 2" xfId="28609"/>
    <cellStyle name="Comma 3 2 2 2 10 2 2 3" xfId="41210"/>
    <cellStyle name="Comma 3 2 2 2 10 2 3" xfId="20149"/>
    <cellStyle name="Comma 3 2 2 2 10 2 3 2" xfId="32810"/>
    <cellStyle name="Comma 3 2 2 2 10 2 3 3" xfId="45410"/>
    <cellStyle name="Comma 3 2 2 2 10 2 4" xfId="24409"/>
    <cellStyle name="Comma 3 2 2 2 10 2 5" xfId="37010"/>
    <cellStyle name="Comma 3 2 2 2 10 3" xfId="13080"/>
    <cellStyle name="Comma 3 2 2 2 10 3 2" xfId="17280"/>
    <cellStyle name="Comma 3 2 2 2 10 3 2 2" xfId="30009"/>
    <cellStyle name="Comma 3 2 2 2 10 3 2 3" xfId="42610"/>
    <cellStyle name="Comma 3 2 2 2 10 3 3" xfId="21549"/>
    <cellStyle name="Comma 3 2 2 2 10 3 3 2" xfId="34210"/>
    <cellStyle name="Comma 3 2 2 2 10 3 3 3" xfId="46810"/>
    <cellStyle name="Comma 3 2 2 2 10 3 4" xfId="25809"/>
    <cellStyle name="Comma 3 2 2 2 10 3 5" xfId="38410"/>
    <cellStyle name="Comma 3 2 2 2 10 4" xfId="14480"/>
    <cellStyle name="Comma 3 2 2 2 10 4 2" xfId="27209"/>
    <cellStyle name="Comma 3 2 2 2 10 4 3" xfId="39810"/>
    <cellStyle name="Comma 3 2 2 2 10 5" xfId="18749"/>
    <cellStyle name="Comma 3 2 2 2 10 5 2" xfId="31410"/>
    <cellStyle name="Comma 3 2 2 2 10 5 3" xfId="44010"/>
    <cellStyle name="Comma 3 2 2 2 10 6" xfId="23009"/>
    <cellStyle name="Comma 3 2 2 2 10 7" xfId="35610"/>
    <cellStyle name="Comma 3 2 2 2 11" xfId="10406"/>
    <cellStyle name="Comma 3 2 2 2 11 2" xfId="14620"/>
    <cellStyle name="Comma 3 2 2 2 11 2 2" xfId="27349"/>
    <cellStyle name="Comma 3 2 2 2 11 2 3" xfId="39950"/>
    <cellStyle name="Comma 3 2 2 2 11 3" xfId="18889"/>
    <cellStyle name="Comma 3 2 2 2 11 3 2" xfId="31550"/>
    <cellStyle name="Comma 3 2 2 2 11 3 3" xfId="44150"/>
    <cellStyle name="Comma 3 2 2 2 11 4" xfId="23149"/>
    <cellStyle name="Comma 3 2 2 2 11 5" xfId="35750"/>
    <cellStyle name="Comma 3 2 2 2 12" xfId="11820"/>
    <cellStyle name="Comma 3 2 2 2 12 2" xfId="16020"/>
    <cellStyle name="Comma 3 2 2 2 12 2 2" xfId="28749"/>
    <cellStyle name="Comma 3 2 2 2 12 2 3" xfId="41350"/>
    <cellStyle name="Comma 3 2 2 2 12 3" xfId="20289"/>
    <cellStyle name="Comma 3 2 2 2 12 3 2" xfId="32950"/>
    <cellStyle name="Comma 3 2 2 2 12 3 3" xfId="45550"/>
    <cellStyle name="Comma 3 2 2 2 12 4" xfId="24549"/>
    <cellStyle name="Comma 3 2 2 2 12 5" xfId="37150"/>
    <cellStyle name="Comma 3 2 2 2 13" xfId="13220"/>
    <cellStyle name="Comma 3 2 2 2 13 2" xfId="25949"/>
    <cellStyle name="Comma 3 2 2 2 13 3" xfId="38550"/>
    <cellStyle name="Comma 3 2 2 2 14" xfId="17489"/>
    <cellStyle name="Comma 3 2 2 2 14 2" xfId="30150"/>
    <cellStyle name="Comma 3 2 2 2 14 3" xfId="42750"/>
    <cellStyle name="Comma 3 2 2 2 15" xfId="21749"/>
    <cellStyle name="Comma 3 2 2 2 16" xfId="34350"/>
    <cellStyle name="Comma 3 2 2 2 2" xfId="7162"/>
    <cellStyle name="Comma 3 2 2 2 2 2" xfId="10546"/>
    <cellStyle name="Comma 3 2 2 2 2 2 2" xfId="14760"/>
    <cellStyle name="Comma 3 2 2 2 2 2 2 2" xfId="27489"/>
    <cellStyle name="Comma 3 2 2 2 2 2 2 3" xfId="40090"/>
    <cellStyle name="Comma 3 2 2 2 2 2 3" xfId="19029"/>
    <cellStyle name="Comma 3 2 2 2 2 2 3 2" xfId="31690"/>
    <cellStyle name="Comma 3 2 2 2 2 2 3 3" xfId="44290"/>
    <cellStyle name="Comma 3 2 2 2 2 2 4" xfId="23289"/>
    <cellStyle name="Comma 3 2 2 2 2 2 5" xfId="35890"/>
    <cellStyle name="Comma 3 2 2 2 2 3" xfId="11960"/>
    <cellStyle name="Comma 3 2 2 2 2 3 2" xfId="16160"/>
    <cellStyle name="Comma 3 2 2 2 2 3 2 2" xfId="28889"/>
    <cellStyle name="Comma 3 2 2 2 2 3 2 3" xfId="41490"/>
    <cellStyle name="Comma 3 2 2 2 2 3 3" xfId="20429"/>
    <cellStyle name="Comma 3 2 2 2 2 3 3 2" xfId="33090"/>
    <cellStyle name="Comma 3 2 2 2 2 3 3 3" xfId="45690"/>
    <cellStyle name="Comma 3 2 2 2 2 3 4" xfId="24689"/>
    <cellStyle name="Comma 3 2 2 2 2 3 5" xfId="37290"/>
    <cellStyle name="Comma 3 2 2 2 2 4" xfId="13360"/>
    <cellStyle name="Comma 3 2 2 2 2 4 2" xfId="26089"/>
    <cellStyle name="Comma 3 2 2 2 2 4 3" xfId="38690"/>
    <cellStyle name="Comma 3 2 2 2 2 5" xfId="17629"/>
    <cellStyle name="Comma 3 2 2 2 2 5 2" xfId="30290"/>
    <cellStyle name="Comma 3 2 2 2 2 5 3" xfId="42890"/>
    <cellStyle name="Comma 3 2 2 2 2 6" xfId="21889"/>
    <cellStyle name="Comma 3 2 2 2 2 7" xfId="34490"/>
    <cellStyle name="Comma 3 2 2 2 3" xfId="7302"/>
    <cellStyle name="Comma 3 2 2 2 3 2" xfId="10686"/>
    <cellStyle name="Comma 3 2 2 2 3 2 2" xfId="14900"/>
    <cellStyle name="Comma 3 2 2 2 3 2 2 2" xfId="27629"/>
    <cellStyle name="Comma 3 2 2 2 3 2 2 3" xfId="40230"/>
    <cellStyle name="Comma 3 2 2 2 3 2 3" xfId="19169"/>
    <cellStyle name="Comma 3 2 2 2 3 2 3 2" xfId="31830"/>
    <cellStyle name="Comma 3 2 2 2 3 2 3 3" xfId="44430"/>
    <cellStyle name="Comma 3 2 2 2 3 2 4" xfId="23429"/>
    <cellStyle name="Comma 3 2 2 2 3 2 5" xfId="36030"/>
    <cellStyle name="Comma 3 2 2 2 3 3" xfId="12100"/>
    <cellStyle name="Comma 3 2 2 2 3 3 2" xfId="16300"/>
    <cellStyle name="Comma 3 2 2 2 3 3 2 2" xfId="29029"/>
    <cellStyle name="Comma 3 2 2 2 3 3 2 3" xfId="41630"/>
    <cellStyle name="Comma 3 2 2 2 3 3 3" xfId="20569"/>
    <cellStyle name="Comma 3 2 2 2 3 3 3 2" xfId="33230"/>
    <cellStyle name="Comma 3 2 2 2 3 3 3 3" xfId="45830"/>
    <cellStyle name="Comma 3 2 2 2 3 3 4" xfId="24829"/>
    <cellStyle name="Comma 3 2 2 2 3 3 5" xfId="37430"/>
    <cellStyle name="Comma 3 2 2 2 3 4" xfId="13500"/>
    <cellStyle name="Comma 3 2 2 2 3 4 2" xfId="26229"/>
    <cellStyle name="Comma 3 2 2 2 3 4 3" xfId="38830"/>
    <cellStyle name="Comma 3 2 2 2 3 5" xfId="17769"/>
    <cellStyle name="Comma 3 2 2 2 3 5 2" xfId="30430"/>
    <cellStyle name="Comma 3 2 2 2 3 5 3" xfId="43030"/>
    <cellStyle name="Comma 3 2 2 2 3 6" xfId="22029"/>
    <cellStyle name="Comma 3 2 2 2 3 7" xfId="34630"/>
    <cellStyle name="Comma 3 2 2 2 4" xfId="9315"/>
    <cellStyle name="Comma 3 2 2 2 4 2" xfId="10833"/>
    <cellStyle name="Comma 3 2 2 2 4 2 2" xfId="15040"/>
    <cellStyle name="Comma 3 2 2 2 4 2 2 2" xfId="27769"/>
    <cellStyle name="Comma 3 2 2 2 4 2 2 3" xfId="40370"/>
    <cellStyle name="Comma 3 2 2 2 4 2 3" xfId="19309"/>
    <cellStyle name="Comma 3 2 2 2 4 2 3 2" xfId="31970"/>
    <cellStyle name="Comma 3 2 2 2 4 2 3 3" xfId="44570"/>
    <cellStyle name="Comma 3 2 2 2 4 2 4" xfId="23569"/>
    <cellStyle name="Comma 3 2 2 2 4 2 5" xfId="36170"/>
    <cellStyle name="Comma 3 2 2 2 4 3" xfId="12240"/>
    <cellStyle name="Comma 3 2 2 2 4 3 2" xfId="16440"/>
    <cellStyle name="Comma 3 2 2 2 4 3 2 2" xfId="29169"/>
    <cellStyle name="Comma 3 2 2 2 4 3 2 3" xfId="41770"/>
    <cellStyle name="Comma 3 2 2 2 4 3 3" xfId="20709"/>
    <cellStyle name="Comma 3 2 2 2 4 3 3 2" xfId="33370"/>
    <cellStyle name="Comma 3 2 2 2 4 3 3 3" xfId="45970"/>
    <cellStyle name="Comma 3 2 2 2 4 3 4" xfId="24969"/>
    <cellStyle name="Comma 3 2 2 2 4 3 5" xfId="37570"/>
    <cellStyle name="Comma 3 2 2 2 4 4" xfId="13640"/>
    <cellStyle name="Comma 3 2 2 2 4 4 2" xfId="26369"/>
    <cellStyle name="Comma 3 2 2 2 4 4 3" xfId="38970"/>
    <cellStyle name="Comma 3 2 2 2 4 5" xfId="17909"/>
    <cellStyle name="Comma 3 2 2 2 4 5 2" xfId="30570"/>
    <cellStyle name="Comma 3 2 2 2 4 5 3" xfId="43170"/>
    <cellStyle name="Comma 3 2 2 2 4 6" xfId="22169"/>
    <cellStyle name="Comma 3 2 2 2 4 7" xfId="34770"/>
    <cellStyle name="Comma 3 2 2 2 5" xfId="9511"/>
    <cellStyle name="Comma 3 2 2 2 5 2" xfId="10977"/>
    <cellStyle name="Comma 3 2 2 2 5 2 2" xfId="15180"/>
    <cellStyle name="Comma 3 2 2 2 5 2 2 2" xfId="27909"/>
    <cellStyle name="Comma 3 2 2 2 5 2 2 3" xfId="40510"/>
    <cellStyle name="Comma 3 2 2 2 5 2 3" xfId="19449"/>
    <cellStyle name="Comma 3 2 2 2 5 2 3 2" xfId="32110"/>
    <cellStyle name="Comma 3 2 2 2 5 2 3 3" xfId="44710"/>
    <cellStyle name="Comma 3 2 2 2 5 2 4" xfId="23709"/>
    <cellStyle name="Comma 3 2 2 2 5 2 5" xfId="36310"/>
    <cellStyle name="Comma 3 2 2 2 5 3" xfId="12380"/>
    <cellStyle name="Comma 3 2 2 2 5 3 2" xfId="16580"/>
    <cellStyle name="Comma 3 2 2 2 5 3 2 2" xfId="29309"/>
    <cellStyle name="Comma 3 2 2 2 5 3 2 3" xfId="41910"/>
    <cellStyle name="Comma 3 2 2 2 5 3 3" xfId="20849"/>
    <cellStyle name="Comma 3 2 2 2 5 3 3 2" xfId="33510"/>
    <cellStyle name="Comma 3 2 2 2 5 3 3 3" xfId="46110"/>
    <cellStyle name="Comma 3 2 2 2 5 3 4" xfId="25109"/>
    <cellStyle name="Comma 3 2 2 2 5 3 5" xfId="37710"/>
    <cellStyle name="Comma 3 2 2 2 5 4" xfId="13780"/>
    <cellStyle name="Comma 3 2 2 2 5 4 2" xfId="26509"/>
    <cellStyle name="Comma 3 2 2 2 5 4 3" xfId="39110"/>
    <cellStyle name="Comma 3 2 2 2 5 5" xfId="18049"/>
    <cellStyle name="Comma 3 2 2 2 5 5 2" xfId="30710"/>
    <cellStyle name="Comma 3 2 2 2 5 5 3" xfId="43310"/>
    <cellStyle name="Comma 3 2 2 2 5 6" xfId="22309"/>
    <cellStyle name="Comma 3 2 2 2 5 7" xfId="34910"/>
    <cellStyle name="Comma 3 2 2 2 6" xfId="9651"/>
    <cellStyle name="Comma 3 2 2 2 6 2" xfId="11117"/>
    <cellStyle name="Comma 3 2 2 2 6 2 2" xfId="15320"/>
    <cellStyle name="Comma 3 2 2 2 6 2 2 2" xfId="28049"/>
    <cellStyle name="Comma 3 2 2 2 6 2 2 3" xfId="40650"/>
    <cellStyle name="Comma 3 2 2 2 6 2 3" xfId="19589"/>
    <cellStyle name="Comma 3 2 2 2 6 2 3 2" xfId="32250"/>
    <cellStyle name="Comma 3 2 2 2 6 2 3 3" xfId="44850"/>
    <cellStyle name="Comma 3 2 2 2 6 2 4" xfId="23849"/>
    <cellStyle name="Comma 3 2 2 2 6 2 5" xfId="36450"/>
    <cellStyle name="Comma 3 2 2 2 6 3" xfId="12520"/>
    <cellStyle name="Comma 3 2 2 2 6 3 2" xfId="16720"/>
    <cellStyle name="Comma 3 2 2 2 6 3 2 2" xfId="29449"/>
    <cellStyle name="Comma 3 2 2 2 6 3 2 3" xfId="42050"/>
    <cellStyle name="Comma 3 2 2 2 6 3 3" xfId="20989"/>
    <cellStyle name="Comma 3 2 2 2 6 3 3 2" xfId="33650"/>
    <cellStyle name="Comma 3 2 2 2 6 3 3 3" xfId="46250"/>
    <cellStyle name="Comma 3 2 2 2 6 3 4" xfId="25249"/>
    <cellStyle name="Comma 3 2 2 2 6 3 5" xfId="37850"/>
    <cellStyle name="Comma 3 2 2 2 6 4" xfId="13920"/>
    <cellStyle name="Comma 3 2 2 2 6 4 2" xfId="26649"/>
    <cellStyle name="Comma 3 2 2 2 6 4 3" xfId="39250"/>
    <cellStyle name="Comma 3 2 2 2 6 5" xfId="18189"/>
    <cellStyle name="Comma 3 2 2 2 6 5 2" xfId="30850"/>
    <cellStyle name="Comma 3 2 2 2 6 5 3" xfId="43450"/>
    <cellStyle name="Comma 3 2 2 2 6 6" xfId="22449"/>
    <cellStyle name="Comma 3 2 2 2 6 7" xfId="35050"/>
    <cellStyle name="Comma 3 2 2 2 7" xfId="9791"/>
    <cellStyle name="Comma 3 2 2 2 7 2" xfId="11257"/>
    <cellStyle name="Comma 3 2 2 2 7 2 2" xfId="15460"/>
    <cellStyle name="Comma 3 2 2 2 7 2 2 2" xfId="28189"/>
    <cellStyle name="Comma 3 2 2 2 7 2 2 3" xfId="40790"/>
    <cellStyle name="Comma 3 2 2 2 7 2 3" xfId="19729"/>
    <cellStyle name="Comma 3 2 2 2 7 2 3 2" xfId="32390"/>
    <cellStyle name="Comma 3 2 2 2 7 2 3 3" xfId="44990"/>
    <cellStyle name="Comma 3 2 2 2 7 2 4" xfId="23989"/>
    <cellStyle name="Comma 3 2 2 2 7 2 5" xfId="36590"/>
    <cellStyle name="Comma 3 2 2 2 7 3" xfId="12660"/>
    <cellStyle name="Comma 3 2 2 2 7 3 2" xfId="16860"/>
    <cellStyle name="Comma 3 2 2 2 7 3 2 2" xfId="29589"/>
    <cellStyle name="Comma 3 2 2 2 7 3 2 3" xfId="42190"/>
    <cellStyle name="Comma 3 2 2 2 7 3 3" xfId="21129"/>
    <cellStyle name="Comma 3 2 2 2 7 3 3 2" xfId="33790"/>
    <cellStyle name="Comma 3 2 2 2 7 3 3 3" xfId="46390"/>
    <cellStyle name="Comma 3 2 2 2 7 3 4" xfId="25389"/>
    <cellStyle name="Comma 3 2 2 2 7 3 5" xfId="37990"/>
    <cellStyle name="Comma 3 2 2 2 7 4" xfId="14060"/>
    <cellStyle name="Comma 3 2 2 2 7 4 2" xfId="26789"/>
    <cellStyle name="Comma 3 2 2 2 7 4 3" xfId="39390"/>
    <cellStyle name="Comma 3 2 2 2 7 5" xfId="18329"/>
    <cellStyle name="Comma 3 2 2 2 7 5 2" xfId="30990"/>
    <cellStyle name="Comma 3 2 2 2 7 5 3" xfId="43590"/>
    <cellStyle name="Comma 3 2 2 2 7 6" xfId="22589"/>
    <cellStyle name="Comma 3 2 2 2 7 7" xfId="35190"/>
    <cellStyle name="Comma 3 2 2 2 8" xfId="9931"/>
    <cellStyle name="Comma 3 2 2 2 8 2" xfId="11397"/>
    <cellStyle name="Comma 3 2 2 2 8 2 2" xfId="15600"/>
    <cellStyle name="Comma 3 2 2 2 8 2 2 2" xfId="28329"/>
    <cellStyle name="Comma 3 2 2 2 8 2 2 3" xfId="40930"/>
    <cellStyle name="Comma 3 2 2 2 8 2 3" xfId="19869"/>
    <cellStyle name="Comma 3 2 2 2 8 2 3 2" xfId="32530"/>
    <cellStyle name="Comma 3 2 2 2 8 2 3 3" xfId="45130"/>
    <cellStyle name="Comma 3 2 2 2 8 2 4" xfId="24129"/>
    <cellStyle name="Comma 3 2 2 2 8 2 5" xfId="36730"/>
    <cellStyle name="Comma 3 2 2 2 8 3" xfId="12800"/>
    <cellStyle name="Comma 3 2 2 2 8 3 2" xfId="17000"/>
    <cellStyle name="Comma 3 2 2 2 8 3 2 2" xfId="29729"/>
    <cellStyle name="Comma 3 2 2 2 8 3 2 3" xfId="42330"/>
    <cellStyle name="Comma 3 2 2 2 8 3 3" xfId="21269"/>
    <cellStyle name="Comma 3 2 2 2 8 3 3 2" xfId="33930"/>
    <cellStyle name="Comma 3 2 2 2 8 3 3 3" xfId="46530"/>
    <cellStyle name="Comma 3 2 2 2 8 3 4" xfId="25529"/>
    <cellStyle name="Comma 3 2 2 2 8 3 5" xfId="38130"/>
    <cellStyle name="Comma 3 2 2 2 8 4" xfId="14200"/>
    <cellStyle name="Comma 3 2 2 2 8 4 2" xfId="26929"/>
    <cellStyle name="Comma 3 2 2 2 8 4 3" xfId="39530"/>
    <cellStyle name="Comma 3 2 2 2 8 5" xfId="18469"/>
    <cellStyle name="Comma 3 2 2 2 8 5 2" xfId="31130"/>
    <cellStyle name="Comma 3 2 2 2 8 5 3" xfId="43730"/>
    <cellStyle name="Comma 3 2 2 2 8 6" xfId="22729"/>
    <cellStyle name="Comma 3 2 2 2 8 7" xfId="35330"/>
    <cellStyle name="Comma 3 2 2 2 9" xfId="10125"/>
    <cellStyle name="Comma 3 2 2 2 9 2" xfId="11540"/>
    <cellStyle name="Comma 3 2 2 2 9 2 2" xfId="15740"/>
    <cellStyle name="Comma 3 2 2 2 9 2 2 2" xfId="28469"/>
    <cellStyle name="Comma 3 2 2 2 9 2 2 3" xfId="41070"/>
    <cellStyle name="Comma 3 2 2 2 9 2 3" xfId="20009"/>
    <cellStyle name="Comma 3 2 2 2 9 2 3 2" xfId="32670"/>
    <cellStyle name="Comma 3 2 2 2 9 2 3 3" xfId="45270"/>
    <cellStyle name="Comma 3 2 2 2 9 2 4" xfId="24269"/>
    <cellStyle name="Comma 3 2 2 2 9 2 5" xfId="36870"/>
    <cellStyle name="Comma 3 2 2 2 9 3" xfId="12940"/>
    <cellStyle name="Comma 3 2 2 2 9 3 2" xfId="17140"/>
    <cellStyle name="Comma 3 2 2 2 9 3 2 2" xfId="29869"/>
    <cellStyle name="Comma 3 2 2 2 9 3 2 3" xfId="42470"/>
    <cellStyle name="Comma 3 2 2 2 9 3 3" xfId="21409"/>
    <cellStyle name="Comma 3 2 2 2 9 3 3 2" xfId="34070"/>
    <cellStyle name="Comma 3 2 2 2 9 3 3 3" xfId="46670"/>
    <cellStyle name="Comma 3 2 2 2 9 3 4" xfId="25669"/>
    <cellStyle name="Comma 3 2 2 2 9 3 5" xfId="38270"/>
    <cellStyle name="Comma 3 2 2 2 9 4" xfId="14340"/>
    <cellStyle name="Comma 3 2 2 2 9 4 2" xfId="27069"/>
    <cellStyle name="Comma 3 2 2 2 9 4 3" xfId="39670"/>
    <cellStyle name="Comma 3 2 2 2 9 5" xfId="18609"/>
    <cellStyle name="Comma 3 2 2 2 9 5 2" xfId="31270"/>
    <cellStyle name="Comma 3 2 2 2 9 5 3" xfId="43870"/>
    <cellStyle name="Comma 3 2 2 2 9 6" xfId="22869"/>
    <cellStyle name="Comma 3 2 2 2 9 7" xfId="35470"/>
    <cellStyle name="Comma 3 2 2 20" xfId="17469"/>
    <cellStyle name="Comma 3 2 2 20 2" xfId="30130"/>
    <cellStyle name="Comma 3 2 2 20 3" xfId="42730"/>
    <cellStyle name="Comma 3 2 2 21" xfId="21729"/>
    <cellStyle name="Comma 3 2 2 22" xfId="34330"/>
    <cellStyle name="Comma 3 2 2 3" xfId="7042"/>
    <cellStyle name="Comma 3 2 2 3 10" xfId="10285"/>
    <cellStyle name="Comma 3 2 2 3 10 2" xfId="11700"/>
    <cellStyle name="Comma 3 2 2 3 10 2 2" xfId="15900"/>
    <cellStyle name="Comma 3 2 2 3 10 2 2 2" xfId="28629"/>
    <cellStyle name="Comma 3 2 2 3 10 2 2 3" xfId="41230"/>
    <cellStyle name="Comma 3 2 2 3 10 2 3" xfId="20169"/>
    <cellStyle name="Comma 3 2 2 3 10 2 3 2" xfId="32830"/>
    <cellStyle name="Comma 3 2 2 3 10 2 3 3" xfId="45430"/>
    <cellStyle name="Comma 3 2 2 3 10 2 4" xfId="24429"/>
    <cellStyle name="Comma 3 2 2 3 10 2 5" xfId="37030"/>
    <cellStyle name="Comma 3 2 2 3 10 3" xfId="13100"/>
    <cellStyle name="Comma 3 2 2 3 10 3 2" xfId="17300"/>
    <cellStyle name="Comma 3 2 2 3 10 3 2 2" xfId="30029"/>
    <cellStyle name="Comma 3 2 2 3 10 3 2 3" xfId="42630"/>
    <cellStyle name="Comma 3 2 2 3 10 3 3" xfId="21569"/>
    <cellStyle name="Comma 3 2 2 3 10 3 3 2" xfId="34230"/>
    <cellStyle name="Comma 3 2 2 3 10 3 3 3" xfId="46830"/>
    <cellStyle name="Comma 3 2 2 3 10 3 4" xfId="25829"/>
    <cellStyle name="Comma 3 2 2 3 10 3 5" xfId="38430"/>
    <cellStyle name="Comma 3 2 2 3 10 4" xfId="14500"/>
    <cellStyle name="Comma 3 2 2 3 10 4 2" xfId="27229"/>
    <cellStyle name="Comma 3 2 2 3 10 4 3" xfId="39830"/>
    <cellStyle name="Comma 3 2 2 3 10 5" xfId="18769"/>
    <cellStyle name="Comma 3 2 2 3 10 5 2" xfId="31430"/>
    <cellStyle name="Comma 3 2 2 3 10 5 3" xfId="44030"/>
    <cellStyle name="Comma 3 2 2 3 10 6" xfId="23029"/>
    <cellStyle name="Comma 3 2 2 3 10 7" xfId="35630"/>
    <cellStyle name="Comma 3 2 2 3 11" xfId="10426"/>
    <cellStyle name="Comma 3 2 2 3 11 2" xfId="14640"/>
    <cellStyle name="Comma 3 2 2 3 11 2 2" xfId="27369"/>
    <cellStyle name="Comma 3 2 2 3 11 2 3" xfId="39970"/>
    <cellStyle name="Comma 3 2 2 3 11 3" xfId="18909"/>
    <cellStyle name="Comma 3 2 2 3 11 3 2" xfId="31570"/>
    <cellStyle name="Comma 3 2 2 3 11 3 3" xfId="44170"/>
    <cellStyle name="Comma 3 2 2 3 11 4" xfId="23169"/>
    <cellStyle name="Comma 3 2 2 3 11 5" xfId="35770"/>
    <cellStyle name="Comma 3 2 2 3 12" xfId="11840"/>
    <cellStyle name="Comma 3 2 2 3 12 2" xfId="16040"/>
    <cellStyle name="Comma 3 2 2 3 12 2 2" xfId="28769"/>
    <cellStyle name="Comma 3 2 2 3 12 2 3" xfId="41370"/>
    <cellStyle name="Comma 3 2 2 3 12 3" xfId="20309"/>
    <cellStyle name="Comma 3 2 2 3 12 3 2" xfId="32970"/>
    <cellStyle name="Comma 3 2 2 3 12 3 3" xfId="45570"/>
    <cellStyle name="Comma 3 2 2 3 12 4" xfId="24569"/>
    <cellStyle name="Comma 3 2 2 3 12 5" xfId="37170"/>
    <cellStyle name="Comma 3 2 2 3 13" xfId="13240"/>
    <cellStyle name="Comma 3 2 2 3 13 2" xfId="25969"/>
    <cellStyle name="Comma 3 2 2 3 13 3" xfId="38570"/>
    <cellStyle name="Comma 3 2 2 3 14" xfId="17509"/>
    <cellStyle name="Comma 3 2 2 3 14 2" xfId="30170"/>
    <cellStyle name="Comma 3 2 2 3 14 3" xfId="42770"/>
    <cellStyle name="Comma 3 2 2 3 15" xfId="21769"/>
    <cellStyle name="Comma 3 2 2 3 16" xfId="34370"/>
    <cellStyle name="Comma 3 2 2 3 2" xfId="7182"/>
    <cellStyle name="Comma 3 2 2 3 2 2" xfId="10566"/>
    <cellStyle name="Comma 3 2 2 3 2 2 2" xfId="14780"/>
    <cellStyle name="Comma 3 2 2 3 2 2 2 2" xfId="27509"/>
    <cellStyle name="Comma 3 2 2 3 2 2 2 3" xfId="40110"/>
    <cellStyle name="Comma 3 2 2 3 2 2 3" xfId="19049"/>
    <cellStyle name="Comma 3 2 2 3 2 2 3 2" xfId="31710"/>
    <cellStyle name="Comma 3 2 2 3 2 2 3 3" xfId="44310"/>
    <cellStyle name="Comma 3 2 2 3 2 2 4" xfId="23309"/>
    <cellStyle name="Comma 3 2 2 3 2 2 5" xfId="35910"/>
    <cellStyle name="Comma 3 2 2 3 2 3" xfId="11980"/>
    <cellStyle name="Comma 3 2 2 3 2 3 2" xfId="16180"/>
    <cellStyle name="Comma 3 2 2 3 2 3 2 2" xfId="28909"/>
    <cellStyle name="Comma 3 2 2 3 2 3 2 3" xfId="41510"/>
    <cellStyle name="Comma 3 2 2 3 2 3 3" xfId="20449"/>
    <cellStyle name="Comma 3 2 2 3 2 3 3 2" xfId="33110"/>
    <cellStyle name="Comma 3 2 2 3 2 3 3 3" xfId="45710"/>
    <cellStyle name="Comma 3 2 2 3 2 3 4" xfId="24709"/>
    <cellStyle name="Comma 3 2 2 3 2 3 5" xfId="37310"/>
    <cellStyle name="Comma 3 2 2 3 2 4" xfId="13380"/>
    <cellStyle name="Comma 3 2 2 3 2 4 2" xfId="26109"/>
    <cellStyle name="Comma 3 2 2 3 2 4 3" xfId="38710"/>
    <cellStyle name="Comma 3 2 2 3 2 5" xfId="17649"/>
    <cellStyle name="Comma 3 2 2 3 2 5 2" xfId="30310"/>
    <cellStyle name="Comma 3 2 2 3 2 5 3" xfId="42910"/>
    <cellStyle name="Comma 3 2 2 3 2 6" xfId="21909"/>
    <cellStyle name="Comma 3 2 2 3 2 7" xfId="34510"/>
    <cellStyle name="Comma 3 2 2 3 3" xfId="7322"/>
    <cellStyle name="Comma 3 2 2 3 3 2" xfId="10706"/>
    <cellStyle name="Comma 3 2 2 3 3 2 2" xfId="14920"/>
    <cellStyle name="Comma 3 2 2 3 3 2 2 2" xfId="27649"/>
    <cellStyle name="Comma 3 2 2 3 3 2 2 3" xfId="40250"/>
    <cellStyle name="Comma 3 2 2 3 3 2 3" xfId="19189"/>
    <cellStyle name="Comma 3 2 2 3 3 2 3 2" xfId="31850"/>
    <cellStyle name="Comma 3 2 2 3 3 2 3 3" xfId="44450"/>
    <cellStyle name="Comma 3 2 2 3 3 2 4" xfId="23449"/>
    <cellStyle name="Comma 3 2 2 3 3 2 5" xfId="36050"/>
    <cellStyle name="Comma 3 2 2 3 3 3" xfId="12120"/>
    <cellStyle name="Comma 3 2 2 3 3 3 2" xfId="16320"/>
    <cellStyle name="Comma 3 2 2 3 3 3 2 2" xfId="29049"/>
    <cellStyle name="Comma 3 2 2 3 3 3 2 3" xfId="41650"/>
    <cellStyle name="Comma 3 2 2 3 3 3 3" xfId="20589"/>
    <cellStyle name="Comma 3 2 2 3 3 3 3 2" xfId="33250"/>
    <cellStyle name="Comma 3 2 2 3 3 3 3 3" xfId="45850"/>
    <cellStyle name="Comma 3 2 2 3 3 3 4" xfId="24849"/>
    <cellStyle name="Comma 3 2 2 3 3 3 5" xfId="37450"/>
    <cellStyle name="Comma 3 2 2 3 3 4" xfId="13520"/>
    <cellStyle name="Comma 3 2 2 3 3 4 2" xfId="26249"/>
    <cellStyle name="Comma 3 2 2 3 3 4 3" xfId="38850"/>
    <cellStyle name="Comma 3 2 2 3 3 5" xfId="17789"/>
    <cellStyle name="Comma 3 2 2 3 3 5 2" xfId="30450"/>
    <cellStyle name="Comma 3 2 2 3 3 5 3" xfId="43050"/>
    <cellStyle name="Comma 3 2 2 3 3 6" xfId="22049"/>
    <cellStyle name="Comma 3 2 2 3 3 7" xfId="34650"/>
    <cellStyle name="Comma 3 2 2 3 4" xfId="9335"/>
    <cellStyle name="Comma 3 2 2 3 4 2" xfId="10853"/>
    <cellStyle name="Comma 3 2 2 3 4 2 2" xfId="15060"/>
    <cellStyle name="Comma 3 2 2 3 4 2 2 2" xfId="27789"/>
    <cellStyle name="Comma 3 2 2 3 4 2 2 3" xfId="40390"/>
    <cellStyle name="Comma 3 2 2 3 4 2 3" xfId="19329"/>
    <cellStyle name="Comma 3 2 2 3 4 2 3 2" xfId="31990"/>
    <cellStyle name="Comma 3 2 2 3 4 2 3 3" xfId="44590"/>
    <cellStyle name="Comma 3 2 2 3 4 2 4" xfId="23589"/>
    <cellStyle name="Comma 3 2 2 3 4 2 5" xfId="36190"/>
    <cellStyle name="Comma 3 2 2 3 4 3" xfId="12260"/>
    <cellStyle name="Comma 3 2 2 3 4 3 2" xfId="16460"/>
    <cellStyle name="Comma 3 2 2 3 4 3 2 2" xfId="29189"/>
    <cellStyle name="Comma 3 2 2 3 4 3 2 3" xfId="41790"/>
    <cellStyle name="Comma 3 2 2 3 4 3 3" xfId="20729"/>
    <cellStyle name="Comma 3 2 2 3 4 3 3 2" xfId="33390"/>
    <cellStyle name="Comma 3 2 2 3 4 3 3 3" xfId="45990"/>
    <cellStyle name="Comma 3 2 2 3 4 3 4" xfId="24989"/>
    <cellStyle name="Comma 3 2 2 3 4 3 5" xfId="37590"/>
    <cellStyle name="Comma 3 2 2 3 4 4" xfId="13660"/>
    <cellStyle name="Comma 3 2 2 3 4 4 2" xfId="26389"/>
    <cellStyle name="Comma 3 2 2 3 4 4 3" xfId="38990"/>
    <cellStyle name="Comma 3 2 2 3 4 5" xfId="17929"/>
    <cellStyle name="Comma 3 2 2 3 4 5 2" xfId="30590"/>
    <cellStyle name="Comma 3 2 2 3 4 5 3" xfId="43190"/>
    <cellStyle name="Comma 3 2 2 3 4 6" xfId="22189"/>
    <cellStyle name="Comma 3 2 2 3 4 7" xfId="34790"/>
    <cellStyle name="Comma 3 2 2 3 5" xfId="9531"/>
    <cellStyle name="Comma 3 2 2 3 5 2" xfId="10997"/>
    <cellStyle name="Comma 3 2 2 3 5 2 2" xfId="15200"/>
    <cellStyle name="Comma 3 2 2 3 5 2 2 2" xfId="27929"/>
    <cellStyle name="Comma 3 2 2 3 5 2 2 3" xfId="40530"/>
    <cellStyle name="Comma 3 2 2 3 5 2 3" xfId="19469"/>
    <cellStyle name="Comma 3 2 2 3 5 2 3 2" xfId="32130"/>
    <cellStyle name="Comma 3 2 2 3 5 2 3 3" xfId="44730"/>
    <cellStyle name="Comma 3 2 2 3 5 2 4" xfId="23729"/>
    <cellStyle name="Comma 3 2 2 3 5 2 5" xfId="36330"/>
    <cellStyle name="Comma 3 2 2 3 5 3" xfId="12400"/>
    <cellStyle name="Comma 3 2 2 3 5 3 2" xfId="16600"/>
    <cellStyle name="Comma 3 2 2 3 5 3 2 2" xfId="29329"/>
    <cellStyle name="Comma 3 2 2 3 5 3 2 3" xfId="41930"/>
    <cellStyle name="Comma 3 2 2 3 5 3 3" xfId="20869"/>
    <cellStyle name="Comma 3 2 2 3 5 3 3 2" xfId="33530"/>
    <cellStyle name="Comma 3 2 2 3 5 3 3 3" xfId="46130"/>
    <cellStyle name="Comma 3 2 2 3 5 3 4" xfId="25129"/>
    <cellStyle name="Comma 3 2 2 3 5 3 5" xfId="37730"/>
    <cellStyle name="Comma 3 2 2 3 5 4" xfId="13800"/>
    <cellStyle name="Comma 3 2 2 3 5 4 2" xfId="26529"/>
    <cellStyle name="Comma 3 2 2 3 5 4 3" xfId="39130"/>
    <cellStyle name="Comma 3 2 2 3 5 5" xfId="18069"/>
    <cellStyle name="Comma 3 2 2 3 5 5 2" xfId="30730"/>
    <cellStyle name="Comma 3 2 2 3 5 5 3" xfId="43330"/>
    <cellStyle name="Comma 3 2 2 3 5 6" xfId="22329"/>
    <cellStyle name="Comma 3 2 2 3 5 7" xfId="34930"/>
    <cellStyle name="Comma 3 2 2 3 6" xfId="9671"/>
    <cellStyle name="Comma 3 2 2 3 6 2" xfId="11137"/>
    <cellStyle name="Comma 3 2 2 3 6 2 2" xfId="15340"/>
    <cellStyle name="Comma 3 2 2 3 6 2 2 2" xfId="28069"/>
    <cellStyle name="Comma 3 2 2 3 6 2 2 3" xfId="40670"/>
    <cellStyle name="Comma 3 2 2 3 6 2 3" xfId="19609"/>
    <cellStyle name="Comma 3 2 2 3 6 2 3 2" xfId="32270"/>
    <cellStyle name="Comma 3 2 2 3 6 2 3 3" xfId="44870"/>
    <cellStyle name="Comma 3 2 2 3 6 2 4" xfId="23869"/>
    <cellStyle name="Comma 3 2 2 3 6 2 5" xfId="36470"/>
    <cellStyle name="Comma 3 2 2 3 6 3" xfId="12540"/>
    <cellStyle name="Comma 3 2 2 3 6 3 2" xfId="16740"/>
    <cellStyle name="Comma 3 2 2 3 6 3 2 2" xfId="29469"/>
    <cellStyle name="Comma 3 2 2 3 6 3 2 3" xfId="42070"/>
    <cellStyle name="Comma 3 2 2 3 6 3 3" xfId="21009"/>
    <cellStyle name="Comma 3 2 2 3 6 3 3 2" xfId="33670"/>
    <cellStyle name="Comma 3 2 2 3 6 3 3 3" xfId="46270"/>
    <cellStyle name="Comma 3 2 2 3 6 3 4" xfId="25269"/>
    <cellStyle name="Comma 3 2 2 3 6 3 5" xfId="37870"/>
    <cellStyle name="Comma 3 2 2 3 6 4" xfId="13940"/>
    <cellStyle name="Comma 3 2 2 3 6 4 2" xfId="26669"/>
    <cellStyle name="Comma 3 2 2 3 6 4 3" xfId="39270"/>
    <cellStyle name="Comma 3 2 2 3 6 5" xfId="18209"/>
    <cellStyle name="Comma 3 2 2 3 6 5 2" xfId="30870"/>
    <cellStyle name="Comma 3 2 2 3 6 5 3" xfId="43470"/>
    <cellStyle name="Comma 3 2 2 3 6 6" xfId="22469"/>
    <cellStyle name="Comma 3 2 2 3 6 7" xfId="35070"/>
    <cellStyle name="Comma 3 2 2 3 7" xfId="9811"/>
    <cellStyle name="Comma 3 2 2 3 7 2" xfId="11277"/>
    <cellStyle name="Comma 3 2 2 3 7 2 2" xfId="15480"/>
    <cellStyle name="Comma 3 2 2 3 7 2 2 2" xfId="28209"/>
    <cellStyle name="Comma 3 2 2 3 7 2 2 3" xfId="40810"/>
    <cellStyle name="Comma 3 2 2 3 7 2 3" xfId="19749"/>
    <cellStyle name="Comma 3 2 2 3 7 2 3 2" xfId="32410"/>
    <cellStyle name="Comma 3 2 2 3 7 2 3 3" xfId="45010"/>
    <cellStyle name="Comma 3 2 2 3 7 2 4" xfId="24009"/>
    <cellStyle name="Comma 3 2 2 3 7 2 5" xfId="36610"/>
    <cellStyle name="Comma 3 2 2 3 7 3" xfId="12680"/>
    <cellStyle name="Comma 3 2 2 3 7 3 2" xfId="16880"/>
    <cellStyle name="Comma 3 2 2 3 7 3 2 2" xfId="29609"/>
    <cellStyle name="Comma 3 2 2 3 7 3 2 3" xfId="42210"/>
    <cellStyle name="Comma 3 2 2 3 7 3 3" xfId="21149"/>
    <cellStyle name="Comma 3 2 2 3 7 3 3 2" xfId="33810"/>
    <cellStyle name="Comma 3 2 2 3 7 3 3 3" xfId="46410"/>
    <cellStyle name="Comma 3 2 2 3 7 3 4" xfId="25409"/>
    <cellStyle name="Comma 3 2 2 3 7 3 5" xfId="38010"/>
    <cellStyle name="Comma 3 2 2 3 7 4" xfId="14080"/>
    <cellStyle name="Comma 3 2 2 3 7 4 2" xfId="26809"/>
    <cellStyle name="Comma 3 2 2 3 7 4 3" xfId="39410"/>
    <cellStyle name="Comma 3 2 2 3 7 5" xfId="18349"/>
    <cellStyle name="Comma 3 2 2 3 7 5 2" xfId="31010"/>
    <cellStyle name="Comma 3 2 2 3 7 5 3" xfId="43610"/>
    <cellStyle name="Comma 3 2 2 3 7 6" xfId="22609"/>
    <cellStyle name="Comma 3 2 2 3 7 7" xfId="35210"/>
    <cellStyle name="Comma 3 2 2 3 8" xfId="9951"/>
    <cellStyle name="Comma 3 2 2 3 8 2" xfId="11417"/>
    <cellStyle name="Comma 3 2 2 3 8 2 2" xfId="15620"/>
    <cellStyle name="Comma 3 2 2 3 8 2 2 2" xfId="28349"/>
    <cellStyle name="Comma 3 2 2 3 8 2 2 3" xfId="40950"/>
    <cellStyle name="Comma 3 2 2 3 8 2 3" xfId="19889"/>
    <cellStyle name="Comma 3 2 2 3 8 2 3 2" xfId="32550"/>
    <cellStyle name="Comma 3 2 2 3 8 2 3 3" xfId="45150"/>
    <cellStyle name="Comma 3 2 2 3 8 2 4" xfId="24149"/>
    <cellStyle name="Comma 3 2 2 3 8 2 5" xfId="36750"/>
    <cellStyle name="Comma 3 2 2 3 8 3" xfId="12820"/>
    <cellStyle name="Comma 3 2 2 3 8 3 2" xfId="17020"/>
    <cellStyle name="Comma 3 2 2 3 8 3 2 2" xfId="29749"/>
    <cellStyle name="Comma 3 2 2 3 8 3 2 3" xfId="42350"/>
    <cellStyle name="Comma 3 2 2 3 8 3 3" xfId="21289"/>
    <cellStyle name="Comma 3 2 2 3 8 3 3 2" xfId="33950"/>
    <cellStyle name="Comma 3 2 2 3 8 3 3 3" xfId="46550"/>
    <cellStyle name="Comma 3 2 2 3 8 3 4" xfId="25549"/>
    <cellStyle name="Comma 3 2 2 3 8 3 5" xfId="38150"/>
    <cellStyle name="Comma 3 2 2 3 8 4" xfId="14220"/>
    <cellStyle name="Comma 3 2 2 3 8 4 2" xfId="26949"/>
    <cellStyle name="Comma 3 2 2 3 8 4 3" xfId="39550"/>
    <cellStyle name="Comma 3 2 2 3 8 5" xfId="18489"/>
    <cellStyle name="Comma 3 2 2 3 8 5 2" xfId="31150"/>
    <cellStyle name="Comma 3 2 2 3 8 5 3" xfId="43750"/>
    <cellStyle name="Comma 3 2 2 3 8 6" xfId="22749"/>
    <cellStyle name="Comma 3 2 2 3 8 7" xfId="35350"/>
    <cellStyle name="Comma 3 2 2 3 9" xfId="10145"/>
    <cellStyle name="Comma 3 2 2 3 9 2" xfId="11560"/>
    <cellStyle name="Comma 3 2 2 3 9 2 2" xfId="15760"/>
    <cellStyle name="Comma 3 2 2 3 9 2 2 2" xfId="28489"/>
    <cellStyle name="Comma 3 2 2 3 9 2 2 3" xfId="41090"/>
    <cellStyle name="Comma 3 2 2 3 9 2 3" xfId="20029"/>
    <cellStyle name="Comma 3 2 2 3 9 2 3 2" xfId="32690"/>
    <cellStyle name="Comma 3 2 2 3 9 2 3 3" xfId="45290"/>
    <cellStyle name="Comma 3 2 2 3 9 2 4" xfId="24289"/>
    <cellStyle name="Comma 3 2 2 3 9 2 5" xfId="36890"/>
    <cellStyle name="Comma 3 2 2 3 9 3" xfId="12960"/>
    <cellStyle name="Comma 3 2 2 3 9 3 2" xfId="17160"/>
    <cellStyle name="Comma 3 2 2 3 9 3 2 2" xfId="29889"/>
    <cellStyle name="Comma 3 2 2 3 9 3 2 3" xfId="42490"/>
    <cellStyle name="Comma 3 2 2 3 9 3 3" xfId="21429"/>
    <cellStyle name="Comma 3 2 2 3 9 3 3 2" xfId="34090"/>
    <cellStyle name="Comma 3 2 2 3 9 3 3 3" xfId="46690"/>
    <cellStyle name="Comma 3 2 2 3 9 3 4" xfId="25689"/>
    <cellStyle name="Comma 3 2 2 3 9 3 5" xfId="38290"/>
    <cellStyle name="Comma 3 2 2 3 9 4" xfId="14360"/>
    <cellStyle name="Comma 3 2 2 3 9 4 2" xfId="27089"/>
    <cellStyle name="Comma 3 2 2 3 9 4 3" xfId="39690"/>
    <cellStyle name="Comma 3 2 2 3 9 5" xfId="18629"/>
    <cellStyle name="Comma 3 2 2 3 9 5 2" xfId="31290"/>
    <cellStyle name="Comma 3 2 2 3 9 5 3" xfId="43890"/>
    <cellStyle name="Comma 3 2 2 3 9 6" xfId="22889"/>
    <cellStyle name="Comma 3 2 2 3 9 7" xfId="35490"/>
    <cellStyle name="Comma 3 2 2 4" xfId="7062"/>
    <cellStyle name="Comma 3 2 2 4 10" xfId="10305"/>
    <cellStyle name="Comma 3 2 2 4 10 2" xfId="11720"/>
    <cellStyle name="Comma 3 2 2 4 10 2 2" xfId="15920"/>
    <cellStyle name="Comma 3 2 2 4 10 2 2 2" xfId="28649"/>
    <cellStyle name="Comma 3 2 2 4 10 2 2 3" xfId="41250"/>
    <cellStyle name="Comma 3 2 2 4 10 2 3" xfId="20189"/>
    <cellStyle name="Comma 3 2 2 4 10 2 3 2" xfId="32850"/>
    <cellStyle name="Comma 3 2 2 4 10 2 3 3" xfId="45450"/>
    <cellStyle name="Comma 3 2 2 4 10 2 4" xfId="24449"/>
    <cellStyle name="Comma 3 2 2 4 10 2 5" xfId="37050"/>
    <cellStyle name="Comma 3 2 2 4 10 3" xfId="13120"/>
    <cellStyle name="Comma 3 2 2 4 10 3 2" xfId="17320"/>
    <cellStyle name="Comma 3 2 2 4 10 3 2 2" xfId="30049"/>
    <cellStyle name="Comma 3 2 2 4 10 3 2 3" xfId="42650"/>
    <cellStyle name="Comma 3 2 2 4 10 3 3" xfId="21589"/>
    <cellStyle name="Comma 3 2 2 4 10 3 3 2" xfId="34250"/>
    <cellStyle name="Comma 3 2 2 4 10 3 3 3" xfId="46850"/>
    <cellStyle name="Comma 3 2 2 4 10 3 4" xfId="25849"/>
    <cellStyle name="Comma 3 2 2 4 10 3 5" xfId="38450"/>
    <cellStyle name="Comma 3 2 2 4 10 4" xfId="14520"/>
    <cellStyle name="Comma 3 2 2 4 10 4 2" xfId="27249"/>
    <cellStyle name="Comma 3 2 2 4 10 4 3" xfId="39850"/>
    <cellStyle name="Comma 3 2 2 4 10 5" xfId="18789"/>
    <cellStyle name="Comma 3 2 2 4 10 5 2" xfId="31450"/>
    <cellStyle name="Comma 3 2 2 4 10 5 3" xfId="44050"/>
    <cellStyle name="Comma 3 2 2 4 10 6" xfId="23049"/>
    <cellStyle name="Comma 3 2 2 4 10 7" xfId="35650"/>
    <cellStyle name="Comma 3 2 2 4 11" xfId="10446"/>
    <cellStyle name="Comma 3 2 2 4 11 2" xfId="14660"/>
    <cellStyle name="Comma 3 2 2 4 11 2 2" xfId="27389"/>
    <cellStyle name="Comma 3 2 2 4 11 2 3" xfId="39990"/>
    <cellStyle name="Comma 3 2 2 4 11 3" xfId="18929"/>
    <cellStyle name="Comma 3 2 2 4 11 3 2" xfId="31590"/>
    <cellStyle name="Comma 3 2 2 4 11 3 3" xfId="44190"/>
    <cellStyle name="Comma 3 2 2 4 11 4" xfId="23189"/>
    <cellStyle name="Comma 3 2 2 4 11 5" xfId="35790"/>
    <cellStyle name="Comma 3 2 2 4 12" xfId="11860"/>
    <cellStyle name="Comma 3 2 2 4 12 2" xfId="16060"/>
    <cellStyle name="Comma 3 2 2 4 12 2 2" xfId="28789"/>
    <cellStyle name="Comma 3 2 2 4 12 2 3" xfId="41390"/>
    <cellStyle name="Comma 3 2 2 4 12 3" xfId="20329"/>
    <cellStyle name="Comma 3 2 2 4 12 3 2" xfId="32990"/>
    <cellStyle name="Comma 3 2 2 4 12 3 3" xfId="45590"/>
    <cellStyle name="Comma 3 2 2 4 12 4" xfId="24589"/>
    <cellStyle name="Comma 3 2 2 4 12 5" xfId="37190"/>
    <cellStyle name="Comma 3 2 2 4 13" xfId="13260"/>
    <cellStyle name="Comma 3 2 2 4 13 2" xfId="25989"/>
    <cellStyle name="Comma 3 2 2 4 13 3" xfId="38590"/>
    <cellStyle name="Comma 3 2 2 4 14" xfId="17529"/>
    <cellStyle name="Comma 3 2 2 4 14 2" xfId="30190"/>
    <cellStyle name="Comma 3 2 2 4 14 3" xfId="42790"/>
    <cellStyle name="Comma 3 2 2 4 15" xfId="21789"/>
    <cellStyle name="Comma 3 2 2 4 16" xfId="34390"/>
    <cellStyle name="Comma 3 2 2 4 2" xfId="7202"/>
    <cellStyle name="Comma 3 2 2 4 2 2" xfId="10586"/>
    <cellStyle name="Comma 3 2 2 4 2 2 2" xfId="14800"/>
    <cellStyle name="Comma 3 2 2 4 2 2 2 2" xfId="27529"/>
    <cellStyle name="Comma 3 2 2 4 2 2 2 3" xfId="40130"/>
    <cellStyle name="Comma 3 2 2 4 2 2 3" xfId="19069"/>
    <cellStyle name="Comma 3 2 2 4 2 2 3 2" xfId="31730"/>
    <cellStyle name="Comma 3 2 2 4 2 2 3 3" xfId="44330"/>
    <cellStyle name="Comma 3 2 2 4 2 2 4" xfId="23329"/>
    <cellStyle name="Comma 3 2 2 4 2 2 5" xfId="35930"/>
    <cellStyle name="Comma 3 2 2 4 2 3" xfId="12000"/>
    <cellStyle name="Comma 3 2 2 4 2 3 2" xfId="16200"/>
    <cellStyle name="Comma 3 2 2 4 2 3 2 2" xfId="28929"/>
    <cellStyle name="Comma 3 2 2 4 2 3 2 3" xfId="41530"/>
    <cellStyle name="Comma 3 2 2 4 2 3 3" xfId="20469"/>
    <cellStyle name="Comma 3 2 2 4 2 3 3 2" xfId="33130"/>
    <cellStyle name="Comma 3 2 2 4 2 3 3 3" xfId="45730"/>
    <cellStyle name="Comma 3 2 2 4 2 3 4" xfId="24729"/>
    <cellStyle name="Comma 3 2 2 4 2 3 5" xfId="37330"/>
    <cellStyle name="Comma 3 2 2 4 2 4" xfId="13400"/>
    <cellStyle name="Comma 3 2 2 4 2 4 2" xfId="26129"/>
    <cellStyle name="Comma 3 2 2 4 2 4 3" xfId="38730"/>
    <cellStyle name="Comma 3 2 2 4 2 5" xfId="17669"/>
    <cellStyle name="Comma 3 2 2 4 2 5 2" xfId="30330"/>
    <cellStyle name="Comma 3 2 2 4 2 5 3" xfId="42930"/>
    <cellStyle name="Comma 3 2 2 4 2 6" xfId="21929"/>
    <cellStyle name="Comma 3 2 2 4 2 7" xfId="34530"/>
    <cellStyle name="Comma 3 2 2 4 3" xfId="7342"/>
    <cellStyle name="Comma 3 2 2 4 3 2" xfId="10726"/>
    <cellStyle name="Comma 3 2 2 4 3 2 2" xfId="14940"/>
    <cellStyle name="Comma 3 2 2 4 3 2 2 2" xfId="27669"/>
    <cellStyle name="Comma 3 2 2 4 3 2 2 3" xfId="40270"/>
    <cellStyle name="Comma 3 2 2 4 3 2 3" xfId="19209"/>
    <cellStyle name="Comma 3 2 2 4 3 2 3 2" xfId="31870"/>
    <cellStyle name="Comma 3 2 2 4 3 2 3 3" xfId="44470"/>
    <cellStyle name="Comma 3 2 2 4 3 2 4" xfId="23469"/>
    <cellStyle name="Comma 3 2 2 4 3 2 5" xfId="36070"/>
    <cellStyle name="Comma 3 2 2 4 3 3" xfId="12140"/>
    <cellStyle name="Comma 3 2 2 4 3 3 2" xfId="16340"/>
    <cellStyle name="Comma 3 2 2 4 3 3 2 2" xfId="29069"/>
    <cellStyle name="Comma 3 2 2 4 3 3 2 3" xfId="41670"/>
    <cellStyle name="Comma 3 2 2 4 3 3 3" xfId="20609"/>
    <cellStyle name="Comma 3 2 2 4 3 3 3 2" xfId="33270"/>
    <cellStyle name="Comma 3 2 2 4 3 3 3 3" xfId="45870"/>
    <cellStyle name="Comma 3 2 2 4 3 3 4" xfId="24869"/>
    <cellStyle name="Comma 3 2 2 4 3 3 5" xfId="37470"/>
    <cellStyle name="Comma 3 2 2 4 3 4" xfId="13540"/>
    <cellStyle name="Comma 3 2 2 4 3 4 2" xfId="26269"/>
    <cellStyle name="Comma 3 2 2 4 3 4 3" xfId="38870"/>
    <cellStyle name="Comma 3 2 2 4 3 5" xfId="17809"/>
    <cellStyle name="Comma 3 2 2 4 3 5 2" xfId="30470"/>
    <cellStyle name="Comma 3 2 2 4 3 5 3" xfId="43070"/>
    <cellStyle name="Comma 3 2 2 4 3 6" xfId="22069"/>
    <cellStyle name="Comma 3 2 2 4 3 7" xfId="34670"/>
    <cellStyle name="Comma 3 2 2 4 4" xfId="9355"/>
    <cellStyle name="Comma 3 2 2 4 4 2" xfId="10873"/>
    <cellStyle name="Comma 3 2 2 4 4 2 2" xfId="15080"/>
    <cellStyle name="Comma 3 2 2 4 4 2 2 2" xfId="27809"/>
    <cellStyle name="Comma 3 2 2 4 4 2 2 3" xfId="40410"/>
    <cellStyle name="Comma 3 2 2 4 4 2 3" xfId="19349"/>
    <cellStyle name="Comma 3 2 2 4 4 2 3 2" xfId="32010"/>
    <cellStyle name="Comma 3 2 2 4 4 2 3 3" xfId="44610"/>
    <cellStyle name="Comma 3 2 2 4 4 2 4" xfId="23609"/>
    <cellStyle name="Comma 3 2 2 4 4 2 5" xfId="36210"/>
    <cellStyle name="Comma 3 2 2 4 4 3" xfId="12280"/>
    <cellStyle name="Comma 3 2 2 4 4 3 2" xfId="16480"/>
    <cellStyle name="Comma 3 2 2 4 4 3 2 2" xfId="29209"/>
    <cellStyle name="Comma 3 2 2 4 4 3 2 3" xfId="41810"/>
    <cellStyle name="Comma 3 2 2 4 4 3 3" xfId="20749"/>
    <cellStyle name="Comma 3 2 2 4 4 3 3 2" xfId="33410"/>
    <cellStyle name="Comma 3 2 2 4 4 3 3 3" xfId="46010"/>
    <cellStyle name="Comma 3 2 2 4 4 3 4" xfId="25009"/>
    <cellStyle name="Comma 3 2 2 4 4 3 5" xfId="37610"/>
    <cellStyle name="Comma 3 2 2 4 4 4" xfId="13680"/>
    <cellStyle name="Comma 3 2 2 4 4 4 2" xfId="26409"/>
    <cellStyle name="Comma 3 2 2 4 4 4 3" xfId="39010"/>
    <cellStyle name="Comma 3 2 2 4 4 5" xfId="17949"/>
    <cellStyle name="Comma 3 2 2 4 4 5 2" xfId="30610"/>
    <cellStyle name="Comma 3 2 2 4 4 5 3" xfId="43210"/>
    <cellStyle name="Comma 3 2 2 4 4 6" xfId="22209"/>
    <cellStyle name="Comma 3 2 2 4 4 7" xfId="34810"/>
    <cellStyle name="Comma 3 2 2 4 5" xfId="9551"/>
    <cellStyle name="Comma 3 2 2 4 5 2" xfId="11017"/>
    <cellStyle name="Comma 3 2 2 4 5 2 2" xfId="15220"/>
    <cellStyle name="Comma 3 2 2 4 5 2 2 2" xfId="27949"/>
    <cellStyle name="Comma 3 2 2 4 5 2 2 3" xfId="40550"/>
    <cellStyle name="Comma 3 2 2 4 5 2 3" xfId="19489"/>
    <cellStyle name="Comma 3 2 2 4 5 2 3 2" xfId="32150"/>
    <cellStyle name="Comma 3 2 2 4 5 2 3 3" xfId="44750"/>
    <cellStyle name="Comma 3 2 2 4 5 2 4" xfId="23749"/>
    <cellStyle name="Comma 3 2 2 4 5 2 5" xfId="36350"/>
    <cellStyle name="Comma 3 2 2 4 5 3" xfId="12420"/>
    <cellStyle name="Comma 3 2 2 4 5 3 2" xfId="16620"/>
    <cellStyle name="Comma 3 2 2 4 5 3 2 2" xfId="29349"/>
    <cellStyle name="Comma 3 2 2 4 5 3 2 3" xfId="41950"/>
    <cellStyle name="Comma 3 2 2 4 5 3 3" xfId="20889"/>
    <cellStyle name="Comma 3 2 2 4 5 3 3 2" xfId="33550"/>
    <cellStyle name="Comma 3 2 2 4 5 3 3 3" xfId="46150"/>
    <cellStyle name="Comma 3 2 2 4 5 3 4" xfId="25149"/>
    <cellStyle name="Comma 3 2 2 4 5 3 5" xfId="37750"/>
    <cellStyle name="Comma 3 2 2 4 5 4" xfId="13820"/>
    <cellStyle name="Comma 3 2 2 4 5 4 2" xfId="26549"/>
    <cellStyle name="Comma 3 2 2 4 5 4 3" xfId="39150"/>
    <cellStyle name="Comma 3 2 2 4 5 5" xfId="18089"/>
    <cellStyle name="Comma 3 2 2 4 5 5 2" xfId="30750"/>
    <cellStyle name="Comma 3 2 2 4 5 5 3" xfId="43350"/>
    <cellStyle name="Comma 3 2 2 4 5 6" xfId="22349"/>
    <cellStyle name="Comma 3 2 2 4 5 7" xfId="34950"/>
    <cellStyle name="Comma 3 2 2 4 6" xfId="9691"/>
    <cellStyle name="Comma 3 2 2 4 6 2" xfId="11157"/>
    <cellStyle name="Comma 3 2 2 4 6 2 2" xfId="15360"/>
    <cellStyle name="Comma 3 2 2 4 6 2 2 2" xfId="28089"/>
    <cellStyle name="Comma 3 2 2 4 6 2 2 3" xfId="40690"/>
    <cellStyle name="Comma 3 2 2 4 6 2 3" xfId="19629"/>
    <cellStyle name="Comma 3 2 2 4 6 2 3 2" xfId="32290"/>
    <cellStyle name="Comma 3 2 2 4 6 2 3 3" xfId="44890"/>
    <cellStyle name="Comma 3 2 2 4 6 2 4" xfId="23889"/>
    <cellStyle name="Comma 3 2 2 4 6 2 5" xfId="36490"/>
    <cellStyle name="Comma 3 2 2 4 6 3" xfId="12560"/>
    <cellStyle name="Comma 3 2 2 4 6 3 2" xfId="16760"/>
    <cellStyle name="Comma 3 2 2 4 6 3 2 2" xfId="29489"/>
    <cellStyle name="Comma 3 2 2 4 6 3 2 3" xfId="42090"/>
    <cellStyle name="Comma 3 2 2 4 6 3 3" xfId="21029"/>
    <cellStyle name="Comma 3 2 2 4 6 3 3 2" xfId="33690"/>
    <cellStyle name="Comma 3 2 2 4 6 3 3 3" xfId="46290"/>
    <cellStyle name="Comma 3 2 2 4 6 3 4" xfId="25289"/>
    <cellStyle name="Comma 3 2 2 4 6 3 5" xfId="37890"/>
    <cellStyle name="Comma 3 2 2 4 6 4" xfId="13960"/>
    <cellStyle name="Comma 3 2 2 4 6 4 2" xfId="26689"/>
    <cellStyle name="Comma 3 2 2 4 6 4 3" xfId="39290"/>
    <cellStyle name="Comma 3 2 2 4 6 5" xfId="18229"/>
    <cellStyle name="Comma 3 2 2 4 6 5 2" xfId="30890"/>
    <cellStyle name="Comma 3 2 2 4 6 5 3" xfId="43490"/>
    <cellStyle name="Comma 3 2 2 4 6 6" xfId="22489"/>
    <cellStyle name="Comma 3 2 2 4 6 7" xfId="35090"/>
    <cellStyle name="Comma 3 2 2 4 7" xfId="9831"/>
    <cellStyle name="Comma 3 2 2 4 7 2" xfId="11297"/>
    <cellStyle name="Comma 3 2 2 4 7 2 2" xfId="15500"/>
    <cellStyle name="Comma 3 2 2 4 7 2 2 2" xfId="28229"/>
    <cellStyle name="Comma 3 2 2 4 7 2 2 3" xfId="40830"/>
    <cellStyle name="Comma 3 2 2 4 7 2 3" xfId="19769"/>
    <cellStyle name="Comma 3 2 2 4 7 2 3 2" xfId="32430"/>
    <cellStyle name="Comma 3 2 2 4 7 2 3 3" xfId="45030"/>
    <cellStyle name="Comma 3 2 2 4 7 2 4" xfId="24029"/>
    <cellStyle name="Comma 3 2 2 4 7 2 5" xfId="36630"/>
    <cellStyle name="Comma 3 2 2 4 7 3" xfId="12700"/>
    <cellStyle name="Comma 3 2 2 4 7 3 2" xfId="16900"/>
    <cellStyle name="Comma 3 2 2 4 7 3 2 2" xfId="29629"/>
    <cellStyle name="Comma 3 2 2 4 7 3 2 3" xfId="42230"/>
    <cellStyle name="Comma 3 2 2 4 7 3 3" xfId="21169"/>
    <cellStyle name="Comma 3 2 2 4 7 3 3 2" xfId="33830"/>
    <cellStyle name="Comma 3 2 2 4 7 3 3 3" xfId="46430"/>
    <cellStyle name="Comma 3 2 2 4 7 3 4" xfId="25429"/>
    <cellStyle name="Comma 3 2 2 4 7 3 5" xfId="38030"/>
    <cellStyle name="Comma 3 2 2 4 7 4" xfId="14100"/>
    <cellStyle name="Comma 3 2 2 4 7 4 2" xfId="26829"/>
    <cellStyle name="Comma 3 2 2 4 7 4 3" xfId="39430"/>
    <cellStyle name="Comma 3 2 2 4 7 5" xfId="18369"/>
    <cellStyle name="Comma 3 2 2 4 7 5 2" xfId="31030"/>
    <cellStyle name="Comma 3 2 2 4 7 5 3" xfId="43630"/>
    <cellStyle name="Comma 3 2 2 4 7 6" xfId="22629"/>
    <cellStyle name="Comma 3 2 2 4 7 7" xfId="35230"/>
    <cellStyle name="Comma 3 2 2 4 8" xfId="9971"/>
    <cellStyle name="Comma 3 2 2 4 8 2" xfId="11437"/>
    <cellStyle name="Comma 3 2 2 4 8 2 2" xfId="15640"/>
    <cellStyle name="Comma 3 2 2 4 8 2 2 2" xfId="28369"/>
    <cellStyle name="Comma 3 2 2 4 8 2 2 3" xfId="40970"/>
    <cellStyle name="Comma 3 2 2 4 8 2 3" xfId="19909"/>
    <cellStyle name="Comma 3 2 2 4 8 2 3 2" xfId="32570"/>
    <cellStyle name="Comma 3 2 2 4 8 2 3 3" xfId="45170"/>
    <cellStyle name="Comma 3 2 2 4 8 2 4" xfId="24169"/>
    <cellStyle name="Comma 3 2 2 4 8 2 5" xfId="36770"/>
    <cellStyle name="Comma 3 2 2 4 8 3" xfId="12840"/>
    <cellStyle name="Comma 3 2 2 4 8 3 2" xfId="17040"/>
    <cellStyle name="Comma 3 2 2 4 8 3 2 2" xfId="29769"/>
    <cellStyle name="Comma 3 2 2 4 8 3 2 3" xfId="42370"/>
    <cellStyle name="Comma 3 2 2 4 8 3 3" xfId="21309"/>
    <cellStyle name="Comma 3 2 2 4 8 3 3 2" xfId="33970"/>
    <cellStyle name="Comma 3 2 2 4 8 3 3 3" xfId="46570"/>
    <cellStyle name="Comma 3 2 2 4 8 3 4" xfId="25569"/>
    <cellStyle name="Comma 3 2 2 4 8 3 5" xfId="38170"/>
    <cellStyle name="Comma 3 2 2 4 8 4" xfId="14240"/>
    <cellStyle name="Comma 3 2 2 4 8 4 2" xfId="26969"/>
    <cellStyle name="Comma 3 2 2 4 8 4 3" xfId="39570"/>
    <cellStyle name="Comma 3 2 2 4 8 5" xfId="18509"/>
    <cellStyle name="Comma 3 2 2 4 8 5 2" xfId="31170"/>
    <cellStyle name="Comma 3 2 2 4 8 5 3" xfId="43770"/>
    <cellStyle name="Comma 3 2 2 4 8 6" xfId="22769"/>
    <cellStyle name="Comma 3 2 2 4 8 7" xfId="35370"/>
    <cellStyle name="Comma 3 2 2 4 9" xfId="10165"/>
    <cellStyle name="Comma 3 2 2 4 9 2" xfId="11580"/>
    <cellStyle name="Comma 3 2 2 4 9 2 2" xfId="15780"/>
    <cellStyle name="Comma 3 2 2 4 9 2 2 2" xfId="28509"/>
    <cellStyle name="Comma 3 2 2 4 9 2 2 3" xfId="41110"/>
    <cellStyle name="Comma 3 2 2 4 9 2 3" xfId="20049"/>
    <cellStyle name="Comma 3 2 2 4 9 2 3 2" xfId="32710"/>
    <cellStyle name="Comma 3 2 2 4 9 2 3 3" xfId="45310"/>
    <cellStyle name="Comma 3 2 2 4 9 2 4" xfId="24309"/>
    <cellStyle name="Comma 3 2 2 4 9 2 5" xfId="36910"/>
    <cellStyle name="Comma 3 2 2 4 9 3" xfId="12980"/>
    <cellStyle name="Comma 3 2 2 4 9 3 2" xfId="17180"/>
    <cellStyle name="Comma 3 2 2 4 9 3 2 2" xfId="29909"/>
    <cellStyle name="Comma 3 2 2 4 9 3 2 3" xfId="42510"/>
    <cellStyle name="Comma 3 2 2 4 9 3 3" xfId="21449"/>
    <cellStyle name="Comma 3 2 2 4 9 3 3 2" xfId="34110"/>
    <cellStyle name="Comma 3 2 2 4 9 3 3 3" xfId="46710"/>
    <cellStyle name="Comma 3 2 2 4 9 3 4" xfId="25709"/>
    <cellStyle name="Comma 3 2 2 4 9 3 5" xfId="38310"/>
    <cellStyle name="Comma 3 2 2 4 9 4" xfId="14380"/>
    <cellStyle name="Comma 3 2 2 4 9 4 2" xfId="27109"/>
    <cellStyle name="Comma 3 2 2 4 9 4 3" xfId="39710"/>
    <cellStyle name="Comma 3 2 2 4 9 5" xfId="18649"/>
    <cellStyle name="Comma 3 2 2 4 9 5 2" xfId="31310"/>
    <cellStyle name="Comma 3 2 2 4 9 5 3" xfId="43910"/>
    <cellStyle name="Comma 3 2 2 4 9 6" xfId="22909"/>
    <cellStyle name="Comma 3 2 2 4 9 7" xfId="35510"/>
    <cellStyle name="Comma 3 2 2 5" xfId="7082"/>
    <cellStyle name="Comma 3 2 2 5 10" xfId="10325"/>
    <cellStyle name="Comma 3 2 2 5 10 2" xfId="11740"/>
    <cellStyle name="Comma 3 2 2 5 10 2 2" xfId="15940"/>
    <cellStyle name="Comma 3 2 2 5 10 2 2 2" xfId="28669"/>
    <cellStyle name="Comma 3 2 2 5 10 2 2 3" xfId="41270"/>
    <cellStyle name="Comma 3 2 2 5 10 2 3" xfId="20209"/>
    <cellStyle name="Comma 3 2 2 5 10 2 3 2" xfId="32870"/>
    <cellStyle name="Comma 3 2 2 5 10 2 3 3" xfId="45470"/>
    <cellStyle name="Comma 3 2 2 5 10 2 4" xfId="24469"/>
    <cellStyle name="Comma 3 2 2 5 10 2 5" xfId="37070"/>
    <cellStyle name="Comma 3 2 2 5 10 3" xfId="13140"/>
    <cellStyle name="Comma 3 2 2 5 10 3 2" xfId="17340"/>
    <cellStyle name="Comma 3 2 2 5 10 3 2 2" xfId="30069"/>
    <cellStyle name="Comma 3 2 2 5 10 3 2 3" xfId="42670"/>
    <cellStyle name="Comma 3 2 2 5 10 3 3" xfId="21609"/>
    <cellStyle name="Comma 3 2 2 5 10 3 3 2" xfId="34270"/>
    <cellStyle name="Comma 3 2 2 5 10 3 3 3" xfId="46870"/>
    <cellStyle name="Comma 3 2 2 5 10 3 4" xfId="25869"/>
    <cellStyle name="Comma 3 2 2 5 10 3 5" xfId="38470"/>
    <cellStyle name="Comma 3 2 2 5 10 4" xfId="14540"/>
    <cellStyle name="Comma 3 2 2 5 10 4 2" xfId="27269"/>
    <cellStyle name="Comma 3 2 2 5 10 4 3" xfId="39870"/>
    <cellStyle name="Comma 3 2 2 5 10 5" xfId="18809"/>
    <cellStyle name="Comma 3 2 2 5 10 5 2" xfId="31470"/>
    <cellStyle name="Comma 3 2 2 5 10 5 3" xfId="44070"/>
    <cellStyle name="Comma 3 2 2 5 10 6" xfId="23069"/>
    <cellStyle name="Comma 3 2 2 5 10 7" xfId="35670"/>
    <cellStyle name="Comma 3 2 2 5 11" xfId="10466"/>
    <cellStyle name="Comma 3 2 2 5 11 2" xfId="14680"/>
    <cellStyle name="Comma 3 2 2 5 11 2 2" xfId="27409"/>
    <cellStyle name="Comma 3 2 2 5 11 2 3" xfId="40010"/>
    <cellStyle name="Comma 3 2 2 5 11 3" xfId="18949"/>
    <cellStyle name="Comma 3 2 2 5 11 3 2" xfId="31610"/>
    <cellStyle name="Comma 3 2 2 5 11 3 3" xfId="44210"/>
    <cellStyle name="Comma 3 2 2 5 11 4" xfId="23209"/>
    <cellStyle name="Comma 3 2 2 5 11 5" xfId="35810"/>
    <cellStyle name="Comma 3 2 2 5 12" xfId="11880"/>
    <cellStyle name="Comma 3 2 2 5 12 2" xfId="16080"/>
    <cellStyle name="Comma 3 2 2 5 12 2 2" xfId="28809"/>
    <cellStyle name="Comma 3 2 2 5 12 2 3" xfId="41410"/>
    <cellStyle name="Comma 3 2 2 5 12 3" xfId="20349"/>
    <cellStyle name="Comma 3 2 2 5 12 3 2" xfId="33010"/>
    <cellStyle name="Comma 3 2 2 5 12 3 3" xfId="45610"/>
    <cellStyle name="Comma 3 2 2 5 12 4" xfId="24609"/>
    <cellStyle name="Comma 3 2 2 5 12 5" xfId="37210"/>
    <cellStyle name="Comma 3 2 2 5 13" xfId="13280"/>
    <cellStyle name="Comma 3 2 2 5 13 2" xfId="26009"/>
    <cellStyle name="Comma 3 2 2 5 13 3" xfId="38610"/>
    <cellStyle name="Comma 3 2 2 5 14" xfId="17549"/>
    <cellStyle name="Comma 3 2 2 5 14 2" xfId="30210"/>
    <cellStyle name="Comma 3 2 2 5 14 3" xfId="42810"/>
    <cellStyle name="Comma 3 2 2 5 15" xfId="21809"/>
    <cellStyle name="Comma 3 2 2 5 16" xfId="34410"/>
    <cellStyle name="Comma 3 2 2 5 2" xfId="7222"/>
    <cellStyle name="Comma 3 2 2 5 2 2" xfId="10606"/>
    <cellStyle name="Comma 3 2 2 5 2 2 2" xfId="14820"/>
    <cellStyle name="Comma 3 2 2 5 2 2 2 2" xfId="27549"/>
    <cellStyle name="Comma 3 2 2 5 2 2 2 3" xfId="40150"/>
    <cellStyle name="Comma 3 2 2 5 2 2 3" xfId="19089"/>
    <cellStyle name="Comma 3 2 2 5 2 2 3 2" xfId="31750"/>
    <cellStyle name="Comma 3 2 2 5 2 2 3 3" xfId="44350"/>
    <cellStyle name="Comma 3 2 2 5 2 2 4" xfId="23349"/>
    <cellStyle name="Comma 3 2 2 5 2 2 5" xfId="35950"/>
    <cellStyle name="Comma 3 2 2 5 2 3" xfId="12020"/>
    <cellStyle name="Comma 3 2 2 5 2 3 2" xfId="16220"/>
    <cellStyle name="Comma 3 2 2 5 2 3 2 2" xfId="28949"/>
    <cellStyle name="Comma 3 2 2 5 2 3 2 3" xfId="41550"/>
    <cellStyle name="Comma 3 2 2 5 2 3 3" xfId="20489"/>
    <cellStyle name="Comma 3 2 2 5 2 3 3 2" xfId="33150"/>
    <cellStyle name="Comma 3 2 2 5 2 3 3 3" xfId="45750"/>
    <cellStyle name="Comma 3 2 2 5 2 3 4" xfId="24749"/>
    <cellStyle name="Comma 3 2 2 5 2 3 5" xfId="37350"/>
    <cellStyle name="Comma 3 2 2 5 2 4" xfId="13420"/>
    <cellStyle name="Comma 3 2 2 5 2 4 2" xfId="26149"/>
    <cellStyle name="Comma 3 2 2 5 2 4 3" xfId="38750"/>
    <cellStyle name="Comma 3 2 2 5 2 5" xfId="17689"/>
    <cellStyle name="Comma 3 2 2 5 2 5 2" xfId="30350"/>
    <cellStyle name="Comma 3 2 2 5 2 5 3" xfId="42950"/>
    <cellStyle name="Comma 3 2 2 5 2 6" xfId="21949"/>
    <cellStyle name="Comma 3 2 2 5 2 7" xfId="34550"/>
    <cellStyle name="Comma 3 2 2 5 3" xfId="7362"/>
    <cellStyle name="Comma 3 2 2 5 3 2" xfId="10746"/>
    <cellStyle name="Comma 3 2 2 5 3 2 2" xfId="14960"/>
    <cellStyle name="Comma 3 2 2 5 3 2 2 2" xfId="27689"/>
    <cellStyle name="Comma 3 2 2 5 3 2 2 3" xfId="40290"/>
    <cellStyle name="Comma 3 2 2 5 3 2 3" xfId="19229"/>
    <cellStyle name="Comma 3 2 2 5 3 2 3 2" xfId="31890"/>
    <cellStyle name="Comma 3 2 2 5 3 2 3 3" xfId="44490"/>
    <cellStyle name="Comma 3 2 2 5 3 2 4" xfId="23489"/>
    <cellStyle name="Comma 3 2 2 5 3 2 5" xfId="36090"/>
    <cellStyle name="Comma 3 2 2 5 3 3" xfId="12160"/>
    <cellStyle name="Comma 3 2 2 5 3 3 2" xfId="16360"/>
    <cellStyle name="Comma 3 2 2 5 3 3 2 2" xfId="29089"/>
    <cellStyle name="Comma 3 2 2 5 3 3 2 3" xfId="41690"/>
    <cellStyle name="Comma 3 2 2 5 3 3 3" xfId="20629"/>
    <cellStyle name="Comma 3 2 2 5 3 3 3 2" xfId="33290"/>
    <cellStyle name="Comma 3 2 2 5 3 3 3 3" xfId="45890"/>
    <cellStyle name="Comma 3 2 2 5 3 3 4" xfId="24889"/>
    <cellStyle name="Comma 3 2 2 5 3 3 5" xfId="37490"/>
    <cellStyle name="Comma 3 2 2 5 3 4" xfId="13560"/>
    <cellStyle name="Comma 3 2 2 5 3 4 2" xfId="26289"/>
    <cellStyle name="Comma 3 2 2 5 3 4 3" xfId="38890"/>
    <cellStyle name="Comma 3 2 2 5 3 5" xfId="17829"/>
    <cellStyle name="Comma 3 2 2 5 3 5 2" xfId="30490"/>
    <cellStyle name="Comma 3 2 2 5 3 5 3" xfId="43090"/>
    <cellStyle name="Comma 3 2 2 5 3 6" xfId="22089"/>
    <cellStyle name="Comma 3 2 2 5 3 7" xfId="34690"/>
    <cellStyle name="Comma 3 2 2 5 4" xfId="9375"/>
    <cellStyle name="Comma 3 2 2 5 4 2" xfId="10893"/>
    <cellStyle name="Comma 3 2 2 5 4 2 2" xfId="15100"/>
    <cellStyle name="Comma 3 2 2 5 4 2 2 2" xfId="27829"/>
    <cellStyle name="Comma 3 2 2 5 4 2 2 3" xfId="40430"/>
    <cellStyle name="Comma 3 2 2 5 4 2 3" xfId="19369"/>
    <cellStyle name="Comma 3 2 2 5 4 2 3 2" xfId="32030"/>
    <cellStyle name="Comma 3 2 2 5 4 2 3 3" xfId="44630"/>
    <cellStyle name="Comma 3 2 2 5 4 2 4" xfId="23629"/>
    <cellStyle name="Comma 3 2 2 5 4 2 5" xfId="36230"/>
    <cellStyle name="Comma 3 2 2 5 4 3" xfId="12300"/>
    <cellStyle name="Comma 3 2 2 5 4 3 2" xfId="16500"/>
    <cellStyle name="Comma 3 2 2 5 4 3 2 2" xfId="29229"/>
    <cellStyle name="Comma 3 2 2 5 4 3 2 3" xfId="41830"/>
    <cellStyle name="Comma 3 2 2 5 4 3 3" xfId="20769"/>
    <cellStyle name="Comma 3 2 2 5 4 3 3 2" xfId="33430"/>
    <cellStyle name="Comma 3 2 2 5 4 3 3 3" xfId="46030"/>
    <cellStyle name="Comma 3 2 2 5 4 3 4" xfId="25029"/>
    <cellStyle name="Comma 3 2 2 5 4 3 5" xfId="37630"/>
    <cellStyle name="Comma 3 2 2 5 4 4" xfId="13700"/>
    <cellStyle name="Comma 3 2 2 5 4 4 2" xfId="26429"/>
    <cellStyle name="Comma 3 2 2 5 4 4 3" xfId="39030"/>
    <cellStyle name="Comma 3 2 2 5 4 5" xfId="17969"/>
    <cellStyle name="Comma 3 2 2 5 4 5 2" xfId="30630"/>
    <cellStyle name="Comma 3 2 2 5 4 5 3" xfId="43230"/>
    <cellStyle name="Comma 3 2 2 5 4 6" xfId="22229"/>
    <cellStyle name="Comma 3 2 2 5 4 7" xfId="34830"/>
    <cellStyle name="Comma 3 2 2 5 5" xfId="9571"/>
    <cellStyle name="Comma 3 2 2 5 5 2" xfId="11037"/>
    <cellStyle name="Comma 3 2 2 5 5 2 2" xfId="15240"/>
    <cellStyle name="Comma 3 2 2 5 5 2 2 2" xfId="27969"/>
    <cellStyle name="Comma 3 2 2 5 5 2 2 3" xfId="40570"/>
    <cellStyle name="Comma 3 2 2 5 5 2 3" xfId="19509"/>
    <cellStyle name="Comma 3 2 2 5 5 2 3 2" xfId="32170"/>
    <cellStyle name="Comma 3 2 2 5 5 2 3 3" xfId="44770"/>
    <cellStyle name="Comma 3 2 2 5 5 2 4" xfId="23769"/>
    <cellStyle name="Comma 3 2 2 5 5 2 5" xfId="36370"/>
    <cellStyle name="Comma 3 2 2 5 5 3" xfId="12440"/>
    <cellStyle name="Comma 3 2 2 5 5 3 2" xfId="16640"/>
    <cellStyle name="Comma 3 2 2 5 5 3 2 2" xfId="29369"/>
    <cellStyle name="Comma 3 2 2 5 5 3 2 3" xfId="41970"/>
    <cellStyle name="Comma 3 2 2 5 5 3 3" xfId="20909"/>
    <cellStyle name="Comma 3 2 2 5 5 3 3 2" xfId="33570"/>
    <cellStyle name="Comma 3 2 2 5 5 3 3 3" xfId="46170"/>
    <cellStyle name="Comma 3 2 2 5 5 3 4" xfId="25169"/>
    <cellStyle name="Comma 3 2 2 5 5 3 5" xfId="37770"/>
    <cellStyle name="Comma 3 2 2 5 5 4" xfId="13840"/>
    <cellStyle name="Comma 3 2 2 5 5 4 2" xfId="26569"/>
    <cellStyle name="Comma 3 2 2 5 5 4 3" xfId="39170"/>
    <cellStyle name="Comma 3 2 2 5 5 5" xfId="18109"/>
    <cellStyle name="Comma 3 2 2 5 5 5 2" xfId="30770"/>
    <cellStyle name="Comma 3 2 2 5 5 5 3" xfId="43370"/>
    <cellStyle name="Comma 3 2 2 5 5 6" xfId="22369"/>
    <cellStyle name="Comma 3 2 2 5 5 7" xfId="34970"/>
    <cellStyle name="Comma 3 2 2 5 6" xfId="9711"/>
    <cellStyle name="Comma 3 2 2 5 6 2" xfId="11177"/>
    <cellStyle name="Comma 3 2 2 5 6 2 2" xfId="15380"/>
    <cellStyle name="Comma 3 2 2 5 6 2 2 2" xfId="28109"/>
    <cellStyle name="Comma 3 2 2 5 6 2 2 3" xfId="40710"/>
    <cellStyle name="Comma 3 2 2 5 6 2 3" xfId="19649"/>
    <cellStyle name="Comma 3 2 2 5 6 2 3 2" xfId="32310"/>
    <cellStyle name="Comma 3 2 2 5 6 2 3 3" xfId="44910"/>
    <cellStyle name="Comma 3 2 2 5 6 2 4" xfId="23909"/>
    <cellStyle name="Comma 3 2 2 5 6 2 5" xfId="36510"/>
    <cellStyle name="Comma 3 2 2 5 6 3" xfId="12580"/>
    <cellStyle name="Comma 3 2 2 5 6 3 2" xfId="16780"/>
    <cellStyle name="Comma 3 2 2 5 6 3 2 2" xfId="29509"/>
    <cellStyle name="Comma 3 2 2 5 6 3 2 3" xfId="42110"/>
    <cellStyle name="Comma 3 2 2 5 6 3 3" xfId="21049"/>
    <cellStyle name="Comma 3 2 2 5 6 3 3 2" xfId="33710"/>
    <cellStyle name="Comma 3 2 2 5 6 3 3 3" xfId="46310"/>
    <cellStyle name="Comma 3 2 2 5 6 3 4" xfId="25309"/>
    <cellStyle name="Comma 3 2 2 5 6 3 5" xfId="37910"/>
    <cellStyle name="Comma 3 2 2 5 6 4" xfId="13980"/>
    <cellStyle name="Comma 3 2 2 5 6 4 2" xfId="26709"/>
    <cellStyle name="Comma 3 2 2 5 6 4 3" xfId="39310"/>
    <cellStyle name="Comma 3 2 2 5 6 5" xfId="18249"/>
    <cellStyle name="Comma 3 2 2 5 6 5 2" xfId="30910"/>
    <cellStyle name="Comma 3 2 2 5 6 5 3" xfId="43510"/>
    <cellStyle name="Comma 3 2 2 5 6 6" xfId="22509"/>
    <cellStyle name="Comma 3 2 2 5 6 7" xfId="35110"/>
    <cellStyle name="Comma 3 2 2 5 7" xfId="9851"/>
    <cellStyle name="Comma 3 2 2 5 7 2" xfId="11317"/>
    <cellStyle name="Comma 3 2 2 5 7 2 2" xfId="15520"/>
    <cellStyle name="Comma 3 2 2 5 7 2 2 2" xfId="28249"/>
    <cellStyle name="Comma 3 2 2 5 7 2 2 3" xfId="40850"/>
    <cellStyle name="Comma 3 2 2 5 7 2 3" xfId="19789"/>
    <cellStyle name="Comma 3 2 2 5 7 2 3 2" xfId="32450"/>
    <cellStyle name="Comma 3 2 2 5 7 2 3 3" xfId="45050"/>
    <cellStyle name="Comma 3 2 2 5 7 2 4" xfId="24049"/>
    <cellStyle name="Comma 3 2 2 5 7 2 5" xfId="36650"/>
    <cellStyle name="Comma 3 2 2 5 7 3" xfId="12720"/>
    <cellStyle name="Comma 3 2 2 5 7 3 2" xfId="16920"/>
    <cellStyle name="Comma 3 2 2 5 7 3 2 2" xfId="29649"/>
    <cellStyle name="Comma 3 2 2 5 7 3 2 3" xfId="42250"/>
    <cellStyle name="Comma 3 2 2 5 7 3 3" xfId="21189"/>
    <cellStyle name="Comma 3 2 2 5 7 3 3 2" xfId="33850"/>
    <cellStyle name="Comma 3 2 2 5 7 3 3 3" xfId="46450"/>
    <cellStyle name="Comma 3 2 2 5 7 3 4" xfId="25449"/>
    <cellStyle name="Comma 3 2 2 5 7 3 5" xfId="38050"/>
    <cellStyle name="Comma 3 2 2 5 7 4" xfId="14120"/>
    <cellStyle name="Comma 3 2 2 5 7 4 2" xfId="26849"/>
    <cellStyle name="Comma 3 2 2 5 7 4 3" xfId="39450"/>
    <cellStyle name="Comma 3 2 2 5 7 5" xfId="18389"/>
    <cellStyle name="Comma 3 2 2 5 7 5 2" xfId="31050"/>
    <cellStyle name="Comma 3 2 2 5 7 5 3" xfId="43650"/>
    <cellStyle name="Comma 3 2 2 5 7 6" xfId="22649"/>
    <cellStyle name="Comma 3 2 2 5 7 7" xfId="35250"/>
    <cellStyle name="Comma 3 2 2 5 8" xfId="9991"/>
    <cellStyle name="Comma 3 2 2 5 8 2" xfId="11457"/>
    <cellStyle name="Comma 3 2 2 5 8 2 2" xfId="15660"/>
    <cellStyle name="Comma 3 2 2 5 8 2 2 2" xfId="28389"/>
    <cellStyle name="Comma 3 2 2 5 8 2 2 3" xfId="40990"/>
    <cellStyle name="Comma 3 2 2 5 8 2 3" xfId="19929"/>
    <cellStyle name="Comma 3 2 2 5 8 2 3 2" xfId="32590"/>
    <cellStyle name="Comma 3 2 2 5 8 2 3 3" xfId="45190"/>
    <cellStyle name="Comma 3 2 2 5 8 2 4" xfId="24189"/>
    <cellStyle name="Comma 3 2 2 5 8 2 5" xfId="36790"/>
    <cellStyle name="Comma 3 2 2 5 8 3" xfId="12860"/>
    <cellStyle name="Comma 3 2 2 5 8 3 2" xfId="17060"/>
    <cellStyle name="Comma 3 2 2 5 8 3 2 2" xfId="29789"/>
    <cellStyle name="Comma 3 2 2 5 8 3 2 3" xfId="42390"/>
    <cellStyle name="Comma 3 2 2 5 8 3 3" xfId="21329"/>
    <cellStyle name="Comma 3 2 2 5 8 3 3 2" xfId="33990"/>
    <cellStyle name="Comma 3 2 2 5 8 3 3 3" xfId="46590"/>
    <cellStyle name="Comma 3 2 2 5 8 3 4" xfId="25589"/>
    <cellStyle name="Comma 3 2 2 5 8 3 5" xfId="38190"/>
    <cellStyle name="Comma 3 2 2 5 8 4" xfId="14260"/>
    <cellStyle name="Comma 3 2 2 5 8 4 2" xfId="26989"/>
    <cellStyle name="Comma 3 2 2 5 8 4 3" xfId="39590"/>
    <cellStyle name="Comma 3 2 2 5 8 5" xfId="18529"/>
    <cellStyle name="Comma 3 2 2 5 8 5 2" xfId="31190"/>
    <cellStyle name="Comma 3 2 2 5 8 5 3" xfId="43790"/>
    <cellStyle name="Comma 3 2 2 5 8 6" xfId="22789"/>
    <cellStyle name="Comma 3 2 2 5 8 7" xfId="35390"/>
    <cellStyle name="Comma 3 2 2 5 9" xfId="10185"/>
    <cellStyle name="Comma 3 2 2 5 9 2" xfId="11600"/>
    <cellStyle name="Comma 3 2 2 5 9 2 2" xfId="15800"/>
    <cellStyle name="Comma 3 2 2 5 9 2 2 2" xfId="28529"/>
    <cellStyle name="Comma 3 2 2 5 9 2 2 3" xfId="41130"/>
    <cellStyle name="Comma 3 2 2 5 9 2 3" xfId="20069"/>
    <cellStyle name="Comma 3 2 2 5 9 2 3 2" xfId="32730"/>
    <cellStyle name="Comma 3 2 2 5 9 2 3 3" xfId="45330"/>
    <cellStyle name="Comma 3 2 2 5 9 2 4" xfId="24329"/>
    <cellStyle name="Comma 3 2 2 5 9 2 5" xfId="36930"/>
    <cellStyle name="Comma 3 2 2 5 9 3" xfId="13000"/>
    <cellStyle name="Comma 3 2 2 5 9 3 2" xfId="17200"/>
    <cellStyle name="Comma 3 2 2 5 9 3 2 2" xfId="29929"/>
    <cellStyle name="Comma 3 2 2 5 9 3 2 3" xfId="42530"/>
    <cellStyle name="Comma 3 2 2 5 9 3 3" xfId="21469"/>
    <cellStyle name="Comma 3 2 2 5 9 3 3 2" xfId="34130"/>
    <cellStyle name="Comma 3 2 2 5 9 3 3 3" xfId="46730"/>
    <cellStyle name="Comma 3 2 2 5 9 3 4" xfId="25729"/>
    <cellStyle name="Comma 3 2 2 5 9 3 5" xfId="38330"/>
    <cellStyle name="Comma 3 2 2 5 9 4" xfId="14400"/>
    <cellStyle name="Comma 3 2 2 5 9 4 2" xfId="27129"/>
    <cellStyle name="Comma 3 2 2 5 9 4 3" xfId="39730"/>
    <cellStyle name="Comma 3 2 2 5 9 5" xfId="18669"/>
    <cellStyle name="Comma 3 2 2 5 9 5 2" xfId="31330"/>
    <cellStyle name="Comma 3 2 2 5 9 5 3" xfId="43930"/>
    <cellStyle name="Comma 3 2 2 5 9 6" xfId="22929"/>
    <cellStyle name="Comma 3 2 2 5 9 7" xfId="35530"/>
    <cellStyle name="Comma 3 2 2 6" xfId="7102"/>
    <cellStyle name="Comma 3 2 2 6 10" xfId="10345"/>
    <cellStyle name="Comma 3 2 2 6 10 2" xfId="11760"/>
    <cellStyle name="Comma 3 2 2 6 10 2 2" xfId="15960"/>
    <cellStyle name="Comma 3 2 2 6 10 2 2 2" xfId="28689"/>
    <cellStyle name="Comma 3 2 2 6 10 2 2 3" xfId="41290"/>
    <cellStyle name="Comma 3 2 2 6 10 2 3" xfId="20229"/>
    <cellStyle name="Comma 3 2 2 6 10 2 3 2" xfId="32890"/>
    <cellStyle name="Comma 3 2 2 6 10 2 3 3" xfId="45490"/>
    <cellStyle name="Comma 3 2 2 6 10 2 4" xfId="24489"/>
    <cellStyle name="Comma 3 2 2 6 10 2 5" xfId="37090"/>
    <cellStyle name="Comma 3 2 2 6 10 3" xfId="13160"/>
    <cellStyle name="Comma 3 2 2 6 10 3 2" xfId="17360"/>
    <cellStyle name="Comma 3 2 2 6 10 3 2 2" xfId="30089"/>
    <cellStyle name="Comma 3 2 2 6 10 3 2 3" xfId="42690"/>
    <cellStyle name="Comma 3 2 2 6 10 3 3" xfId="21629"/>
    <cellStyle name="Comma 3 2 2 6 10 3 3 2" xfId="34290"/>
    <cellStyle name="Comma 3 2 2 6 10 3 3 3" xfId="46890"/>
    <cellStyle name="Comma 3 2 2 6 10 3 4" xfId="25889"/>
    <cellStyle name="Comma 3 2 2 6 10 3 5" xfId="38490"/>
    <cellStyle name="Comma 3 2 2 6 10 4" xfId="14560"/>
    <cellStyle name="Comma 3 2 2 6 10 4 2" xfId="27289"/>
    <cellStyle name="Comma 3 2 2 6 10 4 3" xfId="39890"/>
    <cellStyle name="Comma 3 2 2 6 10 5" xfId="18829"/>
    <cellStyle name="Comma 3 2 2 6 10 5 2" xfId="31490"/>
    <cellStyle name="Comma 3 2 2 6 10 5 3" xfId="44090"/>
    <cellStyle name="Comma 3 2 2 6 10 6" xfId="23089"/>
    <cellStyle name="Comma 3 2 2 6 10 7" xfId="35690"/>
    <cellStyle name="Comma 3 2 2 6 11" xfId="10486"/>
    <cellStyle name="Comma 3 2 2 6 11 2" xfId="14700"/>
    <cellStyle name="Comma 3 2 2 6 11 2 2" xfId="27429"/>
    <cellStyle name="Comma 3 2 2 6 11 2 3" xfId="40030"/>
    <cellStyle name="Comma 3 2 2 6 11 3" xfId="18969"/>
    <cellStyle name="Comma 3 2 2 6 11 3 2" xfId="31630"/>
    <cellStyle name="Comma 3 2 2 6 11 3 3" xfId="44230"/>
    <cellStyle name="Comma 3 2 2 6 11 4" xfId="23229"/>
    <cellStyle name="Comma 3 2 2 6 11 5" xfId="35830"/>
    <cellStyle name="Comma 3 2 2 6 12" xfId="11900"/>
    <cellStyle name="Comma 3 2 2 6 12 2" xfId="16100"/>
    <cellStyle name="Comma 3 2 2 6 12 2 2" xfId="28829"/>
    <cellStyle name="Comma 3 2 2 6 12 2 3" xfId="41430"/>
    <cellStyle name="Comma 3 2 2 6 12 3" xfId="20369"/>
    <cellStyle name="Comma 3 2 2 6 12 3 2" xfId="33030"/>
    <cellStyle name="Comma 3 2 2 6 12 3 3" xfId="45630"/>
    <cellStyle name="Comma 3 2 2 6 12 4" xfId="24629"/>
    <cellStyle name="Comma 3 2 2 6 12 5" xfId="37230"/>
    <cellStyle name="Comma 3 2 2 6 13" xfId="13300"/>
    <cellStyle name="Comma 3 2 2 6 13 2" xfId="26029"/>
    <cellStyle name="Comma 3 2 2 6 13 3" xfId="38630"/>
    <cellStyle name="Comma 3 2 2 6 14" xfId="17569"/>
    <cellStyle name="Comma 3 2 2 6 14 2" xfId="30230"/>
    <cellStyle name="Comma 3 2 2 6 14 3" xfId="42830"/>
    <cellStyle name="Comma 3 2 2 6 15" xfId="21829"/>
    <cellStyle name="Comma 3 2 2 6 16" xfId="34430"/>
    <cellStyle name="Comma 3 2 2 6 2" xfId="7242"/>
    <cellStyle name="Comma 3 2 2 6 2 2" xfId="10626"/>
    <cellStyle name="Comma 3 2 2 6 2 2 2" xfId="14840"/>
    <cellStyle name="Comma 3 2 2 6 2 2 2 2" xfId="27569"/>
    <cellStyle name="Comma 3 2 2 6 2 2 2 3" xfId="40170"/>
    <cellStyle name="Comma 3 2 2 6 2 2 3" xfId="19109"/>
    <cellStyle name="Comma 3 2 2 6 2 2 3 2" xfId="31770"/>
    <cellStyle name="Comma 3 2 2 6 2 2 3 3" xfId="44370"/>
    <cellStyle name="Comma 3 2 2 6 2 2 4" xfId="23369"/>
    <cellStyle name="Comma 3 2 2 6 2 2 5" xfId="35970"/>
    <cellStyle name="Comma 3 2 2 6 2 3" xfId="12040"/>
    <cellStyle name="Comma 3 2 2 6 2 3 2" xfId="16240"/>
    <cellStyle name="Comma 3 2 2 6 2 3 2 2" xfId="28969"/>
    <cellStyle name="Comma 3 2 2 6 2 3 2 3" xfId="41570"/>
    <cellStyle name="Comma 3 2 2 6 2 3 3" xfId="20509"/>
    <cellStyle name="Comma 3 2 2 6 2 3 3 2" xfId="33170"/>
    <cellStyle name="Comma 3 2 2 6 2 3 3 3" xfId="45770"/>
    <cellStyle name="Comma 3 2 2 6 2 3 4" xfId="24769"/>
    <cellStyle name="Comma 3 2 2 6 2 3 5" xfId="37370"/>
    <cellStyle name="Comma 3 2 2 6 2 4" xfId="13440"/>
    <cellStyle name="Comma 3 2 2 6 2 4 2" xfId="26169"/>
    <cellStyle name="Comma 3 2 2 6 2 4 3" xfId="38770"/>
    <cellStyle name="Comma 3 2 2 6 2 5" xfId="17709"/>
    <cellStyle name="Comma 3 2 2 6 2 5 2" xfId="30370"/>
    <cellStyle name="Comma 3 2 2 6 2 5 3" xfId="42970"/>
    <cellStyle name="Comma 3 2 2 6 2 6" xfId="21969"/>
    <cellStyle name="Comma 3 2 2 6 2 7" xfId="34570"/>
    <cellStyle name="Comma 3 2 2 6 3" xfId="7382"/>
    <cellStyle name="Comma 3 2 2 6 3 2" xfId="10766"/>
    <cellStyle name="Comma 3 2 2 6 3 2 2" xfId="14980"/>
    <cellStyle name="Comma 3 2 2 6 3 2 2 2" xfId="27709"/>
    <cellStyle name="Comma 3 2 2 6 3 2 2 3" xfId="40310"/>
    <cellStyle name="Comma 3 2 2 6 3 2 3" xfId="19249"/>
    <cellStyle name="Comma 3 2 2 6 3 2 3 2" xfId="31910"/>
    <cellStyle name="Comma 3 2 2 6 3 2 3 3" xfId="44510"/>
    <cellStyle name="Comma 3 2 2 6 3 2 4" xfId="23509"/>
    <cellStyle name="Comma 3 2 2 6 3 2 5" xfId="36110"/>
    <cellStyle name="Comma 3 2 2 6 3 3" xfId="12180"/>
    <cellStyle name="Comma 3 2 2 6 3 3 2" xfId="16380"/>
    <cellStyle name="Comma 3 2 2 6 3 3 2 2" xfId="29109"/>
    <cellStyle name="Comma 3 2 2 6 3 3 2 3" xfId="41710"/>
    <cellStyle name="Comma 3 2 2 6 3 3 3" xfId="20649"/>
    <cellStyle name="Comma 3 2 2 6 3 3 3 2" xfId="33310"/>
    <cellStyle name="Comma 3 2 2 6 3 3 3 3" xfId="45910"/>
    <cellStyle name="Comma 3 2 2 6 3 3 4" xfId="24909"/>
    <cellStyle name="Comma 3 2 2 6 3 3 5" xfId="37510"/>
    <cellStyle name="Comma 3 2 2 6 3 4" xfId="13580"/>
    <cellStyle name="Comma 3 2 2 6 3 4 2" xfId="26309"/>
    <cellStyle name="Comma 3 2 2 6 3 4 3" xfId="38910"/>
    <cellStyle name="Comma 3 2 2 6 3 5" xfId="17849"/>
    <cellStyle name="Comma 3 2 2 6 3 5 2" xfId="30510"/>
    <cellStyle name="Comma 3 2 2 6 3 5 3" xfId="43110"/>
    <cellStyle name="Comma 3 2 2 6 3 6" xfId="22109"/>
    <cellStyle name="Comma 3 2 2 6 3 7" xfId="34710"/>
    <cellStyle name="Comma 3 2 2 6 4" xfId="9395"/>
    <cellStyle name="Comma 3 2 2 6 4 2" xfId="10913"/>
    <cellStyle name="Comma 3 2 2 6 4 2 2" xfId="15120"/>
    <cellStyle name="Comma 3 2 2 6 4 2 2 2" xfId="27849"/>
    <cellStyle name="Comma 3 2 2 6 4 2 2 3" xfId="40450"/>
    <cellStyle name="Comma 3 2 2 6 4 2 3" xfId="19389"/>
    <cellStyle name="Comma 3 2 2 6 4 2 3 2" xfId="32050"/>
    <cellStyle name="Comma 3 2 2 6 4 2 3 3" xfId="44650"/>
    <cellStyle name="Comma 3 2 2 6 4 2 4" xfId="23649"/>
    <cellStyle name="Comma 3 2 2 6 4 2 5" xfId="36250"/>
    <cellStyle name="Comma 3 2 2 6 4 3" xfId="12320"/>
    <cellStyle name="Comma 3 2 2 6 4 3 2" xfId="16520"/>
    <cellStyle name="Comma 3 2 2 6 4 3 2 2" xfId="29249"/>
    <cellStyle name="Comma 3 2 2 6 4 3 2 3" xfId="41850"/>
    <cellStyle name="Comma 3 2 2 6 4 3 3" xfId="20789"/>
    <cellStyle name="Comma 3 2 2 6 4 3 3 2" xfId="33450"/>
    <cellStyle name="Comma 3 2 2 6 4 3 3 3" xfId="46050"/>
    <cellStyle name="Comma 3 2 2 6 4 3 4" xfId="25049"/>
    <cellStyle name="Comma 3 2 2 6 4 3 5" xfId="37650"/>
    <cellStyle name="Comma 3 2 2 6 4 4" xfId="13720"/>
    <cellStyle name="Comma 3 2 2 6 4 4 2" xfId="26449"/>
    <cellStyle name="Comma 3 2 2 6 4 4 3" xfId="39050"/>
    <cellStyle name="Comma 3 2 2 6 4 5" xfId="17989"/>
    <cellStyle name="Comma 3 2 2 6 4 5 2" xfId="30650"/>
    <cellStyle name="Comma 3 2 2 6 4 5 3" xfId="43250"/>
    <cellStyle name="Comma 3 2 2 6 4 6" xfId="22249"/>
    <cellStyle name="Comma 3 2 2 6 4 7" xfId="34850"/>
    <cellStyle name="Comma 3 2 2 6 5" xfId="9591"/>
    <cellStyle name="Comma 3 2 2 6 5 2" xfId="11057"/>
    <cellStyle name="Comma 3 2 2 6 5 2 2" xfId="15260"/>
    <cellStyle name="Comma 3 2 2 6 5 2 2 2" xfId="27989"/>
    <cellStyle name="Comma 3 2 2 6 5 2 2 3" xfId="40590"/>
    <cellStyle name="Comma 3 2 2 6 5 2 3" xfId="19529"/>
    <cellStyle name="Comma 3 2 2 6 5 2 3 2" xfId="32190"/>
    <cellStyle name="Comma 3 2 2 6 5 2 3 3" xfId="44790"/>
    <cellStyle name="Comma 3 2 2 6 5 2 4" xfId="23789"/>
    <cellStyle name="Comma 3 2 2 6 5 2 5" xfId="36390"/>
    <cellStyle name="Comma 3 2 2 6 5 3" xfId="12460"/>
    <cellStyle name="Comma 3 2 2 6 5 3 2" xfId="16660"/>
    <cellStyle name="Comma 3 2 2 6 5 3 2 2" xfId="29389"/>
    <cellStyle name="Comma 3 2 2 6 5 3 2 3" xfId="41990"/>
    <cellStyle name="Comma 3 2 2 6 5 3 3" xfId="20929"/>
    <cellStyle name="Comma 3 2 2 6 5 3 3 2" xfId="33590"/>
    <cellStyle name="Comma 3 2 2 6 5 3 3 3" xfId="46190"/>
    <cellStyle name="Comma 3 2 2 6 5 3 4" xfId="25189"/>
    <cellStyle name="Comma 3 2 2 6 5 3 5" xfId="37790"/>
    <cellStyle name="Comma 3 2 2 6 5 4" xfId="13860"/>
    <cellStyle name="Comma 3 2 2 6 5 4 2" xfId="26589"/>
    <cellStyle name="Comma 3 2 2 6 5 4 3" xfId="39190"/>
    <cellStyle name="Comma 3 2 2 6 5 5" xfId="18129"/>
    <cellStyle name="Comma 3 2 2 6 5 5 2" xfId="30790"/>
    <cellStyle name="Comma 3 2 2 6 5 5 3" xfId="43390"/>
    <cellStyle name="Comma 3 2 2 6 5 6" xfId="22389"/>
    <cellStyle name="Comma 3 2 2 6 5 7" xfId="34990"/>
    <cellStyle name="Comma 3 2 2 6 6" xfId="9731"/>
    <cellStyle name="Comma 3 2 2 6 6 2" xfId="11197"/>
    <cellStyle name="Comma 3 2 2 6 6 2 2" xfId="15400"/>
    <cellStyle name="Comma 3 2 2 6 6 2 2 2" xfId="28129"/>
    <cellStyle name="Comma 3 2 2 6 6 2 2 3" xfId="40730"/>
    <cellStyle name="Comma 3 2 2 6 6 2 3" xfId="19669"/>
    <cellStyle name="Comma 3 2 2 6 6 2 3 2" xfId="32330"/>
    <cellStyle name="Comma 3 2 2 6 6 2 3 3" xfId="44930"/>
    <cellStyle name="Comma 3 2 2 6 6 2 4" xfId="23929"/>
    <cellStyle name="Comma 3 2 2 6 6 2 5" xfId="36530"/>
    <cellStyle name="Comma 3 2 2 6 6 3" xfId="12600"/>
    <cellStyle name="Comma 3 2 2 6 6 3 2" xfId="16800"/>
    <cellStyle name="Comma 3 2 2 6 6 3 2 2" xfId="29529"/>
    <cellStyle name="Comma 3 2 2 6 6 3 2 3" xfId="42130"/>
    <cellStyle name="Comma 3 2 2 6 6 3 3" xfId="21069"/>
    <cellStyle name="Comma 3 2 2 6 6 3 3 2" xfId="33730"/>
    <cellStyle name="Comma 3 2 2 6 6 3 3 3" xfId="46330"/>
    <cellStyle name="Comma 3 2 2 6 6 3 4" xfId="25329"/>
    <cellStyle name="Comma 3 2 2 6 6 3 5" xfId="37930"/>
    <cellStyle name="Comma 3 2 2 6 6 4" xfId="14000"/>
    <cellStyle name="Comma 3 2 2 6 6 4 2" xfId="26729"/>
    <cellStyle name="Comma 3 2 2 6 6 4 3" xfId="39330"/>
    <cellStyle name="Comma 3 2 2 6 6 5" xfId="18269"/>
    <cellStyle name="Comma 3 2 2 6 6 5 2" xfId="30930"/>
    <cellStyle name="Comma 3 2 2 6 6 5 3" xfId="43530"/>
    <cellStyle name="Comma 3 2 2 6 6 6" xfId="22529"/>
    <cellStyle name="Comma 3 2 2 6 6 7" xfId="35130"/>
    <cellStyle name="Comma 3 2 2 6 7" xfId="9871"/>
    <cellStyle name="Comma 3 2 2 6 7 2" xfId="11337"/>
    <cellStyle name="Comma 3 2 2 6 7 2 2" xfId="15540"/>
    <cellStyle name="Comma 3 2 2 6 7 2 2 2" xfId="28269"/>
    <cellStyle name="Comma 3 2 2 6 7 2 2 3" xfId="40870"/>
    <cellStyle name="Comma 3 2 2 6 7 2 3" xfId="19809"/>
    <cellStyle name="Comma 3 2 2 6 7 2 3 2" xfId="32470"/>
    <cellStyle name="Comma 3 2 2 6 7 2 3 3" xfId="45070"/>
    <cellStyle name="Comma 3 2 2 6 7 2 4" xfId="24069"/>
    <cellStyle name="Comma 3 2 2 6 7 2 5" xfId="36670"/>
    <cellStyle name="Comma 3 2 2 6 7 3" xfId="12740"/>
    <cellStyle name="Comma 3 2 2 6 7 3 2" xfId="16940"/>
    <cellStyle name="Comma 3 2 2 6 7 3 2 2" xfId="29669"/>
    <cellStyle name="Comma 3 2 2 6 7 3 2 3" xfId="42270"/>
    <cellStyle name="Comma 3 2 2 6 7 3 3" xfId="21209"/>
    <cellStyle name="Comma 3 2 2 6 7 3 3 2" xfId="33870"/>
    <cellStyle name="Comma 3 2 2 6 7 3 3 3" xfId="46470"/>
    <cellStyle name="Comma 3 2 2 6 7 3 4" xfId="25469"/>
    <cellStyle name="Comma 3 2 2 6 7 3 5" xfId="38070"/>
    <cellStyle name="Comma 3 2 2 6 7 4" xfId="14140"/>
    <cellStyle name="Comma 3 2 2 6 7 4 2" xfId="26869"/>
    <cellStyle name="Comma 3 2 2 6 7 4 3" xfId="39470"/>
    <cellStyle name="Comma 3 2 2 6 7 5" xfId="18409"/>
    <cellStyle name="Comma 3 2 2 6 7 5 2" xfId="31070"/>
    <cellStyle name="Comma 3 2 2 6 7 5 3" xfId="43670"/>
    <cellStyle name="Comma 3 2 2 6 7 6" xfId="22669"/>
    <cellStyle name="Comma 3 2 2 6 7 7" xfId="35270"/>
    <cellStyle name="Comma 3 2 2 6 8" xfId="10011"/>
    <cellStyle name="Comma 3 2 2 6 8 2" xfId="11477"/>
    <cellStyle name="Comma 3 2 2 6 8 2 2" xfId="15680"/>
    <cellStyle name="Comma 3 2 2 6 8 2 2 2" xfId="28409"/>
    <cellStyle name="Comma 3 2 2 6 8 2 2 3" xfId="41010"/>
    <cellStyle name="Comma 3 2 2 6 8 2 3" xfId="19949"/>
    <cellStyle name="Comma 3 2 2 6 8 2 3 2" xfId="32610"/>
    <cellStyle name="Comma 3 2 2 6 8 2 3 3" xfId="45210"/>
    <cellStyle name="Comma 3 2 2 6 8 2 4" xfId="24209"/>
    <cellStyle name="Comma 3 2 2 6 8 2 5" xfId="36810"/>
    <cellStyle name="Comma 3 2 2 6 8 3" xfId="12880"/>
    <cellStyle name="Comma 3 2 2 6 8 3 2" xfId="17080"/>
    <cellStyle name="Comma 3 2 2 6 8 3 2 2" xfId="29809"/>
    <cellStyle name="Comma 3 2 2 6 8 3 2 3" xfId="42410"/>
    <cellStyle name="Comma 3 2 2 6 8 3 3" xfId="21349"/>
    <cellStyle name="Comma 3 2 2 6 8 3 3 2" xfId="34010"/>
    <cellStyle name="Comma 3 2 2 6 8 3 3 3" xfId="46610"/>
    <cellStyle name="Comma 3 2 2 6 8 3 4" xfId="25609"/>
    <cellStyle name="Comma 3 2 2 6 8 3 5" xfId="38210"/>
    <cellStyle name="Comma 3 2 2 6 8 4" xfId="14280"/>
    <cellStyle name="Comma 3 2 2 6 8 4 2" xfId="27009"/>
    <cellStyle name="Comma 3 2 2 6 8 4 3" xfId="39610"/>
    <cellStyle name="Comma 3 2 2 6 8 5" xfId="18549"/>
    <cellStyle name="Comma 3 2 2 6 8 5 2" xfId="31210"/>
    <cellStyle name="Comma 3 2 2 6 8 5 3" xfId="43810"/>
    <cellStyle name="Comma 3 2 2 6 8 6" xfId="22809"/>
    <cellStyle name="Comma 3 2 2 6 8 7" xfId="35410"/>
    <cellStyle name="Comma 3 2 2 6 9" xfId="10205"/>
    <cellStyle name="Comma 3 2 2 6 9 2" xfId="11620"/>
    <cellStyle name="Comma 3 2 2 6 9 2 2" xfId="15820"/>
    <cellStyle name="Comma 3 2 2 6 9 2 2 2" xfId="28549"/>
    <cellStyle name="Comma 3 2 2 6 9 2 2 3" xfId="41150"/>
    <cellStyle name="Comma 3 2 2 6 9 2 3" xfId="20089"/>
    <cellStyle name="Comma 3 2 2 6 9 2 3 2" xfId="32750"/>
    <cellStyle name="Comma 3 2 2 6 9 2 3 3" xfId="45350"/>
    <cellStyle name="Comma 3 2 2 6 9 2 4" xfId="24349"/>
    <cellStyle name="Comma 3 2 2 6 9 2 5" xfId="36950"/>
    <cellStyle name="Comma 3 2 2 6 9 3" xfId="13020"/>
    <cellStyle name="Comma 3 2 2 6 9 3 2" xfId="17220"/>
    <cellStyle name="Comma 3 2 2 6 9 3 2 2" xfId="29949"/>
    <cellStyle name="Comma 3 2 2 6 9 3 2 3" xfId="42550"/>
    <cellStyle name="Comma 3 2 2 6 9 3 3" xfId="21489"/>
    <cellStyle name="Comma 3 2 2 6 9 3 3 2" xfId="34150"/>
    <cellStyle name="Comma 3 2 2 6 9 3 3 3" xfId="46750"/>
    <cellStyle name="Comma 3 2 2 6 9 3 4" xfId="25749"/>
    <cellStyle name="Comma 3 2 2 6 9 3 5" xfId="38350"/>
    <cellStyle name="Comma 3 2 2 6 9 4" xfId="14420"/>
    <cellStyle name="Comma 3 2 2 6 9 4 2" xfId="27149"/>
    <cellStyle name="Comma 3 2 2 6 9 4 3" xfId="39750"/>
    <cellStyle name="Comma 3 2 2 6 9 5" xfId="18689"/>
    <cellStyle name="Comma 3 2 2 6 9 5 2" xfId="31350"/>
    <cellStyle name="Comma 3 2 2 6 9 5 3" xfId="43950"/>
    <cellStyle name="Comma 3 2 2 6 9 6" xfId="22949"/>
    <cellStyle name="Comma 3 2 2 6 9 7" xfId="35550"/>
    <cellStyle name="Comma 3 2 2 7" xfId="7122"/>
    <cellStyle name="Comma 3 2 2 7 10" xfId="10365"/>
    <cellStyle name="Comma 3 2 2 7 10 2" xfId="11780"/>
    <cellStyle name="Comma 3 2 2 7 10 2 2" xfId="15980"/>
    <cellStyle name="Comma 3 2 2 7 10 2 2 2" xfId="28709"/>
    <cellStyle name="Comma 3 2 2 7 10 2 2 3" xfId="41310"/>
    <cellStyle name="Comma 3 2 2 7 10 2 3" xfId="20249"/>
    <cellStyle name="Comma 3 2 2 7 10 2 3 2" xfId="32910"/>
    <cellStyle name="Comma 3 2 2 7 10 2 3 3" xfId="45510"/>
    <cellStyle name="Comma 3 2 2 7 10 2 4" xfId="24509"/>
    <cellStyle name="Comma 3 2 2 7 10 2 5" xfId="37110"/>
    <cellStyle name="Comma 3 2 2 7 10 3" xfId="13180"/>
    <cellStyle name="Comma 3 2 2 7 10 3 2" xfId="17380"/>
    <cellStyle name="Comma 3 2 2 7 10 3 2 2" xfId="30109"/>
    <cellStyle name="Comma 3 2 2 7 10 3 2 3" xfId="42710"/>
    <cellStyle name="Comma 3 2 2 7 10 3 3" xfId="21649"/>
    <cellStyle name="Comma 3 2 2 7 10 3 3 2" xfId="34310"/>
    <cellStyle name="Comma 3 2 2 7 10 3 3 3" xfId="46910"/>
    <cellStyle name="Comma 3 2 2 7 10 3 4" xfId="25909"/>
    <cellStyle name="Comma 3 2 2 7 10 3 5" xfId="38510"/>
    <cellStyle name="Comma 3 2 2 7 10 4" xfId="14580"/>
    <cellStyle name="Comma 3 2 2 7 10 4 2" xfId="27309"/>
    <cellStyle name="Comma 3 2 2 7 10 4 3" xfId="39910"/>
    <cellStyle name="Comma 3 2 2 7 10 5" xfId="18849"/>
    <cellStyle name="Comma 3 2 2 7 10 5 2" xfId="31510"/>
    <cellStyle name="Comma 3 2 2 7 10 5 3" xfId="44110"/>
    <cellStyle name="Comma 3 2 2 7 10 6" xfId="23109"/>
    <cellStyle name="Comma 3 2 2 7 10 7" xfId="35710"/>
    <cellStyle name="Comma 3 2 2 7 11" xfId="10506"/>
    <cellStyle name="Comma 3 2 2 7 11 2" xfId="14720"/>
    <cellStyle name="Comma 3 2 2 7 11 2 2" xfId="27449"/>
    <cellStyle name="Comma 3 2 2 7 11 2 3" xfId="40050"/>
    <cellStyle name="Comma 3 2 2 7 11 3" xfId="18989"/>
    <cellStyle name="Comma 3 2 2 7 11 3 2" xfId="31650"/>
    <cellStyle name="Comma 3 2 2 7 11 3 3" xfId="44250"/>
    <cellStyle name="Comma 3 2 2 7 11 4" xfId="23249"/>
    <cellStyle name="Comma 3 2 2 7 11 5" xfId="35850"/>
    <cellStyle name="Comma 3 2 2 7 12" xfId="11920"/>
    <cellStyle name="Comma 3 2 2 7 12 2" xfId="16120"/>
    <cellStyle name="Comma 3 2 2 7 12 2 2" xfId="28849"/>
    <cellStyle name="Comma 3 2 2 7 12 2 3" xfId="41450"/>
    <cellStyle name="Comma 3 2 2 7 12 3" xfId="20389"/>
    <cellStyle name="Comma 3 2 2 7 12 3 2" xfId="33050"/>
    <cellStyle name="Comma 3 2 2 7 12 3 3" xfId="45650"/>
    <cellStyle name="Comma 3 2 2 7 12 4" xfId="24649"/>
    <cellStyle name="Comma 3 2 2 7 12 5" xfId="37250"/>
    <cellStyle name="Comma 3 2 2 7 13" xfId="13320"/>
    <cellStyle name="Comma 3 2 2 7 13 2" xfId="26049"/>
    <cellStyle name="Comma 3 2 2 7 13 3" xfId="38650"/>
    <cellStyle name="Comma 3 2 2 7 14" xfId="17589"/>
    <cellStyle name="Comma 3 2 2 7 14 2" xfId="30250"/>
    <cellStyle name="Comma 3 2 2 7 14 3" xfId="42850"/>
    <cellStyle name="Comma 3 2 2 7 15" xfId="21849"/>
    <cellStyle name="Comma 3 2 2 7 16" xfId="34450"/>
    <cellStyle name="Comma 3 2 2 7 2" xfId="7262"/>
    <cellStyle name="Comma 3 2 2 7 2 2" xfId="10646"/>
    <cellStyle name="Comma 3 2 2 7 2 2 2" xfId="14860"/>
    <cellStyle name="Comma 3 2 2 7 2 2 2 2" xfId="27589"/>
    <cellStyle name="Comma 3 2 2 7 2 2 2 3" xfId="40190"/>
    <cellStyle name="Comma 3 2 2 7 2 2 3" xfId="19129"/>
    <cellStyle name="Comma 3 2 2 7 2 2 3 2" xfId="31790"/>
    <cellStyle name="Comma 3 2 2 7 2 2 3 3" xfId="44390"/>
    <cellStyle name="Comma 3 2 2 7 2 2 4" xfId="23389"/>
    <cellStyle name="Comma 3 2 2 7 2 2 5" xfId="35990"/>
    <cellStyle name="Comma 3 2 2 7 2 3" xfId="12060"/>
    <cellStyle name="Comma 3 2 2 7 2 3 2" xfId="16260"/>
    <cellStyle name="Comma 3 2 2 7 2 3 2 2" xfId="28989"/>
    <cellStyle name="Comma 3 2 2 7 2 3 2 3" xfId="41590"/>
    <cellStyle name="Comma 3 2 2 7 2 3 3" xfId="20529"/>
    <cellStyle name="Comma 3 2 2 7 2 3 3 2" xfId="33190"/>
    <cellStyle name="Comma 3 2 2 7 2 3 3 3" xfId="45790"/>
    <cellStyle name="Comma 3 2 2 7 2 3 4" xfId="24789"/>
    <cellStyle name="Comma 3 2 2 7 2 3 5" xfId="37390"/>
    <cellStyle name="Comma 3 2 2 7 2 4" xfId="13460"/>
    <cellStyle name="Comma 3 2 2 7 2 4 2" xfId="26189"/>
    <cellStyle name="Comma 3 2 2 7 2 4 3" xfId="38790"/>
    <cellStyle name="Comma 3 2 2 7 2 5" xfId="17729"/>
    <cellStyle name="Comma 3 2 2 7 2 5 2" xfId="30390"/>
    <cellStyle name="Comma 3 2 2 7 2 5 3" xfId="42990"/>
    <cellStyle name="Comma 3 2 2 7 2 6" xfId="21989"/>
    <cellStyle name="Comma 3 2 2 7 2 7" xfId="34590"/>
    <cellStyle name="Comma 3 2 2 7 3" xfId="7402"/>
    <cellStyle name="Comma 3 2 2 7 3 2" xfId="10786"/>
    <cellStyle name="Comma 3 2 2 7 3 2 2" xfId="15000"/>
    <cellStyle name="Comma 3 2 2 7 3 2 2 2" xfId="27729"/>
    <cellStyle name="Comma 3 2 2 7 3 2 2 3" xfId="40330"/>
    <cellStyle name="Comma 3 2 2 7 3 2 3" xfId="19269"/>
    <cellStyle name="Comma 3 2 2 7 3 2 3 2" xfId="31930"/>
    <cellStyle name="Comma 3 2 2 7 3 2 3 3" xfId="44530"/>
    <cellStyle name="Comma 3 2 2 7 3 2 4" xfId="23529"/>
    <cellStyle name="Comma 3 2 2 7 3 2 5" xfId="36130"/>
    <cellStyle name="Comma 3 2 2 7 3 3" xfId="12200"/>
    <cellStyle name="Comma 3 2 2 7 3 3 2" xfId="16400"/>
    <cellStyle name="Comma 3 2 2 7 3 3 2 2" xfId="29129"/>
    <cellStyle name="Comma 3 2 2 7 3 3 2 3" xfId="41730"/>
    <cellStyle name="Comma 3 2 2 7 3 3 3" xfId="20669"/>
    <cellStyle name="Comma 3 2 2 7 3 3 3 2" xfId="33330"/>
    <cellStyle name="Comma 3 2 2 7 3 3 3 3" xfId="45930"/>
    <cellStyle name="Comma 3 2 2 7 3 3 4" xfId="24929"/>
    <cellStyle name="Comma 3 2 2 7 3 3 5" xfId="37530"/>
    <cellStyle name="Comma 3 2 2 7 3 4" xfId="13600"/>
    <cellStyle name="Comma 3 2 2 7 3 4 2" xfId="26329"/>
    <cellStyle name="Comma 3 2 2 7 3 4 3" xfId="38930"/>
    <cellStyle name="Comma 3 2 2 7 3 5" xfId="17869"/>
    <cellStyle name="Comma 3 2 2 7 3 5 2" xfId="30530"/>
    <cellStyle name="Comma 3 2 2 7 3 5 3" xfId="43130"/>
    <cellStyle name="Comma 3 2 2 7 3 6" xfId="22129"/>
    <cellStyle name="Comma 3 2 2 7 3 7" xfId="34730"/>
    <cellStyle name="Comma 3 2 2 7 4" xfId="9415"/>
    <cellStyle name="Comma 3 2 2 7 4 2" xfId="10933"/>
    <cellStyle name="Comma 3 2 2 7 4 2 2" xfId="15140"/>
    <cellStyle name="Comma 3 2 2 7 4 2 2 2" xfId="27869"/>
    <cellStyle name="Comma 3 2 2 7 4 2 2 3" xfId="40470"/>
    <cellStyle name="Comma 3 2 2 7 4 2 3" xfId="19409"/>
    <cellStyle name="Comma 3 2 2 7 4 2 3 2" xfId="32070"/>
    <cellStyle name="Comma 3 2 2 7 4 2 3 3" xfId="44670"/>
    <cellStyle name="Comma 3 2 2 7 4 2 4" xfId="23669"/>
    <cellStyle name="Comma 3 2 2 7 4 2 5" xfId="36270"/>
    <cellStyle name="Comma 3 2 2 7 4 3" xfId="12340"/>
    <cellStyle name="Comma 3 2 2 7 4 3 2" xfId="16540"/>
    <cellStyle name="Comma 3 2 2 7 4 3 2 2" xfId="29269"/>
    <cellStyle name="Comma 3 2 2 7 4 3 2 3" xfId="41870"/>
    <cellStyle name="Comma 3 2 2 7 4 3 3" xfId="20809"/>
    <cellStyle name="Comma 3 2 2 7 4 3 3 2" xfId="33470"/>
    <cellStyle name="Comma 3 2 2 7 4 3 3 3" xfId="46070"/>
    <cellStyle name="Comma 3 2 2 7 4 3 4" xfId="25069"/>
    <cellStyle name="Comma 3 2 2 7 4 3 5" xfId="37670"/>
    <cellStyle name="Comma 3 2 2 7 4 4" xfId="13740"/>
    <cellStyle name="Comma 3 2 2 7 4 4 2" xfId="26469"/>
    <cellStyle name="Comma 3 2 2 7 4 4 3" xfId="39070"/>
    <cellStyle name="Comma 3 2 2 7 4 5" xfId="18009"/>
    <cellStyle name="Comma 3 2 2 7 4 5 2" xfId="30670"/>
    <cellStyle name="Comma 3 2 2 7 4 5 3" xfId="43270"/>
    <cellStyle name="Comma 3 2 2 7 4 6" xfId="22269"/>
    <cellStyle name="Comma 3 2 2 7 4 7" xfId="34870"/>
    <cellStyle name="Comma 3 2 2 7 5" xfId="9611"/>
    <cellStyle name="Comma 3 2 2 7 5 2" xfId="11077"/>
    <cellStyle name="Comma 3 2 2 7 5 2 2" xfId="15280"/>
    <cellStyle name="Comma 3 2 2 7 5 2 2 2" xfId="28009"/>
    <cellStyle name="Comma 3 2 2 7 5 2 2 3" xfId="40610"/>
    <cellStyle name="Comma 3 2 2 7 5 2 3" xfId="19549"/>
    <cellStyle name="Comma 3 2 2 7 5 2 3 2" xfId="32210"/>
    <cellStyle name="Comma 3 2 2 7 5 2 3 3" xfId="44810"/>
    <cellStyle name="Comma 3 2 2 7 5 2 4" xfId="23809"/>
    <cellStyle name="Comma 3 2 2 7 5 2 5" xfId="36410"/>
    <cellStyle name="Comma 3 2 2 7 5 3" xfId="12480"/>
    <cellStyle name="Comma 3 2 2 7 5 3 2" xfId="16680"/>
    <cellStyle name="Comma 3 2 2 7 5 3 2 2" xfId="29409"/>
    <cellStyle name="Comma 3 2 2 7 5 3 2 3" xfId="42010"/>
    <cellStyle name="Comma 3 2 2 7 5 3 3" xfId="20949"/>
    <cellStyle name="Comma 3 2 2 7 5 3 3 2" xfId="33610"/>
    <cellStyle name="Comma 3 2 2 7 5 3 3 3" xfId="46210"/>
    <cellStyle name="Comma 3 2 2 7 5 3 4" xfId="25209"/>
    <cellStyle name="Comma 3 2 2 7 5 3 5" xfId="37810"/>
    <cellStyle name="Comma 3 2 2 7 5 4" xfId="13880"/>
    <cellStyle name="Comma 3 2 2 7 5 4 2" xfId="26609"/>
    <cellStyle name="Comma 3 2 2 7 5 4 3" xfId="39210"/>
    <cellStyle name="Comma 3 2 2 7 5 5" xfId="18149"/>
    <cellStyle name="Comma 3 2 2 7 5 5 2" xfId="30810"/>
    <cellStyle name="Comma 3 2 2 7 5 5 3" xfId="43410"/>
    <cellStyle name="Comma 3 2 2 7 5 6" xfId="22409"/>
    <cellStyle name="Comma 3 2 2 7 5 7" xfId="35010"/>
    <cellStyle name="Comma 3 2 2 7 6" xfId="9751"/>
    <cellStyle name="Comma 3 2 2 7 6 2" xfId="11217"/>
    <cellStyle name="Comma 3 2 2 7 6 2 2" xfId="15420"/>
    <cellStyle name="Comma 3 2 2 7 6 2 2 2" xfId="28149"/>
    <cellStyle name="Comma 3 2 2 7 6 2 2 3" xfId="40750"/>
    <cellStyle name="Comma 3 2 2 7 6 2 3" xfId="19689"/>
    <cellStyle name="Comma 3 2 2 7 6 2 3 2" xfId="32350"/>
    <cellStyle name="Comma 3 2 2 7 6 2 3 3" xfId="44950"/>
    <cellStyle name="Comma 3 2 2 7 6 2 4" xfId="23949"/>
    <cellStyle name="Comma 3 2 2 7 6 2 5" xfId="36550"/>
    <cellStyle name="Comma 3 2 2 7 6 3" xfId="12620"/>
    <cellStyle name="Comma 3 2 2 7 6 3 2" xfId="16820"/>
    <cellStyle name="Comma 3 2 2 7 6 3 2 2" xfId="29549"/>
    <cellStyle name="Comma 3 2 2 7 6 3 2 3" xfId="42150"/>
    <cellStyle name="Comma 3 2 2 7 6 3 3" xfId="21089"/>
    <cellStyle name="Comma 3 2 2 7 6 3 3 2" xfId="33750"/>
    <cellStyle name="Comma 3 2 2 7 6 3 3 3" xfId="46350"/>
    <cellStyle name="Comma 3 2 2 7 6 3 4" xfId="25349"/>
    <cellStyle name="Comma 3 2 2 7 6 3 5" xfId="37950"/>
    <cellStyle name="Comma 3 2 2 7 6 4" xfId="14020"/>
    <cellStyle name="Comma 3 2 2 7 6 4 2" xfId="26749"/>
    <cellStyle name="Comma 3 2 2 7 6 4 3" xfId="39350"/>
    <cellStyle name="Comma 3 2 2 7 6 5" xfId="18289"/>
    <cellStyle name="Comma 3 2 2 7 6 5 2" xfId="30950"/>
    <cellStyle name="Comma 3 2 2 7 6 5 3" xfId="43550"/>
    <cellStyle name="Comma 3 2 2 7 6 6" xfId="22549"/>
    <cellStyle name="Comma 3 2 2 7 6 7" xfId="35150"/>
    <cellStyle name="Comma 3 2 2 7 7" xfId="9891"/>
    <cellStyle name="Comma 3 2 2 7 7 2" xfId="11357"/>
    <cellStyle name="Comma 3 2 2 7 7 2 2" xfId="15560"/>
    <cellStyle name="Comma 3 2 2 7 7 2 2 2" xfId="28289"/>
    <cellStyle name="Comma 3 2 2 7 7 2 2 3" xfId="40890"/>
    <cellStyle name="Comma 3 2 2 7 7 2 3" xfId="19829"/>
    <cellStyle name="Comma 3 2 2 7 7 2 3 2" xfId="32490"/>
    <cellStyle name="Comma 3 2 2 7 7 2 3 3" xfId="45090"/>
    <cellStyle name="Comma 3 2 2 7 7 2 4" xfId="24089"/>
    <cellStyle name="Comma 3 2 2 7 7 2 5" xfId="36690"/>
    <cellStyle name="Comma 3 2 2 7 7 3" xfId="12760"/>
    <cellStyle name="Comma 3 2 2 7 7 3 2" xfId="16960"/>
    <cellStyle name="Comma 3 2 2 7 7 3 2 2" xfId="29689"/>
    <cellStyle name="Comma 3 2 2 7 7 3 2 3" xfId="42290"/>
    <cellStyle name="Comma 3 2 2 7 7 3 3" xfId="21229"/>
    <cellStyle name="Comma 3 2 2 7 7 3 3 2" xfId="33890"/>
    <cellStyle name="Comma 3 2 2 7 7 3 3 3" xfId="46490"/>
    <cellStyle name="Comma 3 2 2 7 7 3 4" xfId="25489"/>
    <cellStyle name="Comma 3 2 2 7 7 3 5" xfId="38090"/>
    <cellStyle name="Comma 3 2 2 7 7 4" xfId="14160"/>
    <cellStyle name="Comma 3 2 2 7 7 4 2" xfId="26889"/>
    <cellStyle name="Comma 3 2 2 7 7 4 3" xfId="39490"/>
    <cellStyle name="Comma 3 2 2 7 7 5" xfId="18429"/>
    <cellStyle name="Comma 3 2 2 7 7 5 2" xfId="31090"/>
    <cellStyle name="Comma 3 2 2 7 7 5 3" xfId="43690"/>
    <cellStyle name="Comma 3 2 2 7 7 6" xfId="22689"/>
    <cellStyle name="Comma 3 2 2 7 7 7" xfId="35290"/>
    <cellStyle name="Comma 3 2 2 7 8" xfId="10031"/>
    <cellStyle name="Comma 3 2 2 7 8 2" xfId="11497"/>
    <cellStyle name="Comma 3 2 2 7 8 2 2" xfId="15700"/>
    <cellStyle name="Comma 3 2 2 7 8 2 2 2" xfId="28429"/>
    <cellStyle name="Comma 3 2 2 7 8 2 2 3" xfId="41030"/>
    <cellStyle name="Comma 3 2 2 7 8 2 3" xfId="19969"/>
    <cellStyle name="Comma 3 2 2 7 8 2 3 2" xfId="32630"/>
    <cellStyle name="Comma 3 2 2 7 8 2 3 3" xfId="45230"/>
    <cellStyle name="Comma 3 2 2 7 8 2 4" xfId="24229"/>
    <cellStyle name="Comma 3 2 2 7 8 2 5" xfId="36830"/>
    <cellStyle name="Comma 3 2 2 7 8 3" xfId="12900"/>
    <cellStyle name="Comma 3 2 2 7 8 3 2" xfId="17100"/>
    <cellStyle name="Comma 3 2 2 7 8 3 2 2" xfId="29829"/>
    <cellStyle name="Comma 3 2 2 7 8 3 2 3" xfId="42430"/>
    <cellStyle name="Comma 3 2 2 7 8 3 3" xfId="21369"/>
    <cellStyle name="Comma 3 2 2 7 8 3 3 2" xfId="34030"/>
    <cellStyle name="Comma 3 2 2 7 8 3 3 3" xfId="46630"/>
    <cellStyle name="Comma 3 2 2 7 8 3 4" xfId="25629"/>
    <cellStyle name="Comma 3 2 2 7 8 3 5" xfId="38230"/>
    <cellStyle name="Comma 3 2 2 7 8 4" xfId="14300"/>
    <cellStyle name="Comma 3 2 2 7 8 4 2" xfId="27029"/>
    <cellStyle name="Comma 3 2 2 7 8 4 3" xfId="39630"/>
    <cellStyle name="Comma 3 2 2 7 8 5" xfId="18569"/>
    <cellStyle name="Comma 3 2 2 7 8 5 2" xfId="31230"/>
    <cellStyle name="Comma 3 2 2 7 8 5 3" xfId="43830"/>
    <cellStyle name="Comma 3 2 2 7 8 6" xfId="22829"/>
    <cellStyle name="Comma 3 2 2 7 8 7" xfId="35430"/>
    <cellStyle name="Comma 3 2 2 7 9" xfId="10225"/>
    <cellStyle name="Comma 3 2 2 7 9 2" xfId="11640"/>
    <cellStyle name="Comma 3 2 2 7 9 2 2" xfId="15840"/>
    <cellStyle name="Comma 3 2 2 7 9 2 2 2" xfId="28569"/>
    <cellStyle name="Comma 3 2 2 7 9 2 2 3" xfId="41170"/>
    <cellStyle name="Comma 3 2 2 7 9 2 3" xfId="20109"/>
    <cellStyle name="Comma 3 2 2 7 9 2 3 2" xfId="32770"/>
    <cellStyle name="Comma 3 2 2 7 9 2 3 3" xfId="45370"/>
    <cellStyle name="Comma 3 2 2 7 9 2 4" xfId="24369"/>
    <cellStyle name="Comma 3 2 2 7 9 2 5" xfId="36970"/>
    <cellStyle name="Comma 3 2 2 7 9 3" xfId="13040"/>
    <cellStyle name="Comma 3 2 2 7 9 3 2" xfId="17240"/>
    <cellStyle name="Comma 3 2 2 7 9 3 2 2" xfId="29969"/>
    <cellStyle name="Comma 3 2 2 7 9 3 2 3" xfId="42570"/>
    <cellStyle name="Comma 3 2 2 7 9 3 3" xfId="21509"/>
    <cellStyle name="Comma 3 2 2 7 9 3 3 2" xfId="34170"/>
    <cellStyle name="Comma 3 2 2 7 9 3 3 3" xfId="46770"/>
    <cellStyle name="Comma 3 2 2 7 9 3 4" xfId="25769"/>
    <cellStyle name="Comma 3 2 2 7 9 3 5" xfId="38370"/>
    <cellStyle name="Comma 3 2 2 7 9 4" xfId="14440"/>
    <cellStyle name="Comma 3 2 2 7 9 4 2" xfId="27169"/>
    <cellStyle name="Comma 3 2 2 7 9 4 3" xfId="39770"/>
    <cellStyle name="Comma 3 2 2 7 9 5" xfId="18709"/>
    <cellStyle name="Comma 3 2 2 7 9 5 2" xfId="31370"/>
    <cellStyle name="Comma 3 2 2 7 9 5 3" xfId="43970"/>
    <cellStyle name="Comma 3 2 2 7 9 6" xfId="22969"/>
    <cellStyle name="Comma 3 2 2 7 9 7" xfId="35570"/>
    <cellStyle name="Comma 3 2 2 8" xfId="7142"/>
    <cellStyle name="Comma 3 2 2 8 2" xfId="10526"/>
    <cellStyle name="Comma 3 2 2 8 2 2" xfId="14740"/>
    <cellStyle name="Comma 3 2 2 8 2 2 2" xfId="27469"/>
    <cellStyle name="Comma 3 2 2 8 2 2 3" xfId="40070"/>
    <cellStyle name="Comma 3 2 2 8 2 3" xfId="19009"/>
    <cellStyle name="Comma 3 2 2 8 2 3 2" xfId="31670"/>
    <cellStyle name="Comma 3 2 2 8 2 3 3" xfId="44270"/>
    <cellStyle name="Comma 3 2 2 8 2 4" xfId="23269"/>
    <cellStyle name="Comma 3 2 2 8 2 5" xfId="35870"/>
    <cellStyle name="Comma 3 2 2 8 3" xfId="11940"/>
    <cellStyle name="Comma 3 2 2 8 3 2" xfId="16140"/>
    <cellStyle name="Comma 3 2 2 8 3 2 2" xfId="28869"/>
    <cellStyle name="Comma 3 2 2 8 3 2 3" xfId="41470"/>
    <cellStyle name="Comma 3 2 2 8 3 3" xfId="20409"/>
    <cellStyle name="Comma 3 2 2 8 3 3 2" xfId="33070"/>
    <cellStyle name="Comma 3 2 2 8 3 3 3" xfId="45670"/>
    <cellStyle name="Comma 3 2 2 8 3 4" xfId="24669"/>
    <cellStyle name="Comma 3 2 2 8 3 5" xfId="37270"/>
    <cellStyle name="Comma 3 2 2 8 4" xfId="13340"/>
    <cellStyle name="Comma 3 2 2 8 4 2" xfId="26069"/>
    <cellStyle name="Comma 3 2 2 8 4 3" xfId="38670"/>
    <cellStyle name="Comma 3 2 2 8 5" xfId="17609"/>
    <cellStyle name="Comma 3 2 2 8 5 2" xfId="30270"/>
    <cellStyle name="Comma 3 2 2 8 5 3" xfId="42870"/>
    <cellStyle name="Comma 3 2 2 8 6" xfId="21869"/>
    <cellStyle name="Comma 3 2 2 8 7" xfId="34470"/>
    <cellStyle name="Comma 3 2 2 9" xfId="7282"/>
    <cellStyle name="Comma 3 2 2 9 2" xfId="10666"/>
    <cellStyle name="Comma 3 2 2 9 2 2" xfId="14880"/>
    <cellStyle name="Comma 3 2 2 9 2 2 2" xfId="27609"/>
    <cellStyle name="Comma 3 2 2 9 2 2 3" xfId="40210"/>
    <cellStyle name="Comma 3 2 2 9 2 3" xfId="19149"/>
    <cellStyle name="Comma 3 2 2 9 2 3 2" xfId="31810"/>
    <cellStyle name="Comma 3 2 2 9 2 3 3" xfId="44410"/>
    <cellStyle name="Comma 3 2 2 9 2 4" xfId="23409"/>
    <cellStyle name="Comma 3 2 2 9 2 5" xfId="36010"/>
    <cellStyle name="Comma 3 2 2 9 3" xfId="12080"/>
    <cellStyle name="Comma 3 2 2 9 3 2" xfId="16280"/>
    <cellStyle name="Comma 3 2 2 9 3 2 2" xfId="29009"/>
    <cellStyle name="Comma 3 2 2 9 3 2 3" xfId="41610"/>
    <cellStyle name="Comma 3 2 2 9 3 3" xfId="20549"/>
    <cellStyle name="Comma 3 2 2 9 3 3 2" xfId="33210"/>
    <cellStyle name="Comma 3 2 2 9 3 3 3" xfId="45810"/>
    <cellStyle name="Comma 3 2 2 9 3 4" xfId="24809"/>
    <cellStyle name="Comma 3 2 2 9 3 5" xfId="37410"/>
    <cellStyle name="Comma 3 2 2 9 4" xfId="13480"/>
    <cellStyle name="Comma 3 2 2 9 4 2" xfId="26209"/>
    <cellStyle name="Comma 3 2 2 9 4 3" xfId="38810"/>
    <cellStyle name="Comma 3 2 2 9 5" xfId="17749"/>
    <cellStyle name="Comma 3 2 2 9 5 2" xfId="30410"/>
    <cellStyle name="Comma 3 2 2 9 5 3" xfId="43010"/>
    <cellStyle name="Comma 3 2 2 9 6" xfId="22009"/>
    <cellStyle name="Comma 3 2 2 9 7" xfId="34610"/>
    <cellStyle name="Comma 3 2 20" xfId="10241"/>
    <cellStyle name="Comma 3 2 20 2" xfId="11656"/>
    <cellStyle name="Comma 3 2 20 2 2" xfId="15856"/>
    <cellStyle name="Comma 3 2 20 2 2 2" xfId="28585"/>
    <cellStyle name="Comma 3 2 20 2 2 3" xfId="41186"/>
    <cellStyle name="Comma 3 2 20 2 3" xfId="20125"/>
    <cellStyle name="Comma 3 2 20 2 3 2" xfId="32786"/>
    <cellStyle name="Comma 3 2 20 2 3 3" xfId="45386"/>
    <cellStyle name="Comma 3 2 20 2 4" xfId="24385"/>
    <cellStyle name="Comma 3 2 20 2 5" xfId="36986"/>
    <cellStyle name="Comma 3 2 20 3" xfId="13056"/>
    <cellStyle name="Comma 3 2 20 3 2" xfId="17256"/>
    <cellStyle name="Comma 3 2 20 3 2 2" xfId="29985"/>
    <cellStyle name="Comma 3 2 20 3 2 3" xfId="42586"/>
    <cellStyle name="Comma 3 2 20 3 3" xfId="21525"/>
    <cellStyle name="Comma 3 2 20 3 3 2" xfId="34186"/>
    <cellStyle name="Comma 3 2 20 3 3 3" xfId="46786"/>
    <cellStyle name="Comma 3 2 20 3 4" xfId="25785"/>
    <cellStyle name="Comma 3 2 20 3 5" xfId="38386"/>
    <cellStyle name="Comma 3 2 20 4" xfId="14456"/>
    <cellStyle name="Comma 3 2 20 4 2" xfId="27185"/>
    <cellStyle name="Comma 3 2 20 4 3" xfId="39786"/>
    <cellStyle name="Comma 3 2 20 5" xfId="18725"/>
    <cellStyle name="Comma 3 2 20 5 2" xfId="31386"/>
    <cellStyle name="Comma 3 2 20 5 3" xfId="43986"/>
    <cellStyle name="Comma 3 2 20 6" xfId="22985"/>
    <cellStyle name="Comma 3 2 20 7" xfId="35586"/>
    <cellStyle name="Comma 3 2 21" xfId="10382"/>
    <cellStyle name="Comma 3 2 21 2" xfId="14596"/>
    <cellStyle name="Comma 3 2 21 2 2" xfId="27325"/>
    <cellStyle name="Comma 3 2 21 2 3" xfId="39926"/>
    <cellStyle name="Comma 3 2 21 3" xfId="18865"/>
    <cellStyle name="Comma 3 2 21 3 2" xfId="31526"/>
    <cellStyle name="Comma 3 2 21 3 3" xfId="44126"/>
    <cellStyle name="Comma 3 2 21 4" xfId="23125"/>
    <cellStyle name="Comma 3 2 21 5" xfId="35726"/>
    <cellStyle name="Comma 3 2 22" xfId="11796"/>
    <cellStyle name="Comma 3 2 22 2" xfId="15996"/>
    <cellStyle name="Comma 3 2 22 2 2" xfId="28725"/>
    <cellStyle name="Comma 3 2 22 2 3" xfId="41326"/>
    <cellStyle name="Comma 3 2 22 3" xfId="20265"/>
    <cellStyle name="Comma 3 2 22 3 2" xfId="32926"/>
    <cellStyle name="Comma 3 2 22 3 3" xfId="45526"/>
    <cellStyle name="Comma 3 2 22 4" xfId="24525"/>
    <cellStyle name="Comma 3 2 22 5" xfId="37126"/>
    <cellStyle name="Comma 3 2 23" xfId="13196"/>
    <cellStyle name="Comma 3 2 23 2" xfId="25925"/>
    <cellStyle name="Comma 3 2 23 3" xfId="38526"/>
    <cellStyle name="Comma 3 2 24" xfId="17465"/>
    <cellStyle name="Comma 3 2 24 2" xfId="30126"/>
    <cellStyle name="Comma 3 2 24 3" xfId="42726"/>
    <cellStyle name="Comma 3 2 25" xfId="21725"/>
    <cellStyle name="Comma 3 2 26" xfId="34326"/>
    <cellStyle name="Comma 3 2 3" xfId="7006"/>
    <cellStyle name="Comma 3 2 3 10" xfId="9299"/>
    <cellStyle name="Comma 3 2 3 10 2" xfId="10817"/>
    <cellStyle name="Comma 3 2 3 10 2 2" xfId="15024"/>
    <cellStyle name="Comma 3 2 3 10 2 2 2" xfId="27753"/>
    <cellStyle name="Comma 3 2 3 10 2 2 3" xfId="40354"/>
    <cellStyle name="Comma 3 2 3 10 2 3" xfId="19293"/>
    <cellStyle name="Comma 3 2 3 10 2 3 2" xfId="31954"/>
    <cellStyle name="Comma 3 2 3 10 2 3 3" xfId="44554"/>
    <cellStyle name="Comma 3 2 3 10 2 4" xfId="23553"/>
    <cellStyle name="Comma 3 2 3 10 2 5" xfId="36154"/>
    <cellStyle name="Comma 3 2 3 10 3" xfId="12224"/>
    <cellStyle name="Comma 3 2 3 10 3 2" xfId="16424"/>
    <cellStyle name="Comma 3 2 3 10 3 2 2" xfId="29153"/>
    <cellStyle name="Comma 3 2 3 10 3 2 3" xfId="41754"/>
    <cellStyle name="Comma 3 2 3 10 3 3" xfId="20693"/>
    <cellStyle name="Comma 3 2 3 10 3 3 2" xfId="33354"/>
    <cellStyle name="Comma 3 2 3 10 3 3 3" xfId="45954"/>
    <cellStyle name="Comma 3 2 3 10 3 4" xfId="24953"/>
    <cellStyle name="Comma 3 2 3 10 3 5" xfId="37554"/>
    <cellStyle name="Comma 3 2 3 10 4" xfId="13624"/>
    <cellStyle name="Comma 3 2 3 10 4 2" xfId="26353"/>
    <cellStyle name="Comma 3 2 3 10 4 3" xfId="38954"/>
    <cellStyle name="Comma 3 2 3 10 5" xfId="17893"/>
    <cellStyle name="Comma 3 2 3 10 5 2" xfId="30554"/>
    <cellStyle name="Comma 3 2 3 10 5 3" xfId="43154"/>
    <cellStyle name="Comma 3 2 3 10 6" xfId="22153"/>
    <cellStyle name="Comma 3 2 3 10 7" xfId="34754"/>
    <cellStyle name="Comma 3 2 3 11" xfId="9495"/>
    <cellStyle name="Comma 3 2 3 11 2" xfId="10961"/>
    <cellStyle name="Comma 3 2 3 11 2 2" xfId="15164"/>
    <cellStyle name="Comma 3 2 3 11 2 2 2" xfId="27893"/>
    <cellStyle name="Comma 3 2 3 11 2 2 3" xfId="40494"/>
    <cellStyle name="Comma 3 2 3 11 2 3" xfId="19433"/>
    <cellStyle name="Comma 3 2 3 11 2 3 2" xfId="32094"/>
    <cellStyle name="Comma 3 2 3 11 2 3 3" xfId="44694"/>
    <cellStyle name="Comma 3 2 3 11 2 4" xfId="23693"/>
    <cellStyle name="Comma 3 2 3 11 2 5" xfId="36294"/>
    <cellStyle name="Comma 3 2 3 11 3" xfId="12364"/>
    <cellStyle name="Comma 3 2 3 11 3 2" xfId="16564"/>
    <cellStyle name="Comma 3 2 3 11 3 2 2" xfId="29293"/>
    <cellStyle name="Comma 3 2 3 11 3 2 3" xfId="41894"/>
    <cellStyle name="Comma 3 2 3 11 3 3" xfId="20833"/>
    <cellStyle name="Comma 3 2 3 11 3 3 2" xfId="33494"/>
    <cellStyle name="Comma 3 2 3 11 3 3 3" xfId="46094"/>
    <cellStyle name="Comma 3 2 3 11 3 4" xfId="25093"/>
    <cellStyle name="Comma 3 2 3 11 3 5" xfId="37694"/>
    <cellStyle name="Comma 3 2 3 11 4" xfId="13764"/>
    <cellStyle name="Comma 3 2 3 11 4 2" xfId="26493"/>
    <cellStyle name="Comma 3 2 3 11 4 3" xfId="39094"/>
    <cellStyle name="Comma 3 2 3 11 5" xfId="18033"/>
    <cellStyle name="Comma 3 2 3 11 5 2" xfId="30694"/>
    <cellStyle name="Comma 3 2 3 11 5 3" xfId="43294"/>
    <cellStyle name="Comma 3 2 3 11 6" xfId="22293"/>
    <cellStyle name="Comma 3 2 3 11 7" xfId="34894"/>
    <cellStyle name="Comma 3 2 3 12" xfId="9635"/>
    <cellStyle name="Comma 3 2 3 12 2" xfId="11101"/>
    <cellStyle name="Comma 3 2 3 12 2 2" xfId="15304"/>
    <cellStyle name="Comma 3 2 3 12 2 2 2" xfId="28033"/>
    <cellStyle name="Comma 3 2 3 12 2 2 3" xfId="40634"/>
    <cellStyle name="Comma 3 2 3 12 2 3" xfId="19573"/>
    <cellStyle name="Comma 3 2 3 12 2 3 2" xfId="32234"/>
    <cellStyle name="Comma 3 2 3 12 2 3 3" xfId="44834"/>
    <cellStyle name="Comma 3 2 3 12 2 4" xfId="23833"/>
    <cellStyle name="Comma 3 2 3 12 2 5" xfId="36434"/>
    <cellStyle name="Comma 3 2 3 12 3" xfId="12504"/>
    <cellStyle name="Comma 3 2 3 12 3 2" xfId="16704"/>
    <cellStyle name="Comma 3 2 3 12 3 2 2" xfId="29433"/>
    <cellStyle name="Comma 3 2 3 12 3 2 3" xfId="42034"/>
    <cellStyle name="Comma 3 2 3 12 3 3" xfId="20973"/>
    <cellStyle name="Comma 3 2 3 12 3 3 2" xfId="33634"/>
    <cellStyle name="Comma 3 2 3 12 3 3 3" xfId="46234"/>
    <cellStyle name="Comma 3 2 3 12 3 4" xfId="25233"/>
    <cellStyle name="Comma 3 2 3 12 3 5" xfId="37834"/>
    <cellStyle name="Comma 3 2 3 12 4" xfId="13904"/>
    <cellStyle name="Comma 3 2 3 12 4 2" xfId="26633"/>
    <cellStyle name="Comma 3 2 3 12 4 3" xfId="39234"/>
    <cellStyle name="Comma 3 2 3 12 5" xfId="18173"/>
    <cellStyle name="Comma 3 2 3 12 5 2" xfId="30834"/>
    <cellStyle name="Comma 3 2 3 12 5 3" xfId="43434"/>
    <cellStyle name="Comma 3 2 3 12 6" xfId="22433"/>
    <cellStyle name="Comma 3 2 3 12 7" xfId="35034"/>
    <cellStyle name="Comma 3 2 3 13" xfId="9775"/>
    <cellStyle name="Comma 3 2 3 13 2" xfId="11241"/>
    <cellStyle name="Comma 3 2 3 13 2 2" xfId="15444"/>
    <cellStyle name="Comma 3 2 3 13 2 2 2" xfId="28173"/>
    <cellStyle name="Comma 3 2 3 13 2 2 3" xfId="40774"/>
    <cellStyle name="Comma 3 2 3 13 2 3" xfId="19713"/>
    <cellStyle name="Comma 3 2 3 13 2 3 2" xfId="32374"/>
    <cellStyle name="Comma 3 2 3 13 2 3 3" xfId="44974"/>
    <cellStyle name="Comma 3 2 3 13 2 4" xfId="23973"/>
    <cellStyle name="Comma 3 2 3 13 2 5" xfId="36574"/>
    <cellStyle name="Comma 3 2 3 13 3" xfId="12644"/>
    <cellStyle name="Comma 3 2 3 13 3 2" xfId="16844"/>
    <cellStyle name="Comma 3 2 3 13 3 2 2" xfId="29573"/>
    <cellStyle name="Comma 3 2 3 13 3 2 3" xfId="42174"/>
    <cellStyle name="Comma 3 2 3 13 3 3" xfId="21113"/>
    <cellStyle name="Comma 3 2 3 13 3 3 2" xfId="33774"/>
    <cellStyle name="Comma 3 2 3 13 3 3 3" xfId="46374"/>
    <cellStyle name="Comma 3 2 3 13 3 4" xfId="25373"/>
    <cellStyle name="Comma 3 2 3 13 3 5" xfId="37974"/>
    <cellStyle name="Comma 3 2 3 13 4" xfId="14044"/>
    <cellStyle name="Comma 3 2 3 13 4 2" xfId="26773"/>
    <cellStyle name="Comma 3 2 3 13 4 3" xfId="39374"/>
    <cellStyle name="Comma 3 2 3 13 5" xfId="18313"/>
    <cellStyle name="Comma 3 2 3 13 5 2" xfId="30974"/>
    <cellStyle name="Comma 3 2 3 13 5 3" xfId="43574"/>
    <cellStyle name="Comma 3 2 3 13 6" xfId="22573"/>
    <cellStyle name="Comma 3 2 3 13 7" xfId="35174"/>
    <cellStyle name="Comma 3 2 3 14" xfId="9915"/>
    <cellStyle name="Comma 3 2 3 14 2" xfId="11381"/>
    <cellStyle name="Comma 3 2 3 14 2 2" xfId="15584"/>
    <cellStyle name="Comma 3 2 3 14 2 2 2" xfId="28313"/>
    <cellStyle name="Comma 3 2 3 14 2 2 3" xfId="40914"/>
    <cellStyle name="Comma 3 2 3 14 2 3" xfId="19853"/>
    <cellStyle name="Comma 3 2 3 14 2 3 2" xfId="32514"/>
    <cellStyle name="Comma 3 2 3 14 2 3 3" xfId="45114"/>
    <cellStyle name="Comma 3 2 3 14 2 4" xfId="24113"/>
    <cellStyle name="Comma 3 2 3 14 2 5" xfId="36714"/>
    <cellStyle name="Comma 3 2 3 14 3" xfId="12784"/>
    <cellStyle name="Comma 3 2 3 14 3 2" xfId="16984"/>
    <cellStyle name="Comma 3 2 3 14 3 2 2" xfId="29713"/>
    <cellStyle name="Comma 3 2 3 14 3 2 3" xfId="42314"/>
    <cellStyle name="Comma 3 2 3 14 3 3" xfId="21253"/>
    <cellStyle name="Comma 3 2 3 14 3 3 2" xfId="33914"/>
    <cellStyle name="Comma 3 2 3 14 3 3 3" xfId="46514"/>
    <cellStyle name="Comma 3 2 3 14 3 4" xfId="25513"/>
    <cellStyle name="Comma 3 2 3 14 3 5" xfId="38114"/>
    <cellStyle name="Comma 3 2 3 14 4" xfId="14184"/>
    <cellStyle name="Comma 3 2 3 14 4 2" xfId="26913"/>
    <cellStyle name="Comma 3 2 3 14 4 3" xfId="39514"/>
    <cellStyle name="Comma 3 2 3 14 5" xfId="18453"/>
    <cellStyle name="Comma 3 2 3 14 5 2" xfId="31114"/>
    <cellStyle name="Comma 3 2 3 14 5 3" xfId="43714"/>
    <cellStyle name="Comma 3 2 3 14 6" xfId="22713"/>
    <cellStyle name="Comma 3 2 3 14 7" xfId="35314"/>
    <cellStyle name="Comma 3 2 3 15" xfId="10109"/>
    <cellStyle name="Comma 3 2 3 15 2" xfId="11524"/>
    <cellStyle name="Comma 3 2 3 15 2 2" xfId="15724"/>
    <cellStyle name="Comma 3 2 3 15 2 2 2" xfId="28453"/>
    <cellStyle name="Comma 3 2 3 15 2 2 3" xfId="41054"/>
    <cellStyle name="Comma 3 2 3 15 2 3" xfId="19993"/>
    <cellStyle name="Comma 3 2 3 15 2 3 2" xfId="32654"/>
    <cellStyle name="Comma 3 2 3 15 2 3 3" xfId="45254"/>
    <cellStyle name="Comma 3 2 3 15 2 4" xfId="24253"/>
    <cellStyle name="Comma 3 2 3 15 2 5" xfId="36854"/>
    <cellStyle name="Comma 3 2 3 15 3" xfId="12924"/>
    <cellStyle name="Comma 3 2 3 15 3 2" xfId="17124"/>
    <cellStyle name="Comma 3 2 3 15 3 2 2" xfId="29853"/>
    <cellStyle name="Comma 3 2 3 15 3 2 3" xfId="42454"/>
    <cellStyle name="Comma 3 2 3 15 3 3" xfId="21393"/>
    <cellStyle name="Comma 3 2 3 15 3 3 2" xfId="34054"/>
    <cellStyle name="Comma 3 2 3 15 3 3 3" xfId="46654"/>
    <cellStyle name="Comma 3 2 3 15 3 4" xfId="25653"/>
    <cellStyle name="Comma 3 2 3 15 3 5" xfId="38254"/>
    <cellStyle name="Comma 3 2 3 15 4" xfId="14324"/>
    <cellStyle name="Comma 3 2 3 15 4 2" xfId="27053"/>
    <cellStyle name="Comma 3 2 3 15 4 3" xfId="39654"/>
    <cellStyle name="Comma 3 2 3 15 5" xfId="18593"/>
    <cellStyle name="Comma 3 2 3 15 5 2" xfId="31254"/>
    <cellStyle name="Comma 3 2 3 15 5 3" xfId="43854"/>
    <cellStyle name="Comma 3 2 3 15 6" xfId="22853"/>
    <cellStyle name="Comma 3 2 3 15 7" xfId="35454"/>
    <cellStyle name="Comma 3 2 3 16" xfId="10249"/>
    <cellStyle name="Comma 3 2 3 16 2" xfId="11664"/>
    <cellStyle name="Comma 3 2 3 16 2 2" xfId="15864"/>
    <cellStyle name="Comma 3 2 3 16 2 2 2" xfId="28593"/>
    <cellStyle name="Comma 3 2 3 16 2 2 3" xfId="41194"/>
    <cellStyle name="Comma 3 2 3 16 2 3" xfId="20133"/>
    <cellStyle name="Comma 3 2 3 16 2 3 2" xfId="32794"/>
    <cellStyle name="Comma 3 2 3 16 2 3 3" xfId="45394"/>
    <cellStyle name="Comma 3 2 3 16 2 4" xfId="24393"/>
    <cellStyle name="Comma 3 2 3 16 2 5" xfId="36994"/>
    <cellStyle name="Comma 3 2 3 16 3" xfId="13064"/>
    <cellStyle name="Comma 3 2 3 16 3 2" xfId="17264"/>
    <cellStyle name="Comma 3 2 3 16 3 2 2" xfId="29993"/>
    <cellStyle name="Comma 3 2 3 16 3 2 3" xfId="42594"/>
    <cellStyle name="Comma 3 2 3 16 3 3" xfId="21533"/>
    <cellStyle name="Comma 3 2 3 16 3 3 2" xfId="34194"/>
    <cellStyle name="Comma 3 2 3 16 3 3 3" xfId="46794"/>
    <cellStyle name="Comma 3 2 3 16 3 4" xfId="25793"/>
    <cellStyle name="Comma 3 2 3 16 3 5" xfId="38394"/>
    <cellStyle name="Comma 3 2 3 16 4" xfId="14464"/>
    <cellStyle name="Comma 3 2 3 16 4 2" xfId="27193"/>
    <cellStyle name="Comma 3 2 3 16 4 3" xfId="39794"/>
    <cellStyle name="Comma 3 2 3 16 5" xfId="18733"/>
    <cellStyle name="Comma 3 2 3 16 5 2" xfId="31394"/>
    <cellStyle name="Comma 3 2 3 16 5 3" xfId="43994"/>
    <cellStyle name="Comma 3 2 3 16 6" xfId="22993"/>
    <cellStyle name="Comma 3 2 3 16 7" xfId="35594"/>
    <cellStyle name="Comma 3 2 3 17" xfId="10390"/>
    <cellStyle name="Comma 3 2 3 17 2" xfId="14604"/>
    <cellStyle name="Comma 3 2 3 17 2 2" xfId="27333"/>
    <cellStyle name="Comma 3 2 3 17 2 3" xfId="39934"/>
    <cellStyle name="Comma 3 2 3 17 3" xfId="18873"/>
    <cellStyle name="Comma 3 2 3 17 3 2" xfId="31534"/>
    <cellStyle name="Comma 3 2 3 17 3 3" xfId="44134"/>
    <cellStyle name="Comma 3 2 3 17 4" xfId="23133"/>
    <cellStyle name="Comma 3 2 3 17 5" xfId="35734"/>
    <cellStyle name="Comma 3 2 3 18" xfId="11804"/>
    <cellStyle name="Comma 3 2 3 18 2" xfId="16004"/>
    <cellStyle name="Comma 3 2 3 18 2 2" xfId="28733"/>
    <cellStyle name="Comma 3 2 3 18 2 3" xfId="41334"/>
    <cellStyle name="Comma 3 2 3 18 3" xfId="20273"/>
    <cellStyle name="Comma 3 2 3 18 3 2" xfId="32934"/>
    <cellStyle name="Comma 3 2 3 18 3 3" xfId="45534"/>
    <cellStyle name="Comma 3 2 3 18 4" xfId="24533"/>
    <cellStyle name="Comma 3 2 3 18 5" xfId="37134"/>
    <cellStyle name="Comma 3 2 3 19" xfId="13204"/>
    <cellStyle name="Comma 3 2 3 19 2" xfId="25933"/>
    <cellStyle name="Comma 3 2 3 19 3" xfId="38534"/>
    <cellStyle name="Comma 3 2 3 2" xfId="7026"/>
    <cellStyle name="Comma 3 2 3 2 10" xfId="10269"/>
    <cellStyle name="Comma 3 2 3 2 10 2" xfId="11684"/>
    <cellStyle name="Comma 3 2 3 2 10 2 2" xfId="15884"/>
    <cellStyle name="Comma 3 2 3 2 10 2 2 2" xfId="28613"/>
    <cellStyle name="Comma 3 2 3 2 10 2 2 3" xfId="41214"/>
    <cellStyle name="Comma 3 2 3 2 10 2 3" xfId="20153"/>
    <cellStyle name="Comma 3 2 3 2 10 2 3 2" xfId="32814"/>
    <cellStyle name="Comma 3 2 3 2 10 2 3 3" xfId="45414"/>
    <cellStyle name="Comma 3 2 3 2 10 2 4" xfId="24413"/>
    <cellStyle name="Comma 3 2 3 2 10 2 5" xfId="37014"/>
    <cellStyle name="Comma 3 2 3 2 10 3" xfId="13084"/>
    <cellStyle name="Comma 3 2 3 2 10 3 2" xfId="17284"/>
    <cellStyle name="Comma 3 2 3 2 10 3 2 2" xfId="30013"/>
    <cellStyle name="Comma 3 2 3 2 10 3 2 3" xfId="42614"/>
    <cellStyle name="Comma 3 2 3 2 10 3 3" xfId="21553"/>
    <cellStyle name="Comma 3 2 3 2 10 3 3 2" xfId="34214"/>
    <cellStyle name="Comma 3 2 3 2 10 3 3 3" xfId="46814"/>
    <cellStyle name="Comma 3 2 3 2 10 3 4" xfId="25813"/>
    <cellStyle name="Comma 3 2 3 2 10 3 5" xfId="38414"/>
    <cellStyle name="Comma 3 2 3 2 10 4" xfId="14484"/>
    <cellStyle name="Comma 3 2 3 2 10 4 2" xfId="27213"/>
    <cellStyle name="Comma 3 2 3 2 10 4 3" xfId="39814"/>
    <cellStyle name="Comma 3 2 3 2 10 5" xfId="18753"/>
    <cellStyle name="Comma 3 2 3 2 10 5 2" xfId="31414"/>
    <cellStyle name="Comma 3 2 3 2 10 5 3" xfId="44014"/>
    <cellStyle name="Comma 3 2 3 2 10 6" xfId="23013"/>
    <cellStyle name="Comma 3 2 3 2 10 7" xfId="35614"/>
    <cellStyle name="Comma 3 2 3 2 11" xfId="10410"/>
    <cellStyle name="Comma 3 2 3 2 11 2" xfId="14624"/>
    <cellStyle name="Comma 3 2 3 2 11 2 2" xfId="27353"/>
    <cellStyle name="Comma 3 2 3 2 11 2 3" xfId="39954"/>
    <cellStyle name="Comma 3 2 3 2 11 3" xfId="18893"/>
    <cellStyle name="Comma 3 2 3 2 11 3 2" xfId="31554"/>
    <cellStyle name="Comma 3 2 3 2 11 3 3" xfId="44154"/>
    <cellStyle name="Comma 3 2 3 2 11 4" xfId="23153"/>
    <cellStyle name="Comma 3 2 3 2 11 5" xfId="35754"/>
    <cellStyle name="Comma 3 2 3 2 12" xfId="11824"/>
    <cellStyle name="Comma 3 2 3 2 12 2" xfId="16024"/>
    <cellStyle name="Comma 3 2 3 2 12 2 2" xfId="28753"/>
    <cellStyle name="Comma 3 2 3 2 12 2 3" xfId="41354"/>
    <cellStyle name="Comma 3 2 3 2 12 3" xfId="20293"/>
    <cellStyle name="Comma 3 2 3 2 12 3 2" xfId="32954"/>
    <cellStyle name="Comma 3 2 3 2 12 3 3" xfId="45554"/>
    <cellStyle name="Comma 3 2 3 2 12 4" xfId="24553"/>
    <cellStyle name="Comma 3 2 3 2 12 5" xfId="37154"/>
    <cellStyle name="Comma 3 2 3 2 13" xfId="13224"/>
    <cellStyle name="Comma 3 2 3 2 13 2" xfId="25953"/>
    <cellStyle name="Comma 3 2 3 2 13 3" xfId="38554"/>
    <cellStyle name="Comma 3 2 3 2 14" xfId="17493"/>
    <cellStyle name="Comma 3 2 3 2 14 2" xfId="30154"/>
    <cellStyle name="Comma 3 2 3 2 14 3" xfId="42754"/>
    <cellStyle name="Comma 3 2 3 2 15" xfId="21753"/>
    <cellStyle name="Comma 3 2 3 2 16" xfId="34354"/>
    <cellStyle name="Comma 3 2 3 2 2" xfId="7166"/>
    <cellStyle name="Comma 3 2 3 2 2 2" xfId="10550"/>
    <cellStyle name="Comma 3 2 3 2 2 2 2" xfId="14764"/>
    <cellStyle name="Comma 3 2 3 2 2 2 2 2" xfId="27493"/>
    <cellStyle name="Comma 3 2 3 2 2 2 2 3" xfId="40094"/>
    <cellStyle name="Comma 3 2 3 2 2 2 3" xfId="19033"/>
    <cellStyle name="Comma 3 2 3 2 2 2 3 2" xfId="31694"/>
    <cellStyle name="Comma 3 2 3 2 2 2 3 3" xfId="44294"/>
    <cellStyle name="Comma 3 2 3 2 2 2 4" xfId="23293"/>
    <cellStyle name="Comma 3 2 3 2 2 2 5" xfId="35894"/>
    <cellStyle name="Comma 3 2 3 2 2 3" xfId="11964"/>
    <cellStyle name="Comma 3 2 3 2 2 3 2" xfId="16164"/>
    <cellStyle name="Comma 3 2 3 2 2 3 2 2" xfId="28893"/>
    <cellStyle name="Comma 3 2 3 2 2 3 2 3" xfId="41494"/>
    <cellStyle name="Comma 3 2 3 2 2 3 3" xfId="20433"/>
    <cellStyle name="Comma 3 2 3 2 2 3 3 2" xfId="33094"/>
    <cellStyle name="Comma 3 2 3 2 2 3 3 3" xfId="45694"/>
    <cellStyle name="Comma 3 2 3 2 2 3 4" xfId="24693"/>
    <cellStyle name="Comma 3 2 3 2 2 3 5" xfId="37294"/>
    <cellStyle name="Comma 3 2 3 2 2 4" xfId="13364"/>
    <cellStyle name="Comma 3 2 3 2 2 4 2" xfId="26093"/>
    <cellStyle name="Comma 3 2 3 2 2 4 3" xfId="38694"/>
    <cellStyle name="Comma 3 2 3 2 2 5" xfId="17633"/>
    <cellStyle name="Comma 3 2 3 2 2 5 2" xfId="30294"/>
    <cellStyle name="Comma 3 2 3 2 2 5 3" xfId="42894"/>
    <cellStyle name="Comma 3 2 3 2 2 6" xfId="21893"/>
    <cellStyle name="Comma 3 2 3 2 2 7" xfId="34494"/>
    <cellStyle name="Comma 3 2 3 2 3" xfId="7306"/>
    <cellStyle name="Comma 3 2 3 2 3 2" xfId="10690"/>
    <cellStyle name="Comma 3 2 3 2 3 2 2" xfId="14904"/>
    <cellStyle name="Comma 3 2 3 2 3 2 2 2" xfId="27633"/>
    <cellStyle name="Comma 3 2 3 2 3 2 2 3" xfId="40234"/>
    <cellStyle name="Comma 3 2 3 2 3 2 3" xfId="19173"/>
    <cellStyle name="Comma 3 2 3 2 3 2 3 2" xfId="31834"/>
    <cellStyle name="Comma 3 2 3 2 3 2 3 3" xfId="44434"/>
    <cellStyle name="Comma 3 2 3 2 3 2 4" xfId="23433"/>
    <cellStyle name="Comma 3 2 3 2 3 2 5" xfId="36034"/>
    <cellStyle name="Comma 3 2 3 2 3 3" xfId="12104"/>
    <cellStyle name="Comma 3 2 3 2 3 3 2" xfId="16304"/>
    <cellStyle name="Comma 3 2 3 2 3 3 2 2" xfId="29033"/>
    <cellStyle name="Comma 3 2 3 2 3 3 2 3" xfId="41634"/>
    <cellStyle name="Comma 3 2 3 2 3 3 3" xfId="20573"/>
    <cellStyle name="Comma 3 2 3 2 3 3 3 2" xfId="33234"/>
    <cellStyle name="Comma 3 2 3 2 3 3 3 3" xfId="45834"/>
    <cellStyle name="Comma 3 2 3 2 3 3 4" xfId="24833"/>
    <cellStyle name="Comma 3 2 3 2 3 3 5" xfId="37434"/>
    <cellStyle name="Comma 3 2 3 2 3 4" xfId="13504"/>
    <cellStyle name="Comma 3 2 3 2 3 4 2" xfId="26233"/>
    <cellStyle name="Comma 3 2 3 2 3 4 3" xfId="38834"/>
    <cellStyle name="Comma 3 2 3 2 3 5" xfId="17773"/>
    <cellStyle name="Comma 3 2 3 2 3 5 2" xfId="30434"/>
    <cellStyle name="Comma 3 2 3 2 3 5 3" xfId="43034"/>
    <cellStyle name="Comma 3 2 3 2 3 6" xfId="22033"/>
    <cellStyle name="Comma 3 2 3 2 3 7" xfId="34634"/>
    <cellStyle name="Comma 3 2 3 2 4" xfId="9319"/>
    <cellStyle name="Comma 3 2 3 2 4 2" xfId="10837"/>
    <cellStyle name="Comma 3 2 3 2 4 2 2" xfId="15044"/>
    <cellStyle name="Comma 3 2 3 2 4 2 2 2" xfId="27773"/>
    <cellStyle name="Comma 3 2 3 2 4 2 2 3" xfId="40374"/>
    <cellStyle name="Comma 3 2 3 2 4 2 3" xfId="19313"/>
    <cellStyle name="Comma 3 2 3 2 4 2 3 2" xfId="31974"/>
    <cellStyle name="Comma 3 2 3 2 4 2 3 3" xfId="44574"/>
    <cellStyle name="Comma 3 2 3 2 4 2 4" xfId="23573"/>
    <cellStyle name="Comma 3 2 3 2 4 2 5" xfId="36174"/>
    <cellStyle name="Comma 3 2 3 2 4 3" xfId="12244"/>
    <cellStyle name="Comma 3 2 3 2 4 3 2" xfId="16444"/>
    <cellStyle name="Comma 3 2 3 2 4 3 2 2" xfId="29173"/>
    <cellStyle name="Comma 3 2 3 2 4 3 2 3" xfId="41774"/>
    <cellStyle name="Comma 3 2 3 2 4 3 3" xfId="20713"/>
    <cellStyle name="Comma 3 2 3 2 4 3 3 2" xfId="33374"/>
    <cellStyle name="Comma 3 2 3 2 4 3 3 3" xfId="45974"/>
    <cellStyle name="Comma 3 2 3 2 4 3 4" xfId="24973"/>
    <cellStyle name="Comma 3 2 3 2 4 3 5" xfId="37574"/>
    <cellStyle name="Comma 3 2 3 2 4 4" xfId="13644"/>
    <cellStyle name="Comma 3 2 3 2 4 4 2" xfId="26373"/>
    <cellStyle name="Comma 3 2 3 2 4 4 3" xfId="38974"/>
    <cellStyle name="Comma 3 2 3 2 4 5" xfId="17913"/>
    <cellStyle name="Comma 3 2 3 2 4 5 2" xfId="30574"/>
    <cellStyle name="Comma 3 2 3 2 4 5 3" xfId="43174"/>
    <cellStyle name="Comma 3 2 3 2 4 6" xfId="22173"/>
    <cellStyle name="Comma 3 2 3 2 4 7" xfId="34774"/>
    <cellStyle name="Comma 3 2 3 2 5" xfId="9515"/>
    <cellStyle name="Comma 3 2 3 2 5 2" xfId="10981"/>
    <cellStyle name="Comma 3 2 3 2 5 2 2" xfId="15184"/>
    <cellStyle name="Comma 3 2 3 2 5 2 2 2" xfId="27913"/>
    <cellStyle name="Comma 3 2 3 2 5 2 2 3" xfId="40514"/>
    <cellStyle name="Comma 3 2 3 2 5 2 3" xfId="19453"/>
    <cellStyle name="Comma 3 2 3 2 5 2 3 2" xfId="32114"/>
    <cellStyle name="Comma 3 2 3 2 5 2 3 3" xfId="44714"/>
    <cellStyle name="Comma 3 2 3 2 5 2 4" xfId="23713"/>
    <cellStyle name="Comma 3 2 3 2 5 2 5" xfId="36314"/>
    <cellStyle name="Comma 3 2 3 2 5 3" xfId="12384"/>
    <cellStyle name="Comma 3 2 3 2 5 3 2" xfId="16584"/>
    <cellStyle name="Comma 3 2 3 2 5 3 2 2" xfId="29313"/>
    <cellStyle name="Comma 3 2 3 2 5 3 2 3" xfId="41914"/>
    <cellStyle name="Comma 3 2 3 2 5 3 3" xfId="20853"/>
    <cellStyle name="Comma 3 2 3 2 5 3 3 2" xfId="33514"/>
    <cellStyle name="Comma 3 2 3 2 5 3 3 3" xfId="46114"/>
    <cellStyle name="Comma 3 2 3 2 5 3 4" xfId="25113"/>
    <cellStyle name="Comma 3 2 3 2 5 3 5" xfId="37714"/>
    <cellStyle name="Comma 3 2 3 2 5 4" xfId="13784"/>
    <cellStyle name="Comma 3 2 3 2 5 4 2" xfId="26513"/>
    <cellStyle name="Comma 3 2 3 2 5 4 3" xfId="39114"/>
    <cellStyle name="Comma 3 2 3 2 5 5" xfId="18053"/>
    <cellStyle name="Comma 3 2 3 2 5 5 2" xfId="30714"/>
    <cellStyle name="Comma 3 2 3 2 5 5 3" xfId="43314"/>
    <cellStyle name="Comma 3 2 3 2 5 6" xfId="22313"/>
    <cellStyle name="Comma 3 2 3 2 5 7" xfId="34914"/>
    <cellStyle name="Comma 3 2 3 2 6" xfId="9655"/>
    <cellStyle name="Comma 3 2 3 2 6 2" xfId="11121"/>
    <cellStyle name="Comma 3 2 3 2 6 2 2" xfId="15324"/>
    <cellStyle name="Comma 3 2 3 2 6 2 2 2" xfId="28053"/>
    <cellStyle name="Comma 3 2 3 2 6 2 2 3" xfId="40654"/>
    <cellStyle name="Comma 3 2 3 2 6 2 3" xfId="19593"/>
    <cellStyle name="Comma 3 2 3 2 6 2 3 2" xfId="32254"/>
    <cellStyle name="Comma 3 2 3 2 6 2 3 3" xfId="44854"/>
    <cellStyle name="Comma 3 2 3 2 6 2 4" xfId="23853"/>
    <cellStyle name="Comma 3 2 3 2 6 2 5" xfId="36454"/>
    <cellStyle name="Comma 3 2 3 2 6 3" xfId="12524"/>
    <cellStyle name="Comma 3 2 3 2 6 3 2" xfId="16724"/>
    <cellStyle name="Comma 3 2 3 2 6 3 2 2" xfId="29453"/>
    <cellStyle name="Comma 3 2 3 2 6 3 2 3" xfId="42054"/>
    <cellStyle name="Comma 3 2 3 2 6 3 3" xfId="20993"/>
    <cellStyle name="Comma 3 2 3 2 6 3 3 2" xfId="33654"/>
    <cellStyle name="Comma 3 2 3 2 6 3 3 3" xfId="46254"/>
    <cellStyle name="Comma 3 2 3 2 6 3 4" xfId="25253"/>
    <cellStyle name="Comma 3 2 3 2 6 3 5" xfId="37854"/>
    <cellStyle name="Comma 3 2 3 2 6 4" xfId="13924"/>
    <cellStyle name="Comma 3 2 3 2 6 4 2" xfId="26653"/>
    <cellStyle name="Comma 3 2 3 2 6 4 3" xfId="39254"/>
    <cellStyle name="Comma 3 2 3 2 6 5" xfId="18193"/>
    <cellStyle name="Comma 3 2 3 2 6 5 2" xfId="30854"/>
    <cellStyle name="Comma 3 2 3 2 6 5 3" xfId="43454"/>
    <cellStyle name="Comma 3 2 3 2 6 6" xfId="22453"/>
    <cellStyle name="Comma 3 2 3 2 6 7" xfId="35054"/>
    <cellStyle name="Comma 3 2 3 2 7" xfId="9795"/>
    <cellStyle name="Comma 3 2 3 2 7 2" xfId="11261"/>
    <cellStyle name="Comma 3 2 3 2 7 2 2" xfId="15464"/>
    <cellStyle name="Comma 3 2 3 2 7 2 2 2" xfId="28193"/>
    <cellStyle name="Comma 3 2 3 2 7 2 2 3" xfId="40794"/>
    <cellStyle name="Comma 3 2 3 2 7 2 3" xfId="19733"/>
    <cellStyle name="Comma 3 2 3 2 7 2 3 2" xfId="32394"/>
    <cellStyle name="Comma 3 2 3 2 7 2 3 3" xfId="44994"/>
    <cellStyle name="Comma 3 2 3 2 7 2 4" xfId="23993"/>
    <cellStyle name="Comma 3 2 3 2 7 2 5" xfId="36594"/>
    <cellStyle name="Comma 3 2 3 2 7 3" xfId="12664"/>
    <cellStyle name="Comma 3 2 3 2 7 3 2" xfId="16864"/>
    <cellStyle name="Comma 3 2 3 2 7 3 2 2" xfId="29593"/>
    <cellStyle name="Comma 3 2 3 2 7 3 2 3" xfId="42194"/>
    <cellStyle name="Comma 3 2 3 2 7 3 3" xfId="21133"/>
    <cellStyle name="Comma 3 2 3 2 7 3 3 2" xfId="33794"/>
    <cellStyle name="Comma 3 2 3 2 7 3 3 3" xfId="46394"/>
    <cellStyle name="Comma 3 2 3 2 7 3 4" xfId="25393"/>
    <cellStyle name="Comma 3 2 3 2 7 3 5" xfId="37994"/>
    <cellStyle name="Comma 3 2 3 2 7 4" xfId="14064"/>
    <cellStyle name="Comma 3 2 3 2 7 4 2" xfId="26793"/>
    <cellStyle name="Comma 3 2 3 2 7 4 3" xfId="39394"/>
    <cellStyle name="Comma 3 2 3 2 7 5" xfId="18333"/>
    <cellStyle name="Comma 3 2 3 2 7 5 2" xfId="30994"/>
    <cellStyle name="Comma 3 2 3 2 7 5 3" xfId="43594"/>
    <cellStyle name="Comma 3 2 3 2 7 6" xfId="22593"/>
    <cellStyle name="Comma 3 2 3 2 7 7" xfId="35194"/>
    <cellStyle name="Comma 3 2 3 2 8" xfId="9935"/>
    <cellStyle name="Comma 3 2 3 2 8 2" xfId="11401"/>
    <cellStyle name="Comma 3 2 3 2 8 2 2" xfId="15604"/>
    <cellStyle name="Comma 3 2 3 2 8 2 2 2" xfId="28333"/>
    <cellStyle name="Comma 3 2 3 2 8 2 2 3" xfId="40934"/>
    <cellStyle name="Comma 3 2 3 2 8 2 3" xfId="19873"/>
    <cellStyle name="Comma 3 2 3 2 8 2 3 2" xfId="32534"/>
    <cellStyle name="Comma 3 2 3 2 8 2 3 3" xfId="45134"/>
    <cellStyle name="Comma 3 2 3 2 8 2 4" xfId="24133"/>
    <cellStyle name="Comma 3 2 3 2 8 2 5" xfId="36734"/>
    <cellStyle name="Comma 3 2 3 2 8 3" xfId="12804"/>
    <cellStyle name="Comma 3 2 3 2 8 3 2" xfId="17004"/>
    <cellStyle name="Comma 3 2 3 2 8 3 2 2" xfId="29733"/>
    <cellStyle name="Comma 3 2 3 2 8 3 2 3" xfId="42334"/>
    <cellStyle name="Comma 3 2 3 2 8 3 3" xfId="21273"/>
    <cellStyle name="Comma 3 2 3 2 8 3 3 2" xfId="33934"/>
    <cellStyle name="Comma 3 2 3 2 8 3 3 3" xfId="46534"/>
    <cellStyle name="Comma 3 2 3 2 8 3 4" xfId="25533"/>
    <cellStyle name="Comma 3 2 3 2 8 3 5" xfId="38134"/>
    <cellStyle name="Comma 3 2 3 2 8 4" xfId="14204"/>
    <cellStyle name="Comma 3 2 3 2 8 4 2" xfId="26933"/>
    <cellStyle name="Comma 3 2 3 2 8 4 3" xfId="39534"/>
    <cellStyle name="Comma 3 2 3 2 8 5" xfId="18473"/>
    <cellStyle name="Comma 3 2 3 2 8 5 2" xfId="31134"/>
    <cellStyle name="Comma 3 2 3 2 8 5 3" xfId="43734"/>
    <cellStyle name="Comma 3 2 3 2 8 6" xfId="22733"/>
    <cellStyle name="Comma 3 2 3 2 8 7" xfId="35334"/>
    <cellStyle name="Comma 3 2 3 2 9" xfId="10129"/>
    <cellStyle name="Comma 3 2 3 2 9 2" xfId="11544"/>
    <cellStyle name="Comma 3 2 3 2 9 2 2" xfId="15744"/>
    <cellStyle name="Comma 3 2 3 2 9 2 2 2" xfId="28473"/>
    <cellStyle name="Comma 3 2 3 2 9 2 2 3" xfId="41074"/>
    <cellStyle name="Comma 3 2 3 2 9 2 3" xfId="20013"/>
    <cellStyle name="Comma 3 2 3 2 9 2 3 2" xfId="32674"/>
    <cellStyle name="Comma 3 2 3 2 9 2 3 3" xfId="45274"/>
    <cellStyle name="Comma 3 2 3 2 9 2 4" xfId="24273"/>
    <cellStyle name="Comma 3 2 3 2 9 2 5" xfId="36874"/>
    <cellStyle name="Comma 3 2 3 2 9 3" xfId="12944"/>
    <cellStyle name="Comma 3 2 3 2 9 3 2" xfId="17144"/>
    <cellStyle name="Comma 3 2 3 2 9 3 2 2" xfId="29873"/>
    <cellStyle name="Comma 3 2 3 2 9 3 2 3" xfId="42474"/>
    <cellStyle name="Comma 3 2 3 2 9 3 3" xfId="21413"/>
    <cellStyle name="Comma 3 2 3 2 9 3 3 2" xfId="34074"/>
    <cellStyle name="Comma 3 2 3 2 9 3 3 3" xfId="46674"/>
    <cellStyle name="Comma 3 2 3 2 9 3 4" xfId="25673"/>
    <cellStyle name="Comma 3 2 3 2 9 3 5" xfId="38274"/>
    <cellStyle name="Comma 3 2 3 2 9 4" xfId="14344"/>
    <cellStyle name="Comma 3 2 3 2 9 4 2" xfId="27073"/>
    <cellStyle name="Comma 3 2 3 2 9 4 3" xfId="39674"/>
    <cellStyle name="Comma 3 2 3 2 9 5" xfId="18613"/>
    <cellStyle name="Comma 3 2 3 2 9 5 2" xfId="31274"/>
    <cellStyle name="Comma 3 2 3 2 9 5 3" xfId="43874"/>
    <cellStyle name="Comma 3 2 3 2 9 6" xfId="22873"/>
    <cellStyle name="Comma 3 2 3 2 9 7" xfId="35474"/>
    <cellStyle name="Comma 3 2 3 20" xfId="17473"/>
    <cellStyle name="Comma 3 2 3 20 2" xfId="30134"/>
    <cellStyle name="Comma 3 2 3 20 3" xfId="42734"/>
    <cellStyle name="Comma 3 2 3 21" xfId="21733"/>
    <cellStyle name="Comma 3 2 3 22" xfId="34334"/>
    <cellStyle name="Comma 3 2 3 3" xfId="7046"/>
    <cellStyle name="Comma 3 2 3 3 10" xfId="10289"/>
    <cellStyle name="Comma 3 2 3 3 10 2" xfId="11704"/>
    <cellStyle name="Comma 3 2 3 3 10 2 2" xfId="15904"/>
    <cellStyle name="Comma 3 2 3 3 10 2 2 2" xfId="28633"/>
    <cellStyle name="Comma 3 2 3 3 10 2 2 3" xfId="41234"/>
    <cellStyle name="Comma 3 2 3 3 10 2 3" xfId="20173"/>
    <cellStyle name="Comma 3 2 3 3 10 2 3 2" xfId="32834"/>
    <cellStyle name="Comma 3 2 3 3 10 2 3 3" xfId="45434"/>
    <cellStyle name="Comma 3 2 3 3 10 2 4" xfId="24433"/>
    <cellStyle name="Comma 3 2 3 3 10 2 5" xfId="37034"/>
    <cellStyle name="Comma 3 2 3 3 10 3" xfId="13104"/>
    <cellStyle name="Comma 3 2 3 3 10 3 2" xfId="17304"/>
    <cellStyle name="Comma 3 2 3 3 10 3 2 2" xfId="30033"/>
    <cellStyle name="Comma 3 2 3 3 10 3 2 3" xfId="42634"/>
    <cellStyle name="Comma 3 2 3 3 10 3 3" xfId="21573"/>
    <cellStyle name="Comma 3 2 3 3 10 3 3 2" xfId="34234"/>
    <cellStyle name="Comma 3 2 3 3 10 3 3 3" xfId="46834"/>
    <cellStyle name="Comma 3 2 3 3 10 3 4" xfId="25833"/>
    <cellStyle name="Comma 3 2 3 3 10 3 5" xfId="38434"/>
    <cellStyle name="Comma 3 2 3 3 10 4" xfId="14504"/>
    <cellStyle name="Comma 3 2 3 3 10 4 2" xfId="27233"/>
    <cellStyle name="Comma 3 2 3 3 10 4 3" xfId="39834"/>
    <cellStyle name="Comma 3 2 3 3 10 5" xfId="18773"/>
    <cellStyle name="Comma 3 2 3 3 10 5 2" xfId="31434"/>
    <cellStyle name="Comma 3 2 3 3 10 5 3" xfId="44034"/>
    <cellStyle name="Comma 3 2 3 3 10 6" xfId="23033"/>
    <cellStyle name="Comma 3 2 3 3 10 7" xfId="35634"/>
    <cellStyle name="Comma 3 2 3 3 11" xfId="10430"/>
    <cellStyle name="Comma 3 2 3 3 11 2" xfId="14644"/>
    <cellStyle name="Comma 3 2 3 3 11 2 2" xfId="27373"/>
    <cellStyle name="Comma 3 2 3 3 11 2 3" xfId="39974"/>
    <cellStyle name="Comma 3 2 3 3 11 3" xfId="18913"/>
    <cellStyle name="Comma 3 2 3 3 11 3 2" xfId="31574"/>
    <cellStyle name="Comma 3 2 3 3 11 3 3" xfId="44174"/>
    <cellStyle name="Comma 3 2 3 3 11 4" xfId="23173"/>
    <cellStyle name="Comma 3 2 3 3 11 5" xfId="35774"/>
    <cellStyle name="Comma 3 2 3 3 12" xfId="11844"/>
    <cellStyle name="Comma 3 2 3 3 12 2" xfId="16044"/>
    <cellStyle name="Comma 3 2 3 3 12 2 2" xfId="28773"/>
    <cellStyle name="Comma 3 2 3 3 12 2 3" xfId="41374"/>
    <cellStyle name="Comma 3 2 3 3 12 3" xfId="20313"/>
    <cellStyle name="Comma 3 2 3 3 12 3 2" xfId="32974"/>
    <cellStyle name="Comma 3 2 3 3 12 3 3" xfId="45574"/>
    <cellStyle name="Comma 3 2 3 3 12 4" xfId="24573"/>
    <cellStyle name="Comma 3 2 3 3 12 5" xfId="37174"/>
    <cellStyle name="Comma 3 2 3 3 13" xfId="13244"/>
    <cellStyle name="Comma 3 2 3 3 13 2" xfId="25973"/>
    <cellStyle name="Comma 3 2 3 3 13 3" xfId="38574"/>
    <cellStyle name="Comma 3 2 3 3 14" xfId="17513"/>
    <cellStyle name="Comma 3 2 3 3 14 2" xfId="30174"/>
    <cellStyle name="Comma 3 2 3 3 14 3" xfId="42774"/>
    <cellStyle name="Comma 3 2 3 3 15" xfId="21773"/>
    <cellStyle name="Comma 3 2 3 3 16" xfId="34374"/>
    <cellStyle name="Comma 3 2 3 3 2" xfId="7186"/>
    <cellStyle name="Comma 3 2 3 3 2 2" xfId="10570"/>
    <cellStyle name="Comma 3 2 3 3 2 2 2" xfId="14784"/>
    <cellStyle name="Comma 3 2 3 3 2 2 2 2" xfId="27513"/>
    <cellStyle name="Comma 3 2 3 3 2 2 2 3" xfId="40114"/>
    <cellStyle name="Comma 3 2 3 3 2 2 3" xfId="19053"/>
    <cellStyle name="Comma 3 2 3 3 2 2 3 2" xfId="31714"/>
    <cellStyle name="Comma 3 2 3 3 2 2 3 3" xfId="44314"/>
    <cellStyle name="Comma 3 2 3 3 2 2 4" xfId="23313"/>
    <cellStyle name="Comma 3 2 3 3 2 2 5" xfId="35914"/>
    <cellStyle name="Comma 3 2 3 3 2 3" xfId="11984"/>
    <cellStyle name="Comma 3 2 3 3 2 3 2" xfId="16184"/>
    <cellStyle name="Comma 3 2 3 3 2 3 2 2" xfId="28913"/>
    <cellStyle name="Comma 3 2 3 3 2 3 2 3" xfId="41514"/>
    <cellStyle name="Comma 3 2 3 3 2 3 3" xfId="20453"/>
    <cellStyle name="Comma 3 2 3 3 2 3 3 2" xfId="33114"/>
    <cellStyle name="Comma 3 2 3 3 2 3 3 3" xfId="45714"/>
    <cellStyle name="Comma 3 2 3 3 2 3 4" xfId="24713"/>
    <cellStyle name="Comma 3 2 3 3 2 3 5" xfId="37314"/>
    <cellStyle name="Comma 3 2 3 3 2 4" xfId="13384"/>
    <cellStyle name="Comma 3 2 3 3 2 4 2" xfId="26113"/>
    <cellStyle name="Comma 3 2 3 3 2 4 3" xfId="38714"/>
    <cellStyle name="Comma 3 2 3 3 2 5" xfId="17653"/>
    <cellStyle name="Comma 3 2 3 3 2 5 2" xfId="30314"/>
    <cellStyle name="Comma 3 2 3 3 2 5 3" xfId="42914"/>
    <cellStyle name="Comma 3 2 3 3 2 6" xfId="21913"/>
    <cellStyle name="Comma 3 2 3 3 2 7" xfId="34514"/>
    <cellStyle name="Comma 3 2 3 3 3" xfId="7326"/>
    <cellStyle name="Comma 3 2 3 3 3 2" xfId="10710"/>
    <cellStyle name="Comma 3 2 3 3 3 2 2" xfId="14924"/>
    <cellStyle name="Comma 3 2 3 3 3 2 2 2" xfId="27653"/>
    <cellStyle name="Comma 3 2 3 3 3 2 2 3" xfId="40254"/>
    <cellStyle name="Comma 3 2 3 3 3 2 3" xfId="19193"/>
    <cellStyle name="Comma 3 2 3 3 3 2 3 2" xfId="31854"/>
    <cellStyle name="Comma 3 2 3 3 3 2 3 3" xfId="44454"/>
    <cellStyle name="Comma 3 2 3 3 3 2 4" xfId="23453"/>
    <cellStyle name="Comma 3 2 3 3 3 2 5" xfId="36054"/>
    <cellStyle name="Comma 3 2 3 3 3 3" xfId="12124"/>
    <cellStyle name="Comma 3 2 3 3 3 3 2" xfId="16324"/>
    <cellStyle name="Comma 3 2 3 3 3 3 2 2" xfId="29053"/>
    <cellStyle name="Comma 3 2 3 3 3 3 2 3" xfId="41654"/>
    <cellStyle name="Comma 3 2 3 3 3 3 3" xfId="20593"/>
    <cellStyle name="Comma 3 2 3 3 3 3 3 2" xfId="33254"/>
    <cellStyle name="Comma 3 2 3 3 3 3 3 3" xfId="45854"/>
    <cellStyle name="Comma 3 2 3 3 3 3 4" xfId="24853"/>
    <cellStyle name="Comma 3 2 3 3 3 3 5" xfId="37454"/>
    <cellStyle name="Comma 3 2 3 3 3 4" xfId="13524"/>
    <cellStyle name="Comma 3 2 3 3 3 4 2" xfId="26253"/>
    <cellStyle name="Comma 3 2 3 3 3 4 3" xfId="38854"/>
    <cellStyle name="Comma 3 2 3 3 3 5" xfId="17793"/>
    <cellStyle name="Comma 3 2 3 3 3 5 2" xfId="30454"/>
    <cellStyle name="Comma 3 2 3 3 3 5 3" xfId="43054"/>
    <cellStyle name="Comma 3 2 3 3 3 6" xfId="22053"/>
    <cellStyle name="Comma 3 2 3 3 3 7" xfId="34654"/>
    <cellStyle name="Comma 3 2 3 3 4" xfId="9339"/>
    <cellStyle name="Comma 3 2 3 3 4 2" xfId="10857"/>
    <cellStyle name="Comma 3 2 3 3 4 2 2" xfId="15064"/>
    <cellStyle name="Comma 3 2 3 3 4 2 2 2" xfId="27793"/>
    <cellStyle name="Comma 3 2 3 3 4 2 2 3" xfId="40394"/>
    <cellStyle name="Comma 3 2 3 3 4 2 3" xfId="19333"/>
    <cellStyle name="Comma 3 2 3 3 4 2 3 2" xfId="31994"/>
    <cellStyle name="Comma 3 2 3 3 4 2 3 3" xfId="44594"/>
    <cellStyle name="Comma 3 2 3 3 4 2 4" xfId="23593"/>
    <cellStyle name="Comma 3 2 3 3 4 2 5" xfId="36194"/>
    <cellStyle name="Comma 3 2 3 3 4 3" xfId="12264"/>
    <cellStyle name="Comma 3 2 3 3 4 3 2" xfId="16464"/>
    <cellStyle name="Comma 3 2 3 3 4 3 2 2" xfId="29193"/>
    <cellStyle name="Comma 3 2 3 3 4 3 2 3" xfId="41794"/>
    <cellStyle name="Comma 3 2 3 3 4 3 3" xfId="20733"/>
    <cellStyle name="Comma 3 2 3 3 4 3 3 2" xfId="33394"/>
    <cellStyle name="Comma 3 2 3 3 4 3 3 3" xfId="45994"/>
    <cellStyle name="Comma 3 2 3 3 4 3 4" xfId="24993"/>
    <cellStyle name="Comma 3 2 3 3 4 3 5" xfId="37594"/>
    <cellStyle name="Comma 3 2 3 3 4 4" xfId="13664"/>
    <cellStyle name="Comma 3 2 3 3 4 4 2" xfId="26393"/>
    <cellStyle name="Comma 3 2 3 3 4 4 3" xfId="38994"/>
    <cellStyle name="Comma 3 2 3 3 4 5" xfId="17933"/>
    <cellStyle name="Comma 3 2 3 3 4 5 2" xfId="30594"/>
    <cellStyle name="Comma 3 2 3 3 4 5 3" xfId="43194"/>
    <cellStyle name="Comma 3 2 3 3 4 6" xfId="22193"/>
    <cellStyle name="Comma 3 2 3 3 4 7" xfId="34794"/>
    <cellStyle name="Comma 3 2 3 3 5" xfId="9535"/>
    <cellStyle name="Comma 3 2 3 3 5 2" xfId="11001"/>
    <cellStyle name="Comma 3 2 3 3 5 2 2" xfId="15204"/>
    <cellStyle name="Comma 3 2 3 3 5 2 2 2" xfId="27933"/>
    <cellStyle name="Comma 3 2 3 3 5 2 2 3" xfId="40534"/>
    <cellStyle name="Comma 3 2 3 3 5 2 3" xfId="19473"/>
    <cellStyle name="Comma 3 2 3 3 5 2 3 2" xfId="32134"/>
    <cellStyle name="Comma 3 2 3 3 5 2 3 3" xfId="44734"/>
    <cellStyle name="Comma 3 2 3 3 5 2 4" xfId="23733"/>
    <cellStyle name="Comma 3 2 3 3 5 2 5" xfId="36334"/>
    <cellStyle name="Comma 3 2 3 3 5 3" xfId="12404"/>
    <cellStyle name="Comma 3 2 3 3 5 3 2" xfId="16604"/>
    <cellStyle name="Comma 3 2 3 3 5 3 2 2" xfId="29333"/>
    <cellStyle name="Comma 3 2 3 3 5 3 2 3" xfId="41934"/>
    <cellStyle name="Comma 3 2 3 3 5 3 3" xfId="20873"/>
    <cellStyle name="Comma 3 2 3 3 5 3 3 2" xfId="33534"/>
    <cellStyle name="Comma 3 2 3 3 5 3 3 3" xfId="46134"/>
    <cellStyle name="Comma 3 2 3 3 5 3 4" xfId="25133"/>
    <cellStyle name="Comma 3 2 3 3 5 3 5" xfId="37734"/>
    <cellStyle name="Comma 3 2 3 3 5 4" xfId="13804"/>
    <cellStyle name="Comma 3 2 3 3 5 4 2" xfId="26533"/>
    <cellStyle name="Comma 3 2 3 3 5 4 3" xfId="39134"/>
    <cellStyle name="Comma 3 2 3 3 5 5" xfId="18073"/>
    <cellStyle name="Comma 3 2 3 3 5 5 2" xfId="30734"/>
    <cellStyle name="Comma 3 2 3 3 5 5 3" xfId="43334"/>
    <cellStyle name="Comma 3 2 3 3 5 6" xfId="22333"/>
    <cellStyle name="Comma 3 2 3 3 5 7" xfId="34934"/>
    <cellStyle name="Comma 3 2 3 3 6" xfId="9675"/>
    <cellStyle name="Comma 3 2 3 3 6 2" xfId="11141"/>
    <cellStyle name="Comma 3 2 3 3 6 2 2" xfId="15344"/>
    <cellStyle name="Comma 3 2 3 3 6 2 2 2" xfId="28073"/>
    <cellStyle name="Comma 3 2 3 3 6 2 2 3" xfId="40674"/>
    <cellStyle name="Comma 3 2 3 3 6 2 3" xfId="19613"/>
    <cellStyle name="Comma 3 2 3 3 6 2 3 2" xfId="32274"/>
    <cellStyle name="Comma 3 2 3 3 6 2 3 3" xfId="44874"/>
    <cellStyle name="Comma 3 2 3 3 6 2 4" xfId="23873"/>
    <cellStyle name="Comma 3 2 3 3 6 2 5" xfId="36474"/>
    <cellStyle name="Comma 3 2 3 3 6 3" xfId="12544"/>
    <cellStyle name="Comma 3 2 3 3 6 3 2" xfId="16744"/>
    <cellStyle name="Comma 3 2 3 3 6 3 2 2" xfId="29473"/>
    <cellStyle name="Comma 3 2 3 3 6 3 2 3" xfId="42074"/>
    <cellStyle name="Comma 3 2 3 3 6 3 3" xfId="21013"/>
    <cellStyle name="Comma 3 2 3 3 6 3 3 2" xfId="33674"/>
    <cellStyle name="Comma 3 2 3 3 6 3 3 3" xfId="46274"/>
    <cellStyle name="Comma 3 2 3 3 6 3 4" xfId="25273"/>
    <cellStyle name="Comma 3 2 3 3 6 3 5" xfId="37874"/>
    <cellStyle name="Comma 3 2 3 3 6 4" xfId="13944"/>
    <cellStyle name="Comma 3 2 3 3 6 4 2" xfId="26673"/>
    <cellStyle name="Comma 3 2 3 3 6 4 3" xfId="39274"/>
    <cellStyle name="Comma 3 2 3 3 6 5" xfId="18213"/>
    <cellStyle name="Comma 3 2 3 3 6 5 2" xfId="30874"/>
    <cellStyle name="Comma 3 2 3 3 6 5 3" xfId="43474"/>
    <cellStyle name="Comma 3 2 3 3 6 6" xfId="22473"/>
    <cellStyle name="Comma 3 2 3 3 6 7" xfId="35074"/>
    <cellStyle name="Comma 3 2 3 3 7" xfId="9815"/>
    <cellStyle name="Comma 3 2 3 3 7 2" xfId="11281"/>
    <cellStyle name="Comma 3 2 3 3 7 2 2" xfId="15484"/>
    <cellStyle name="Comma 3 2 3 3 7 2 2 2" xfId="28213"/>
    <cellStyle name="Comma 3 2 3 3 7 2 2 3" xfId="40814"/>
    <cellStyle name="Comma 3 2 3 3 7 2 3" xfId="19753"/>
    <cellStyle name="Comma 3 2 3 3 7 2 3 2" xfId="32414"/>
    <cellStyle name="Comma 3 2 3 3 7 2 3 3" xfId="45014"/>
    <cellStyle name="Comma 3 2 3 3 7 2 4" xfId="24013"/>
    <cellStyle name="Comma 3 2 3 3 7 2 5" xfId="36614"/>
    <cellStyle name="Comma 3 2 3 3 7 3" xfId="12684"/>
    <cellStyle name="Comma 3 2 3 3 7 3 2" xfId="16884"/>
    <cellStyle name="Comma 3 2 3 3 7 3 2 2" xfId="29613"/>
    <cellStyle name="Comma 3 2 3 3 7 3 2 3" xfId="42214"/>
    <cellStyle name="Comma 3 2 3 3 7 3 3" xfId="21153"/>
    <cellStyle name="Comma 3 2 3 3 7 3 3 2" xfId="33814"/>
    <cellStyle name="Comma 3 2 3 3 7 3 3 3" xfId="46414"/>
    <cellStyle name="Comma 3 2 3 3 7 3 4" xfId="25413"/>
    <cellStyle name="Comma 3 2 3 3 7 3 5" xfId="38014"/>
    <cellStyle name="Comma 3 2 3 3 7 4" xfId="14084"/>
    <cellStyle name="Comma 3 2 3 3 7 4 2" xfId="26813"/>
    <cellStyle name="Comma 3 2 3 3 7 4 3" xfId="39414"/>
    <cellStyle name="Comma 3 2 3 3 7 5" xfId="18353"/>
    <cellStyle name="Comma 3 2 3 3 7 5 2" xfId="31014"/>
    <cellStyle name="Comma 3 2 3 3 7 5 3" xfId="43614"/>
    <cellStyle name="Comma 3 2 3 3 7 6" xfId="22613"/>
    <cellStyle name="Comma 3 2 3 3 7 7" xfId="35214"/>
    <cellStyle name="Comma 3 2 3 3 8" xfId="9955"/>
    <cellStyle name="Comma 3 2 3 3 8 2" xfId="11421"/>
    <cellStyle name="Comma 3 2 3 3 8 2 2" xfId="15624"/>
    <cellStyle name="Comma 3 2 3 3 8 2 2 2" xfId="28353"/>
    <cellStyle name="Comma 3 2 3 3 8 2 2 3" xfId="40954"/>
    <cellStyle name="Comma 3 2 3 3 8 2 3" xfId="19893"/>
    <cellStyle name="Comma 3 2 3 3 8 2 3 2" xfId="32554"/>
    <cellStyle name="Comma 3 2 3 3 8 2 3 3" xfId="45154"/>
    <cellStyle name="Comma 3 2 3 3 8 2 4" xfId="24153"/>
    <cellStyle name="Comma 3 2 3 3 8 2 5" xfId="36754"/>
    <cellStyle name="Comma 3 2 3 3 8 3" xfId="12824"/>
    <cellStyle name="Comma 3 2 3 3 8 3 2" xfId="17024"/>
    <cellStyle name="Comma 3 2 3 3 8 3 2 2" xfId="29753"/>
    <cellStyle name="Comma 3 2 3 3 8 3 2 3" xfId="42354"/>
    <cellStyle name="Comma 3 2 3 3 8 3 3" xfId="21293"/>
    <cellStyle name="Comma 3 2 3 3 8 3 3 2" xfId="33954"/>
    <cellStyle name="Comma 3 2 3 3 8 3 3 3" xfId="46554"/>
    <cellStyle name="Comma 3 2 3 3 8 3 4" xfId="25553"/>
    <cellStyle name="Comma 3 2 3 3 8 3 5" xfId="38154"/>
    <cellStyle name="Comma 3 2 3 3 8 4" xfId="14224"/>
    <cellStyle name="Comma 3 2 3 3 8 4 2" xfId="26953"/>
    <cellStyle name="Comma 3 2 3 3 8 4 3" xfId="39554"/>
    <cellStyle name="Comma 3 2 3 3 8 5" xfId="18493"/>
    <cellStyle name="Comma 3 2 3 3 8 5 2" xfId="31154"/>
    <cellStyle name="Comma 3 2 3 3 8 5 3" xfId="43754"/>
    <cellStyle name="Comma 3 2 3 3 8 6" xfId="22753"/>
    <cellStyle name="Comma 3 2 3 3 8 7" xfId="35354"/>
    <cellStyle name="Comma 3 2 3 3 9" xfId="10149"/>
    <cellStyle name="Comma 3 2 3 3 9 2" xfId="11564"/>
    <cellStyle name="Comma 3 2 3 3 9 2 2" xfId="15764"/>
    <cellStyle name="Comma 3 2 3 3 9 2 2 2" xfId="28493"/>
    <cellStyle name="Comma 3 2 3 3 9 2 2 3" xfId="41094"/>
    <cellStyle name="Comma 3 2 3 3 9 2 3" xfId="20033"/>
    <cellStyle name="Comma 3 2 3 3 9 2 3 2" xfId="32694"/>
    <cellStyle name="Comma 3 2 3 3 9 2 3 3" xfId="45294"/>
    <cellStyle name="Comma 3 2 3 3 9 2 4" xfId="24293"/>
    <cellStyle name="Comma 3 2 3 3 9 2 5" xfId="36894"/>
    <cellStyle name="Comma 3 2 3 3 9 3" xfId="12964"/>
    <cellStyle name="Comma 3 2 3 3 9 3 2" xfId="17164"/>
    <cellStyle name="Comma 3 2 3 3 9 3 2 2" xfId="29893"/>
    <cellStyle name="Comma 3 2 3 3 9 3 2 3" xfId="42494"/>
    <cellStyle name="Comma 3 2 3 3 9 3 3" xfId="21433"/>
    <cellStyle name="Comma 3 2 3 3 9 3 3 2" xfId="34094"/>
    <cellStyle name="Comma 3 2 3 3 9 3 3 3" xfId="46694"/>
    <cellStyle name="Comma 3 2 3 3 9 3 4" xfId="25693"/>
    <cellStyle name="Comma 3 2 3 3 9 3 5" xfId="38294"/>
    <cellStyle name="Comma 3 2 3 3 9 4" xfId="14364"/>
    <cellStyle name="Comma 3 2 3 3 9 4 2" xfId="27093"/>
    <cellStyle name="Comma 3 2 3 3 9 4 3" xfId="39694"/>
    <cellStyle name="Comma 3 2 3 3 9 5" xfId="18633"/>
    <cellStyle name="Comma 3 2 3 3 9 5 2" xfId="31294"/>
    <cellStyle name="Comma 3 2 3 3 9 5 3" xfId="43894"/>
    <cellStyle name="Comma 3 2 3 3 9 6" xfId="22893"/>
    <cellStyle name="Comma 3 2 3 3 9 7" xfId="35494"/>
    <cellStyle name="Comma 3 2 3 4" xfId="7066"/>
    <cellStyle name="Comma 3 2 3 4 10" xfId="10309"/>
    <cellStyle name="Comma 3 2 3 4 10 2" xfId="11724"/>
    <cellStyle name="Comma 3 2 3 4 10 2 2" xfId="15924"/>
    <cellStyle name="Comma 3 2 3 4 10 2 2 2" xfId="28653"/>
    <cellStyle name="Comma 3 2 3 4 10 2 2 3" xfId="41254"/>
    <cellStyle name="Comma 3 2 3 4 10 2 3" xfId="20193"/>
    <cellStyle name="Comma 3 2 3 4 10 2 3 2" xfId="32854"/>
    <cellStyle name="Comma 3 2 3 4 10 2 3 3" xfId="45454"/>
    <cellStyle name="Comma 3 2 3 4 10 2 4" xfId="24453"/>
    <cellStyle name="Comma 3 2 3 4 10 2 5" xfId="37054"/>
    <cellStyle name="Comma 3 2 3 4 10 3" xfId="13124"/>
    <cellStyle name="Comma 3 2 3 4 10 3 2" xfId="17324"/>
    <cellStyle name="Comma 3 2 3 4 10 3 2 2" xfId="30053"/>
    <cellStyle name="Comma 3 2 3 4 10 3 2 3" xfId="42654"/>
    <cellStyle name="Comma 3 2 3 4 10 3 3" xfId="21593"/>
    <cellStyle name="Comma 3 2 3 4 10 3 3 2" xfId="34254"/>
    <cellStyle name="Comma 3 2 3 4 10 3 3 3" xfId="46854"/>
    <cellStyle name="Comma 3 2 3 4 10 3 4" xfId="25853"/>
    <cellStyle name="Comma 3 2 3 4 10 3 5" xfId="38454"/>
    <cellStyle name="Comma 3 2 3 4 10 4" xfId="14524"/>
    <cellStyle name="Comma 3 2 3 4 10 4 2" xfId="27253"/>
    <cellStyle name="Comma 3 2 3 4 10 4 3" xfId="39854"/>
    <cellStyle name="Comma 3 2 3 4 10 5" xfId="18793"/>
    <cellStyle name="Comma 3 2 3 4 10 5 2" xfId="31454"/>
    <cellStyle name="Comma 3 2 3 4 10 5 3" xfId="44054"/>
    <cellStyle name="Comma 3 2 3 4 10 6" xfId="23053"/>
    <cellStyle name="Comma 3 2 3 4 10 7" xfId="35654"/>
    <cellStyle name="Comma 3 2 3 4 11" xfId="10450"/>
    <cellStyle name="Comma 3 2 3 4 11 2" xfId="14664"/>
    <cellStyle name="Comma 3 2 3 4 11 2 2" xfId="27393"/>
    <cellStyle name="Comma 3 2 3 4 11 2 3" xfId="39994"/>
    <cellStyle name="Comma 3 2 3 4 11 3" xfId="18933"/>
    <cellStyle name="Comma 3 2 3 4 11 3 2" xfId="31594"/>
    <cellStyle name="Comma 3 2 3 4 11 3 3" xfId="44194"/>
    <cellStyle name="Comma 3 2 3 4 11 4" xfId="23193"/>
    <cellStyle name="Comma 3 2 3 4 11 5" xfId="35794"/>
    <cellStyle name="Comma 3 2 3 4 12" xfId="11864"/>
    <cellStyle name="Comma 3 2 3 4 12 2" xfId="16064"/>
    <cellStyle name="Comma 3 2 3 4 12 2 2" xfId="28793"/>
    <cellStyle name="Comma 3 2 3 4 12 2 3" xfId="41394"/>
    <cellStyle name="Comma 3 2 3 4 12 3" xfId="20333"/>
    <cellStyle name="Comma 3 2 3 4 12 3 2" xfId="32994"/>
    <cellStyle name="Comma 3 2 3 4 12 3 3" xfId="45594"/>
    <cellStyle name="Comma 3 2 3 4 12 4" xfId="24593"/>
    <cellStyle name="Comma 3 2 3 4 12 5" xfId="37194"/>
    <cellStyle name="Comma 3 2 3 4 13" xfId="13264"/>
    <cellStyle name="Comma 3 2 3 4 13 2" xfId="25993"/>
    <cellStyle name="Comma 3 2 3 4 13 3" xfId="38594"/>
    <cellStyle name="Comma 3 2 3 4 14" xfId="17533"/>
    <cellStyle name="Comma 3 2 3 4 14 2" xfId="30194"/>
    <cellStyle name="Comma 3 2 3 4 14 3" xfId="42794"/>
    <cellStyle name="Comma 3 2 3 4 15" xfId="21793"/>
    <cellStyle name="Comma 3 2 3 4 16" xfId="34394"/>
    <cellStyle name="Comma 3 2 3 4 2" xfId="7206"/>
    <cellStyle name="Comma 3 2 3 4 2 2" xfId="10590"/>
    <cellStyle name="Comma 3 2 3 4 2 2 2" xfId="14804"/>
    <cellStyle name="Comma 3 2 3 4 2 2 2 2" xfId="27533"/>
    <cellStyle name="Comma 3 2 3 4 2 2 2 3" xfId="40134"/>
    <cellStyle name="Comma 3 2 3 4 2 2 3" xfId="19073"/>
    <cellStyle name="Comma 3 2 3 4 2 2 3 2" xfId="31734"/>
    <cellStyle name="Comma 3 2 3 4 2 2 3 3" xfId="44334"/>
    <cellStyle name="Comma 3 2 3 4 2 2 4" xfId="23333"/>
    <cellStyle name="Comma 3 2 3 4 2 2 5" xfId="35934"/>
    <cellStyle name="Comma 3 2 3 4 2 3" xfId="12004"/>
    <cellStyle name="Comma 3 2 3 4 2 3 2" xfId="16204"/>
    <cellStyle name="Comma 3 2 3 4 2 3 2 2" xfId="28933"/>
    <cellStyle name="Comma 3 2 3 4 2 3 2 3" xfId="41534"/>
    <cellStyle name="Comma 3 2 3 4 2 3 3" xfId="20473"/>
    <cellStyle name="Comma 3 2 3 4 2 3 3 2" xfId="33134"/>
    <cellStyle name="Comma 3 2 3 4 2 3 3 3" xfId="45734"/>
    <cellStyle name="Comma 3 2 3 4 2 3 4" xfId="24733"/>
    <cellStyle name="Comma 3 2 3 4 2 3 5" xfId="37334"/>
    <cellStyle name="Comma 3 2 3 4 2 4" xfId="13404"/>
    <cellStyle name="Comma 3 2 3 4 2 4 2" xfId="26133"/>
    <cellStyle name="Comma 3 2 3 4 2 4 3" xfId="38734"/>
    <cellStyle name="Comma 3 2 3 4 2 5" xfId="17673"/>
    <cellStyle name="Comma 3 2 3 4 2 5 2" xfId="30334"/>
    <cellStyle name="Comma 3 2 3 4 2 5 3" xfId="42934"/>
    <cellStyle name="Comma 3 2 3 4 2 6" xfId="21933"/>
    <cellStyle name="Comma 3 2 3 4 2 7" xfId="34534"/>
    <cellStyle name="Comma 3 2 3 4 3" xfId="7346"/>
    <cellStyle name="Comma 3 2 3 4 3 2" xfId="10730"/>
    <cellStyle name="Comma 3 2 3 4 3 2 2" xfId="14944"/>
    <cellStyle name="Comma 3 2 3 4 3 2 2 2" xfId="27673"/>
    <cellStyle name="Comma 3 2 3 4 3 2 2 3" xfId="40274"/>
    <cellStyle name="Comma 3 2 3 4 3 2 3" xfId="19213"/>
    <cellStyle name="Comma 3 2 3 4 3 2 3 2" xfId="31874"/>
    <cellStyle name="Comma 3 2 3 4 3 2 3 3" xfId="44474"/>
    <cellStyle name="Comma 3 2 3 4 3 2 4" xfId="23473"/>
    <cellStyle name="Comma 3 2 3 4 3 2 5" xfId="36074"/>
    <cellStyle name="Comma 3 2 3 4 3 3" xfId="12144"/>
    <cellStyle name="Comma 3 2 3 4 3 3 2" xfId="16344"/>
    <cellStyle name="Comma 3 2 3 4 3 3 2 2" xfId="29073"/>
    <cellStyle name="Comma 3 2 3 4 3 3 2 3" xfId="41674"/>
    <cellStyle name="Comma 3 2 3 4 3 3 3" xfId="20613"/>
    <cellStyle name="Comma 3 2 3 4 3 3 3 2" xfId="33274"/>
    <cellStyle name="Comma 3 2 3 4 3 3 3 3" xfId="45874"/>
    <cellStyle name="Comma 3 2 3 4 3 3 4" xfId="24873"/>
    <cellStyle name="Comma 3 2 3 4 3 3 5" xfId="37474"/>
    <cellStyle name="Comma 3 2 3 4 3 4" xfId="13544"/>
    <cellStyle name="Comma 3 2 3 4 3 4 2" xfId="26273"/>
    <cellStyle name="Comma 3 2 3 4 3 4 3" xfId="38874"/>
    <cellStyle name="Comma 3 2 3 4 3 5" xfId="17813"/>
    <cellStyle name="Comma 3 2 3 4 3 5 2" xfId="30474"/>
    <cellStyle name="Comma 3 2 3 4 3 5 3" xfId="43074"/>
    <cellStyle name="Comma 3 2 3 4 3 6" xfId="22073"/>
    <cellStyle name="Comma 3 2 3 4 3 7" xfId="34674"/>
    <cellStyle name="Comma 3 2 3 4 4" xfId="9359"/>
    <cellStyle name="Comma 3 2 3 4 4 2" xfId="10877"/>
    <cellStyle name="Comma 3 2 3 4 4 2 2" xfId="15084"/>
    <cellStyle name="Comma 3 2 3 4 4 2 2 2" xfId="27813"/>
    <cellStyle name="Comma 3 2 3 4 4 2 2 3" xfId="40414"/>
    <cellStyle name="Comma 3 2 3 4 4 2 3" xfId="19353"/>
    <cellStyle name="Comma 3 2 3 4 4 2 3 2" xfId="32014"/>
    <cellStyle name="Comma 3 2 3 4 4 2 3 3" xfId="44614"/>
    <cellStyle name="Comma 3 2 3 4 4 2 4" xfId="23613"/>
    <cellStyle name="Comma 3 2 3 4 4 2 5" xfId="36214"/>
    <cellStyle name="Comma 3 2 3 4 4 3" xfId="12284"/>
    <cellStyle name="Comma 3 2 3 4 4 3 2" xfId="16484"/>
    <cellStyle name="Comma 3 2 3 4 4 3 2 2" xfId="29213"/>
    <cellStyle name="Comma 3 2 3 4 4 3 2 3" xfId="41814"/>
    <cellStyle name="Comma 3 2 3 4 4 3 3" xfId="20753"/>
    <cellStyle name="Comma 3 2 3 4 4 3 3 2" xfId="33414"/>
    <cellStyle name="Comma 3 2 3 4 4 3 3 3" xfId="46014"/>
    <cellStyle name="Comma 3 2 3 4 4 3 4" xfId="25013"/>
    <cellStyle name="Comma 3 2 3 4 4 3 5" xfId="37614"/>
    <cellStyle name="Comma 3 2 3 4 4 4" xfId="13684"/>
    <cellStyle name="Comma 3 2 3 4 4 4 2" xfId="26413"/>
    <cellStyle name="Comma 3 2 3 4 4 4 3" xfId="39014"/>
    <cellStyle name="Comma 3 2 3 4 4 5" xfId="17953"/>
    <cellStyle name="Comma 3 2 3 4 4 5 2" xfId="30614"/>
    <cellStyle name="Comma 3 2 3 4 4 5 3" xfId="43214"/>
    <cellStyle name="Comma 3 2 3 4 4 6" xfId="22213"/>
    <cellStyle name="Comma 3 2 3 4 4 7" xfId="34814"/>
    <cellStyle name="Comma 3 2 3 4 5" xfId="9555"/>
    <cellStyle name="Comma 3 2 3 4 5 2" xfId="11021"/>
    <cellStyle name="Comma 3 2 3 4 5 2 2" xfId="15224"/>
    <cellStyle name="Comma 3 2 3 4 5 2 2 2" xfId="27953"/>
    <cellStyle name="Comma 3 2 3 4 5 2 2 3" xfId="40554"/>
    <cellStyle name="Comma 3 2 3 4 5 2 3" xfId="19493"/>
    <cellStyle name="Comma 3 2 3 4 5 2 3 2" xfId="32154"/>
    <cellStyle name="Comma 3 2 3 4 5 2 3 3" xfId="44754"/>
    <cellStyle name="Comma 3 2 3 4 5 2 4" xfId="23753"/>
    <cellStyle name="Comma 3 2 3 4 5 2 5" xfId="36354"/>
    <cellStyle name="Comma 3 2 3 4 5 3" xfId="12424"/>
    <cellStyle name="Comma 3 2 3 4 5 3 2" xfId="16624"/>
    <cellStyle name="Comma 3 2 3 4 5 3 2 2" xfId="29353"/>
    <cellStyle name="Comma 3 2 3 4 5 3 2 3" xfId="41954"/>
    <cellStyle name="Comma 3 2 3 4 5 3 3" xfId="20893"/>
    <cellStyle name="Comma 3 2 3 4 5 3 3 2" xfId="33554"/>
    <cellStyle name="Comma 3 2 3 4 5 3 3 3" xfId="46154"/>
    <cellStyle name="Comma 3 2 3 4 5 3 4" xfId="25153"/>
    <cellStyle name="Comma 3 2 3 4 5 3 5" xfId="37754"/>
    <cellStyle name="Comma 3 2 3 4 5 4" xfId="13824"/>
    <cellStyle name="Comma 3 2 3 4 5 4 2" xfId="26553"/>
    <cellStyle name="Comma 3 2 3 4 5 4 3" xfId="39154"/>
    <cellStyle name="Comma 3 2 3 4 5 5" xfId="18093"/>
    <cellStyle name="Comma 3 2 3 4 5 5 2" xfId="30754"/>
    <cellStyle name="Comma 3 2 3 4 5 5 3" xfId="43354"/>
    <cellStyle name="Comma 3 2 3 4 5 6" xfId="22353"/>
    <cellStyle name="Comma 3 2 3 4 5 7" xfId="34954"/>
    <cellStyle name="Comma 3 2 3 4 6" xfId="9695"/>
    <cellStyle name="Comma 3 2 3 4 6 2" xfId="11161"/>
    <cellStyle name="Comma 3 2 3 4 6 2 2" xfId="15364"/>
    <cellStyle name="Comma 3 2 3 4 6 2 2 2" xfId="28093"/>
    <cellStyle name="Comma 3 2 3 4 6 2 2 3" xfId="40694"/>
    <cellStyle name="Comma 3 2 3 4 6 2 3" xfId="19633"/>
    <cellStyle name="Comma 3 2 3 4 6 2 3 2" xfId="32294"/>
    <cellStyle name="Comma 3 2 3 4 6 2 3 3" xfId="44894"/>
    <cellStyle name="Comma 3 2 3 4 6 2 4" xfId="23893"/>
    <cellStyle name="Comma 3 2 3 4 6 2 5" xfId="36494"/>
    <cellStyle name="Comma 3 2 3 4 6 3" xfId="12564"/>
    <cellStyle name="Comma 3 2 3 4 6 3 2" xfId="16764"/>
    <cellStyle name="Comma 3 2 3 4 6 3 2 2" xfId="29493"/>
    <cellStyle name="Comma 3 2 3 4 6 3 2 3" xfId="42094"/>
    <cellStyle name="Comma 3 2 3 4 6 3 3" xfId="21033"/>
    <cellStyle name="Comma 3 2 3 4 6 3 3 2" xfId="33694"/>
    <cellStyle name="Comma 3 2 3 4 6 3 3 3" xfId="46294"/>
    <cellStyle name="Comma 3 2 3 4 6 3 4" xfId="25293"/>
    <cellStyle name="Comma 3 2 3 4 6 3 5" xfId="37894"/>
    <cellStyle name="Comma 3 2 3 4 6 4" xfId="13964"/>
    <cellStyle name="Comma 3 2 3 4 6 4 2" xfId="26693"/>
    <cellStyle name="Comma 3 2 3 4 6 4 3" xfId="39294"/>
    <cellStyle name="Comma 3 2 3 4 6 5" xfId="18233"/>
    <cellStyle name="Comma 3 2 3 4 6 5 2" xfId="30894"/>
    <cellStyle name="Comma 3 2 3 4 6 5 3" xfId="43494"/>
    <cellStyle name="Comma 3 2 3 4 6 6" xfId="22493"/>
    <cellStyle name="Comma 3 2 3 4 6 7" xfId="35094"/>
    <cellStyle name="Comma 3 2 3 4 7" xfId="9835"/>
    <cellStyle name="Comma 3 2 3 4 7 2" xfId="11301"/>
    <cellStyle name="Comma 3 2 3 4 7 2 2" xfId="15504"/>
    <cellStyle name="Comma 3 2 3 4 7 2 2 2" xfId="28233"/>
    <cellStyle name="Comma 3 2 3 4 7 2 2 3" xfId="40834"/>
    <cellStyle name="Comma 3 2 3 4 7 2 3" xfId="19773"/>
    <cellStyle name="Comma 3 2 3 4 7 2 3 2" xfId="32434"/>
    <cellStyle name="Comma 3 2 3 4 7 2 3 3" xfId="45034"/>
    <cellStyle name="Comma 3 2 3 4 7 2 4" xfId="24033"/>
    <cellStyle name="Comma 3 2 3 4 7 2 5" xfId="36634"/>
    <cellStyle name="Comma 3 2 3 4 7 3" xfId="12704"/>
    <cellStyle name="Comma 3 2 3 4 7 3 2" xfId="16904"/>
    <cellStyle name="Comma 3 2 3 4 7 3 2 2" xfId="29633"/>
    <cellStyle name="Comma 3 2 3 4 7 3 2 3" xfId="42234"/>
    <cellStyle name="Comma 3 2 3 4 7 3 3" xfId="21173"/>
    <cellStyle name="Comma 3 2 3 4 7 3 3 2" xfId="33834"/>
    <cellStyle name="Comma 3 2 3 4 7 3 3 3" xfId="46434"/>
    <cellStyle name="Comma 3 2 3 4 7 3 4" xfId="25433"/>
    <cellStyle name="Comma 3 2 3 4 7 3 5" xfId="38034"/>
    <cellStyle name="Comma 3 2 3 4 7 4" xfId="14104"/>
    <cellStyle name="Comma 3 2 3 4 7 4 2" xfId="26833"/>
    <cellStyle name="Comma 3 2 3 4 7 4 3" xfId="39434"/>
    <cellStyle name="Comma 3 2 3 4 7 5" xfId="18373"/>
    <cellStyle name="Comma 3 2 3 4 7 5 2" xfId="31034"/>
    <cellStyle name="Comma 3 2 3 4 7 5 3" xfId="43634"/>
    <cellStyle name="Comma 3 2 3 4 7 6" xfId="22633"/>
    <cellStyle name="Comma 3 2 3 4 7 7" xfId="35234"/>
    <cellStyle name="Comma 3 2 3 4 8" xfId="9975"/>
    <cellStyle name="Comma 3 2 3 4 8 2" xfId="11441"/>
    <cellStyle name="Comma 3 2 3 4 8 2 2" xfId="15644"/>
    <cellStyle name="Comma 3 2 3 4 8 2 2 2" xfId="28373"/>
    <cellStyle name="Comma 3 2 3 4 8 2 2 3" xfId="40974"/>
    <cellStyle name="Comma 3 2 3 4 8 2 3" xfId="19913"/>
    <cellStyle name="Comma 3 2 3 4 8 2 3 2" xfId="32574"/>
    <cellStyle name="Comma 3 2 3 4 8 2 3 3" xfId="45174"/>
    <cellStyle name="Comma 3 2 3 4 8 2 4" xfId="24173"/>
    <cellStyle name="Comma 3 2 3 4 8 2 5" xfId="36774"/>
    <cellStyle name="Comma 3 2 3 4 8 3" xfId="12844"/>
    <cellStyle name="Comma 3 2 3 4 8 3 2" xfId="17044"/>
    <cellStyle name="Comma 3 2 3 4 8 3 2 2" xfId="29773"/>
    <cellStyle name="Comma 3 2 3 4 8 3 2 3" xfId="42374"/>
    <cellStyle name="Comma 3 2 3 4 8 3 3" xfId="21313"/>
    <cellStyle name="Comma 3 2 3 4 8 3 3 2" xfId="33974"/>
    <cellStyle name="Comma 3 2 3 4 8 3 3 3" xfId="46574"/>
    <cellStyle name="Comma 3 2 3 4 8 3 4" xfId="25573"/>
    <cellStyle name="Comma 3 2 3 4 8 3 5" xfId="38174"/>
    <cellStyle name="Comma 3 2 3 4 8 4" xfId="14244"/>
    <cellStyle name="Comma 3 2 3 4 8 4 2" xfId="26973"/>
    <cellStyle name="Comma 3 2 3 4 8 4 3" xfId="39574"/>
    <cellStyle name="Comma 3 2 3 4 8 5" xfId="18513"/>
    <cellStyle name="Comma 3 2 3 4 8 5 2" xfId="31174"/>
    <cellStyle name="Comma 3 2 3 4 8 5 3" xfId="43774"/>
    <cellStyle name="Comma 3 2 3 4 8 6" xfId="22773"/>
    <cellStyle name="Comma 3 2 3 4 8 7" xfId="35374"/>
    <cellStyle name="Comma 3 2 3 4 9" xfId="10169"/>
    <cellStyle name="Comma 3 2 3 4 9 2" xfId="11584"/>
    <cellStyle name="Comma 3 2 3 4 9 2 2" xfId="15784"/>
    <cellStyle name="Comma 3 2 3 4 9 2 2 2" xfId="28513"/>
    <cellStyle name="Comma 3 2 3 4 9 2 2 3" xfId="41114"/>
    <cellStyle name="Comma 3 2 3 4 9 2 3" xfId="20053"/>
    <cellStyle name="Comma 3 2 3 4 9 2 3 2" xfId="32714"/>
    <cellStyle name="Comma 3 2 3 4 9 2 3 3" xfId="45314"/>
    <cellStyle name="Comma 3 2 3 4 9 2 4" xfId="24313"/>
    <cellStyle name="Comma 3 2 3 4 9 2 5" xfId="36914"/>
    <cellStyle name="Comma 3 2 3 4 9 3" xfId="12984"/>
    <cellStyle name="Comma 3 2 3 4 9 3 2" xfId="17184"/>
    <cellStyle name="Comma 3 2 3 4 9 3 2 2" xfId="29913"/>
    <cellStyle name="Comma 3 2 3 4 9 3 2 3" xfId="42514"/>
    <cellStyle name="Comma 3 2 3 4 9 3 3" xfId="21453"/>
    <cellStyle name="Comma 3 2 3 4 9 3 3 2" xfId="34114"/>
    <cellStyle name="Comma 3 2 3 4 9 3 3 3" xfId="46714"/>
    <cellStyle name="Comma 3 2 3 4 9 3 4" xfId="25713"/>
    <cellStyle name="Comma 3 2 3 4 9 3 5" xfId="38314"/>
    <cellStyle name="Comma 3 2 3 4 9 4" xfId="14384"/>
    <cellStyle name="Comma 3 2 3 4 9 4 2" xfId="27113"/>
    <cellStyle name="Comma 3 2 3 4 9 4 3" xfId="39714"/>
    <cellStyle name="Comma 3 2 3 4 9 5" xfId="18653"/>
    <cellStyle name="Comma 3 2 3 4 9 5 2" xfId="31314"/>
    <cellStyle name="Comma 3 2 3 4 9 5 3" xfId="43914"/>
    <cellStyle name="Comma 3 2 3 4 9 6" xfId="22913"/>
    <cellStyle name="Comma 3 2 3 4 9 7" xfId="35514"/>
    <cellStyle name="Comma 3 2 3 5" xfId="7086"/>
    <cellStyle name="Comma 3 2 3 5 10" xfId="10329"/>
    <cellStyle name="Comma 3 2 3 5 10 2" xfId="11744"/>
    <cellStyle name="Comma 3 2 3 5 10 2 2" xfId="15944"/>
    <cellStyle name="Comma 3 2 3 5 10 2 2 2" xfId="28673"/>
    <cellStyle name="Comma 3 2 3 5 10 2 2 3" xfId="41274"/>
    <cellStyle name="Comma 3 2 3 5 10 2 3" xfId="20213"/>
    <cellStyle name="Comma 3 2 3 5 10 2 3 2" xfId="32874"/>
    <cellStyle name="Comma 3 2 3 5 10 2 3 3" xfId="45474"/>
    <cellStyle name="Comma 3 2 3 5 10 2 4" xfId="24473"/>
    <cellStyle name="Comma 3 2 3 5 10 2 5" xfId="37074"/>
    <cellStyle name="Comma 3 2 3 5 10 3" xfId="13144"/>
    <cellStyle name="Comma 3 2 3 5 10 3 2" xfId="17344"/>
    <cellStyle name="Comma 3 2 3 5 10 3 2 2" xfId="30073"/>
    <cellStyle name="Comma 3 2 3 5 10 3 2 3" xfId="42674"/>
    <cellStyle name="Comma 3 2 3 5 10 3 3" xfId="21613"/>
    <cellStyle name="Comma 3 2 3 5 10 3 3 2" xfId="34274"/>
    <cellStyle name="Comma 3 2 3 5 10 3 3 3" xfId="46874"/>
    <cellStyle name="Comma 3 2 3 5 10 3 4" xfId="25873"/>
    <cellStyle name="Comma 3 2 3 5 10 3 5" xfId="38474"/>
    <cellStyle name="Comma 3 2 3 5 10 4" xfId="14544"/>
    <cellStyle name="Comma 3 2 3 5 10 4 2" xfId="27273"/>
    <cellStyle name="Comma 3 2 3 5 10 4 3" xfId="39874"/>
    <cellStyle name="Comma 3 2 3 5 10 5" xfId="18813"/>
    <cellStyle name="Comma 3 2 3 5 10 5 2" xfId="31474"/>
    <cellStyle name="Comma 3 2 3 5 10 5 3" xfId="44074"/>
    <cellStyle name="Comma 3 2 3 5 10 6" xfId="23073"/>
    <cellStyle name="Comma 3 2 3 5 10 7" xfId="35674"/>
    <cellStyle name="Comma 3 2 3 5 11" xfId="10470"/>
    <cellStyle name="Comma 3 2 3 5 11 2" xfId="14684"/>
    <cellStyle name="Comma 3 2 3 5 11 2 2" xfId="27413"/>
    <cellStyle name="Comma 3 2 3 5 11 2 3" xfId="40014"/>
    <cellStyle name="Comma 3 2 3 5 11 3" xfId="18953"/>
    <cellStyle name="Comma 3 2 3 5 11 3 2" xfId="31614"/>
    <cellStyle name="Comma 3 2 3 5 11 3 3" xfId="44214"/>
    <cellStyle name="Comma 3 2 3 5 11 4" xfId="23213"/>
    <cellStyle name="Comma 3 2 3 5 11 5" xfId="35814"/>
    <cellStyle name="Comma 3 2 3 5 12" xfId="11884"/>
    <cellStyle name="Comma 3 2 3 5 12 2" xfId="16084"/>
    <cellStyle name="Comma 3 2 3 5 12 2 2" xfId="28813"/>
    <cellStyle name="Comma 3 2 3 5 12 2 3" xfId="41414"/>
    <cellStyle name="Comma 3 2 3 5 12 3" xfId="20353"/>
    <cellStyle name="Comma 3 2 3 5 12 3 2" xfId="33014"/>
    <cellStyle name="Comma 3 2 3 5 12 3 3" xfId="45614"/>
    <cellStyle name="Comma 3 2 3 5 12 4" xfId="24613"/>
    <cellStyle name="Comma 3 2 3 5 12 5" xfId="37214"/>
    <cellStyle name="Comma 3 2 3 5 13" xfId="13284"/>
    <cellStyle name="Comma 3 2 3 5 13 2" xfId="26013"/>
    <cellStyle name="Comma 3 2 3 5 13 3" xfId="38614"/>
    <cellStyle name="Comma 3 2 3 5 14" xfId="17553"/>
    <cellStyle name="Comma 3 2 3 5 14 2" xfId="30214"/>
    <cellStyle name="Comma 3 2 3 5 14 3" xfId="42814"/>
    <cellStyle name="Comma 3 2 3 5 15" xfId="21813"/>
    <cellStyle name="Comma 3 2 3 5 16" xfId="34414"/>
    <cellStyle name="Comma 3 2 3 5 2" xfId="7226"/>
    <cellStyle name="Comma 3 2 3 5 2 2" xfId="10610"/>
    <cellStyle name="Comma 3 2 3 5 2 2 2" xfId="14824"/>
    <cellStyle name="Comma 3 2 3 5 2 2 2 2" xfId="27553"/>
    <cellStyle name="Comma 3 2 3 5 2 2 2 3" xfId="40154"/>
    <cellStyle name="Comma 3 2 3 5 2 2 3" xfId="19093"/>
    <cellStyle name="Comma 3 2 3 5 2 2 3 2" xfId="31754"/>
    <cellStyle name="Comma 3 2 3 5 2 2 3 3" xfId="44354"/>
    <cellStyle name="Comma 3 2 3 5 2 2 4" xfId="23353"/>
    <cellStyle name="Comma 3 2 3 5 2 2 5" xfId="35954"/>
    <cellStyle name="Comma 3 2 3 5 2 3" xfId="12024"/>
    <cellStyle name="Comma 3 2 3 5 2 3 2" xfId="16224"/>
    <cellStyle name="Comma 3 2 3 5 2 3 2 2" xfId="28953"/>
    <cellStyle name="Comma 3 2 3 5 2 3 2 3" xfId="41554"/>
    <cellStyle name="Comma 3 2 3 5 2 3 3" xfId="20493"/>
    <cellStyle name="Comma 3 2 3 5 2 3 3 2" xfId="33154"/>
    <cellStyle name="Comma 3 2 3 5 2 3 3 3" xfId="45754"/>
    <cellStyle name="Comma 3 2 3 5 2 3 4" xfId="24753"/>
    <cellStyle name="Comma 3 2 3 5 2 3 5" xfId="37354"/>
    <cellStyle name="Comma 3 2 3 5 2 4" xfId="13424"/>
    <cellStyle name="Comma 3 2 3 5 2 4 2" xfId="26153"/>
    <cellStyle name="Comma 3 2 3 5 2 4 3" xfId="38754"/>
    <cellStyle name="Comma 3 2 3 5 2 5" xfId="17693"/>
    <cellStyle name="Comma 3 2 3 5 2 5 2" xfId="30354"/>
    <cellStyle name="Comma 3 2 3 5 2 5 3" xfId="42954"/>
    <cellStyle name="Comma 3 2 3 5 2 6" xfId="21953"/>
    <cellStyle name="Comma 3 2 3 5 2 7" xfId="34554"/>
    <cellStyle name="Comma 3 2 3 5 3" xfId="7366"/>
    <cellStyle name="Comma 3 2 3 5 3 2" xfId="10750"/>
    <cellStyle name="Comma 3 2 3 5 3 2 2" xfId="14964"/>
    <cellStyle name="Comma 3 2 3 5 3 2 2 2" xfId="27693"/>
    <cellStyle name="Comma 3 2 3 5 3 2 2 3" xfId="40294"/>
    <cellStyle name="Comma 3 2 3 5 3 2 3" xfId="19233"/>
    <cellStyle name="Comma 3 2 3 5 3 2 3 2" xfId="31894"/>
    <cellStyle name="Comma 3 2 3 5 3 2 3 3" xfId="44494"/>
    <cellStyle name="Comma 3 2 3 5 3 2 4" xfId="23493"/>
    <cellStyle name="Comma 3 2 3 5 3 2 5" xfId="36094"/>
    <cellStyle name="Comma 3 2 3 5 3 3" xfId="12164"/>
    <cellStyle name="Comma 3 2 3 5 3 3 2" xfId="16364"/>
    <cellStyle name="Comma 3 2 3 5 3 3 2 2" xfId="29093"/>
    <cellStyle name="Comma 3 2 3 5 3 3 2 3" xfId="41694"/>
    <cellStyle name="Comma 3 2 3 5 3 3 3" xfId="20633"/>
    <cellStyle name="Comma 3 2 3 5 3 3 3 2" xfId="33294"/>
    <cellStyle name="Comma 3 2 3 5 3 3 3 3" xfId="45894"/>
    <cellStyle name="Comma 3 2 3 5 3 3 4" xfId="24893"/>
    <cellStyle name="Comma 3 2 3 5 3 3 5" xfId="37494"/>
    <cellStyle name="Comma 3 2 3 5 3 4" xfId="13564"/>
    <cellStyle name="Comma 3 2 3 5 3 4 2" xfId="26293"/>
    <cellStyle name="Comma 3 2 3 5 3 4 3" xfId="38894"/>
    <cellStyle name="Comma 3 2 3 5 3 5" xfId="17833"/>
    <cellStyle name="Comma 3 2 3 5 3 5 2" xfId="30494"/>
    <cellStyle name="Comma 3 2 3 5 3 5 3" xfId="43094"/>
    <cellStyle name="Comma 3 2 3 5 3 6" xfId="22093"/>
    <cellStyle name="Comma 3 2 3 5 3 7" xfId="34694"/>
    <cellStyle name="Comma 3 2 3 5 4" xfId="9379"/>
    <cellStyle name="Comma 3 2 3 5 4 2" xfId="10897"/>
    <cellStyle name="Comma 3 2 3 5 4 2 2" xfId="15104"/>
    <cellStyle name="Comma 3 2 3 5 4 2 2 2" xfId="27833"/>
    <cellStyle name="Comma 3 2 3 5 4 2 2 3" xfId="40434"/>
    <cellStyle name="Comma 3 2 3 5 4 2 3" xfId="19373"/>
    <cellStyle name="Comma 3 2 3 5 4 2 3 2" xfId="32034"/>
    <cellStyle name="Comma 3 2 3 5 4 2 3 3" xfId="44634"/>
    <cellStyle name="Comma 3 2 3 5 4 2 4" xfId="23633"/>
    <cellStyle name="Comma 3 2 3 5 4 2 5" xfId="36234"/>
    <cellStyle name="Comma 3 2 3 5 4 3" xfId="12304"/>
    <cellStyle name="Comma 3 2 3 5 4 3 2" xfId="16504"/>
    <cellStyle name="Comma 3 2 3 5 4 3 2 2" xfId="29233"/>
    <cellStyle name="Comma 3 2 3 5 4 3 2 3" xfId="41834"/>
    <cellStyle name="Comma 3 2 3 5 4 3 3" xfId="20773"/>
    <cellStyle name="Comma 3 2 3 5 4 3 3 2" xfId="33434"/>
    <cellStyle name="Comma 3 2 3 5 4 3 3 3" xfId="46034"/>
    <cellStyle name="Comma 3 2 3 5 4 3 4" xfId="25033"/>
    <cellStyle name="Comma 3 2 3 5 4 3 5" xfId="37634"/>
    <cellStyle name="Comma 3 2 3 5 4 4" xfId="13704"/>
    <cellStyle name="Comma 3 2 3 5 4 4 2" xfId="26433"/>
    <cellStyle name="Comma 3 2 3 5 4 4 3" xfId="39034"/>
    <cellStyle name="Comma 3 2 3 5 4 5" xfId="17973"/>
    <cellStyle name="Comma 3 2 3 5 4 5 2" xfId="30634"/>
    <cellStyle name="Comma 3 2 3 5 4 5 3" xfId="43234"/>
    <cellStyle name="Comma 3 2 3 5 4 6" xfId="22233"/>
    <cellStyle name="Comma 3 2 3 5 4 7" xfId="34834"/>
    <cellStyle name="Comma 3 2 3 5 5" xfId="9575"/>
    <cellStyle name="Comma 3 2 3 5 5 2" xfId="11041"/>
    <cellStyle name="Comma 3 2 3 5 5 2 2" xfId="15244"/>
    <cellStyle name="Comma 3 2 3 5 5 2 2 2" xfId="27973"/>
    <cellStyle name="Comma 3 2 3 5 5 2 2 3" xfId="40574"/>
    <cellStyle name="Comma 3 2 3 5 5 2 3" xfId="19513"/>
    <cellStyle name="Comma 3 2 3 5 5 2 3 2" xfId="32174"/>
    <cellStyle name="Comma 3 2 3 5 5 2 3 3" xfId="44774"/>
    <cellStyle name="Comma 3 2 3 5 5 2 4" xfId="23773"/>
    <cellStyle name="Comma 3 2 3 5 5 2 5" xfId="36374"/>
    <cellStyle name="Comma 3 2 3 5 5 3" xfId="12444"/>
    <cellStyle name="Comma 3 2 3 5 5 3 2" xfId="16644"/>
    <cellStyle name="Comma 3 2 3 5 5 3 2 2" xfId="29373"/>
    <cellStyle name="Comma 3 2 3 5 5 3 2 3" xfId="41974"/>
    <cellStyle name="Comma 3 2 3 5 5 3 3" xfId="20913"/>
    <cellStyle name="Comma 3 2 3 5 5 3 3 2" xfId="33574"/>
    <cellStyle name="Comma 3 2 3 5 5 3 3 3" xfId="46174"/>
    <cellStyle name="Comma 3 2 3 5 5 3 4" xfId="25173"/>
    <cellStyle name="Comma 3 2 3 5 5 3 5" xfId="37774"/>
    <cellStyle name="Comma 3 2 3 5 5 4" xfId="13844"/>
    <cellStyle name="Comma 3 2 3 5 5 4 2" xfId="26573"/>
    <cellStyle name="Comma 3 2 3 5 5 4 3" xfId="39174"/>
    <cellStyle name="Comma 3 2 3 5 5 5" xfId="18113"/>
    <cellStyle name="Comma 3 2 3 5 5 5 2" xfId="30774"/>
    <cellStyle name="Comma 3 2 3 5 5 5 3" xfId="43374"/>
    <cellStyle name="Comma 3 2 3 5 5 6" xfId="22373"/>
    <cellStyle name="Comma 3 2 3 5 5 7" xfId="34974"/>
    <cellStyle name="Comma 3 2 3 5 6" xfId="9715"/>
    <cellStyle name="Comma 3 2 3 5 6 2" xfId="11181"/>
    <cellStyle name="Comma 3 2 3 5 6 2 2" xfId="15384"/>
    <cellStyle name="Comma 3 2 3 5 6 2 2 2" xfId="28113"/>
    <cellStyle name="Comma 3 2 3 5 6 2 2 3" xfId="40714"/>
    <cellStyle name="Comma 3 2 3 5 6 2 3" xfId="19653"/>
    <cellStyle name="Comma 3 2 3 5 6 2 3 2" xfId="32314"/>
    <cellStyle name="Comma 3 2 3 5 6 2 3 3" xfId="44914"/>
    <cellStyle name="Comma 3 2 3 5 6 2 4" xfId="23913"/>
    <cellStyle name="Comma 3 2 3 5 6 2 5" xfId="36514"/>
    <cellStyle name="Comma 3 2 3 5 6 3" xfId="12584"/>
    <cellStyle name="Comma 3 2 3 5 6 3 2" xfId="16784"/>
    <cellStyle name="Comma 3 2 3 5 6 3 2 2" xfId="29513"/>
    <cellStyle name="Comma 3 2 3 5 6 3 2 3" xfId="42114"/>
    <cellStyle name="Comma 3 2 3 5 6 3 3" xfId="21053"/>
    <cellStyle name="Comma 3 2 3 5 6 3 3 2" xfId="33714"/>
    <cellStyle name="Comma 3 2 3 5 6 3 3 3" xfId="46314"/>
    <cellStyle name="Comma 3 2 3 5 6 3 4" xfId="25313"/>
    <cellStyle name="Comma 3 2 3 5 6 3 5" xfId="37914"/>
    <cellStyle name="Comma 3 2 3 5 6 4" xfId="13984"/>
    <cellStyle name="Comma 3 2 3 5 6 4 2" xfId="26713"/>
    <cellStyle name="Comma 3 2 3 5 6 4 3" xfId="39314"/>
    <cellStyle name="Comma 3 2 3 5 6 5" xfId="18253"/>
    <cellStyle name="Comma 3 2 3 5 6 5 2" xfId="30914"/>
    <cellStyle name="Comma 3 2 3 5 6 5 3" xfId="43514"/>
    <cellStyle name="Comma 3 2 3 5 6 6" xfId="22513"/>
    <cellStyle name="Comma 3 2 3 5 6 7" xfId="35114"/>
    <cellStyle name="Comma 3 2 3 5 7" xfId="9855"/>
    <cellStyle name="Comma 3 2 3 5 7 2" xfId="11321"/>
    <cellStyle name="Comma 3 2 3 5 7 2 2" xfId="15524"/>
    <cellStyle name="Comma 3 2 3 5 7 2 2 2" xfId="28253"/>
    <cellStyle name="Comma 3 2 3 5 7 2 2 3" xfId="40854"/>
    <cellStyle name="Comma 3 2 3 5 7 2 3" xfId="19793"/>
    <cellStyle name="Comma 3 2 3 5 7 2 3 2" xfId="32454"/>
    <cellStyle name="Comma 3 2 3 5 7 2 3 3" xfId="45054"/>
    <cellStyle name="Comma 3 2 3 5 7 2 4" xfId="24053"/>
    <cellStyle name="Comma 3 2 3 5 7 2 5" xfId="36654"/>
    <cellStyle name="Comma 3 2 3 5 7 3" xfId="12724"/>
    <cellStyle name="Comma 3 2 3 5 7 3 2" xfId="16924"/>
    <cellStyle name="Comma 3 2 3 5 7 3 2 2" xfId="29653"/>
    <cellStyle name="Comma 3 2 3 5 7 3 2 3" xfId="42254"/>
    <cellStyle name="Comma 3 2 3 5 7 3 3" xfId="21193"/>
    <cellStyle name="Comma 3 2 3 5 7 3 3 2" xfId="33854"/>
    <cellStyle name="Comma 3 2 3 5 7 3 3 3" xfId="46454"/>
    <cellStyle name="Comma 3 2 3 5 7 3 4" xfId="25453"/>
    <cellStyle name="Comma 3 2 3 5 7 3 5" xfId="38054"/>
    <cellStyle name="Comma 3 2 3 5 7 4" xfId="14124"/>
    <cellStyle name="Comma 3 2 3 5 7 4 2" xfId="26853"/>
    <cellStyle name="Comma 3 2 3 5 7 4 3" xfId="39454"/>
    <cellStyle name="Comma 3 2 3 5 7 5" xfId="18393"/>
    <cellStyle name="Comma 3 2 3 5 7 5 2" xfId="31054"/>
    <cellStyle name="Comma 3 2 3 5 7 5 3" xfId="43654"/>
    <cellStyle name="Comma 3 2 3 5 7 6" xfId="22653"/>
    <cellStyle name="Comma 3 2 3 5 7 7" xfId="35254"/>
    <cellStyle name="Comma 3 2 3 5 8" xfId="9995"/>
    <cellStyle name="Comma 3 2 3 5 8 2" xfId="11461"/>
    <cellStyle name="Comma 3 2 3 5 8 2 2" xfId="15664"/>
    <cellStyle name="Comma 3 2 3 5 8 2 2 2" xfId="28393"/>
    <cellStyle name="Comma 3 2 3 5 8 2 2 3" xfId="40994"/>
    <cellStyle name="Comma 3 2 3 5 8 2 3" xfId="19933"/>
    <cellStyle name="Comma 3 2 3 5 8 2 3 2" xfId="32594"/>
    <cellStyle name="Comma 3 2 3 5 8 2 3 3" xfId="45194"/>
    <cellStyle name="Comma 3 2 3 5 8 2 4" xfId="24193"/>
    <cellStyle name="Comma 3 2 3 5 8 2 5" xfId="36794"/>
    <cellStyle name="Comma 3 2 3 5 8 3" xfId="12864"/>
    <cellStyle name="Comma 3 2 3 5 8 3 2" xfId="17064"/>
    <cellStyle name="Comma 3 2 3 5 8 3 2 2" xfId="29793"/>
    <cellStyle name="Comma 3 2 3 5 8 3 2 3" xfId="42394"/>
    <cellStyle name="Comma 3 2 3 5 8 3 3" xfId="21333"/>
    <cellStyle name="Comma 3 2 3 5 8 3 3 2" xfId="33994"/>
    <cellStyle name="Comma 3 2 3 5 8 3 3 3" xfId="46594"/>
    <cellStyle name="Comma 3 2 3 5 8 3 4" xfId="25593"/>
    <cellStyle name="Comma 3 2 3 5 8 3 5" xfId="38194"/>
    <cellStyle name="Comma 3 2 3 5 8 4" xfId="14264"/>
    <cellStyle name="Comma 3 2 3 5 8 4 2" xfId="26993"/>
    <cellStyle name="Comma 3 2 3 5 8 4 3" xfId="39594"/>
    <cellStyle name="Comma 3 2 3 5 8 5" xfId="18533"/>
    <cellStyle name="Comma 3 2 3 5 8 5 2" xfId="31194"/>
    <cellStyle name="Comma 3 2 3 5 8 5 3" xfId="43794"/>
    <cellStyle name="Comma 3 2 3 5 8 6" xfId="22793"/>
    <cellStyle name="Comma 3 2 3 5 8 7" xfId="35394"/>
    <cellStyle name="Comma 3 2 3 5 9" xfId="10189"/>
    <cellStyle name="Comma 3 2 3 5 9 2" xfId="11604"/>
    <cellStyle name="Comma 3 2 3 5 9 2 2" xfId="15804"/>
    <cellStyle name="Comma 3 2 3 5 9 2 2 2" xfId="28533"/>
    <cellStyle name="Comma 3 2 3 5 9 2 2 3" xfId="41134"/>
    <cellStyle name="Comma 3 2 3 5 9 2 3" xfId="20073"/>
    <cellStyle name="Comma 3 2 3 5 9 2 3 2" xfId="32734"/>
    <cellStyle name="Comma 3 2 3 5 9 2 3 3" xfId="45334"/>
    <cellStyle name="Comma 3 2 3 5 9 2 4" xfId="24333"/>
    <cellStyle name="Comma 3 2 3 5 9 2 5" xfId="36934"/>
    <cellStyle name="Comma 3 2 3 5 9 3" xfId="13004"/>
    <cellStyle name="Comma 3 2 3 5 9 3 2" xfId="17204"/>
    <cellStyle name="Comma 3 2 3 5 9 3 2 2" xfId="29933"/>
    <cellStyle name="Comma 3 2 3 5 9 3 2 3" xfId="42534"/>
    <cellStyle name="Comma 3 2 3 5 9 3 3" xfId="21473"/>
    <cellStyle name="Comma 3 2 3 5 9 3 3 2" xfId="34134"/>
    <cellStyle name="Comma 3 2 3 5 9 3 3 3" xfId="46734"/>
    <cellStyle name="Comma 3 2 3 5 9 3 4" xfId="25733"/>
    <cellStyle name="Comma 3 2 3 5 9 3 5" xfId="38334"/>
    <cellStyle name="Comma 3 2 3 5 9 4" xfId="14404"/>
    <cellStyle name="Comma 3 2 3 5 9 4 2" xfId="27133"/>
    <cellStyle name="Comma 3 2 3 5 9 4 3" xfId="39734"/>
    <cellStyle name="Comma 3 2 3 5 9 5" xfId="18673"/>
    <cellStyle name="Comma 3 2 3 5 9 5 2" xfId="31334"/>
    <cellStyle name="Comma 3 2 3 5 9 5 3" xfId="43934"/>
    <cellStyle name="Comma 3 2 3 5 9 6" xfId="22933"/>
    <cellStyle name="Comma 3 2 3 5 9 7" xfId="35534"/>
    <cellStyle name="Comma 3 2 3 6" xfId="7106"/>
    <cellStyle name="Comma 3 2 3 6 10" xfId="10349"/>
    <cellStyle name="Comma 3 2 3 6 10 2" xfId="11764"/>
    <cellStyle name="Comma 3 2 3 6 10 2 2" xfId="15964"/>
    <cellStyle name="Comma 3 2 3 6 10 2 2 2" xfId="28693"/>
    <cellStyle name="Comma 3 2 3 6 10 2 2 3" xfId="41294"/>
    <cellStyle name="Comma 3 2 3 6 10 2 3" xfId="20233"/>
    <cellStyle name="Comma 3 2 3 6 10 2 3 2" xfId="32894"/>
    <cellStyle name="Comma 3 2 3 6 10 2 3 3" xfId="45494"/>
    <cellStyle name="Comma 3 2 3 6 10 2 4" xfId="24493"/>
    <cellStyle name="Comma 3 2 3 6 10 2 5" xfId="37094"/>
    <cellStyle name="Comma 3 2 3 6 10 3" xfId="13164"/>
    <cellStyle name="Comma 3 2 3 6 10 3 2" xfId="17364"/>
    <cellStyle name="Comma 3 2 3 6 10 3 2 2" xfId="30093"/>
    <cellStyle name="Comma 3 2 3 6 10 3 2 3" xfId="42694"/>
    <cellStyle name="Comma 3 2 3 6 10 3 3" xfId="21633"/>
    <cellStyle name="Comma 3 2 3 6 10 3 3 2" xfId="34294"/>
    <cellStyle name="Comma 3 2 3 6 10 3 3 3" xfId="46894"/>
    <cellStyle name="Comma 3 2 3 6 10 3 4" xfId="25893"/>
    <cellStyle name="Comma 3 2 3 6 10 3 5" xfId="38494"/>
    <cellStyle name="Comma 3 2 3 6 10 4" xfId="14564"/>
    <cellStyle name="Comma 3 2 3 6 10 4 2" xfId="27293"/>
    <cellStyle name="Comma 3 2 3 6 10 4 3" xfId="39894"/>
    <cellStyle name="Comma 3 2 3 6 10 5" xfId="18833"/>
    <cellStyle name="Comma 3 2 3 6 10 5 2" xfId="31494"/>
    <cellStyle name="Comma 3 2 3 6 10 5 3" xfId="44094"/>
    <cellStyle name="Comma 3 2 3 6 10 6" xfId="23093"/>
    <cellStyle name="Comma 3 2 3 6 10 7" xfId="35694"/>
    <cellStyle name="Comma 3 2 3 6 11" xfId="10490"/>
    <cellStyle name="Comma 3 2 3 6 11 2" xfId="14704"/>
    <cellStyle name="Comma 3 2 3 6 11 2 2" xfId="27433"/>
    <cellStyle name="Comma 3 2 3 6 11 2 3" xfId="40034"/>
    <cellStyle name="Comma 3 2 3 6 11 3" xfId="18973"/>
    <cellStyle name="Comma 3 2 3 6 11 3 2" xfId="31634"/>
    <cellStyle name="Comma 3 2 3 6 11 3 3" xfId="44234"/>
    <cellStyle name="Comma 3 2 3 6 11 4" xfId="23233"/>
    <cellStyle name="Comma 3 2 3 6 11 5" xfId="35834"/>
    <cellStyle name="Comma 3 2 3 6 12" xfId="11904"/>
    <cellStyle name="Comma 3 2 3 6 12 2" xfId="16104"/>
    <cellStyle name="Comma 3 2 3 6 12 2 2" xfId="28833"/>
    <cellStyle name="Comma 3 2 3 6 12 2 3" xfId="41434"/>
    <cellStyle name="Comma 3 2 3 6 12 3" xfId="20373"/>
    <cellStyle name="Comma 3 2 3 6 12 3 2" xfId="33034"/>
    <cellStyle name="Comma 3 2 3 6 12 3 3" xfId="45634"/>
    <cellStyle name="Comma 3 2 3 6 12 4" xfId="24633"/>
    <cellStyle name="Comma 3 2 3 6 12 5" xfId="37234"/>
    <cellStyle name="Comma 3 2 3 6 13" xfId="13304"/>
    <cellStyle name="Comma 3 2 3 6 13 2" xfId="26033"/>
    <cellStyle name="Comma 3 2 3 6 13 3" xfId="38634"/>
    <cellStyle name="Comma 3 2 3 6 14" xfId="17573"/>
    <cellStyle name="Comma 3 2 3 6 14 2" xfId="30234"/>
    <cellStyle name="Comma 3 2 3 6 14 3" xfId="42834"/>
    <cellStyle name="Comma 3 2 3 6 15" xfId="21833"/>
    <cellStyle name="Comma 3 2 3 6 16" xfId="34434"/>
    <cellStyle name="Comma 3 2 3 6 2" xfId="7246"/>
    <cellStyle name="Comma 3 2 3 6 2 2" xfId="10630"/>
    <cellStyle name="Comma 3 2 3 6 2 2 2" xfId="14844"/>
    <cellStyle name="Comma 3 2 3 6 2 2 2 2" xfId="27573"/>
    <cellStyle name="Comma 3 2 3 6 2 2 2 3" xfId="40174"/>
    <cellStyle name="Comma 3 2 3 6 2 2 3" xfId="19113"/>
    <cellStyle name="Comma 3 2 3 6 2 2 3 2" xfId="31774"/>
    <cellStyle name="Comma 3 2 3 6 2 2 3 3" xfId="44374"/>
    <cellStyle name="Comma 3 2 3 6 2 2 4" xfId="23373"/>
    <cellStyle name="Comma 3 2 3 6 2 2 5" xfId="35974"/>
    <cellStyle name="Comma 3 2 3 6 2 3" xfId="12044"/>
    <cellStyle name="Comma 3 2 3 6 2 3 2" xfId="16244"/>
    <cellStyle name="Comma 3 2 3 6 2 3 2 2" xfId="28973"/>
    <cellStyle name="Comma 3 2 3 6 2 3 2 3" xfId="41574"/>
    <cellStyle name="Comma 3 2 3 6 2 3 3" xfId="20513"/>
    <cellStyle name="Comma 3 2 3 6 2 3 3 2" xfId="33174"/>
    <cellStyle name="Comma 3 2 3 6 2 3 3 3" xfId="45774"/>
    <cellStyle name="Comma 3 2 3 6 2 3 4" xfId="24773"/>
    <cellStyle name="Comma 3 2 3 6 2 3 5" xfId="37374"/>
    <cellStyle name="Comma 3 2 3 6 2 4" xfId="13444"/>
    <cellStyle name="Comma 3 2 3 6 2 4 2" xfId="26173"/>
    <cellStyle name="Comma 3 2 3 6 2 4 3" xfId="38774"/>
    <cellStyle name="Comma 3 2 3 6 2 5" xfId="17713"/>
    <cellStyle name="Comma 3 2 3 6 2 5 2" xfId="30374"/>
    <cellStyle name="Comma 3 2 3 6 2 5 3" xfId="42974"/>
    <cellStyle name="Comma 3 2 3 6 2 6" xfId="21973"/>
    <cellStyle name="Comma 3 2 3 6 2 7" xfId="34574"/>
    <cellStyle name="Comma 3 2 3 6 3" xfId="7386"/>
    <cellStyle name="Comma 3 2 3 6 3 2" xfId="10770"/>
    <cellStyle name="Comma 3 2 3 6 3 2 2" xfId="14984"/>
    <cellStyle name="Comma 3 2 3 6 3 2 2 2" xfId="27713"/>
    <cellStyle name="Comma 3 2 3 6 3 2 2 3" xfId="40314"/>
    <cellStyle name="Comma 3 2 3 6 3 2 3" xfId="19253"/>
    <cellStyle name="Comma 3 2 3 6 3 2 3 2" xfId="31914"/>
    <cellStyle name="Comma 3 2 3 6 3 2 3 3" xfId="44514"/>
    <cellStyle name="Comma 3 2 3 6 3 2 4" xfId="23513"/>
    <cellStyle name="Comma 3 2 3 6 3 2 5" xfId="36114"/>
    <cellStyle name="Comma 3 2 3 6 3 3" xfId="12184"/>
    <cellStyle name="Comma 3 2 3 6 3 3 2" xfId="16384"/>
    <cellStyle name="Comma 3 2 3 6 3 3 2 2" xfId="29113"/>
    <cellStyle name="Comma 3 2 3 6 3 3 2 3" xfId="41714"/>
    <cellStyle name="Comma 3 2 3 6 3 3 3" xfId="20653"/>
    <cellStyle name="Comma 3 2 3 6 3 3 3 2" xfId="33314"/>
    <cellStyle name="Comma 3 2 3 6 3 3 3 3" xfId="45914"/>
    <cellStyle name="Comma 3 2 3 6 3 3 4" xfId="24913"/>
    <cellStyle name="Comma 3 2 3 6 3 3 5" xfId="37514"/>
    <cellStyle name="Comma 3 2 3 6 3 4" xfId="13584"/>
    <cellStyle name="Comma 3 2 3 6 3 4 2" xfId="26313"/>
    <cellStyle name="Comma 3 2 3 6 3 4 3" xfId="38914"/>
    <cellStyle name="Comma 3 2 3 6 3 5" xfId="17853"/>
    <cellStyle name="Comma 3 2 3 6 3 5 2" xfId="30514"/>
    <cellStyle name="Comma 3 2 3 6 3 5 3" xfId="43114"/>
    <cellStyle name="Comma 3 2 3 6 3 6" xfId="22113"/>
    <cellStyle name="Comma 3 2 3 6 3 7" xfId="34714"/>
    <cellStyle name="Comma 3 2 3 6 4" xfId="9399"/>
    <cellStyle name="Comma 3 2 3 6 4 2" xfId="10917"/>
    <cellStyle name="Comma 3 2 3 6 4 2 2" xfId="15124"/>
    <cellStyle name="Comma 3 2 3 6 4 2 2 2" xfId="27853"/>
    <cellStyle name="Comma 3 2 3 6 4 2 2 3" xfId="40454"/>
    <cellStyle name="Comma 3 2 3 6 4 2 3" xfId="19393"/>
    <cellStyle name="Comma 3 2 3 6 4 2 3 2" xfId="32054"/>
    <cellStyle name="Comma 3 2 3 6 4 2 3 3" xfId="44654"/>
    <cellStyle name="Comma 3 2 3 6 4 2 4" xfId="23653"/>
    <cellStyle name="Comma 3 2 3 6 4 2 5" xfId="36254"/>
    <cellStyle name="Comma 3 2 3 6 4 3" xfId="12324"/>
    <cellStyle name="Comma 3 2 3 6 4 3 2" xfId="16524"/>
    <cellStyle name="Comma 3 2 3 6 4 3 2 2" xfId="29253"/>
    <cellStyle name="Comma 3 2 3 6 4 3 2 3" xfId="41854"/>
    <cellStyle name="Comma 3 2 3 6 4 3 3" xfId="20793"/>
    <cellStyle name="Comma 3 2 3 6 4 3 3 2" xfId="33454"/>
    <cellStyle name="Comma 3 2 3 6 4 3 3 3" xfId="46054"/>
    <cellStyle name="Comma 3 2 3 6 4 3 4" xfId="25053"/>
    <cellStyle name="Comma 3 2 3 6 4 3 5" xfId="37654"/>
    <cellStyle name="Comma 3 2 3 6 4 4" xfId="13724"/>
    <cellStyle name="Comma 3 2 3 6 4 4 2" xfId="26453"/>
    <cellStyle name="Comma 3 2 3 6 4 4 3" xfId="39054"/>
    <cellStyle name="Comma 3 2 3 6 4 5" xfId="17993"/>
    <cellStyle name="Comma 3 2 3 6 4 5 2" xfId="30654"/>
    <cellStyle name="Comma 3 2 3 6 4 5 3" xfId="43254"/>
    <cellStyle name="Comma 3 2 3 6 4 6" xfId="22253"/>
    <cellStyle name="Comma 3 2 3 6 4 7" xfId="34854"/>
    <cellStyle name="Comma 3 2 3 6 5" xfId="9595"/>
    <cellStyle name="Comma 3 2 3 6 5 2" xfId="11061"/>
    <cellStyle name="Comma 3 2 3 6 5 2 2" xfId="15264"/>
    <cellStyle name="Comma 3 2 3 6 5 2 2 2" xfId="27993"/>
    <cellStyle name="Comma 3 2 3 6 5 2 2 3" xfId="40594"/>
    <cellStyle name="Comma 3 2 3 6 5 2 3" xfId="19533"/>
    <cellStyle name="Comma 3 2 3 6 5 2 3 2" xfId="32194"/>
    <cellStyle name="Comma 3 2 3 6 5 2 3 3" xfId="44794"/>
    <cellStyle name="Comma 3 2 3 6 5 2 4" xfId="23793"/>
    <cellStyle name="Comma 3 2 3 6 5 2 5" xfId="36394"/>
    <cellStyle name="Comma 3 2 3 6 5 3" xfId="12464"/>
    <cellStyle name="Comma 3 2 3 6 5 3 2" xfId="16664"/>
    <cellStyle name="Comma 3 2 3 6 5 3 2 2" xfId="29393"/>
    <cellStyle name="Comma 3 2 3 6 5 3 2 3" xfId="41994"/>
    <cellStyle name="Comma 3 2 3 6 5 3 3" xfId="20933"/>
    <cellStyle name="Comma 3 2 3 6 5 3 3 2" xfId="33594"/>
    <cellStyle name="Comma 3 2 3 6 5 3 3 3" xfId="46194"/>
    <cellStyle name="Comma 3 2 3 6 5 3 4" xfId="25193"/>
    <cellStyle name="Comma 3 2 3 6 5 3 5" xfId="37794"/>
    <cellStyle name="Comma 3 2 3 6 5 4" xfId="13864"/>
    <cellStyle name="Comma 3 2 3 6 5 4 2" xfId="26593"/>
    <cellStyle name="Comma 3 2 3 6 5 4 3" xfId="39194"/>
    <cellStyle name="Comma 3 2 3 6 5 5" xfId="18133"/>
    <cellStyle name="Comma 3 2 3 6 5 5 2" xfId="30794"/>
    <cellStyle name="Comma 3 2 3 6 5 5 3" xfId="43394"/>
    <cellStyle name="Comma 3 2 3 6 5 6" xfId="22393"/>
    <cellStyle name="Comma 3 2 3 6 5 7" xfId="34994"/>
    <cellStyle name="Comma 3 2 3 6 6" xfId="9735"/>
    <cellStyle name="Comma 3 2 3 6 6 2" xfId="11201"/>
    <cellStyle name="Comma 3 2 3 6 6 2 2" xfId="15404"/>
    <cellStyle name="Comma 3 2 3 6 6 2 2 2" xfId="28133"/>
    <cellStyle name="Comma 3 2 3 6 6 2 2 3" xfId="40734"/>
    <cellStyle name="Comma 3 2 3 6 6 2 3" xfId="19673"/>
    <cellStyle name="Comma 3 2 3 6 6 2 3 2" xfId="32334"/>
    <cellStyle name="Comma 3 2 3 6 6 2 3 3" xfId="44934"/>
    <cellStyle name="Comma 3 2 3 6 6 2 4" xfId="23933"/>
    <cellStyle name="Comma 3 2 3 6 6 2 5" xfId="36534"/>
    <cellStyle name="Comma 3 2 3 6 6 3" xfId="12604"/>
    <cellStyle name="Comma 3 2 3 6 6 3 2" xfId="16804"/>
    <cellStyle name="Comma 3 2 3 6 6 3 2 2" xfId="29533"/>
    <cellStyle name="Comma 3 2 3 6 6 3 2 3" xfId="42134"/>
    <cellStyle name="Comma 3 2 3 6 6 3 3" xfId="21073"/>
    <cellStyle name="Comma 3 2 3 6 6 3 3 2" xfId="33734"/>
    <cellStyle name="Comma 3 2 3 6 6 3 3 3" xfId="46334"/>
    <cellStyle name="Comma 3 2 3 6 6 3 4" xfId="25333"/>
    <cellStyle name="Comma 3 2 3 6 6 3 5" xfId="37934"/>
    <cellStyle name="Comma 3 2 3 6 6 4" xfId="14004"/>
    <cellStyle name="Comma 3 2 3 6 6 4 2" xfId="26733"/>
    <cellStyle name="Comma 3 2 3 6 6 4 3" xfId="39334"/>
    <cellStyle name="Comma 3 2 3 6 6 5" xfId="18273"/>
    <cellStyle name="Comma 3 2 3 6 6 5 2" xfId="30934"/>
    <cellStyle name="Comma 3 2 3 6 6 5 3" xfId="43534"/>
    <cellStyle name="Comma 3 2 3 6 6 6" xfId="22533"/>
    <cellStyle name="Comma 3 2 3 6 6 7" xfId="35134"/>
    <cellStyle name="Comma 3 2 3 6 7" xfId="9875"/>
    <cellStyle name="Comma 3 2 3 6 7 2" xfId="11341"/>
    <cellStyle name="Comma 3 2 3 6 7 2 2" xfId="15544"/>
    <cellStyle name="Comma 3 2 3 6 7 2 2 2" xfId="28273"/>
    <cellStyle name="Comma 3 2 3 6 7 2 2 3" xfId="40874"/>
    <cellStyle name="Comma 3 2 3 6 7 2 3" xfId="19813"/>
    <cellStyle name="Comma 3 2 3 6 7 2 3 2" xfId="32474"/>
    <cellStyle name="Comma 3 2 3 6 7 2 3 3" xfId="45074"/>
    <cellStyle name="Comma 3 2 3 6 7 2 4" xfId="24073"/>
    <cellStyle name="Comma 3 2 3 6 7 2 5" xfId="36674"/>
    <cellStyle name="Comma 3 2 3 6 7 3" xfId="12744"/>
    <cellStyle name="Comma 3 2 3 6 7 3 2" xfId="16944"/>
    <cellStyle name="Comma 3 2 3 6 7 3 2 2" xfId="29673"/>
    <cellStyle name="Comma 3 2 3 6 7 3 2 3" xfId="42274"/>
    <cellStyle name="Comma 3 2 3 6 7 3 3" xfId="21213"/>
    <cellStyle name="Comma 3 2 3 6 7 3 3 2" xfId="33874"/>
    <cellStyle name="Comma 3 2 3 6 7 3 3 3" xfId="46474"/>
    <cellStyle name="Comma 3 2 3 6 7 3 4" xfId="25473"/>
    <cellStyle name="Comma 3 2 3 6 7 3 5" xfId="38074"/>
    <cellStyle name="Comma 3 2 3 6 7 4" xfId="14144"/>
    <cellStyle name="Comma 3 2 3 6 7 4 2" xfId="26873"/>
    <cellStyle name="Comma 3 2 3 6 7 4 3" xfId="39474"/>
    <cellStyle name="Comma 3 2 3 6 7 5" xfId="18413"/>
    <cellStyle name="Comma 3 2 3 6 7 5 2" xfId="31074"/>
    <cellStyle name="Comma 3 2 3 6 7 5 3" xfId="43674"/>
    <cellStyle name="Comma 3 2 3 6 7 6" xfId="22673"/>
    <cellStyle name="Comma 3 2 3 6 7 7" xfId="35274"/>
    <cellStyle name="Comma 3 2 3 6 8" xfId="10015"/>
    <cellStyle name="Comma 3 2 3 6 8 2" xfId="11481"/>
    <cellStyle name="Comma 3 2 3 6 8 2 2" xfId="15684"/>
    <cellStyle name="Comma 3 2 3 6 8 2 2 2" xfId="28413"/>
    <cellStyle name="Comma 3 2 3 6 8 2 2 3" xfId="41014"/>
    <cellStyle name="Comma 3 2 3 6 8 2 3" xfId="19953"/>
    <cellStyle name="Comma 3 2 3 6 8 2 3 2" xfId="32614"/>
    <cellStyle name="Comma 3 2 3 6 8 2 3 3" xfId="45214"/>
    <cellStyle name="Comma 3 2 3 6 8 2 4" xfId="24213"/>
    <cellStyle name="Comma 3 2 3 6 8 2 5" xfId="36814"/>
    <cellStyle name="Comma 3 2 3 6 8 3" xfId="12884"/>
    <cellStyle name="Comma 3 2 3 6 8 3 2" xfId="17084"/>
    <cellStyle name="Comma 3 2 3 6 8 3 2 2" xfId="29813"/>
    <cellStyle name="Comma 3 2 3 6 8 3 2 3" xfId="42414"/>
    <cellStyle name="Comma 3 2 3 6 8 3 3" xfId="21353"/>
    <cellStyle name="Comma 3 2 3 6 8 3 3 2" xfId="34014"/>
    <cellStyle name="Comma 3 2 3 6 8 3 3 3" xfId="46614"/>
    <cellStyle name="Comma 3 2 3 6 8 3 4" xfId="25613"/>
    <cellStyle name="Comma 3 2 3 6 8 3 5" xfId="38214"/>
    <cellStyle name="Comma 3 2 3 6 8 4" xfId="14284"/>
    <cellStyle name="Comma 3 2 3 6 8 4 2" xfId="27013"/>
    <cellStyle name="Comma 3 2 3 6 8 4 3" xfId="39614"/>
    <cellStyle name="Comma 3 2 3 6 8 5" xfId="18553"/>
    <cellStyle name="Comma 3 2 3 6 8 5 2" xfId="31214"/>
    <cellStyle name="Comma 3 2 3 6 8 5 3" xfId="43814"/>
    <cellStyle name="Comma 3 2 3 6 8 6" xfId="22813"/>
    <cellStyle name="Comma 3 2 3 6 8 7" xfId="35414"/>
    <cellStyle name="Comma 3 2 3 6 9" xfId="10209"/>
    <cellStyle name="Comma 3 2 3 6 9 2" xfId="11624"/>
    <cellStyle name="Comma 3 2 3 6 9 2 2" xfId="15824"/>
    <cellStyle name="Comma 3 2 3 6 9 2 2 2" xfId="28553"/>
    <cellStyle name="Comma 3 2 3 6 9 2 2 3" xfId="41154"/>
    <cellStyle name="Comma 3 2 3 6 9 2 3" xfId="20093"/>
    <cellStyle name="Comma 3 2 3 6 9 2 3 2" xfId="32754"/>
    <cellStyle name="Comma 3 2 3 6 9 2 3 3" xfId="45354"/>
    <cellStyle name="Comma 3 2 3 6 9 2 4" xfId="24353"/>
    <cellStyle name="Comma 3 2 3 6 9 2 5" xfId="36954"/>
    <cellStyle name="Comma 3 2 3 6 9 3" xfId="13024"/>
    <cellStyle name="Comma 3 2 3 6 9 3 2" xfId="17224"/>
    <cellStyle name="Comma 3 2 3 6 9 3 2 2" xfId="29953"/>
    <cellStyle name="Comma 3 2 3 6 9 3 2 3" xfId="42554"/>
    <cellStyle name="Comma 3 2 3 6 9 3 3" xfId="21493"/>
    <cellStyle name="Comma 3 2 3 6 9 3 3 2" xfId="34154"/>
    <cellStyle name="Comma 3 2 3 6 9 3 3 3" xfId="46754"/>
    <cellStyle name="Comma 3 2 3 6 9 3 4" xfId="25753"/>
    <cellStyle name="Comma 3 2 3 6 9 3 5" xfId="38354"/>
    <cellStyle name="Comma 3 2 3 6 9 4" xfId="14424"/>
    <cellStyle name="Comma 3 2 3 6 9 4 2" xfId="27153"/>
    <cellStyle name="Comma 3 2 3 6 9 4 3" xfId="39754"/>
    <cellStyle name="Comma 3 2 3 6 9 5" xfId="18693"/>
    <cellStyle name="Comma 3 2 3 6 9 5 2" xfId="31354"/>
    <cellStyle name="Comma 3 2 3 6 9 5 3" xfId="43954"/>
    <cellStyle name="Comma 3 2 3 6 9 6" xfId="22953"/>
    <cellStyle name="Comma 3 2 3 6 9 7" xfId="35554"/>
    <cellStyle name="Comma 3 2 3 7" xfId="7126"/>
    <cellStyle name="Comma 3 2 3 7 10" xfId="10369"/>
    <cellStyle name="Comma 3 2 3 7 10 2" xfId="11784"/>
    <cellStyle name="Comma 3 2 3 7 10 2 2" xfId="15984"/>
    <cellStyle name="Comma 3 2 3 7 10 2 2 2" xfId="28713"/>
    <cellStyle name="Comma 3 2 3 7 10 2 2 3" xfId="41314"/>
    <cellStyle name="Comma 3 2 3 7 10 2 3" xfId="20253"/>
    <cellStyle name="Comma 3 2 3 7 10 2 3 2" xfId="32914"/>
    <cellStyle name="Comma 3 2 3 7 10 2 3 3" xfId="45514"/>
    <cellStyle name="Comma 3 2 3 7 10 2 4" xfId="24513"/>
    <cellStyle name="Comma 3 2 3 7 10 2 5" xfId="37114"/>
    <cellStyle name="Comma 3 2 3 7 10 3" xfId="13184"/>
    <cellStyle name="Comma 3 2 3 7 10 3 2" xfId="17384"/>
    <cellStyle name="Comma 3 2 3 7 10 3 2 2" xfId="30113"/>
    <cellStyle name="Comma 3 2 3 7 10 3 2 3" xfId="42714"/>
    <cellStyle name="Comma 3 2 3 7 10 3 3" xfId="21653"/>
    <cellStyle name="Comma 3 2 3 7 10 3 3 2" xfId="34314"/>
    <cellStyle name="Comma 3 2 3 7 10 3 3 3" xfId="46914"/>
    <cellStyle name="Comma 3 2 3 7 10 3 4" xfId="25913"/>
    <cellStyle name="Comma 3 2 3 7 10 3 5" xfId="38514"/>
    <cellStyle name="Comma 3 2 3 7 10 4" xfId="14584"/>
    <cellStyle name="Comma 3 2 3 7 10 4 2" xfId="27313"/>
    <cellStyle name="Comma 3 2 3 7 10 4 3" xfId="39914"/>
    <cellStyle name="Comma 3 2 3 7 10 5" xfId="18853"/>
    <cellStyle name="Comma 3 2 3 7 10 5 2" xfId="31514"/>
    <cellStyle name="Comma 3 2 3 7 10 5 3" xfId="44114"/>
    <cellStyle name="Comma 3 2 3 7 10 6" xfId="23113"/>
    <cellStyle name="Comma 3 2 3 7 10 7" xfId="35714"/>
    <cellStyle name="Comma 3 2 3 7 11" xfId="10510"/>
    <cellStyle name="Comma 3 2 3 7 11 2" xfId="14724"/>
    <cellStyle name="Comma 3 2 3 7 11 2 2" xfId="27453"/>
    <cellStyle name="Comma 3 2 3 7 11 2 3" xfId="40054"/>
    <cellStyle name="Comma 3 2 3 7 11 3" xfId="18993"/>
    <cellStyle name="Comma 3 2 3 7 11 3 2" xfId="31654"/>
    <cellStyle name="Comma 3 2 3 7 11 3 3" xfId="44254"/>
    <cellStyle name="Comma 3 2 3 7 11 4" xfId="23253"/>
    <cellStyle name="Comma 3 2 3 7 11 5" xfId="35854"/>
    <cellStyle name="Comma 3 2 3 7 12" xfId="11924"/>
    <cellStyle name="Comma 3 2 3 7 12 2" xfId="16124"/>
    <cellStyle name="Comma 3 2 3 7 12 2 2" xfId="28853"/>
    <cellStyle name="Comma 3 2 3 7 12 2 3" xfId="41454"/>
    <cellStyle name="Comma 3 2 3 7 12 3" xfId="20393"/>
    <cellStyle name="Comma 3 2 3 7 12 3 2" xfId="33054"/>
    <cellStyle name="Comma 3 2 3 7 12 3 3" xfId="45654"/>
    <cellStyle name="Comma 3 2 3 7 12 4" xfId="24653"/>
    <cellStyle name="Comma 3 2 3 7 12 5" xfId="37254"/>
    <cellStyle name="Comma 3 2 3 7 13" xfId="13324"/>
    <cellStyle name="Comma 3 2 3 7 13 2" xfId="26053"/>
    <cellStyle name="Comma 3 2 3 7 13 3" xfId="38654"/>
    <cellStyle name="Comma 3 2 3 7 14" xfId="17593"/>
    <cellStyle name="Comma 3 2 3 7 14 2" xfId="30254"/>
    <cellStyle name="Comma 3 2 3 7 14 3" xfId="42854"/>
    <cellStyle name="Comma 3 2 3 7 15" xfId="21853"/>
    <cellStyle name="Comma 3 2 3 7 16" xfId="34454"/>
    <cellStyle name="Comma 3 2 3 7 2" xfId="7266"/>
    <cellStyle name="Comma 3 2 3 7 2 2" xfId="10650"/>
    <cellStyle name="Comma 3 2 3 7 2 2 2" xfId="14864"/>
    <cellStyle name="Comma 3 2 3 7 2 2 2 2" xfId="27593"/>
    <cellStyle name="Comma 3 2 3 7 2 2 2 3" xfId="40194"/>
    <cellStyle name="Comma 3 2 3 7 2 2 3" xfId="19133"/>
    <cellStyle name="Comma 3 2 3 7 2 2 3 2" xfId="31794"/>
    <cellStyle name="Comma 3 2 3 7 2 2 3 3" xfId="44394"/>
    <cellStyle name="Comma 3 2 3 7 2 2 4" xfId="23393"/>
    <cellStyle name="Comma 3 2 3 7 2 2 5" xfId="35994"/>
    <cellStyle name="Comma 3 2 3 7 2 3" xfId="12064"/>
    <cellStyle name="Comma 3 2 3 7 2 3 2" xfId="16264"/>
    <cellStyle name="Comma 3 2 3 7 2 3 2 2" xfId="28993"/>
    <cellStyle name="Comma 3 2 3 7 2 3 2 3" xfId="41594"/>
    <cellStyle name="Comma 3 2 3 7 2 3 3" xfId="20533"/>
    <cellStyle name="Comma 3 2 3 7 2 3 3 2" xfId="33194"/>
    <cellStyle name="Comma 3 2 3 7 2 3 3 3" xfId="45794"/>
    <cellStyle name="Comma 3 2 3 7 2 3 4" xfId="24793"/>
    <cellStyle name="Comma 3 2 3 7 2 3 5" xfId="37394"/>
    <cellStyle name="Comma 3 2 3 7 2 4" xfId="13464"/>
    <cellStyle name="Comma 3 2 3 7 2 4 2" xfId="26193"/>
    <cellStyle name="Comma 3 2 3 7 2 4 3" xfId="38794"/>
    <cellStyle name="Comma 3 2 3 7 2 5" xfId="17733"/>
    <cellStyle name="Comma 3 2 3 7 2 5 2" xfId="30394"/>
    <cellStyle name="Comma 3 2 3 7 2 5 3" xfId="42994"/>
    <cellStyle name="Comma 3 2 3 7 2 6" xfId="21993"/>
    <cellStyle name="Comma 3 2 3 7 2 7" xfId="34594"/>
    <cellStyle name="Comma 3 2 3 7 3" xfId="7406"/>
    <cellStyle name="Comma 3 2 3 7 3 2" xfId="10790"/>
    <cellStyle name="Comma 3 2 3 7 3 2 2" xfId="15004"/>
    <cellStyle name="Comma 3 2 3 7 3 2 2 2" xfId="27733"/>
    <cellStyle name="Comma 3 2 3 7 3 2 2 3" xfId="40334"/>
    <cellStyle name="Comma 3 2 3 7 3 2 3" xfId="19273"/>
    <cellStyle name="Comma 3 2 3 7 3 2 3 2" xfId="31934"/>
    <cellStyle name="Comma 3 2 3 7 3 2 3 3" xfId="44534"/>
    <cellStyle name="Comma 3 2 3 7 3 2 4" xfId="23533"/>
    <cellStyle name="Comma 3 2 3 7 3 2 5" xfId="36134"/>
    <cellStyle name="Comma 3 2 3 7 3 3" xfId="12204"/>
    <cellStyle name="Comma 3 2 3 7 3 3 2" xfId="16404"/>
    <cellStyle name="Comma 3 2 3 7 3 3 2 2" xfId="29133"/>
    <cellStyle name="Comma 3 2 3 7 3 3 2 3" xfId="41734"/>
    <cellStyle name="Comma 3 2 3 7 3 3 3" xfId="20673"/>
    <cellStyle name="Comma 3 2 3 7 3 3 3 2" xfId="33334"/>
    <cellStyle name="Comma 3 2 3 7 3 3 3 3" xfId="45934"/>
    <cellStyle name="Comma 3 2 3 7 3 3 4" xfId="24933"/>
    <cellStyle name="Comma 3 2 3 7 3 3 5" xfId="37534"/>
    <cellStyle name="Comma 3 2 3 7 3 4" xfId="13604"/>
    <cellStyle name="Comma 3 2 3 7 3 4 2" xfId="26333"/>
    <cellStyle name="Comma 3 2 3 7 3 4 3" xfId="38934"/>
    <cellStyle name="Comma 3 2 3 7 3 5" xfId="17873"/>
    <cellStyle name="Comma 3 2 3 7 3 5 2" xfId="30534"/>
    <cellStyle name="Comma 3 2 3 7 3 5 3" xfId="43134"/>
    <cellStyle name="Comma 3 2 3 7 3 6" xfId="22133"/>
    <cellStyle name="Comma 3 2 3 7 3 7" xfId="34734"/>
    <cellStyle name="Comma 3 2 3 7 4" xfId="9419"/>
    <cellStyle name="Comma 3 2 3 7 4 2" xfId="10937"/>
    <cellStyle name="Comma 3 2 3 7 4 2 2" xfId="15144"/>
    <cellStyle name="Comma 3 2 3 7 4 2 2 2" xfId="27873"/>
    <cellStyle name="Comma 3 2 3 7 4 2 2 3" xfId="40474"/>
    <cellStyle name="Comma 3 2 3 7 4 2 3" xfId="19413"/>
    <cellStyle name="Comma 3 2 3 7 4 2 3 2" xfId="32074"/>
    <cellStyle name="Comma 3 2 3 7 4 2 3 3" xfId="44674"/>
    <cellStyle name="Comma 3 2 3 7 4 2 4" xfId="23673"/>
    <cellStyle name="Comma 3 2 3 7 4 2 5" xfId="36274"/>
    <cellStyle name="Comma 3 2 3 7 4 3" xfId="12344"/>
    <cellStyle name="Comma 3 2 3 7 4 3 2" xfId="16544"/>
    <cellStyle name="Comma 3 2 3 7 4 3 2 2" xfId="29273"/>
    <cellStyle name="Comma 3 2 3 7 4 3 2 3" xfId="41874"/>
    <cellStyle name="Comma 3 2 3 7 4 3 3" xfId="20813"/>
    <cellStyle name="Comma 3 2 3 7 4 3 3 2" xfId="33474"/>
    <cellStyle name="Comma 3 2 3 7 4 3 3 3" xfId="46074"/>
    <cellStyle name="Comma 3 2 3 7 4 3 4" xfId="25073"/>
    <cellStyle name="Comma 3 2 3 7 4 3 5" xfId="37674"/>
    <cellStyle name="Comma 3 2 3 7 4 4" xfId="13744"/>
    <cellStyle name="Comma 3 2 3 7 4 4 2" xfId="26473"/>
    <cellStyle name="Comma 3 2 3 7 4 4 3" xfId="39074"/>
    <cellStyle name="Comma 3 2 3 7 4 5" xfId="18013"/>
    <cellStyle name="Comma 3 2 3 7 4 5 2" xfId="30674"/>
    <cellStyle name="Comma 3 2 3 7 4 5 3" xfId="43274"/>
    <cellStyle name="Comma 3 2 3 7 4 6" xfId="22273"/>
    <cellStyle name="Comma 3 2 3 7 4 7" xfId="34874"/>
    <cellStyle name="Comma 3 2 3 7 5" xfId="9615"/>
    <cellStyle name="Comma 3 2 3 7 5 2" xfId="11081"/>
    <cellStyle name="Comma 3 2 3 7 5 2 2" xfId="15284"/>
    <cellStyle name="Comma 3 2 3 7 5 2 2 2" xfId="28013"/>
    <cellStyle name="Comma 3 2 3 7 5 2 2 3" xfId="40614"/>
    <cellStyle name="Comma 3 2 3 7 5 2 3" xfId="19553"/>
    <cellStyle name="Comma 3 2 3 7 5 2 3 2" xfId="32214"/>
    <cellStyle name="Comma 3 2 3 7 5 2 3 3" xfId="44814"/>
    <cellStyle name="Comma 3 2 3 7 5 2 4" xfId="23813"/>
    <cellStyle name="Comma 3 2 3 7 5 2 5" xfId="36414"/>
    <cellStyle name="Comma 3 2 3 7 5 3" xfId="12484"/>
    <cellStyle name="Comma 3 2 3 7 5 3 2" xfId="16684"/>
    <cellStyle name="Comma 3 2 3 7 5 3 2 2" xfId="29413"/>
    <cellStyle name="Comma 3 2 3 7 5 3 2 3" xfId="42014"/>
    <cellStyle name="Comma 3 2 3 7 5 3 3" xfId="20953"/>
    <cellStyle name="Comma 3 2 3 7 5 3 3 2" xfId="33614"/>
    <cellStyle name="Comma 3 2 3 7 5 3 3 3" xfId="46214"/>
    <cellStyle name="Comma 3 2 3 7 5 3 4" xfId="25213"/>
    <cellStyle name="Comma 3 2 3 7 5 3 5" xfId="37814"/>
    <cellStyle name="Comma 3 2 3 7 5 4" xfId="13884"/>
    <cellStyle name="Comma 3 2 3 7 5 4 2" xfId="26613"/>
    <cellStyle name="Comma 3 2 3 7 5 4 3" xfId="39214"/>
    <cellStyle name="Comma 3 2 3 7 5 5" xfId="18153"/>
    <cellStyle name="Comma 3 2 3 7 5 5 2" xfId="30814"/>
    <cellStyle name="Comma 3 2 3 7 5 5 3" xfId="43414"/>
    <cellStyle name="Comma 3 2 3 7 5 6" xfId="22413"/>
    <cellStyle name="Comma 3 2 3 7 5 7" xfId="35014"/>
    <cellStyle name="Comma 3 2 3 7 6" xfId="9755"/>
    <cellStyle name="Comma 3 2 3 7 6 2" xfId="11221"/>
    <cellStyle name="Comma 3 2 3 7 6 2 2" xfId="15424"/>
    <cellStyle name="Comma 3 2 3 7 6 2 2 2" xfId="28153"/>
    <cellStyle name="Comma 3 2 3 7 6 2 2 3" xfId="40754"/>
    <cellStyle name="Comma 3 2 3 7 6 2 3" xfId="19693"/>
    <cellStyle name="Comma 3 2 3 7 6 2 3 2" xfId="32354"/>
    <cellStyle name="Comma 3 2 3 7 6 2 3 3" xfId="44954"/>
    <cellStyle name="Comma 3 2 3 7 6 2 4" xfId="23953"/>
    <cellStyle name="Comma 3 2 3 7 6 2 5" xfId="36554"/>
    <cellStyle name="Comma 3 2 3 7 6 3" xfId="12624"/>
    <cellStyle name="Comma 3 2 3 7 6 3 2" xfId="16824"/>
    <cellStyle name="Comma 3 2 3 7 6 3 2 2" xfId="29553"/>
    <cellStyle name="Comma 3 2 3 7 6 3 2 3" xfId="42154"/>
    <cellStyle name="Comma 3 2 3 7 6 3 3" xfId="21093"/>
    <cellStyle name="Comma 3 2 3 7 6 3 3 2" xfId="33754"/>
    <cellStyle name="Comma 3 2 3 7 6 3 3 3" xfId="46354"/>
    <cellStyle name="Comma 3 2 3 7 6 3 4" xfId="25353"/>
    <cellStyle name="Comma 3 2 3 7 6 3 5" xfId="37954"/>
    <cellStyle name="Comma 3 2 3 7 6 4" xfId="14024"/>
    <cellStyle name="Comma 3 2 3 7 6 4 2" xfId="26753"/>
    <cellStyle name="Comma 3 2 3 7 6 4 3" xfId="39354"/>
    <cellStyle name="Comma 3 2 3 7 6 5" xfId="18293"/>
    <cellStyle name="Comma 3 2 3 7 6 5 2" xfId="30954"/>
    <cellStyle name="Comma 3 2 3 7 6 5 3" xfId="43554"/>
    <cellStyle name="Comma 3 2 3 7 6 6" xfId="22553"/>
    <cellStyle name="Comma 3 2 3 7 6 7" xfId="35154"/>
    <cellStyle name="Comma 3 2 3 7 7" xfId="9895"/>
    <cellStyle name="Comma 3 2 3 7 7 2" xfId="11361"/>
    <cellStyle name="Comma 3 2 3 7 7 2 2" xfId="15564"/>
    <cellStyle name="Comma 3 2 3 7 7 2 2 2" xfId="28293"/>
    <cellStyle name="Comma 3 2 3 7 7 2 2 3" xfId="40894"/>
    <cellStyle name="Comma 3 2 3 7 7 2 3" xfId="19833"/>
    <cellStyle name="Comma 3 2 3 7 7 2 3 2" xfId="32494"/>
    <cellStyle name="Comma 3 2 3 7 7 2 3 3" xfId="45094"/>
    <cellStyle name="Comma 3 2 3 7 7 2 4" xfId="24093"/>
    <cellStyle name="Comma 3 2 3 7 7 2 5" xfId="36694"/>
    <cellStyle name="Comma 3 2 3 7 7 3" xfId="12764"/>
    <cellStyle name="Comma 3 2 3 7 7 3 2" xfId="16964"/>
    <cellStyle name="Comma 3 2 3 7 7 3 2 2" xfId="29693"/>
    <cellStyle name="Comma 3 2 3 7 7 3 2 3" xfId="42294"/>
    <cellStyle name="Comma 3 2 3 7 7 3 3" xfId="21233"/>
    <cellStyle name="Comma 3 2 3 7 7 3 3 2" xfId="33894"/>
    <cellStyle name="Comma 3 2 3 7 7 3 3 3" xfId="46494"/>
    <cellStyle name="Comma 3 2 3 7 7 3 4" xfId="25493"/>
    <cellStyle name="Comma 3 2 3 7 7 3 5" xfId="38094"/>
    <cellStyle name="Comma 3 2 3 7 7 4" xfId="14164"/>
    <cellStyle name="Comma 3 2 3 7 7 4 2" xfId="26893"/>
    <cellStyle name="Comma 3 2 3 7 7 4 3" xfId="39494"/>
    <cellStyle name="Comma 3 2 3 7 7 5" xfId="18433"/>
    <cellStyle name="Comma 3 2 3 7 7 5 2" xfId="31094"/>
    <cellStyle name="Comma 3 2 3 7 7 5 3" xfId="43694"/>
    <cellStyle name="Comma 3 2 3 7 7 6" xfId="22693"/>
    <cellStyle name="Comma 3 2 3 7 7 7" xfId="35294"/>
    <cellStyle name="Comma 3 2 3 7 8" xfId="10035"/>
    <cellStyle name="Comma 3 2 3 7 8 2" xfId="11501"/>
    <cellStyle name="Comma 3 2 3 7 8 2 2" xfId="15704"/>
    <cellStyle name="Comma 3 2 3 7 8 2 2 2" xfId="28433"/>
    <cellStyle name="Comma 3 2 3 7 8 2 2 3" xfId="41034"/>
    <cellStyle name="Comma 3 2 3 7 8 2 3" xfId="19973"/>
    <cellStyle name="Comma 3 2 3 7 8 2 3 2" xfId="32634"/>
    <cellStyle name="Comma 3 2 3 7 8 2 3 3" xfId="45234"/>
    <cellStyle name="Comma 3 2 3 7 8 2 4" xfId="24233"/>
    <cellStyle name="Comma 3 2 3 7 8 2 5" xfId="36834"/>
    <cellStyle name="Comma 3 2 3 7 8 3" xfId="12904"/>
    <cellStyle name="Comma 3 2 3 7 8 3 2" xfId="17104"/>
    <cellStyle name="Comma 3 2 3 7 8 3 2 2" xfId="29833"/>
    <cellStyle name="Comma 3 2 3 7 8 3 2 3" xfId="42434"/>
    <cellStyle name="Comma 3 2 3 7 8 3 3" xfId="21373"/>
    <cellStyle name="Comma 3 2 3 7 8 3 3 2" xfId="34034"/>
    <cellStyle name="Comma 3 2 3 7 8 3 3 3" xfId="46634"/>
    <cellStyle name="Comma 3 2 3 7 8 3 4" xfId="25633"/>
    <cellStyle name="Comma 3 2 3 7 8 3 5" xfId="38234"/>
    <cellStyle name="Comma 3 2 3 7 8 4" xfId="14304"/>
    <cellStyle name="Comma 3 2 3 7 8 4 2" xfId="27033"/>
    <cellStyle name="Comma 3 2 3 7 8 4 3" xfId="39634"/>
    <cellStyle name="Comma 3 2 3 7 8 5" xfId="18573"/>
    <cellStyle name="Comma 3 2 3 7 8 5 2" xfId="31234"/>
    <cellStyle name="Comma 3 2 3 7 8 5 3" xfId="43834"/>
    <cellStyle name="Comma 3 2 3 7 8 6" xfId="22833"/>
    <cellStyle name="Comma 3 2 3 7 8 7" xfId="35434"/>
    <cellStyle name="Comma 3 2 3 7 9" xfId="10229"/>
    <cellStyle name="Comma 3 2 3 7 9 2" xfId="11644"/>
    <cellStyle name="Comma 3 2 3 7 9 2 2" xfId="15844"/>
    <cellStyle name="Comma 3 2 3 7 9 2 2 2" xfId="28573"/>
    <cellStyle name="Comma 3 2 3 7 9 2 2 3" xfId="41174"/>
    <cellStyle name="Comma 3 2 3 7 9 2 3" xfId="20113"/>
    <cellStyle name="Comma 3 2 3 7 9 2 3 2" xfId="32774"/>
    <cellStyle name="Comma 3 2 3 7 9 2 3 3" xfId="45374"/>
    <cellStyle name="Comma 3 2 3 7 9 2 4" xfId="24373"/>
    <cellStyle name="Comma 3 2 3 7 9 2 5" xfId="36974"/>
    <cellStyle name="Comma 3 2 3 7 9 3" xfId="13044"/>
    <cellStyle name="Comma 3 2 3 7 9 3 2" xfId="17244"/>
    <cellStyle name="Comma 3 2 3 7 9 3 2 2" xfId="29973"/>
    <cellStyle name="Comma 3 2 3 7 9 3 2 3" xfId="42574"/>
    <cellStyle name="Comma 3 2 3 7 9 3 3" xfId="21513"/>
    <cellStyle name="Comma 3 2 3 7 9 3 3 2" xfId="34174"/>
    <cellStyle name="Comma 3 2 3 7 9 3 3 3" xfId="46774"/>
    <cellStyle name="Comma 3 2 3 7 9 3 4" xfId="25773"/>
    <cellStyle name="Comma 3 2 3 7 9 3 5" xfId="38374"/>
    <cellStyle name="Comma 3 2 3 7 9 4" xfId="14444"/>
    <cellStyle name="Comma 3 2 3 7 9 4 2" xfId="27173"/>
    <cellStyle name="Comma 3 2 3 7 9 4 3" xfId="39774"/>
    <cellStyle name="Comma 3 2 3 7 9 5" xfId="18713"/>
    <cellStyle name="Comma 3 2 3 7 9 5 2" xfId="31374"/>
    <cellStyle name="Comma 3 2 3 7 9 5 3" xfId="43974"/>
    <cellStyle name="Comma 3 2 3 7 9 6" xfId="22973"/>
    <cellStyle name="Comma 3 2 3 7 9 7" xfId="35574"/>
    <cellStyle name="Comma 3 2 3 8" xfId="7146"/>
    <cellStyle name="Comma 3 2 3 8 2" xfId="10530"/>
    <cellStyle name="Comma 3 2 3 8 2 2" xfId="14744"/>
    <cellStyle name="Comma 3 2 3 8 2 2 2" xfId="27473"/>
    <cellStyle name="Comma 3 2 3 8 2 2 3" xfId="40074"/>
    <cellStyle name="Comma 3 2 3 8 2 3" xfId="19013"/>
    <cellStyle name="Comma 3 2 3 8 2 3 2" xfId="31674"/>
    <cellStyle name="Comma 3 2 3 8 2 3 3" xfId="44274"/>
    <cellStyle name="Comma 3 2 3 8 2 4" xfId="23273"/>
    <cellStyle name="Comma 3 2 3 8 2 5" xfId="35874"/>
    <cellStyle name="Comma 3 2 3 8 3" xfId="11944"/>
    <cellStyle name="Comma 3 2 3 8 3 2" xfId="16144"/>
    <cellStyle name="Comma 3 2 3 8 3 2 2" xfId="28873"/>
    <cellStyle name="Comma 3 2 3 8 3 2 3" xfId="41474"/>
    <cellStyle name="Comma 3 2 3 8 3 3" xfId="20413"/>
    <cellStyle name="Comma 3 2 3 8 3 3 2" xfId="33074"/>
    <cellStyle name="Comma 3 2 3 8 3 3 3" xfId="45674"/>
    <cellStyle name="Comma 3 2 3 8 3 4" xfId="24673"/>
    <cellStyle name="Comma 3 2 3 8 3 5" xfId="37274"/>
    <cellStyle name="Comma 3 2 3 8 4" xfId="13344"/>
    <cellStyle name="Comma 3 2 3 8 4 2" xfId="26073"/>
    <cellStyle name="Comma 3 2 3 8 4 3" xfId="38674"/>
    <cellStyle name="Comma 3 2 3 8 5" xfId="17613"/>
    <cellStyle name="Comma 3 2 3 8 5 2" xfId="30274"/>
    <cellStyle name="Comma 3 2 3 8 5 3" xfId="42874"/>
    <cellStyle name="Comma 3 2 3 8 6" xfId="21873"/>
    <cellStyle name="Comma 3 2 3 8 7" xfId="34474"/>
    <cellStyle name="Comma 3 2 3 9" xfId="7286"/>
    <cellStyle name="Comma 3 2 3 9 2" xfId="10670"/>
    <cellStyle name="Comma 3 2 3 9 2 2" xfId="14884"/>
    <cellStyle name="Comma 3 2 3 9 2 2 2" xfId="27613"/>
    <cellStyle name="Comma 3 2 3 9 2 2 3" xfId="40214"/>
    <cellStyle name="Comma 3 2 3 9 2 3" xfId="19153"/>
    <cellStyle name="Comma 3 2 3 9 2 3 2" xfId="31814"/>
    <cellStyle name="Comma 3 2 3 9 2 3 3" xfId="44414"/>
    <cellStyle name="Comma 3 2 3 9 2 4" xfId="23413"/>
    <cellStyle name="Comma 3 2 3 9 2 5" xfId="36014"/>
    <cellStyle name="Comma 3 2 3 9 3" xfId="12084"/>
    <cellStyle name="Comma 3 2 3 9 3 2" xfId="16284"/>
    <cellStyle name="Comma 3 2 3 9 3 2 2" xfId="29013"/>
    <cellStyle name="Comma 3 2 3 9 3 2 3" xfId="41614"/>
    <cellStyle name="Comma 3 2 3 9 3 3" xfId="20553"/>
    <cellStyle name="Comma 3 2 3 9 3 3 2" xfId="33214"/>
    <cellStyle name="Comma 3 2 3 9 3 3 3" xfId="45814"/>
    <cellStyle name="Comma 3 2 3 9 3 4" xfId="24813"/>
    <cellStyle name="Comma 3 2 3 9 3 5" xfId="37414"/>
    <cellStyle name="Comma 3 2 3 9 4" xfId="13484"/>
    <cellStyle name="Comma 3 2 3 9 4 2" xfId="26213"/>
    <cellStyle name="Comma 3 2 3 9 4 3" xfId="38814"/>
    <cellStyle name="Comma 3 2 3 9 5" xfId="17753"/>
    <cellStyle name="Comma 3 2 3 9 5 2" xfId="30414"/>
    <cellStyle name="Comma 3 2 3 9 5 3" xfId="43014"/>
    <cellStyle name="Comma 3 2 3 9 6" xfId="22013"/>
    <cellStyle name="Comma 3 2 3 9 7" xfId="34614"/>
    <cellStyle name="Comma 3 2 4" xfId="7010"/>
    <cellStyle name="Comma 3 2 4 10" xfId="9303"/>
    <cellStyle name="Comma 3 2 4 10 2" xfId="10821"/>
    <cellStyle name="Comma 3 2 4 10 2 2" xfId="15028"/>
    <cellStyle name="Comma 3 2 4 10 2 2 2" xfId="27757"/>
    <cellStyle name="Comma 3 2 4 10 2 2 3" xfId="40358"/>
    <cellStyle name="Comma 3 2 4 10 2 3" xfId="19297"/>
    <cellStyle name="Comma 3 2 4 10 2 3 2" xfId="31958"/>
    <cellStyle name="Comma 3 2 4 10 2 3 3" xfId="44558"/>
    <cellStyle name="Comma 3 2 4 10 2 4" xfId="23557"/>
    <cellStyle name="Comma 3 2 4 10 2 5" xfId="36158"/>
    <cellStyle name="Comma 3 2 4 10 3" xfId="12228"/>
    <cellStyle name="Comma 3 2 4 10 3 2" xfId="16428"/>
    <cellStyle name="Comma 3 2 4 10 3 2 2" xfId="29157"/>
    <cellStyle name="Comma 3 2 4 10 3 2 3" xfId="41758"/>
    <cellStyle name="Comma 3 2 4 10 3 3" xfId="20697"/>
    <cellStyle name="Comma 3 2 4 10 3 3 2" xfId="33358"/>
    <cellStyle name="Comma 3 2 4 10 3 3 3" xfId="45958"/>
    <cellStyle name="Comma 3 2 4 10 3 4" xfId="24957"/>
    <cellStyle name="Comma 3 2 4 10 3 5" xfId="37558"/>
    <cellStyle name="Comma 3 2 4 10 4" xfId="13628"/>
    <cellStyle name="Comma 3 2 4 10 4 2" xfId="26357"/>
    <cellStyle name="Comma 3 2 4 10 4 3" xfId="38958"/>
    <cellStyle name="Comma 3 2 4 10 5" xfId="17897"/>
    <cellStyle name="Comma 3 2 4 10 5 2" xfId="30558"/>
    <cellStyle name="Comma 3 2 4 10 5 3" xfId="43158"/>
    <cellStyle name="Comma 3 2 4 10 6" xfId="22157"/>
    <cellStyle name="Comma 3 2 4 10 7" xfId="34758"/>
    <cellStyle name="Comma 3 2 4 11" xfId="9499"/>
    <cellStyle name="Comma 3 2 4 11 2" xfId="10965"/>
    <cellStyle name="Comma 3 2 4 11 2 2" xfId="15168"/>
    <cellStyle name="Comma 3 2 4 11 2 2 2" xfId="27897"/>
    <cellStyle name="Comma 3 2 4 11 2 2 3" xfId="40498"/>
    <cellStyle name="Comma 3 2 4 11 2 3" xfId="19437"/>
    <cellStyle name="Comma 3 2 4 11 2 3 2" xfId="32098"/>
    <cellStyle name="Comma 3 2 4 11 2 3 3" xfId="44698"/>
    <cellStyle name="Comma 3 2 4 11 2 4" xfId="23697"/>
    <cellStyle name="Comma 3 2 4 11 2 5" xfId="36298"/>
    <cellStyle name="Comma 3 2 4 11 3" xfId="12368"/>
    <cellStyle name="Comma 3 2 4 11 3 2" xfId="16568"/>
    <cellStyle name="Comma 3 2 4 11 3 2 2" xfId="29297"/>
    <cellStyle name="Comma 3 2 4 11 3 2 3" xfId="41898"/>
    <cellStyle name="Comma 3 2 4 11 3 3" xfId="20837"/>
    <cellStyle name="Comma 3 2 4 11 3 3 2" xfId="33498"/>
    <cellStyle name="Comma 3 2 4 11 3 3 3" xfId="46098"/>
    <cellStyle name="Comma 3 2 4 11 3 4" xfId="25097"/>
    <cellStyle name="Comma 3 2 4 11 3 5" xfId="37698"/>
    <cellStyle name="Comma 3 2 4 11 4" xfId="13768"/>
    <cellStyle name="Comma 3 2 4 11 4 2" xfId="26497"/>
    <cellStyle name="Comma 3 2 4 11 4 3" xfId="39098"/>
    <cellStyle name="Comma 3 2 4 11 5" xfId="18037"/>
    <cellStyle name="Comma 3 2 4 11 5 2" xfId="30698"/>
    <cellStyle name="Comma 3 2 4 11 5 3" xfId="43298"/>
    <cellStyle name="Comma 3 2 4 11 6" xfId="22297"/>
    <cellStyle name="Comma 3 2 4 11 7" xfId="34898"/>
    <cellStyle name="Comma 3 2 4 12" xfId="9639"/>
    <cellStyle name="Comma 3 2 4 12 2" xfId="11105"/>
    <cellStyle name="Comma 3 2 4 12 2 2" xfId="15308"/>
    <cellStyle name="Comma 3 2 4 12 2 2 2" xfId="28037"/>
    <cellStyle name="Comma 3 2 4 12 2 2 3" xfId="40638"/>
    <cellStyle name="Comma 3 2 4 12 2 3" xfId="19577"/>
    <cellStyle name="Comma 3 2 4 12 2 3 2" xfId="32238"/>
    <cellStyle name="Comma 3 2 4 12 2 3 3" xfId="44838"/>
    <cellStyle name="Comma 3 2 4 12 2 4" xfId="23837"/>
    <cellStyle name="Comma 3 2 4 12 2 5" xfId="36438"/>
    <cellStyle name="Comma 3 2 4 12 3" xfId="12508"/>
    <cellStyle name="Comma 3 2 4 12 3 2" xfId="16708"/>
    <cellStyle name="Comma 3 2 4 12 3 2 2" xfId="29437"/>
    <cellStyle name="Comma 3 2 4 12 3 2 3" xfId="42038"/>
    <cellStyle name="Comma 3 2 4 12 3 3" xfId="20977"/>
    <cellStyle name="Comma 3 2 4 12 3 3 2" xfId="33638"/>
    <cellStyle name="Comma 3 2 4 12 3 3 3" xfId="46238"/>
    <cellStyle name="Comma 3 2 4 12 3 4" xfId="25237"/>
    <cellStyle name="Comma 3 2 4 12 3 5" xfId="37838"/>
    <cellStyle name="Comma 3 2 4 12 4" xfId="13908"/>
    <cellStyle name="Comma 3 2 4 12 4 2" xfId="26637"/>
    <cellStyle name="Comma 3 2 4 12 4 3" xfId="39238"/>
    <cellStyle name="Comma 3 2 4 12 5" xfId="18177"/>
    <cellStyle name="Comma 3 2 4 12 5 2" xfId="30838"/>
    <cellStyle name="Comma 3 2 4 12 5 3" xfId="43438"/>
    <cellStyle name="Comma 3 2 4 12 6" xfId="22437"/>
    <cellStyle name="Comma 3 2 4 12 7" xfId="35038"/>
    <cellStyle name="Comma 3 2 4 13" xfId="9779"/>
    <cellStyle name="Comma 3 2 4 13 2" xfId="11245"/>
    <cellStyle name="Comma 3 2 4 13 2 2" xfId="15448"/>
    <cellStyle name="Comma 3 2 4 13 2 2 2" xfId="28177"/>
    <cellStyle name="Comma 3 2 4 13 2 2 3" xfId="40778"/>
    <cellStyle name="Comma 3 2 4 13 2 3" xfId="19717"/>
    <cellStyle name="Comma 3 2 4 13 2 3 2" xfId="32378"/>
    <cellStyle name="Comma 3 2 4 13 2 3 3" xfId="44978"/>
    <cellStyle name="Comma 3 2 4 13 2 4" xfId="23977"/>
    <cellStyle name="Comma 3 2 4 13 2 5" xfId="36578"/>
    <cellStyle name="Comma 3 2 4 13 3" xfId="12648"/>
    <cellStyle name="Comma 3 2 4 13 3 2" xfId="16848"/>
    <cellStyle name="Comma 3 2 4 13 3 2 2" xfId="29577"/>
    <cellStyle name="Comma 3 2 4 13 3 2 3" xfId="42178"/>
    <cellStyle name="Comma 3 2 4 13 3 3" xfId="21117"/>
    <cellStyle name="Comma 3 2 4 13 3 3 2" xfId="33778"/>
    <cellStyle name="Comma 3 2 4 13 3 3 3" xfId="46378"/>
    <cellStyle name="Comma 3 2 4 13 3 4" xfId="25377"/>
    <cellStyle name="Comma 3 2 4 13 3 5" xfId="37978"/>
    <cellStyle name="Comma 3 2 4 13 4" xfId="14048"/>
    <cellStyle name="Comma 3 2 4 13 4 2" xfId="26777"/>
    <cellStyle name="Comma 3 2 4 13 4 3" xfId="39378"/>
    <cellStyle name="Comma 3 2 4 13 5" xfId="18317"/>
    <cellStyle name="Comma 3 2 4 13 5 2" xfId="30978"/>
    <cellStyle name="Comma 3 2 4 13 5 3" xfId="43578"/>
    <cellStyle name="Comma 3 2 4 13 6" xfId="22577"/>
    <cellStyle name="Comma 3 2 4 13 7" xfId="35178"/>
    <cellStyle name="Comma 3 2 4 14" xfId="9919"/>
    <cellStyle name="Comma 3 2 4 14 2" xfId="11385"/>
    <cellStyle name="Comma 3 2 4 14 2 2" xfId="15588"/>
    <cellStyle name="Comma 3 2 4 14 2 2 2" xfId="28317"/>
    <cellStyle name="Comma 3 2 4 14 2 2 3" xfId="40918"/>
    <cellStyle name="Comma 3 2 4 14 2 3" xfId="19857"/>
    <cellStyle name="Comma 3 2 4 14 2 3 2" xfId="32518"/>
    <cellStyle name="Comma 3 2 4 14 2 3 3" xfId="45118"/>
    <cellStyle name="Comma 3 2 4 14 2 4" xfId="24117"/>
    <cellStyle name="Comma 3 2 4 14 2 5" xfId="36718"/>
    <cellStyle name="Comma 3 2 4 14 3" xfId="12788"/>
    <cellStyle name="Comma 3 2 4 14 3 2" xfId="16988"/>
    <cellStyle name="Comma 3 2 4 14 3 2 2" xfId="29717"/>
    <cellStyle name="Comma 3 2 4 14 3 2 3" xfId="42318"/>
    <cellStyle name="Comma 3 2 4 14 3 3" xfId="21257"/>
    <cellStyle name="Comma 3 2 4 14 3 3 2" xfId="33918"/>
    <cellStyle name="Comma 3 2 4 14 3 3 3" xfId="46518"/>
    <cellStyle name="Comma 3 2 4 14 3 4" xfId="25517"/>
    <cellStyle name="Comma 3 2 4 14 3 5" xfId="38118"/>
    <cellStyle name="Comma 3 2 4 14 4" xfId="14188"/>
    <cellStyle name="Comma 3 2 4 14 4 2" xfId="26917"/>
    <cellStyle name="Comma 3 2 4 14 4 3" xfId="39518"/>
    <cellStyle name="Comma 3 2 4 14 5" xfId="18457"/>
    <cellStyle name="Comma 3 2 4 14 5 2" xfId="31118"/>
    <cellStyle name="Comma 3 2 4 14 5 3" xfId="43718"/>
    <cellStyle name="Comma 3 2 4 14 6" xfId="22717"/>
    <cellStyle name="Comma 3 2 4 14 7" xfId="35318"/>
    <cellStyle name="Comma 3 2 4 15" xfId="10113"/>
    <cellStyle name="Comma 3 2 4 15 2" xfId="11528"/>
    <cellStyle name="Comma 3 2 4 15 2 2" xfId="15728"/>
    <cellStyle name="Comma 3 2 4 15 2 2 2" xfId="28457"/>
    <cellStyle name="Comma 3 2 4 15 2 2 3" xfId="41058"/>
    <cellStyle name="Comma 3 2 4 15 2 3" xfId="19997"/>
    <cellStyle name="Comma 3 2 4 15 2 3 2" xfId="32658"/>
    <cellStyle name="Comma 3 2 4 15 2 3 3" xfId="45258"/>
    <cellStyle name="Comma 3 2 4 15 2 4" xfId="24257"/>
    <cellStyle name="Comma 3 2 4 15 2 5" xfId="36858"/>
    <cellStyle name="Comma 3 2 4 15 3" xfId="12928"/>
    <cellStyle name="Comma 3 2 4 15 3 2" xfId="17128"/>
    <cellStyle name="Comma 3 2 4 15 3 2 2" xfId="29857"/>
    <cellStyle name="Comma 3 2 4 15 3 2 3" xfId="42458"/>
    <cellStyle name="Comma 3 2 4 15 3 3" xfId="21397"/>
    <cellStyle name="Comma 3 2 4 15 3 3 2" xfId="34058"/>
    <cellStyle name="Comma 3 2 4 15 3 3 3" xfId="46658"/>
    <cellStyle name="Comma 3 2 4 15 3 4" xfId="25657"/>
    <cellStyle name="Comma 3 2 4 15 3 5" xfId="38258"/>
    <cellStyle name="Comma 3 2 4 15 4" xfId="14328"/>
    <cellStyle name="Comma 3 2 4 15 4 2" xfId="27057"/>
    <cellStyle name="Comma 3 2 4 15 4 3" xfId="39658"/>
    <cellStyle name="Comma 3 2 4 15 5" xfId="18597"/>
    <cellStyle name="Comma 3 2 4 15 5 2" xfId="31258"/>
    <cellStyle name="Comma 3 2 4 15 5 3" xfId="43858"/>
    <cellStyle name="Comma 3 2 4 15 6" xfId="22857"/>
    <cellStyle name="Comma 3 2 4 15 7" xfId="35458"/>
    <cellStyle name="Comma 3 2 4 16" xfId="10253"/>
    <cellStyle name="Comma 3 2 4 16 2" xfId="11668"/>
    <cellStyle name="Comma 3 2 4 16 2 2" xfId="15868"/>
    <cellStyle name="Comma 3 2 4 16 2 2 2" xfId="28597"/>
    <cellStyle name="Comma 3 2 4 16 2 2 3" xfId="41198"/>
    <cellStyle name="Comma 3 2 4 16 2 3" xfId="20137"/>
    <cellStyle name="Comma 3 2 4 16 2 3 2" xfId="32798"/>
    <cellStyle name="Comma 3 2 4 16 2 3 3" xfId="45398"/>
    <cellStyle name="Comma 3 2 4 16 2 4" xfId="24397"/>
    <cellStyle name="Comma 3 2 4 16 2 5" xfId="36998"/>
    <cellStyle name="Comma 3 2 4 16 3" xfId="13068"/>
    <cellStyle name="Comma 3 2 4 16 3 2" xfId="17268"/>
    <cellStyle name="Comma 3 2 4 16 3 2 2" xfId="29997"/>
    <cellStyle name="Comma 3 2 4 16 3 2 3" xfId="42598"/>
    <cellStyle name="Comma 3 2 4 16 3 3" xfId="21537"/>
    <cellStyle name="Comma 3 2 4 16 3 3 2" xfId="34198"/>
    <cellStyle name="Comma 3 2 4 16 3 3 3" xfId="46798"/>
    <cellStyle name="Comma 3 2 4 16 3 4" xfId="25797"/>
    <cellStyle name="Comma 3 2 4 16 3 5" xfId="38398"/>
    <cellStyle name="Comma 3 2 4 16 4" xfId="14468"/>
    <cellStyle name="Comma 3 2 4 16 4 2" xfId="27197"/>
    <cellStyle name="Comma 3 2 4 16 4 3" xfId="39798"/>
    <cellStyle name="Comma 3 2 4 16 5" xfId="18737"/>
    <cellStyle name="Comma 3 2 4 16 5 2" xfId="31398"/>
    <cellStyle name="Comma 3 2 4 16 5 3" xfId="43998"/>
    <cellStyle name="Comma 3 2 4 16 6" xfId="22997"/>
    <cellStyle name="Comma 3 2 4 16 7" xfId="35598"/>
    <cellStyle name="Comma 3 2 4 17" xfId="10394"/>
    <cellStyle name="Comma 3 2 4 17 2" xfId="14608"/>
    <cellStyle name="Comma 3 2 4 17 2 2" xfId="27337"/>
    <cellStyle name="Comma 3 2 4 17 2 3" xfId="39938"/>
    <cellStyle name="Comma 3 2 4 17 3" xfId="18877"/>
    <cellStyle name="Comma 3 2 4 17 3 2" xfId="31538"/>
    <cellStyle name="Comma 3 2 4 17 3 3" xfId="44138"/>
    <cellStyle name="Comma 3 2 4 17 4" xfId="23137"/>
    <cellStyle name="Comma 3 2 4 17 5" xfId="35738"/>
    <cellStyle name="Comma 3 2 4 18" xfId="11808"/>
    <cellStyle name="Comma 3 2 4 18 2" xfId="16008"/>
    <cellStyle name="Comma 3 2 4 18 2 2" xfId="28737"/>
    <cellStyle name="Comma 3 2 4 18 2 3" xfId="41338"/>
    <cellStyle name="Comma 3 2 4 18 3" xfId="20277"/>
    <cellStyle name="Comma 3 2 4 18 3 2" xfId="32938"/>
    <cellStyle name="Comma 3 2 4 18 3 3" xfId="45538"/>
    <cellStyle name="Comma 3 2 4 18 4" xfId="24537"/>
    <cellStyle name="Comma 3 2 4 18 5" xfId="37138"/>
    <cellStyle name="Comma 3 2 4 19" xfId="13208"/>
    <cellStyle name="Comma 3 2 4 19 2" xfId="25937"/>
    <cellStyle name="Comma 3 2 4 19 3" xfId="38538"/>
    <cellStyle name="Comma 3 2 4 2" xfId="7030"/>
    <cellStyle name="Comma 3 2 4 2 10" xfId="10273"/>
    <cellStyle name="Comma 3 2 4 2 10 2" xfId="11688"/>
    <cellStyle name="Comma 3 2 4 2 10 2 2" xfId="15888"/>
    <cellStyle name="Comma 3 2 4 2 10 2 2 2" xfId="28617"/>
    <cellStyle name="Comma 3 2 4 2 10 2 2 3" xfId="41218"/>
    <cellStyle name="Comma 3 2 4 2 10 2 3" xfId="20157"/>
    <cellStyle name="Comma 3 2 4 2 10 2 3 2" xfId="32818"/>
    <cellStyle name="Comma 3 2 4 2 10 2 3 3" xfId="45418"/>
    <cellStyle name="Comma 3 2 4 2 10 2 4" xfId="24417"/>
    <cellStyle name="Comma 3 2 4 2 10 2 5" xfId="37018"/>
    <cellStyle name="Comma 3 2 4 2 10 3" xfId="13088"/>
    <cellStyle name="Comma 3 2 4 2 10 3 2" xfId="17288"/>
    <cellStyle name="Comma 3 2 4 2 10 3 2 2" xfId="30017"/>
    <cellStyle name="Comma 3 2 4 2 10 3 2 3" xfId="42618"/>
    <cellStyle name="Comma 3 2 4 2 10 3 3" xfId="21557"/>
    <cellStyle name="Comma 3 2 4 2 10 3 3 2" xfId="34218"/>
    <cellStyle name="Comma 3 2 4 2 10 3 3 3" xfId="46818"/>
    <cellStyle name="Comma 3 2 4 2 10 3 4" xfId="25817"/>
    <cellStyle name="Comma 3 2 4 2 10 3 5" xfId="38418"/>
    <cellStyle name="Comma 3 2 4 2 10 4" xfId="14488"/>
    <cellStyle name="Comma 3 2 4 2 10 4 2" xfId="27217"/>
    <cellStyle name="Comma 3 2 4 2 10 4 3" xfId="39818"/>
    <cellStyle name="Comma 3 2 4 2 10 5" xfId="18757"/>
    <cellStyle name="Comma 3 2 4 2 10 5 2" xfId="31418"/>
    <cellStyle name="Comma 3 2 4 2 10 5 3" xfId="44018"/>
    <cellStyle name="Comma 3 2 4 2 10 6" xfId="23017"/>
    <cellStyle name="Comma 3 2 4 2 10 7" xfId="35618"/>
    <cellStyle name="Comma 3 2 4 2 11" xfId="10414"/>
    <cellStyle name="Comma 3 2 4 2 11 2" xfId="14628"/>
    <cellStyle name="Comma 3 2 4 2 11 2 2" xfId="27357"/>
    <cellStyle name="Comma 3 2 4 2 11 2 3" xfId="39958"/>
    <cellStyle name="Comma 3 2 4 2 11 3" xfId="18897"/>
    <cellStyle name="Comma 3 2 4 2 11 3 2" xfId="31558"/>
    <cellStyle name="Comma 3 2 4 2 11 3 3" xfId="44158"/>
    <cellStyle name="Comma 3 2 4 2 11 4" xfId="23157"/>
    <cellStyle name="Comma 3 2 4 2 11 5" xfId="35758"/>
    <cellStyle name="Comma 3 2 4 2 12" xfId="11828"/>
    <cellStyle name="Comma 3 2 4 2 12 2" xfId="16028"/>
    <cellStyle name="Comma 3 2 4 2 12 2 2" xfId="28757"/>
    <cellStyle name="Comma 3 2 4 2 12 2 3" xfId="41358"/>
    <cellStyle name="Comma 3 2 4 2 12 3" xfId="20297"/>
    <cellStyle name="Comma 3 2 4 2 12 3 2" xfId="32958"/>
    <cellStyle name="Comma 3 2 4 2 12 3 3" xfId="45558"/>
    <cellStyle name="Comma 3 2 4 2 12 4" xfId="24557"/>
    <cellStyle name="Comma 3 2 4 2 12 5" xfId="37158"/>
    <cellStyle name="Comma 3 2 4 2 13" xfId="13228"/>
    <cellStyle name="Comma 3 2 4 2 13 2" xfId="25957"/>
    <cellStyle name="Comma 3 2 4 2 13 3" xfId="38558"/>
    <cellStyle name="Comma 3 2 4 2 14" xfId="17497"/>
    <cellStyle name="Comma 3 2 4 2 14 2" xfId="30158"/>
    <cellStyle name="Comma 3 2 4 2 14 3" xfId="42758"/>
    <cellStyle name="Comma 3 2 4 2 15" xfId="21757"/>
    <cellStyle name="Comma 3 2 4 2 16" xfId="34358"/>
    <cellStyle name="Comma 3 2 4 2 2" xfId="7170"/>
    <cellStyle name="Comma 3 2 4 2 2 2" xfId="10554"/>
    <cellStyle name="Comma 3 2 4 2 2 2 2" xfId="14768"/>
    <cellStyle name="Comma 3 2 4 2 2 2 2 2" xfId="27497"/>
    <cellStyle name="Comma 3 2 4 2 2 2 2 3" xfId="40098"/>
    <cellStyle name="Comma 3 2 4 2 2 2 3" xfId="19037"/>
    <cellStyle name="Comma 3 2 4 2 2 2 3 2" xfId="31698"/>
    <cellStyle name="Comma 3 2 4 2 2 2 3 3" xfId="44298"/>
    <cellStyle name="Comma 3 2 4 2 2 2 4" xfId="23297"/>
    <cellStyle name="Comma 3 2 4 2 2 2 5" xfId="35898"/>
    <cellStyle name="Comma 3 2 4 2 2 3" xfId="11968"/>
    <cellStyle name="Comma 3 2 4 2 2 3 2" xfId="16168"/>
    <cellStyle name="Comma 3 2 4 2 2 3 2 2" xfId="28897"/>
    <cellStyle name="Comma 3 2 4 2 2 3 2 3" xfId="41498"/>
    <cellStyle name="Comma 3 2 4 2 2 3 3" xfId="20437"/>
    <cellStyle name="Comma 3 2 4 2 2 3 3 2" xfId="33098"/>
    <cellStyle name="Comma 3 2 4 2 2 3 3 3" xfId="45698"/>
    <cellStyle name="Comma 3 2 4 2 2 3 4" xfId="24697"/>
    <cellStyle name="Comma 3 2 4 2 2 3 5" xfId="37298"/>
    <cellStyle name="Comma 3 2 4 2 2 4" xfId="13368"/>
    <cellStyle name="Comma 3 2 4 2 2 4 2" xfId="26097"/>
    <cellStyle name="Comma 3 2 4 2 2 4 3" xfId="38698"/>
    <cellStyle name="Comma 3 2 4 2 2 5" xfId="17637"/>
    <cellStyle name="Comma 3 2 4 2 2 5 2" xfId="30298"/>
    <cellStyle name="Comma 3 2 4 2 2 5 3" xfId="42898"/>
    <cellStyle name="Comma 3 2 4 2 2 6" xfId="21897"/>
    <cellStyle name="Comma 3 2 4 2 2 7" xfId="34498"/>
    <cellStyle name="Comma 3 2 4 2 3" xfId="7310"/>
    <cellStyle name="Comma 3 2 4 2 3 2" xfId="10694"/>
    <cellStyle name="Comma 3 2 4 2 3 2 2" xfId="14908"/>
    <cellStyle name="Comma 3 2 4 2 3 2 2 2" xfId="27637"/>
    <cellStyle name="Comma 3 2 4 2 3 2 2 3" xfId="40238"/>
    <cellStyle name="Comma 3 2 4 2 3 2 3" xfId="19177"/>
    <cellStyle name="Comma 3 2 4 2 3 2 3 2" xfId="31838"/>
    <cellStyle name="Comma 3 2 4 2 3 2 3 3" xfId="44438"/>
    <cellStyle name="Comma 3 2 4 2 3 2 4" xfId="23437"/>
    <cellStyle name="Comma 3 2 4 2 3 2 5" xfId="36038"/>
    <cellStyle name="Comma 3 2 4 2 3 3" xfId="12108"/>
    <cellStyle name="Comma 3 2 4 2 3 3 2" xfId="16308"/>
    <cellStyle name="Comma 3 2 4 2 3 3 2 2" xfId="29037"/>
    <cellStyle name="Comma 3 2 4 2 3 3 2 3" xfId="41638"/>
    <cellStyle name="Comma 3 2 4 2 3 3 3" xfId="20577"/>
    <cellStyle name="Comma 3 2 4 2 3 3 3 2" xfId="33238"/>
    <cellStyle name="Comma 3 2 4 2 3 3 3 3" xfId="45838"/>
    <cellStyle name="Comma 3 2 4 2 3 3 4" xfId="24837"/>
    <cellStyle name="Comma 3 2 4 2 3 3 5" xfId="37438"/>
    <cellStyle name="Comma 3 2 4 2 3 4" xfId="13508"/>
    <cellStyle name="Comma 3 2 4 2 3 4 2" xfId="26237"/>
    <cellStyle name="Comma 3 2 4 2 3 4 3" xfId="38838"/>
    <cellStyle name="Comma 3 2 4 2 3 5" xfId="17777"/>
    <cellStyle name="Comma 3 2 4 2 3 5 2" xfId="30438"/>
    <cellStyle name="Comma 3 2 4 2 3 5 3" xfId="43038"/>
    <cellStyle name="Comma 3 2 4 2 3 6" xfId="22037"/>
    <cellStyle name="Comma 3 2 4 2 3 7" xfId="34638"/>
    <cellStyle name="Comma 3 2 4 2 4" xfId="9323"/>
    <cellStyle name="Comma 3 2 4 2 4 2" xfId="10841"/>
    <cellStyle name="Comma 3 2 4 2 4 2 2" xfId="15048"/>
    <cellStyle name="Comma 3 2 4 2 4 2 2 2" xfId="27777"/>
    <cellStyle name="Comma 3 2 4 2 4 2 2 3" xfId="40378"/>
    <cellStyle name="Comma 3 2 4 2 4 2 3" xfId="19317"/>
    <cellStyle name="Comma 3 2 4 2 4 2 3 2" xfId="31978"/>
    <cellStyle name="Comma 3 2 4 2 4 2 3 3" xfId="44578"/>
    <cellStyle name="Comma 3 2 4 2 4 2 4" xfId="23577"/>
    <cellStyle name="Comma 3 2 4 2 4 2 5" xfId="36178"/>
    <cellStyle name="Comma 3 2 4 2 4 3" xfId="12248"/>
    <cellStyle name="Comma 3 2 4 2 4 3 2" xfId="16448"/>
    <cellStyle name="Comma 3 2 4 2 4 3 2 2" xfId="29177"/>
    <cellStyle name="Comma 3 2 4 2 4 3 2 3" xfId="41778"/>
    <cellStyle name="Comma 3 2 4 2 4 3 3" xfId="20717"/>
    <cellStyle name="Comma 3 2 4 2 4 3 3 2" xfId="33378"/>
    <cellStyle name="Comma 3 2 4 2 4 3 3 3" xfId="45978"/>
    <cellStyle name="Comma 3 2 4 2 4 3 4" xfId="24977"/>
    <cellStyle name="Comma 3 2 4 2 4 3 5" xfId="37578"/>
    <cellStyle name="Comma 3 2 4 2 4 4" xfId="13648"/>
    <cellStyle name="Comma 3 2 4 2 4 4 2" xfId="26377"/>
    <cellStyle name="Comma 3 2 4 2 4 4 3" xfId="38978"/>
    <cellStyle name="Comma 3 2 4 2 4 5" xfId="17917"/>
    <cellStyle name="Comma 3 2 4 2 4 5 2" xfId="30578"/>
    <cellStyle name="Comma 3 2 4 2 4 5 3" xfId="43178"/>
    <cellStyle name="Comma 3 2 4 2 4 6" xfId="22177"/>
    <cellStyle name="Comma 3 2 4 2 4 7" xfId="34778"/>
    <cellStyle name="Comma 3 2 4 2 5" xfId="9519"/>
    <cellStyle name="Comma 3 2 4 2 5 2" xfId="10985"/>
    <cellStyle name="Comma 3 2 4 2 5 2 2" xfId="15188"/>
    <cellStyle name="Comma 3 2 4 2 5 2 2 2" xfId="27917"/>
    <cellStyle name="Comma 3 2 4 2 5 2 2 3" xfId="40518"/>
    <cellStyle name="Comma 3 2 4 2 5 2 3" xfId="19457"/>
    <cellStyle name="Comma 3 2 4 2 5 2 3 2" xfId="32118"/>
    <cellStyle name="Comma 3 2 4 2 5 2 3 3" xfId="44718"/>
    <cellStyle name="Comma 3 2 4 2 5 2 4" xfId="23717"/>
    <cellStyle name="Comma 3 2 4 2 5 2 5" xfId="36318"/>
    <cellStyle name="Comma 3 2 4 2 5 3" xfId="12388"/>
    <cellStyle name="Comma 3 2 4 2 5 3 2" xfId="16588"/>
    <cellStyle name="Comma 3 2 4 2 5 3 2 2" xfId="29317"/>
    <cellStyle name="Comma 3 2 4 2 5 3 2 3" xfId="41918"/>
    <cellStyle name="Comma 3 2 4 2 5 3 3" xfId="20857"/>
    <cellStyle name="Comma 3 2 4 2 5 3 3 2" xfId="33518"/>
    <cellStyle name="Comma 3 2 4 2 5 3 3 3" xfId="46118"/>
    <cellStyle name="Comma 3 2 4 2 5 3 4" xfId="25117"/>
    <cellStyle name="Comma 3 2 4 2 5 3 5" xfId="37718"/>
    <cellStyle name="Comma 3 2 4 2 5 4" xfId="13788"/>
    <cellStyle name="Comma 3 2 4 2 5 4 2" xfId="26517"/>
    <cellStyle name="Comma 3 2 4 2 5 4 3" xfId="39118"/>
    <cellStyle name="Comma 3 2 4 2 5 5" xfId="18057"/>
    <cellStyle name="Comma 3 2 4 2 5 5 2" xfId="30718"/>
    <cellStyle name="Comma 3 2 4 2 5 5 3" xfId="43318"/>
    <cellStyle name="Comma 3 2 4 2 5 6" xfId="22317"/>
    <cellStyle name="Comma 3 2 4 2 5 7" xfId="34918"/>
    <cellStyle name="Comma 3 2 4 2 6" xfId="9659"/>
    <cellStyle name="Comma 3 2 4 2 6 2" xfId="11125"/>
    <cellStyle name="Comma 3 2 4 2 6 2 2" xfId="15328"/>
    <cellStyle name="Comma 3 2 4 2 6 2 2 2" xfId="28057"/>
    <cellStyle name="Comma 3 2 4 2 6 2 2 3" xfId="40658"/>
    <cellStyle name="Comma 3 2 4 2 6 2 3" xfId="19597"/>
    <cellStyle name="Comma 3 2 4 2 6 2 3 2" xfId="32258"/>
    <cellStyle name="Comma 3 2 4 2 6 2 3 3" xfId="44858"/>
    <cellStyle name="Comma 3 2 4 2 6 2 4" xfId="23857"/>
    <cellStyle name="Comma 3 2 4 2 6 2 5" xfId="36458"/>
    <cellStyle name="Comma 3 2 4 2 6 3" xfId="12528"/>
    <cellStyle name="Comma 3 2 4 2 6 3 2" xfId="16728"/>
    <cellStyle name="Comma 3 2 4 2 6 3 2 2" xfId="29457"/>
    <cellStyle name="Comma 3 2 4 2 6 3 2 3" xfId="42058"/>
    <cellStyle name="Comma 3 2 4 2 6 3 3" xfId="20997"/>
    <cellStyle name="Comma 3 2 4 2 6 3 3 2" xfId="33658"/>
    <cellStyle name="Comma 3 2 4 2 6 3 3 3" xfId="46258"/>
    <cellStyle name="Comma 3 2 4 2 6 3 4" xfId="25257"/>
    <cellStyle name="Comma 3 2 4 2 6 3 5" xfId="37858"/>
    <cellStyle name="Comma 3 2 4 2 6 4" xfId="13928"/>
    <cellStyle name="Comma 3 2 4 2 6 4 2" xfId="26657"/>
    <cellStyle name="Comma 3 2 4 2 6 4 3" xfId="39258"/>
    <cellStyle name="Comma 3 2 4 2 6 5" xfId="18197"/>
    <cellStyle name="Comma 3 2 4 2 6 5 2" xfId="30858"/>
    <cellStyle name="Comma 3 2 4 2 6 5 3" xfId="43458"/>
    <cellStyle name="Comma 3 2 4 2 6 6" xfId="22457"/>
    <cellStyle name="Comma 3 2 4 2 6 7" xfId="35058"/>
    <cellStyle name="Comma 3 2 4 2 7" xfId="9799"/>
    <cellStyle name="Comma 3 2 4 2 7 2" xfId="11265"/>
    <cellStyle name="Comma 3 2 4 2 7 2 2" xfId="15468"/>
    <cellStyle name="Comma 3 2 4 2 7 2 2 2" xfId="28197"/>
    <cellStyle name="Comma 3 2 4 2 7 2 2 3" xfId="40798"/>
    <cellStyle name="Comma 3 2 4 2 7 2 3" xfId="19737"/>
    <cellStyle name="Comma 3 2 4 2 7 2 3 2" xfId="32398"/>
    <cellStyle name="Comma 3 2 4 2 7 2 3 3" xfId="44998"/>
    <cellStyle name="Comma 3 2 4 2 7 2 4" xfId="23997"/>
    <cellStyle name="Comma 3 2 4 2 7 2 5" xfId="36598"/>
    <cellStyle name="Comma 3 2 4 2 7 3" xfId="12668"/>
    <cellStyle name="Comma 3 2 4 2 7 3 2" xfId="16868"/>
    <cellStyle name="Comma 3 2 4 2 7 3 2 2" xfId="29597"/>
    <cellStyle name="Comma 3 2 4 2 7 3 2 3" xfId="42198"/>
    <cellStyle name="Comma 3 2 4 2 7 3 3" xfId="21137"/>
    <cellStyle name="Comma 3 2 4 2 7 3 3 2" xfId="33798"/>
    <cellStyle name="Comma 3 2 4 2 7 3 3 3" xfId="46398"/>
    <cellStyle name="Comma 3 2 4 2 7 3 4" xfId="25397"/>
    <cellStyle name="Comma 3 2 4 2 7 3 5" xfId="37998"/>
    <cellStyle name="Comma 3 2 4 2 7 4" xfId="14068"/>
    <cellStyle name="Comma 3 2 4 2 7 4 2" xfId="26797"/>
    <cellStyle name="Comma 3 2 4 2 7 4 3" xfId="39398"/>
    <cellStyle name="Comma 3 2 4 2 7 5" xfId="18337"/>
    <cellStyle name="Comma 3 2 4 2 7 5 2" xfId="30998"/>
    <cellStyle name="Comma 3 2 4 2 7 5 3" xfId="43598"/>
    <cellStyle name="Comma 3 2 4 2 7 6" xfId="22597"/>
    <cellStyle name="Comma 3 2 4 2 7 7" xfId="35198"/>
    <cellStyle name="Comma 3 2 4 2 8" xfId="9939"/>
    <cellStyle name="Comma 3 2 4 2 8 2" xfId="11405"/>
    <cellStyle name="Comma 3 2 4 2 8 2 2" xfId="15608"/>
    <cellStyle name="Comma 3 2 4 2 8 2 2 2" xfId="28337"/>
    <cellStyle name="Comma 3 2 4 2 8 2 2 3" xfId="40938"/>
    <cellStyle name="Comma 3 2 4 2 8 2 3" xfId="19877"/>
    <cellStyle name="Comma 3 2 4 2 8 2 3 2" xfId="32538"/>
    <cellStyle name="Comma 3 2 4 2 8 2 3 3" xfId="45138"/>
    <cellStyle name="Comma 3 2 4 2 8 2 4" xfId="24137"/>
    <cellStyle name="Comma 3 2 4 2 8 2 5" xfId="36738"/>
    <cellStyle name="Comma 3 2 4 2 8 3" xfId="12808"/>
    <cellStyle name="Comma 3 2 4 2 8 3 2" xfId="17008"/>
    <cellStyle name="Comma 3 2 4 2 8 3 2 2" xfId="29737"/>
    <cellStyle name="Comma 3 2 4 2 8 3 2 3" xfId="42338"/>
    <cellStyle name="Comma 3 2 4 2 8 3 3" xfId="21277"/>
    <cellStyle name="Comma 3 2 4 2 8 3 3 2" xfId="33938"/>
    <cellStyle name="Comma 3 2 4 2 8 3 3 3" xfId="46538"/>
    <cellStyle name="Comma 3 2 4 2 8 3 4" xfId="25537"/>
    <cellStyle name="Comma 3 2 4 2 8 3 5" xfId="38138"/>
    <cellStyle name="Comma 3 2 4 2 8 4" xfId="14208"/>
    <cellStyle name="Comma 3 2 4 2 8 4 2" xfId="26937"/>
    <cellStyle name="Comma 3 2 4 2 8 4 3" xfId="39538"/>
    <cellStyle name="Comma 3 2 4 2 8 5" xfId="18477"/>
    <cellStyle name="Comma 3 2 4 2 8 5 2" xfId="31138"/>
    <cellStyle name="Comma 3 2 4 2 8 5 3" xfId="43738"/>
    <cellStyle name="Comma 3 2 4 2 8 6" xfId="22737"/>
    <cellStyle name="Comma 3 2 4 2 8 7" xfId="35338"/>
    <cellStyle name="Comma 3 2 4 2 9" xfId="10133"/>
    <cellStyle name="Comma 3 2 4 2 9 2" xfId="11548"/>
    <cellStyle name="Comma 3 2 4 2 9 2 2" xfId="15748"/>
    <cellStyle name="Comma 3 2 4 2 9 2 2 2" xfId="28477"/>
    <cellStyle name="Comma 3 2 4 2 9 2 2 3" xfId="41078"/>
    <cellStyle name="Comma 3 2 4 2 9 2 3" xfId="20017"/>
    <cellStyle name="Comma 3 2 4 2 9 2 3 2" xfId="32678"/>
    <cellStyle name="Comma 3 2 4 2 9 2 3 3" xfId="45278"/>
    <cellStyle name="Comma 3 2 4 2 9 2 4" xfId="24277"/>
    <cellStyle name="Comma 3 2 4 2 9 2 5" xfId="36878"/>
    <cellStyle name="Comma 3 2 4 2 9 3" xfId="12948"/>
    <cellStyle name="Comma 3 2 4 2 9 3 2" xfId="17148"/>
    <cellStyle name="Comma 3 2 4 2 9 3 2 2" xfId="29877"/>
    <cellStyle name="Comma 3 2 4 2 9 3 2 3" xfId="42478"/>
    <cellStyle name="Comma 3 2 4 2 9 3 3" xfId="21417"/>
    <cellStyle name="Comma 3 2 4 2 9 3 3 2" xfId="34078"/>
    <cellStyle name="Comma 3 2 4 2 9 3 3 3" xfId="46678"/>
    <cellStyle name="Comma 3 2 4 2 9 3 4" xfId="25677"/>
    <cellStyle name="Comma 3 2 4 2 9 3 5" xfId="38278"/>
    <cellStyle name="Comma 3 2 4 2 9 4" xfId="14348"/>
    <cellStyle name="Comma 3 2 4 2 9 4 2" xfId="27077"/>
    <cellStyle name="Comma 3 2 4 2 9 4 3" xfId="39678"/>
    <cellStyle name="Comma 3 2 4 2 9 5" xfId="18617"/>
    <cellStyle name="Comma 3 2 4 2 9 5 2" xfId="31278"/>
    <cellStyle name="Comma 3 2 4 2 9 5 3" xfId="43878"/>
    <cellStyle name="Comma 3 2 4 2 9 6" xfId="22877"/>
    <cellStyle name="Comma 3 2 4 2 9 7" xfId="35478"/>
    <cellStyle name="Comma 3 2 4 20" xfId="17477"/>
    <cellStyle name="Comma 3 2 4 20 2" xfId="30138"/>
    <cellStyle name="Comma 3 2 4 20 3" xfId="42738"/>
    <cellStyle name="Comma 3 2 4 21" xfId="21737"/>
    <cellStyle name="Comma 3 2 4 22" xfId="34338"/>
    <cellStyle name="Comma 3 2 4 3" xfId="7050"/>
    <cellStyle name="Comma 3 2 4 3 10" xfId="10293"/>
    <cellStyle name="Comma 3 2 4 3 10 2" xfId="11708"/>
    <cellStyle name="Comma 3 2 4 3 10 2 2" xfId="15908"/>
    <cellStyle name="Comma 3 2 4 3 10 2 2 2" xfId="28637"/>
    <cellStyle name="Comma 3 2 4 3 10 2 2 3" xfId="41238"/>
    <cellStyle name="Comma 3 2 4 3 10 2 3" xfId="20177"/>
    <cellStyle name="Comma 3 2 4 3 10 2 3 2" xfId="32838"/>
    <cellStyle name="Comma 3 2 4 3 10 2 3 3" xfId="45438"/>
    <cellStyle name="Comma 3 2 4 3 10 2 4" xfId="24437"/>
    <cellStyle name="Comma 3 2 4 3 10 2 5" xfId="37038"/>
    <cellStyle name="Comma 3 2 4 3 10 3" xfId="13108"/>
    <cellStyle name="Comma 3 2 4 3 10 3 2" xfId="17308"/>
    <cellStyle name="Comma 3 2 4 3 10 3 2 2" xfId="30037"/>
    <cellStyle name="Comma 3 2 4 3 10 3 2 3" xfId="42638"/>
    <cellStyle name="Comma 3 2 4 3 10 3 3" xfId="21577"/>
    <cellStyle name="Comma 3 2 4 3 10 3 3 2" xfId="34238"/>
    <cellStyle name="Comma 3 2 4 3 10 3 3 3" xfId="46838"/>
    <cellStyle name="Comma 3 2 4 3 10 3 4" xfId="25837"/>
    <cellStyle name="Comma 3 2 4 3 10 3 5" xfId="38438"/>
    <cellStyle name="Comma 3 2 4 3 10 4" xfId="14508"/>
    <cellStyle name="Comma 3 2 4 3 10 4 2" xfId="27237"/>
    <cellStyle name="Comma 3 2 4 3 10 4 3" xfId="39838"/>
    <cellStyle name="Comma 3 2 4 3 10 5" xfId="18777"/>
    <cellStyle name="Comma 3 2 4 3 10 5 2" xfId="31438"/>
    <cellStyle name="Comma 3 2 4 3 10 5 3" xfId="44038"/>
    <cellStyle name="Comma 3 2 4 3 10 6" xfId="23037"/>
    <cellStyle name="Comma 3 2 4 3 10 7" xfId="35638"/>
    <cellStyle name="Comma 3 2 4 3 11" xfId="10434"/>
    <cellStyle name="Comma 3 2 4 3 11 2" xfId="14648"/>
    <cellStyle name="Comma 3 2 4 3 11 2 2" xfId="27377"/>
    <cellStyle name="Comma 3 2 4 3 11 2 3" xfId="39978"/>
    <cellStyle name="Comma 3 2 4 3 11 3" xfId="18917"/>
    <cellStyle name="Comma 3 2 4 3 11 3 2" xfId="31578"/>
    <cellStyle name="Comma 3 2 4 3 11 3 3" xfId="44178"/>
    <cellStyle name="Comma 3 2 4 3 11 4" xfId="23177"/>
    <cellStyle name="Comma 3 2 4 3 11 5" xfId="35778"/>
    <cellStyle name="Comma 3 2 4 3 12" xfId="11848"/>
    <cellStyle name="Comma 3 2 4 3 12 2" xfId="16048"/>
    <cellStyle name="Comma 3 2 4 3 12 2 2" xfId="28777"/>
    <cellStyle name="Comma 3 2 4 3 12 2 3" xfId="41378"/>
    <cellStyle name="Comma 3 2 4 3 12 3" xfId="20317"/>
    <cellStyle name="Comma 3 2 4 3 12 3 2" xfId="32978"/>
    <cellStyle name="Comma 3 2 4 3 12 3 3" xfId="45578"/>
    <cellStyle name="Comma 3 2 4 3 12 4" xfId="24577"/>
    <cellStyle name="Comma 3 2 4 3 12 5" xfId="37178"/>
    <cellStyle name="Comma 3 2 4 3 13" xfId="13248"/>
    <cellStyle name="Comma 3 2 4 3 13 2" xfId="25977"/>
    <cellStyle name="Comma 3 2 4 3 13 3" xfId="38578"/>
    <cellStyle name="Comma 3 2 4 3 14" xfId="17517"/>
    <cellStyle name="Comma 3 2 4 3 14 2" xfId="30178"/>
    <cellStyle name="Comma 3 2 4 3 14 3" xfId="42778"/>
    <cellStyle name="Comma 3 2 4 3 15" xfId="21777"/>
    <cellStyle name="Comma 3 2 4 3 16" xfId="34378"/>
    <cellStyle name="Comma 3 2 4 3 2" xfId="7190"/>
    <cellStyle name="Comma 3 2 4 3 2 2" xfId="10574"/>
    <cellStyle name="Comma 3 2 4 3 2 2 2" xfId="14788"/>
    <cellStyle name="Comma 3 2 4 3 2 2 2 2" xfId="27517"/>
    <cellStyle name="Comma 3 2 4 3 2 2 2 3" xfId="40118"/>
    <cellStyle name="Comma 3 2 4 3 2 2 3" xfId="19057"/>
    <cellStyle name="Comma 3 2 4 3 2 2 3 2" xfId="31718"/>
    <cellStyle name="Comma 3 2 4 3 2 2 3 3" xfId="44318"/>
    <cellStyle name="Comma 3 2 4 3 2 2 4" xfId="23317"/>
    <cellStyle name="Comma 3 2 4 3 2 2 5" xfId="35918"/>
    <cellStyle name="Comma 3 2 4 3 2 3" xfId="11988"/>
    <cellStyle name="Comma 3 2 4 3 2 3 2" xfId="16188"/>
    <cellStyle name="Comma 3 2 4 3 2 3 2 2" xfId="28917"/>
    <cellStyle name="Comma 3 2 4 3 2 3 2 3" xfId="41518"/>
    <cellStyle name="Comma 3 2 4 3 2 3 3" xfId="20457"/>
    <cellStyle name="Comma 3 2 4 3 2 3 3 2" xfId="33118"/>
    <cellStyle name="Comma 3 2 4 3 2 3 3 3" xfId="45718"/>
    <cellStyle name="Comma 3 2 4 3 2 3 4" xfId="24717"/>
    <cellStyle name="Comma 3 2 4 3 2 3 5" xfId="37318"/>
    <cellStyle name="Comma 3 2 4 3 2 4" xfId="13388"/>
    <cellStyle name="Comma 3 2 4 3 2 4 2" xfId="26117"/>
    <cellStyle name="Comma 3 2 4 3 2 4 3" xfId="38718"/>
    <cellStyle name="Comma 3 2 4 3 2 5" xfId="17657"/>
    <cellStyle name="Comma 3 2 4 3 2 5 2" xfId="30318"/>
    <cellStyle name="Comma 3 2 4 3 2 5 3" xfId="42918"/>
    <cellStyle name="Comma 3 2 4 3 2 6" xfId="21917"/>
    <cellStyle name="Comma 3 2 4 3 2 7" xfId="34518"/>
    <cellStyle name="Comma 3 2 4 3 3" xfId="7330"/>
    <cellStyle name="Comma 3 2 4 3 3 2" xfId="10714"/>
    <cellStyle name="Comma 3 2 4 3 3 2 2" xfId="14928"/>
    <cellStyle name="Comma 3 2 4 3 3 2 2 2" xfId="27657"/>
    <cellStyle name="Comma 3 2 4 3 3 2 2 3" xfId="40258"/>
    <cellStyle name="Comma 3 2 4 3 3 2 3" xfId="19197"/>
    <cellStyle name="Comma 3 2 4 3 3 2 3 2" xfId="31858"/>
    <cellStyle name="Comma 3 2 4 3 3 2 3 3" xfId="44458"/>
    <cellStyle name="Comma 3 2 4 3 3 2 4" xfId="23457"/>
    <cellStyle name="Comma 3 2 4 3 3 2 5" xfId="36058"/>
    <cellStyle name="Comma 3 2 4 3 3 3" xfId="12128"/>
    <cellStyle name="Comma 3 2 4 3 3 3 2" xfId="16328"/>
    <cellStyle name="Comma 3 2 4 3 3 3 2 2" xfId="29057"/>
    <cellStyle name="Comma 3 2 4 3 3 3 2 3" xfId="41658"/>
    <cellStyle name="Comma 3 2 4 3 3 3 3" xfId="20597"/>
    <cellStyle name="Comma 3 2 4 3 3 3 3 2" xfId="33258"/>
    <cellStyle name="Comma 3 2 4 3 3 3 3 3" xfId="45858"/>
    <cellStyle name="Comma 3 2 4 3 3 3 4" xfId="24857"/>
    <cellStyle name="Comma 3 2 4 3 3 3 5" xfId="37458"/>
    <cellStyle name="Comma 3 2 4 3 3 4" xfId="13528"/>
    <cellStyle name="Comma 3 2 4 3 3 4 2" xfId="26257"/>
    <cellStyle name="Comma 3 2 4 3 3 4 3" xfId="38858"/>
    <cellStyle name="Comma 3 2 4 3 3 5" xfId="17797"/>
    <cellStyle name="Comma 3 2 4 3 3 5 2" xfId="30458"/>
    <cellStyle name="Comma 3 2 4 3 3 5 3" xfId="43058"/>
    <cellStyle name="Comma 3 2 4 3 3 6" xfId="22057"/>
    <cellStyle name="Comma 3 2 4 3 3 7" xfId="34658"/>
    <cellStyle name="Comma 3 2 4 3 4" xfId="9343"/>
    <cellStyle name="Comma 3 2 4 3 4 2" xfId="10861"/>
    <cellStyle name="Comma 3 2 4 3 4 2 2" xfId="15068"/>
    <cellStyle name="Comma 3 2 4 3 4 2 2 2" xfId="27797"/>
    <cellStyle name="Comma 3 2 4 3 4 2 2 3" xfId="40398"/>
    <cellStyle name="Comma 3 2 4 3 4 2 3" xfId="19337"/>
    <cellStyle name="Comma 3 2 4 3 4 2 3 2" xfId="31998"/>
    <cellStyle name="Comma 3 2 4 3 4 2 3 3" xfId="44598"/>
    <cellStyle name="Comma 3 2 4 3 4 2 4" xfId="23597"/>
    <cellStyle name="Comma 3 2 4 3 4 2 5" xfId="36198"/>
    <cellStyle name="Comma 3 2 4 3 4 3" xfId="12268"/>
    <cellStyle name="Comma 3 2 4 3 4 3 2" xfId="16468"/>
    <cellStyle name="Comma 3 2 4 3 4 3 2 2" xfId="29197"/>
    <cellStyle name="Comma 3 2 4 3 4 3 2 3" xfId="41798"/>
    <cellStyle name="Comma 3 2 4 3 4 3 3" xfId="20737"/>
    <cellStyle name="Comma 3 2 4 3 4 3 3 2" xfId="33398"/>
    <cellStyle name="Comma 3 2 4 3 4 3 3 3" xfId="45998"/>
    <cellStyle name="Comma 3 2 4 3 4 3 4" xfId="24997"/>
    <cellStyle name="Comma 3 2 4 3 4 3 5" xfId="37598"/>
    <cellStyle name="Comma 3 2 4 3 4 4" xfId="13668"/>
    <cellStyle name="Comma 3 2 4 3 4 4 2" xfId="26397"/>
    <cellStyle name="Comma 3 2 4 3 4 4 3" xfId="38998"/>
    <cellStyle name="Comma 3 2 4 3 4 5" xfId="17937"/>
    <cellStyle name="Comma 3 2 4 3 4 5 2" xfId="30598"/>
    <cellStyle name="Comma 3 2 4 3 4 5 3" xfId="43198"/>
    <cellStyle name="Comma 3 2 4 3 4 6" xfId="22197"/>
    <cellStyle name="Comma 3 2 4 3 4 7" xfId="34798"/>
    <cellStyle name="Comma 3 2 4 3 5" xfId="9539"/>
    <cellStyle name="Comma 3 2 4 3 5 2" xfId="11005"/>
    <cellStyle name="Comma 3 2 4 3 5 2 2" xfId="15208"/>
    <cellStyle name="Comma 3 2 4 3 5 2 2 2" xfId="27937"/>
    <cellStyle name="Comma 3 2 4 3 5 2 2 3" xfId="40538"/>
    <cellStyle name="Comma 3 2 4 3 5 2 3" xfId="19477"/>
    <cellStyle name="Comma 3 2 4 3 5 2 3 2" xfId="32138"/>
    <cellStyle name="Comma 3 2 4 3 5 2 3 3" xfId="44738"/>
    <cellStyle name="Comma 3 2 4 3 5 2 4" xfId="23737"/>
    <cellStyle name="Comma 3 2 4 3 5 2 5" xfId="36338"/>
    <cellStyle name="Comma 3 2 4 3 5 3" xfId="12408"/>
    <cellStyle name="Comma 3 2 4 3 5 3 2" xfId="16608"/>
    <cellStyle name="Comma 3 2 4 3 5 3 2 2" xfId="29337"/>
    <cellStyle name="Comma 3 2 4 3 5 3 2 3" xfId="41938"/>
    <cellStyle name="Comma 3 2 4 3 5 3 3" xfId="20877"/>
    <cellStyle name="Comma 3 2 4 3 5 3 3 2" xfId="33538"/>
    <cellStyle name="Comma 3 2 4 3 5 3 3 3" xfId="46138"/>
    <cellStyle name="Comma 3 2 4 3 5 3 4" xfId="25137"/>
    <cellStyle name="Comma 3 2 4 3 5 3 5" xfId="37738"/>
    <cellStyle name="Comma 3 2 4 3 5 4" xfId="13808"/>
    <cellStyle name="Comma 3 2 4 3 5 4 2" xfId="26537"/>
    <cellStyle name="Comma 3 2 4 3 5 4 3" xfId="39138"/>
    <cellStyle name="Comma 3 2 4 3 5 5" xfId="18077"/>
    <cellStyle name="Comma 3 2 4 3 5 5 2" xfId="30738"/>
    <cellStyle name="Comma 3 2 4 3 5 5 3" xfId="43338"/>
    <cellStyle name="Comma 3 2 4 3 5 6" xfId="22337"/>
    <cellStyle name="Comma 3 2 4 3 5 7" xfId="34938"/>
    <cellStyle name="Comma 3 2 4 3 6" xfId="9679"/>
    <cellStyle name="Comma 3 2 4 3 6 2" xfId="11145"/>
    <cellStyle name="Comma 3 2 4 3 6 2 2" xfId="15348"/>
    <cellStyle name="Comma 3 2 4 3 6 2 2 2" xfId="28077"/>
    <cellStyle name="Comma 3 2 4 3 6 2 2 3" xfId="40678"/>
    <cellStyle name="Comma 3 2 4 3 6 2 3" xfId="19617"/>
    <cellStyle name="Comma 3 2 4 3 6 2 3 2" xfId="32278"/>
    <cellStyle name="Comma 3 2 4 3 6 2 3 3" xfId="44878"/>
    <cellStyle name="Comma 3 2 4 3 6 2 4" xfId="23877"/>
    <cellStyle name="Comma 3 2 4 3 6 2 5" xfId="36478"/>
    <cellStyle name="Comma 3 2 4 3 6 3" xfId="12548"/>
    <cellStyle name="Comma 3 2 4 3 6 3 2" xfId="16748"/>
    <cellStyle name="Comma 3 2 4 3 6 3 2 2" xfId="29477"/>
    <cellStyle name="Comma 3 2 4 3 6 3 2 3" xfId="42078"/>
    <cellStyle name="Comma 3 2 4 3 6 3 3" xfId="21017"/>
    <cellStyle name="Comma 3 2 4 3 6 3 3 2" xfId="33678"/>
    <cellStyle name="Comma 3 2 4 3 6 3 3 3" xfId="46278"/>
    <cellStyle name="Comma 3 2 4 3 6 3 4" xfId="25277"/>
    <cellStyle name="Comma 3 2 4 3 6 3 5" xfId="37878"/>
    <cellStyle name="Comma 3 2 4 3 6 4" xfId="13948"/>
    <cellStyle name="Comma 3 2 4 3 6 4 2" xfId="26677"/>
    <cellStyle name="Comma 3 2 4 3 6 4 3" xfId="39278"/>
    <cellStyle name="Comma 3 2 4 3 6 5" xfId="18217"/>
    <cellStyle name="Comma 3 2 4 3 6 5 2" xfId="30878"/>
    <cellStyle name="Comma 3 2 4 3 6 5 3" xfId="43478"/>
    <cellStyle name="Comma 3 2 4 3 6 6" xfId="22477"/>
    <cellStyle name="Comma 3 2 4 3 6 7" xfId="35078"/>
    <cellStyle name="Comma 3 2 4 3 7" xfId="9819"/>
    <cellStyle name="Comma 3 2 4 3 7 2" xfId="11285"/>
    <cellStyle name="Comma 3 2 4 3 7 2 2" xfId="15488"/>
    <cellStyle name="Comma 3 2 4 3 7 2 2 2" xfId="28217"/>
    <cellStyle name="Comma 3 2 4 3 7 2 2 3" xfId="40818"/>
    <cellStyle name="Comma 3 2 4 3 7 2 3" xfId="19757"/>
    <cellStyle name="Comma 3 2 4 3 7 2 3 2" xfId="32418"/>
    <cellStyle name="Comma 3 2 4 3 7 2 3 3" xfId="45018"/>
    <cellStyle name="Comma 3 2 4 3 7 2 4" xfId="24017"/>
    <cellStyle name="Comma 3 2 4 3 7 2 5" xfId="36618"/>
    <cellStyle name="Comma 3 2 4 3 7 3" xfId="12688"/>
    <cellStyle name="Comma 3 2 4 3 7 3 2" xfId="16888"/>
    <cellStyle name="Comma 3 2 4 3 7 3 2 2" xfId="29617"/>
    <cellStyle name="Comma 3 2 4 3 7 3 2 3" xfId="42218"/>
    <cellStyle name="Comma 3 2 4 3 7 3 3" xfId="21157"/>
    <cellStyle name="Comma 3 2 4 3 7 3 3 2" xfId="33818"/>
    <cellStyle name="Comma 3 2 4 3 7 3 3 3" xfId="46418"/>
    <cellStyle name="Comma 3 2 4 3 7 3 4" xfId="25417"/>
    <cellStyle name="Comma 3 2 4 3 7 3 5" xfId="38018"/>
    <cellStyle name="Comma 3 2 4 3 7 4" xfId="14088"/>
    <cellStyle name="Comma 3 2 4 3 7 4 2" xfId="26817"/>
    <cellStyle name="Comma 3 2 4 3 7 4 3" xfId="39418"/>
    <cellStyle name="Comma 3 2 4 3 7 5" xfId="18357"/>
    <cellStyle name="Comma 3 2 4 3 7 5 2" xfId="31018"/>
    <cellStyle name="Comma 3 2 4 3 7 5 3" xfId="43618"/>
    <cellStyle name="Comma 3 2 4 3 7 6" xfId="22617"/>
    <cellStyle name="Comma 3 2 4 3 7 7" xfId="35218"/>
    <cellStyle name="Comma 3 2 4 3 8" xfId="9959"/>
    <cellStyle name="Comma 3 2 4 3 8 2" xfId="11425"/>
    <cellStyle name="Comma 3 2 4 3 8 2 2" xfId="15628"/>
    <cellStyle name="Comma 3 2 4 3 8 2 2 2" xfId="28357"/>
    <cellStyle name="Comma 3 2 4 3 8 2 2 3" xfId="40958"/>
    <cellStyle name="Comma 3 2 4 3 8 2 3" xfId="19897"/>
    <cellStyle name="Comma 3 2 4 3 8 2 3 2" xfId="32558"/>
    <cellStyle name="Comma 3 2 4 3 8 2 3 3" xfId="45158"/>
    <cellStyle name="Comma 3 2 4 3 8 2 4" xfId="24157"/>
    <cellStyle name="Comma 3 2 4 3 8 2 5" xfId="36758"/>
    <cellStyle name="Comma 3 2 4 3 8 3" xfId="12828"/>
    <cellStyle name="Comma 3 2 4 3 8 3 2" xfId="17028"/>
    <cellStyle name="Comma 3 2 4 3 8 3 2 2" xfId="29757"/>
    <cellStyle name="Comma 3 2 4 3 8 3 2 3" xfId="42358"/>
    <cellStyle name="Comma 3 2 4 3 8 3 3" xfId="21297"/>
    <cellStyle name="Comma 3 2 4 3 8 3 3 2" xfId="33958"/>
    <cellStyle name="Comma 3 2 4 3 8 3 3 3" xfId="46558"/>
    <cellStyle name="Comma 3 2 4 3 8 3 4" xfId="25557"/>
    <cellStyle name="Comma 3 2 4 3 8 3 5" xfId="38158"/>
    <cellStyle name="Comma 3 2 4 3 8 4" xfId="14228"/>
    <cellStyle name="Comma 3 2 4 3 8 4 2" xfId="26957"/>
    <cellStyle name="Comma 3 2 4 3 8 4 3" xfId="39558"/>
    <cellStyle name="Comma 3 2 4 3 8 5" xfId="18497"/>
    <cellStyle name="Comma 3 2 4 3 8 5 2" xfId="31158"/>
    <cellStyle name="Comma 3 2 4 3 8 5 3" xfId="43758"/>
    <cellStyle name="Comma 3 2 4 3 8 6" xfId="22757"/>
    <cellStyle name="Comma 3 2 4 3 8 7" xfId="35358"/>
    <cellStyle name="Comma 3 2 4 3 9" xfId="10153"/>
    <cellStyle name="Comma 3 2 4 3 9 2" xfId="11568"/>
    <cellStyle name="Comma 3 2 4 3 9 2 2" xfId="15768"/>
    <cellStyle name="Comma 3 2 4 3 9 2 2 2" xfId="28497"/>
    <cellStyle name="Comma 3 2 4 3 9 2 2 3" xfId="41098"/>
    <cellStyle name="Comma 3 2 4 3 9 2 3" xfId="20037"/>
    <cellStyle name="Comma 3 2 4 3 9 2 3 2" xfId="32698"/>
    <cellStyle name="Comma 3 2 4 3 9 2 3 3" xfId="45298"/>
    <cellStyle name="Comma 3 2 4 3 9 2 4" xfId="24297"/>
    <cellStyle name="Comma 3 2 4 3 9 2 5" xfId="36898"/>
    <cellStyle name="Comma 3 2 4 3 9 3" xfId="12968"/>
    <cellStyle name="Comma 3 2 4 3 9 3 2" xfId="17168"/>
    <cellStyle name="Comma 3 2 4 3 9 3 2 2" xfId="29897"/>
    <cellStyle name="Comma 3 2 4 3 9 3 2 3" xfId="42498"/>
    <cellStyle name="Comma 3 2 4 3 9 3 3" xfId="21437"/>
    <cellStyle name="Comma 3 2 4 3 9 3 3 2" xfId="34098"/>
    <cellStyle name="Comma 3 2 4 3 9 3 3 3" xfId="46698"/>
    <cellStyle name="Comma 3 2 4 3 9 3 4" xfId="25697"/>
    <cellStyle name="Comma 3 2 4 3 9 3 5" xfId="38298"/>
    <cellStyle name="Comma 3 2 4 3 9 4" xfId="14368"/>
    <cellStyle name="Comma 3 2 4 3 9 4 2" xfId="27097"/>
    <cellStyle name="Comma 3 2 4 3 9 4 3" xfId="39698"/>
    <cellStyle name="Comma 3 2 4 3 9 5" xfId="18637"/>
    <cellStyle name="Comma 3 2 4 3 9 5 2" xfId="31298"/>
    <cellStyle name="Comma 3 2 4 3 9 5 3" xfId="43898"/>
    <cellStyle name="Comma 3 2 4 3 9 6" xfId="22897"/>
    <cellStyle name="Comma 3 2 4 3 9 7" xfId="35498"/>
    <cellStyle name="Comma 3 2 4 4" xfId="7070"/>
    <cellStyle name="Comma 3 2 4 4 10" xfId="10313"/>
    <cellStyle name="Comma 3 2 4 4 10 2" xfId="11728"/>
    <cellStyle name="Comma 3 2 4 4 10 2 2" xfId="15928"/>
    <cellStyle name="Comma 3 2 4 4 10 2 2 2" xfId="28657"/>
    <cellStyle name="Comma 3 2 4 4 10 2 2 3" xfId="41258"/>
    <cellStyle name="Comma 3 2 4 4 10 2 3" xfId="20197"/>
    <cellStyle name="Comma 3 2 4 4 10 2 3 2" xfId="32858"/>
    <cellStyle name="Comma 3 2 4 4 10 2 3 3" xfId="45458"/>
    <cellStyle name="Comma 3 2 4 4 10 2 4" xfId="24457"/>
    <cellStyle name="Comma 3 2 4 4 10 2 5" xfId="37058"/>
    <cellStyle name="Comma 3 2 4 4 10 3" xfId="13128"/>
    <cellStyle name="Comma 3 2 4 4 10 3 2" xfId="17328"/>
    <cellStyle name="Comma 3 2 4 4 10 3 2 2" xfId="30057"/>
    <cellStyle name="Comma 3 2 4 4 10 3 2 3" xfId="42658"/>
    <cellStyle name="Comma 3 2 4 4 10 3 3" xfId="21597"/>
    <cellStyle name="Comma 3 2 4 4 10 3 3 2" xfId="34258"/>
    <cellStyle name="Comma 3 2 4 4 10 3 3 3" xfId="46858"/>
    <cellStyle name="Comma 3 2 4 4 10 3 4" xfId="25857"/>
    <cellStyle name="Comma 3 2 4 4 10 3 5" xfId="38458"/>
    <cellStyle name="Comma 3 2 4 4 10 4" xfId="14528"/>
    <cellStyle name="Comma 3 2 4 4 10 4 2" xfId="27257"/>
    <cellStyle name="Comma 3 2 4 4 10 4 3" xfId="39858"/>
    <cellStyle name="Comma 3 2 4 4 10 5" xfId="18797"/>
    <cellStyle name="Comma 3 2 4 4 10 5 2" xfId="31458"/>
    <cellStyle name="Comma 3 2 4 4 10 5 3" xfId="44058"/>
    <cellStyle name="Comma 3 2 4 4 10 6" xfId="23057"/>
    <cellStyle name="Comma 3 2 4 4 10 7" xfId="35658"/>
    <cellStyle name="Comma 3 2 4 4 11" xfId="10454"/>
    <cellStyle name="Comma 3 2 4 4 11 2" xfId="14668"/>
    <cellStyle name="Comma 3 2 4 4 11 2 2" xfId="27397"/>
    <cellStyle name="Comma 3 2 4 4 11 2 3" xfId="39998"/>
    <cellStyle name="Comma 3 2 4 4 11 3" xfId="18937"/>
    <cellStyle name="Comma 3 2 4 4 11 3 2" xfId="31598"/>
    <cellStyle name="Comma 3 2 4 4 11 3 3" xfId="44198"/>
    <cellStyle name="Comma 3 2 4 4 11 4" xfId="23197"/>
    <cellStyle name="Comma 3 2 4 4 11 5" xfId="35798"/>
    <cellStyle name="Comma 3 2 4 4 12" xfId="11868"/>
    <cellStyle name="Comma 3 2 4 4 12 2" xfId="16068"/>
    <cellStyle name="Comma 3 2 4 4 12 2 2" xfId="28797"/>
    <cellStyle name="Comma 3 2 4 4 12 2 3" xfId="41398"/>
    <cellStyle name="Comma 3 2 4 4 12 3" xfId="20337"/>
    <cellStyle name="Comma 3 2 4 4 12 3 2" xfId="32998"/>
    <cellStyle name="Comma 3 2 4 4 12 3 3" xfId="45598"/>
    <cellStyle name="Comma 3 2 4 4 12 4" xfId="24597"/>
    <cellStyle name="Comma 3 2 4 4 12 5" xfId="37198"/>
    <cellStyle name="Comma 3 2 4 4 13" xfId="13268"/>
    <cellStyle name="Comma 3 2 4 4 13 2" xfId="25997"/>
    <cellStyle name="Comma 3 2 4 4 13 3" xfId="38598"/>
    <cellStyle name="Comma 3 2 4 4 14" xfId="17537"/>
    <cellStyle name="Comma 3 2 4 4 14 2" xfId="30198"/>
    <cellStyle name="Comma 3 2 4 4 14 3" xfId="42798"/>
    <cellStyle name="Comma 3 2 4 4 15" xfId="21797"/>
    <cellStyle name="Comma 3 2 4 4 16" xfId="34398"/>
    <cellStyle name="Comma 3 2 4 4 2" xfId="7210"/>
    <cellStyle name="Comma 3 2 4 4 2 2" xfId="10594"/>
    <cellStyle name="Comma 3 2 4 4 2 2 2" xfId="14808"/>
    <cellStyle name="Comma 3 2 4 4 2 2 2 2" xfId="27537"/>
    <cellStyle name="Comma 3 2 4 4 2 2 2 3" xfId="40138"/>
    <cellStyle name="Comma 3 2 4 4 2 2 3" xfId="19077"/>
    <cellStyle name="Comma 3 2 4 4 2 2 3 2" xfId="31738"/>
    <cellStyle name="Comma 3 2 4 4 2 2 3 3" xfId="44338"/>
    <cellStyle name="Comma 3 2 4 4 2 2 4" xfId="23337"/>
    <cellStyle name="Comma 3 2 4 4 2 2 5" xfId="35938"/>
    <cellStyle name="Comma 3 2 4 4 2 3" xfId="12008"/>
    <cellStyle name="Comma 3 2 4 4 2 3 2" xfId="16208"/>
    <cellStyle name="Comma 3 2 4 4 2 3 2 2" xfId="28937"/>
    <cellStyle name="Comma 3 2 4 4 2 3 2 3" xfId="41538"/>
    <cellStyle name="Comma 3 2 4 4 2 3 3" xfId="20477"/>
    <cellStyle name="Comma 3 2 4 4 2 3 3 2" xfId="33138"/>
    <cellStyle name="Comma 3 2 4 4 2 3 3 3" xfId="45738"/>
    <cellStyle name="Comma 3 2 4 4 2 3 4" xfId="24737"/>
    <cellStyle name="Comma 3 2 4 4 2 3 5" xfId="37338"/>
    <cellStyle name="Comma 3 2 4 4 2 4" xfId="13408"/>
    <cellStyle name="Comma 3 2 4 4 2 4 2" xfId="26137"/>
    <cellStyle name="Comma 3 2 4 4 2 4 3" xfId="38738"/>
    <cellStyle name="Comma 3 2 4 4 2 5" xfId="17677"/>
    <cellStyle name="Comma 3 2 4 4 2 5 2" xfId="30338"/>
    <cellStyle name="Comma 3 2 4 4 2 5 3" xfId="42938"/>
    <cellStyle name="Comma 3 2 4 4 2 6" xfId="21937"/>
    <cellStyle name="Comma 3 2 4 4 2 7" xfId="34538"/>
    <cellStyle name="Comma 3 2 4 4 3" xfId="7350"/>
    <cellStyle name="Comma 3 2 4 4 3 2" xfId="10734"/>
    <cellStyle name="Comma 3 2 4 4 3 2 2" xfId="14948"/>
    <cellStyle name="Comma 3 2 4 4 3 2 2 2" xfId="27677"/>
    <cellStyle name="Comma 3 2 4 4 3 2 2 3" xfId="40278"/>
    <cellStyle name="Comma 3 2 4 4 3 2 3" xfId="19217"/>
    <cellStyle name="Comma 3 2 4 4 3 2 3 2" xfId="31878"/>
    <cellStyle name="Comma 3 2 4 4 3 2 3 3" xfId="44478"/>
    <cellStyle name="Comma 3 2 4 4 3 2 4" xfId="23477"/>
    <cellStyle name="Comma 3 2 4 4 3 2 5" xfId="36078"/>
    <cellStyle name="Comma 3 2 4 4 3 3" xfId="12148"/>
    <cellStyle name="Comma 3 2 4 4 3 3 2" xfId="16348"/>
    <cellStyle name="Comma 3 2 4 4 3 3 2 2" xfId="29077"/>
    <cellStyle name="Comma 3 2 4 4 3 3 2 3" xfId="41678"/>
    <cellStyle name="Comma 3 2 4 4 3 3 3" xfId="20617"/>
    <cellStyle name="Comma 3 2 4 4 3 3 3 2" xfId="33278"/>
    <cellStyle name="Comma 3 2 4 4 3 3 3 3" xfId="45878"/>
    <cellStyle name="Comma 3 2 4 4 3 3 4" xfId="24877"/>
    <cellStyle name="Comma 3 2 4 4 3 3 5" xfId="37478"/>
    <cellStyle name="Comma 3 2 4 4 3 4" xfId="13548"/>
    <cellStyle name="Comma 3 2 4 4 3 4 2" xfId="26277"/>
    <cellStyle name="Comma 3 2 4 4 3 4 3" xfId="38878"/>
    <cellStyle name="Comma 3 2 4 4 3 5" xfId="17817"/>
    <cellStyle name="Comma 3 2 4 4 3 5 2" xfId="30478"/>
    <cellStyle name="Comma 3 2 4 4 3 5 3" xfId="43078"/>
    <cellStyle name="Comma 3 2 4 4 3 6" xfId="22077"/>
    <cellStyle name="Comma 3 2 4 4 3 7" xfId="34678"/>
    <cellStyle name="Comma 3 2 4 4 4" xfId="9363"/>
    <cellStyle name="Comma 3 2 4 4 4 2" xfId="10881"/>
    <cellStyle name="Comma 3 2 4 4 4 2 2" xfId="15088"/>
    <cellStyle name="Comma 3 2 4 4 4 2 2 2" xfId="27817"/>
    <cellStyle name="Comma 3 2 4 4 4 2 2 3" xfId="40418"/>
    <cellStyle name="Comma 3 2 4 4 4 2 3" xfId="19357"/>
    <cellStyle name="Comma 3 2 4 4 4 2 3 2" xfId="32018"/>
    <cellStyle name="Comma 3 2 4 4 4 2 3 3" xfId="44618"/>
    <cellStyle name="Comma 3 2 4 4 4 2 4" xfId="23617"/>
    <cellStyle name="Comma 3 2 4 4 4 2 5" xfId="36218"/>
    <cellStyle name="Comma 3 2 4 4 4 3" xfId="12288"/>
    <cellStyle name="Comma 3 2 4 4 4 3 2" xfId="16488"/>
    <cellStyle name="Comma 3 2 4 4 4 3 2 2" xfId="29217"/>
    <cellStyle name="Comma 3 2 4 4 4 3 2 3" xfId="41818"/>
    <cellStyle name="Comma 3 2 4 4 4 3 3" xfId="20757"/>
    <cellStyle name="Comma 3 2 4 4 4 3 3 2" xfId="33418"/>
    <cellStyle name="Comma 3 2 4 4 4 3 3 3" xfId="46018"/>
    <cellStyle name="Comma 3 2 4 4 4 3 4" xfId="25017"/>
    <cellStyle name="Comma 3 2 4 4 4 3 5" xfId="37618"/>
    <cellStyle name="Comma 3 2 4 4 4 4" xfId="13688"/>
    <cellStyle name="Comma 3 2 4 4 4 4 2" xfId="26417"/>
    <cellStyle name="Comma 3 2 4 4 4 4 3" xfId="39018"/>
    <cellStyle name="Comma 3 2 4 4 4 5" xfId="17957"/>
    <cellStyle name="Comma 3 2 4 4 4 5 2" xfId="30618"/>
    <cellStyle name="Comma 3 2 4 4 4 5 3" xfId="43218"/>
    <cellStyle name="Comma 3 2 4 4 4 6" xfId="22217"/>
    <cellStyle name="Comma 3 2 4 4 4 7" xfId="34818"/>
    <cellStyle name="Comma 3 2 4 4 5" xfId="9559"/>
    <cellStyle name="Comma 3 2 4 4 5 2" xfId="11025"/>
    <cellStyle name="Comma 3 2 4 4 5 2 2" xfId="15228"/>
    <cellStyle name="Comma 3 2 4 4 5 2 2 2" xfId="27957"/>
    <cellStyle name="Comma 3 2 4 4 5 2 2 3" xfId="40558"/>
    <cellStyle name="Comma 3 2 4 4 5 2 3" xfId="19497"/>
    <cellStyle name="Comma 3 2 4 4 5 2 3 2" xfId="32158"/>
    <cellStyle name="Comma 3 2 4 4 5 2 3 3" xfId="44758"/>
    <cellStyle name="Comma 3 2 4 4 5 2 4" xfId="23757"/>
    <cellStyle name="Comma 3 2 4 4 5 2 5" xfId="36358"/>
    <cellStyle name="Comma 3 2 4 4 5 3" xfId="12428"/>
    <cellStyle name="Comma 3 2 4 4 5 3 2" xfId="16628"/>
    <cellStyle name="Comma 3 2 4 4 5 3 2 2" xfId="29357"/>
    <cellStyle name="Comma 3 2 4 4 5 3 2 3" xfId="41958"/>
    <cellStyle name="Comma 3 2 4 4 5 3 3" xfId="20897"/>
    <cellStyle name="Comma 3 2 4 4 5 3 3 2" xfId="33558"/>
    <cellStyle name="Comma 3 2 4 4 5 3 3 3" xfId="46158"/>
    <cellStyle name="Comma 3 2 4 4 5 3 4" xfId="25157"/>
    <cellStyle name="Comma 3 2 4 4 5 3 5" xfId="37758"/>
    <cellStyle name="Comma 3 2 4 4 5 4" xfId="13828"/>
    <cellStyle name="Comma 3 2 4 4 5 4 2" xfId="26557"/>
    <cellStyle name="Comma 3 2 4 4 5 4 3" xfId="39158"/>
    <cellStyle name="Comma 3 2 4 4 5 5" xfId="18097"/>
    <cellStyle name="Comma 3 2 4 4 5 5 2" xfId="30758"/>
    <cellStyle name="Comma 3 2 4 4 5 5 3" xfId="43358"/>
    <cellStyle name="Comma 3 2 4 4 5 6" xfId="22357"/>
    <cellStyle name="Comma 3 2 4 4 5 7" xfId="34958"/>
    <cellStyle name="Comma 3 2 4 4 6" xfId="9699"/>
    <cellStyle name="Comma 3 2 4 4 6 2" xfId="11165"/>
    <cellStyle name="Comma 3 2 4 4 6 2 2" xfId="15368"/>
    <cellStyle name="Comma 3 2 4 4 6 2 2 2" xfId="28097"/>
    <cellStyle name="Comma 3 2 4 4 6 2 2 3" xfId="40698"/>
    <cellStyle name="Comma 3 2 4 4 6 2 3" xfId="19637"/>
    <cellStyle name="Comma 3 2 4 4 6 2 3 2" xfId="32298"/>
    <cellStyle name="Comma 3 2 4 4 6 2 3 3" xfId="44898"/>
    <cellStyle name="Comma 3 2 4 4 6 2 4" xfId="23897"/>
    <cellStyle name="Comma 3 2 4 4 6 2 5" xfId="36498"/>
    <cellStyle name="Comma 3 2 4 4 6 3" xfId="12568"/>
    <cellStyle name="Comma 3 2 4 4 6 3 2" xfId="16768"/>
    <cellStyle name="Comma 3 2 4 4 6 3 2 2" xfId="29497"/>
    <cellStyle name="Comma 3 2 4 4 6 3 2 3" xfId="42098"/>
    <cellStyle name="Comma 3 2 4 4 6 3 3" xfId="21037"/>
    <cellStyle name="Comma 3 2 4 4 6 3 3 2" xfId="33698"/>
    <cellStyle name="Comma 3 2 4 4 6 3 3 3" xfId="46298"/>
    <cellStyle name="Comma 3 2 4 4 6 3 4" xfId="25297"/>
    <cellStyle name="Comma 3 2 4 4 6 3 5" xfId="37898"/>
    <cellStyle name="Comma 3 2 4 4 6 4" xfId="13968"/>
    <cellStyle name="Comma 3 2 4 4 6 4 2" xfId="26697"/>
    <cellStyle name="Comma 3 2 4 4 6 4 3" xfId="39298"/>
    <cellStyle name="Comma 3 2 4 4 6 5" xfId="18237"/>
    <cellStyle name="Comma 3 2 4 4 6 5 2" xfId="30898"/>
    <cellStyle name="Comma 3 2 4 4 6 5 3" xfId="43498"/>
    <cellStyle name="Comma 3 2 4 4 6 6" xfId="22497"/>
    <cellStyle name="Comma 3 2 4 4 6 7" xfId="35098"/>
    <cellStyle name="Comma 3 2 4 4 7" xfId="9839"/>
    <cellStyle name="Comma 3 2 4 4 7 2" xfId="11305"/>
    <cellStyle name="Comma 3 2 4 4 7 2 2" xfId="15508"/>
    <cellStyle name="Comma 3 2 4 4 7 2 2 2" xfId="28237"/>
    <cellStyle name="Comma 3 2 4 4 7 2 2 3" xfId="40838"/>
    <cellStyle name="Comma 3 2 4 4 7 2 3" xfId="19777"/>
    <cellStyle name="Comma 3 2 4 4 7 2 3 2" xfId="32438"/>
    <cellStyle name="Comma 3 2 4 4 7 2 3 3" xfId="45038"/>
    <cellStyle name="Comma 3 2 4 4 7 2 4" xfId="24037"/>
    <cellStyle name="Comma 3 2 4 4 7 2 5" xfId="36638"/>
    <cellStyle name="Comma 3 2 4 4 7 3" xfId="12708"/>
    <cellStyle name="Comma 3 2 4 4 7 3 2" xfId="16908"/>
    <cellStyle name="Comma 3 2 4 4 7 3 2 2" xfId="29637"/>
    <cellStyle name="Comma 3 2 4 4 7 3 2 3" xfId="42238"/>
    <cellStyle name="Comma 3 2 4 4 7 3 3" xfId="21177"/>
    <cellStyle name="Comma 3 2 4 4 7 3 3 2" xfId="33838"/>
    <cellStyle name="Comma 3 2 4 4 7 3 3 3" xfId="46438"/>
    <cellStyle name="Comma 3 2 4 4 7 3 4" xfId="25437"/>
    <cellStyle name="Comma 3 2 4 4 7 3 5" xfId="38038"/>
    <cellStyle name="Comma 3 2 4 4 7 4" xfId="14108"/>
    <cellStyle name="Comma 3 2 4 4 7 4 2" xfId="26837"/>
    <cellStyle name="Comma 3 2 4 4 7 4 3" xfId="39438"/>
    <cellStyle name="Comma 3 2 4 4 7 5" xfId="18377"/>
    <cellStyle name="Comma 3 2 4 4 7 5 2" xfId="31038"/>
    <cellStyle name="Comma 3 2 4 4 7 5 3" xfId="43638"/>
    <cellStyle name="Comma 3 2 4 4 7 6" xfId="22637"/>
    <cellStyle name="Comma 3 2 4 4 7 7" xfId="35238"/>
    <cellStyle name="Comma 3 2 4 4 8" xfId="9979"/>
    <cellStyle name="Comma 3 2 4 4 8 2" xfId="11445"/>
    <cellStyle name="Comma 3 2 4 4 8 2 2" xfId="15648"/>
    <cellStyle name="Comma 3 2 4 4 8 2 2 2" xfId="28377"/>
    <cellStyle name="Comma 3 2 4 4 8 2 2 3" xfId="40978"/>
    <cellStyle name="Comma 3 2 4 4 8 2 3" xfId="19917"/>
    <cellStyle name="Comma 3 2 4 4 8 2 3 2" xfId="32578"/>
    <cellStyle name="Comma 3 2 4 4 8 2 3 3" xfId="45178"/>
    <cellStyle name="Comma 3 2 4 4 8 2 4" xfId="24177"/>
    <cellStyle name="Comma 3 2 4 4 8 2 5" xfId="36778"/>
    <cellStyle name="Comma 3 2 4 4 8 3" xfId="12848"/>
    <cellStyle name="Comma 3 2 4 4 8 3 2" xfId="17048"/>
    <cellStyle name="Comma 3 2 4 4 8 3 2 2" xfId="29777"/>
    <cellStyle name="Comma 3 2 4 4 8 3 2 3" xfId="42378"/>
    <cellStyle name="Comma 3 2 4 4 8 3 3" xfId="21317"/>
    <cellStyle name="Comma 3 2 4 4 8 3 3 2" xfId="33978"/>
    <cellStyle name="Comma 3 2 4 4 8 3 3 3" xfId="46578"/>
    <cellStyle name="Comma 3 2 4 4 8 3 4" xfId="25577"/>
    <cellStyle name="Comma 3 2 4 4 8 3 5" xfId="38178"/>
    <cellStyle name="Comma 3 2 4 4 8 4" xfId="14248"/>
    <cellStyle name="Comma 3 2 4 4 8 4 2" xfId="26977"/>
    <cellStyle name="Comma 3 2 4 4 8 4 3" xfId="39578"/>
    <cellStyle name="Comma 3 2 4 4 8 5" xfId="18517"/>
    <cellStyle name="Comma 3 2 4 4 8 5 2" xfId="31178"/>
    <cellStyle name="Comma 3 2 4 4 8 5 3" xfId="43778"/>
    <cellStyle name="Comma 3 2 4 4 8 6" xfId="22777"/>
    <cellStyle name="Comma 3 2 4 4 8 7" xfId="35378"/>
    <cellStyle name="Comma 3 2 4 4 9" xfId="10173"/>
    <cellStyle name="Comma 3 2 4 4 9 2" xfId="11588"/>
    <cellStyle name="Comma 3 2 4 4 9 2 2" xfId="15788"/>
    <cellStyle name="Comma 3 2 4 4 9 2 2 2" xfId="28517"/>
    <cellStyle name="Comma 3 2 4 4 9 2 2 3" xfId="41118"/>
    <cellStyle name="Comma 3 2 4 4 9 2 3" xfId="20057"/>
    <cellStyle name="Comma 3 2 4 4 9 2 3 2" xfId="32718"/>
    <cellStyle name="Comma 3 2 4 4 9 2 3 3" xfId="45318"/>
    <cellStyle name="Comma 3 2 4 4 9 2 4" xfId="24317"/>
    <cellStyle name="Comma 3 2 4 4 9 2 5" xfId="36918"/>
    <cellStyle name="Comma 3 2 4 4 9 3" xfId="12988"/>
    <cellStyle name="Comma 3 2 4 4 9 3 2" xfId="17188"/>
    <cellStyle name="Comma 3 2 4 4 9 3 2 2" xfId="29917"/>
    <cellStyle name="Comma 3 2 4 4 9 3 2 3" xfId="42518"/>
    <cellStyle name="Comma 3 2 4 4 9 3 3" xfId="21457"/>
    <cellStyle name="Comma 3 2 4 4 9 3 3 2" xfId="34118"/>
    <cellStyle name="Comma 3 2 4 4 9 3 3 3" xfId="46718"/>
    <cellStyle name="Comma 3 2 4 4 9 3 4" xfId="25717"/>
    <cellStyle name="Comma 3 2 4 4 9 3 5" xfId="38318"/>
    <cellStyle name="Comma 3 2 4 4 9 4" xfId="14388"/>
    <cellStyle name="Comma 3 2 4 4 9 4 2" xfId="27117"/>
    <cellStyle name="Comma 3 2 4 4 9 4 3" xfId="39718"/>
    <cellStyle name="Comma 3 2 4 4 9 5" xfId="18657"/>
    <cellStyle name="Comma 3 2 4 4 9 5 2" xfId="31318"/>
    <cellStyle name="Comma 3 2 4 4 9 5 3" xfId="43918"/>
    <cellStyle name="Comma 3 2 4 4 9 6" xfId="22917"/>
    <cellStyle name="Comma 3 2 4 4 9 7" xfId="35518"/>
    <cellStyle name="Comma 3 2 4 5" xfId="7090"/>
    <cellStyle name="Comma 3 2 4 5 10" xfId="10333"/>
    <cellStyle name="Comma 3 2 4 5 10 2" xfId="11748"/>
    <cellStyle name="Comma 3 2 4 5 10 2 2" xfId="15948"/>
    <cellStyle name="Comma 3 2 4 5 10 2 2 2" xfId="28677"/>
    <cellStyle name="Comma 3 2 4 5 10 2 2 3" xfId="41278"/>
    <cellStyle name="Comma 3 2 4 5 10 2 3" xfId="20217"/>
    <cellStyle name="Comma 3 2 4 5 10 2 3 2" xfId="32878"/>
    <cellStyle name="Comma 3 2 4 5 10 2 3 3" xfId="45478"/>
    <cellStyle name="Comma 3 2 4 5 10 2 4" xfId="24477"/>
    <cellStyle name="Comma 3 2 4 5 10 2 5" xfId="37078"/>
    <cellStyle name="Comma 3 2 4 5 10 3" xfId="13148"/>
    <cellStyle name="Comma 3 2 4 5 10 3 2" xfId="17348"/>
    <cellStyle name="Comma 3 2 4 5 10 3 2 2" xfId="30077"/>
    <cellStyle name="Comma 3 2 4 5 10 3 2 3" xfId="42678"/>
    <cellStyle name="Comma 3 2 4 5 10 3 3" xfId="21617"/>
    <cellStyle name="Comma 3 2 4 5 10 3 3 2" xfId="34278"/>
    <cellStyle name="Comma 3 2 4 5 10 3 3 3" xfId="46878"/>
    <cellStyle name="Comma 3 2 4 5 10 3 4" xfId="25877"/>
    <cellStyle name="Comma 3 2 4 5 10 3 5" xfId="38478"/>
    <cellStyle name="Comma 3 2 4 5 10 4" xfId="14548"/>
    <cellStyle name="Comma 3 2 4 5 10 4 2" xfId="27277"/>
    <cellStyle name="Comma 3 2 4 5 10 4 3" xfId="39878"/>
    <cellStyle name="Comma 3 2 4 5 10 5" xfId="18817"/>
    <cellStyle name="Comma 3 2 4 5 10 5 2" xfId="31478"/>
    <cellStyle name="Comma 3 2 4 5 10 5 3" xfId="44078"/>
    <cellStyle name="Comma 3 2 4 5 10 6" xfId="23077"/>
    <cellStyle name="Comma 3 2 4 5 10 7" xfId="35678"/>
    <cellStyle name="Comma 3 2 4 5 11" xfId="10474"/>
    <cellStyle name="Comma 3 2 4 5 11 2" xfId="14688"/>
    <cellStyle name="Comma 3 2 4 5 11 2 2" xfId="27417"/>
    <cellStyle name="Comma 3 2 4 5 11 2 3" xfId="40018"/>
    <cellStyle name="Comma 3 2 4 5 11 3" xfId="18957"/>
    <cellStyle name="Comma 3 2 4 5 11 3 2" xfId="31618"/>
    <cellStyle name="Comma 3 2 4 5 11 3 3" xfId="44218"/>
    <cellStyle name="Comma 3 2 4 5 11 4" xfId="23217"/>
    <cellStyle name="Comma 3 2 4 5 11 5" xfId="35818"/>
    <cellStyle name="Comma 3 2 4 5 12" xfId="11888"/>
    <cellStyle name="Comma 3 2 4 5 12 2" xfId="16088"/>
    <cellStyle name="Comma 3 2 4 5 12 2 2" xfId="28817"/>
    <cellStyle name="Comma 3 2 4 5 12 2 3" xfId="41418"/>
    <cellStyle name="Comma 3 2 4 5 12 3" xfId="20357"/>
    <cellStyle name="Comma 3 2 4 5 12 3 2" xfId="33018"/>
    <cellStyle name="Comma 3 2 4 5 12 3 3" xfId="45618"/>
    <cellStyle name="Comma 3 2 4 5 12 4" xfId="24617"/>
    <cellStyle name="Comma 3 2 4 5 12 5" xfId="37218"/>
    <cellStyle name="Comma 3 2 4 5 13" xfId="13288"/>
    <cellStyle name="Comma 3 2 4 5 13 2" xfId="26017"/>
    <cellStyle name="Comma 3 2 4 5 13 3" xfId="38618"/>
    <cellStyle name="Comma 3 2 4 5 14" xfId="17557"/>
    <cellStyle name="Comma 3 2 4 5 14 2" xfId="30218"/>
    <cellStyle name="Comma 3 2 4 5 14 3" xfId="42818"/>
    <cellStyle name="Comma 3 2 4 5 15" xfId="21817"/>
    <cellStyle name="Comma 3 2 4 5 16" xfId="34418"/>
    <cellStyle name="Comma 3 2 4 5 2" xfId="7230"/>
    <cellStyle name="Comma 3 2 4 5 2 2" xfId="10614"/>
    <cellStyle name="Comma 3 2 4 5 2 2 2" xfId="14828"/>
    <cellStyle name="Comma 3 2 4 5 2 2 2 2" xfId="27557"/>
    <cellStyle name="Comma 3 2 4 5 2 2 2 3" xfId="40158"/>
    <cellStyle name="Comma 3 2 4 5 2 2 3" xfId="19097"/>
    <cellStyle name="Comma 3 2 4 5 2 2 3 2" xfId="31758"/>
    <cellStyle name="Comma 3 2 4 5 2 2 3 3" xfId="44358"/>
    <cellStyle name="Comma 3 2 4 5 2 2 4" xfId="23357"/>
    <cellStyle name="Comma 3 2 4 5 2 2 5" xfId="35958"/>
    <cellStyle name="Comma 3 2 4 5 2 3" xfId="12028"/>
    <cellStyle name="Comma 3 2 4 5 2 3 2" xfId="16228"/>
    <cellStyle name="Comma 3 2 4 5 2 3 2 2" xfId="28957"/>
    <cellStyle name="Comma 3 2 4 5 2 3 2 3" xfId="41558"/>
    <cellStyle name="Comma 3 2 4 5 2 3 3" xfId="20497"/>
    <cellStyle name="Comma 3 2 4 5 2 3 3 2" xfId="33158"/>
    <cellStyle name="Comma 3 2 4 5 2 3 3 3" xfId="45758"/>
    <cellStyle name="Comma 3 2 4 5 2 3 4" xfId="24757"/>
    <cellStyle name="Comma 3 2 4 5 2 3 5" xfId="37358"/>
    <cellStyle name="Comma 3 2 4 5 2 4" xfId="13428"/>
    <cellStyle name="Comma 3 2 4 5 2 4 2" xfId="26157"/>
    <cellStyle name="Comma 3 2 4 5 2 4 3" xfId="38758"/>
    <cellStyle name="Comma 3 2 4 5 2 5" xfId="17697"/>
    <cellStyle name="Comma 3 2 4 5 2 5 2" xfId="30358"/>
    <cellStyle name="Comma 3 2 4 5 2 5 3" xfId="42958"/>
    <cellStyle name="Comma 3 2 4 5 2 6" xfId="21957"/>
    <cellStyle name="Comma 3 2 4 5 2 7" xfId="34558"/>
    <cellStyle name="Comma 3 2 4 5 3" xfId="7370"/>
    <cellStyle name="Comma 3 2 4 5 3 2" xfId="10754"/>
    <cellStyle name="Comma 3 2 4 5 3 2 2" xfId="14968"/>
    <cellStyle name="Comma 3 2 4 5 3 2 2 2" xfId="27697"/>
    <cellStyle name="Comma 3 2 4 5 3 2 2 3" xfId="40298"/>
    <cellStyle name="Comma 3 2 4 5 3 2 3" xfId="19237"/>
    <cellStyle name="Comma 3 2 4 5 3 2 3 2" xfId="31898"/>
    <cellStyle name="Comma 3 2 4 5 3 2 3 3" xfId="44498"/>
    <cellStyle name="Comma 3 2 4 5 3 2 4" xfId="23497"/>
    <cellStyle name="Comma 3 2 4 5 3 2 5" xfId="36098"/>
    <cellStyle name="Comma 3 2 4 5 3 3" xfId="12168"/>
    <cellStyle name="Comma 3 2 4 5 3 3 2" xfId="16368"/>
    <cellStyle name="Comma 3 2 4 5 3 3 2 2" xfId="29097"/>
    <cellStyle name="Comma 3 2 4 5 3 3 2 3" xfId="41698"/>
    <cellStyle name="Comma 3 2 4 5 3 3 3" xfId="20637"/>
    <cellStyle name="Comma 3 2 4 5 3 3 3 2" xfId="33298"/>
    <cellStyle name="Comma 3 2 4 5 3 3 3 3" xfId="45898"/>
    <cellStyle name="Comma 3 2 4 5 3 3 4" xfId="24897"/>
    <cellStyle name="Comma 3 2 4 5 3 3 5" xfId="37498"/>
    <cellStyle name="Comma 3 2 4 5 3 4" xfId="13568"/>
    <cellStyle name="Comma 3 2 4 5 3 4 2" xfId="26297"/>
    <cellStyle name="Comma 3 2 4 5 3 4 3" xfId="38898"/>
    <cellStyle name="Comma 3 2 4 5 3 5" xfId="17837"/>
    <cellStyle name="Comma 3 2 4 5 3 5 2" xfId="30498"/>
    <cellStyle name="Comma 3 2 4 5 3 5 3" xfId="43098"/>
    <cellStyle name="Comma 3 2 4 5 3 6" xfId="22097"/>
    <cellStyle name="Comma 3 2 4 5 3 7" xfId="34698"/>
    <cellStyle name="Comma 3 2 4 5 4" xfId="9383"/>
    <cellStyle name="Comma 3 2 4 5 4 2" xfId="10901"/>
    <cellStyle name="Comma 3 2 4 5 4 2 2" xfId="15108"/>
    <cellStyle name="Comma 3 2 4 5 4 2 2 2" xfId="27837"/>
    <cellStyle name="Comma 3 2 4 5 4 2 2 3" xfId="40438"/>
    <cellStyle name="Comma 3 2 4 5 4 2 3" xfId="19377"/>
    <cellStyle name="Comma 3 2 4 5 4 2 3 2" xfId="32038"/>
    <cellStyle name="Comma 3 2 4 5 4 2 3 3" xfId="44638"/>
    <cellStyle name="Comma 3 2 4 5 4 2 4" xfId="23637"/>
    <cellStyle name="Comma 3 2 4 5 4 2 5" xfId="36238"/>
    <cellStyle name="Comma 3 2 4 5 4 3" xfId="12308"/>
    <cellStyle name="Comma 3 2 4 5 4 3 2" xfId="16508"/>
    <cellStyle name="Comma 3 2 4 5 4 3 2 2" xfId="29237"/>
    <cellStyle name="Comma 3 2 4 5 4 3 2 3" xfId="41838"/>
    <cellStyle name="Comma 3 2 4 5 4 3 3" xfId="20777"/>
    <cellStyle name="Comma 3 2 4 5 4 3 3 2" xfId="33438"/>
    <cellStyle name="Comma 3 2 4 5 4 3 3 3" xfId="46038"/>
    <cellStyle name="Comma 3 2 4 5 4 3 4" xfId="25037"/>
    <cellStyle name="Comma 3 2 4 5 4 3 5" xfId="37638"/>
    <cellStyle name="Comma 3 2 4 5 4 4" xfId="13708"/>
    <cellStyle name="Comma 3 2 4 5 4 4 2" xfId="26437"/>
    <cellStyle name="Comma 3 2 4 5 4 4 3" xfId="39038"/>
    <cellStyle name="Comma 3 2 4 5 4 5" xfId="17977"/>
    <cellStyle name="Comma 3 2 4 5 4 5 2" xfId="30638"/>
    <cellStyle name="Comma 3 2 4 5 4 5 3" xfId="43238"/>
    <cellStyle name="Comma 3 2 4 5 4 6" xfId="22237"/>
    <cellStyle name="Comma 3 2 4 5 4 7" xfId="34838"/>
    <cellStyle name="Comma 3 2 4 5 5" xfId="9579"/>
    <cellStyle name="Comma 3 2 4 5 5 2" xfId="11045"/>
    <cellStyle name="Comma 3 2 4 5 5 2 2" xfId="15248"/>
    <cellStyle name="Comma 3 2 4 5 5 2 2 2" xfId="27977"/>
    <cellStyle name="Comma 3 2 4 5 5 2 2 3" xfId="40578"/>
    <cellStyle name="Comma 3 2 4 5 5 2 3" xfId="19517"/>
    <cellStyle name="Comma 3 2 4 5 5 2 3 2" xfId="32178"/>
    <cellStyle name="Comma 3 2 4 5 5 2 3 3" xfId="44778"/>
    <cellStyle name="Comma 3 2 4 5 5 2 4" xfId="23777"/>
    <cellStyle name="Comma 3 2 4 5 5 2 5" xfId="36378"/>
    <cellStyle name="Comma 3 2 4 5 5 3" xfId="12448"/>
    <cellStyle name="Comma 3 2 4 5 5 3 2" xfId="16648"/>
    <cellStyle name="Comma 3 2 4 5 5 3 2 2" xfId="29377"/>
    <cellStyle name="Comma 3 2 4 5 5 3 2 3" xfId="41978"/>
    <cellStyle name="Comma 3 2 4 5 5 3 3" xfId="20917"/>
    <cellStyle name="Comma 3 2 4 5 5 3 3 2" xfId="33578"/>
    <cellStyle name="Comma 3 2 4 5 5 3 3 3" xfId="46178"/>
    <cellStyle name="Comma 3 2 4 5 5 3 4" xfId="25177"/>
    <cellStyle name="Comma 3 2 4 5 5 3 5" xfId="37778"/>
    <cellStyle name="Comma 3 2 4 5 5 4" xfId="13848"/>
    <cellStyle name="Comma 3 2 4 5 5 4 2" xfId="26577"/>
    <cellStyle name="Comma 3 2 4 5 5 4 3" xfId="39178"/>
    <cellStyle name="Comma 3 2 4 5 5 5" xfId="18117"/>
    <cellStyle name="Comma 3 2 4 5 5 5 2" xfId="30778"/>
    <cellStyle name="Comma 3 2 4 5 5 5 3" xfId="43378"/>
    <cellStyle name="Comma 3 2 4 5 5 6" xfId="22377"/>
    <cellStyle name="Comma 3 2 4 5 5 7" xfId="34978"/>
    <cellStyle name="Comma 3 2 4 5 6" xfId="9719"/>
    <cellStyle name="Comma 3 2 4 5 6 2" xfId="11185"/>
    <cellStyle name="Comma 3 2 4 5 6 2 2" xfId="15388"/>
    <cellStyle name="Comma 3 2 4 5 6 2 2 2" xfId="28117"/>
    <cellStyle name="Comma 3 2 4 5 6 2 2 3" xfId="40718"/>
    <cellStyle name="Comma 3 2 4 5 6 2 3" xfId="19657"/>
    <cellStyle name="Comma 3 2 4 5 6 2 3 2" xfId="32318"/>
    <cellStyle name="Comma 3 2 4 5 6 2 3 3" xfId="44918"/>
    <cellStyle name="Comma 3 2 4 5 6 2 4" xfId="23917"/>
    <cellStyle name="Comma 3 2 4 5 6 2 5" xfId="36518"/>
    <cellStyle name="Comma 3 2 4 5 6 3" xfId="12588"/>
    <cellStyle name="Comma 3 2 4 5 6 3 2" xfId="16788"/>
    <cellStyle name="Comma 3 2 4 5 6 3 2 2" xfId="29517"/>
    <cellStyle name="Comma 3 2 4 5 6 3 2 3" xfId="42118"/>
    <cellStyle name="Comma 3 2 4 5 6 3 3" xfId="21057"/>
    <cellStyle name="Comma 3 2 4 5 6 3 3 2" xfId="33718"/>
    <cellStyle name="Comma 3 2 4 5 6 3 3 3" xfId="46318"/>
    <cellStyle name="Comma 3 2 4 5 6 3 4" xfId="25317"/>
    <cellStyle name="Comma 3 2 4 5 6 3 5" xfId="37918"/>
    <cellStyle name="Comma 3 2 4 5 6 4" xfId="13988"/>
    <cellStyle name="Comma 3 2 4 5 6 4 2" xfId="26717"/>
    <cellStyle name="Comma 3 2 4 5 6 4 3" xfId="39318"/>
    <cellStyle name="Comma 3 2 4 5 6 5" xfId="18257"/>
    <cellStyle name="Comma 3 2 4 5 6 5 2" xfId="30918"/>
    <cellStyle name="Comma 3 2 4 5 6 5 3" xfId="43518"/>
    <cellStyle name="Comma 3 2 4 5 6 6" xfId="22517"/>
    <cellStyle name="Comma 3 2 4 5 6 7" xfId="35118"/>
    <cellStyle name="Comma 3 2 4 5 7" xfId="9859"/>
    <cellStyle name="Comma 3 2 4 5 7 2" xfId="11325"/>
    <cellStyle name="Comma 3 2 4 5 7 2 2" xfId="15528"/>
    <cellStyle name="Comma 3 2 4 5 7 2 2 2" xfId="28257"/>
    <cellStyle name="Comma 3 2 4 5 7 2 2 3" xfId="40858"/>
    <cellStyle name="Comma 3 2 4 5 7 2 3" xfId="19797"/>
    <cellStyle name="Comma 3 2 4 5 7 2 3 2" xfId="32458"/>
    <cellStyle name="Comma 3 2 4 5 7 2 3 3" xfId="45058"/>
    <cellStyle name="Comma 3 2 4 5 7 2 4" xfId="24057"/>
    <cellStyle name="Comma 3 2 4 5 7 2 5" xfId="36658"/>
    <cellStyle name="Comma 3 2 4 5 7 3" xfId="12728"/>
    <cellStyle name="Comma 3 2 4 5 7 3 2" xfId="16928"/>
    <cellStyle name="Comma 3 2 4 5 7 3 2 2" xfId="29657"/>
    <cellStyle name="Comma 3 2 4 5 7 3 2 3" xfId="42258"/>
    <cellStyle name="Comma 3 2 4 5 7 3 3" xfId="21197"/>
    <cellStyle name="Comma 3 2 4 5 7 3 3 2" xfId="33858"/>
    <cellStyle name="Comma 3 2 4 5 7 3 3 3" xfId="46458"/>
    <cellStyle name="Comma 3 2 4 5 7 3 4" xfId="25457"/>
    <cellStyle name="Comma 3 2 4 5 7 3 5" xfId="38058"/>
    <cellStyle name="Comma 3 2 4 5 7 4" xfId="14128"/>
    <cellStyle name="Comma 3 2 4 5 7 4 2" xfId="26857"/>
    <cellStyle name="Comma 3 2 4 5 7 4 3" xfId="39458"/>
    <cellStyle name="Comma 3 2 4 5 7 5" xfId="18397"/>
    <cellStyle name="Comma 3 2 4 5 7 5 2" xfId="31058"/>
    <cellStyle name="Comma 3 2 4 5 7 5 3" xfId="43658"/>
    <cellStyle name="Comma 3 2 4 5 7 6" xfId="22657"/>
    <cellStyle name="Comma 3 2 4 5 7 7" xfId="35258"/>
    <cellStyle name="Comma 3 2 4 5 8" xfId="9999"/>
    <cellStyle name="Comma 3 2 4 5 8 2" xfId="11465"/>
    <cellStyle name="Comma 3 2 4 5 8 2 2" xfId="15668"/>
    <cellStyle name="Comma 3 2 4 5 8 2 2 2" xfId="28397"/>
    <cellStyle name="Comma 3 2 4 5 8 2 2 3" xfId="40998"/>
    <cellStyle name="Comma 3 2 4 5 8 2 3" xfId="19937"/>
    <cellStyle name="Comma 3 2 4 5 8 2 3 2" xfId="32598"/>
    <cellStyle name="Comma 3 2 4 5 8 2 3 3" xfId="45198"/>
    <cellStyle name="Comma 3 2 4 5 8 2 4" xfId="24197"/>
    <cellStyle name="Comma 3 2 4 5 8 2 5" xfId="36798"/>
    <cellStyle name="Comma 3 2 4 5 8 3" xfId="12868"/>
    <cellStyle name="Comma 3 2 4 5 8 3 2" xfId="17068"/>
    <cellStyle name="Comma 3 2 4 5 8 3 2 2" xfId="29797"/>
    <cellStyle name="Comma 3 2 4 5 8 3 2 3" xfId="42398"/>
    <cellStyle name="Comma 3 2 4 5 8 3 3" xfId="21337"/>
    <cellStyle name="Comma 3 2 4 5 8 3 3 2" xfId="33998"/>
    <cellStyle name="Comma 3 2 4 5 8 3 3 3" xfId="46598"/>
    <cellStyle name="Comma 3 2 4 5 8 3 4" xfId="25597"/>
    <cellStyle name="Comma 3 2 4 5 8 3 5" xfId="38198"/>
    <cellStyle name="Comma 3 2 4 5 8 4" xfId="14268"/>
    <cellStyle name="Comma 3 2 4 5 8 4 2" xfId="26997"/>
    <cellStyle name="Comma 3 2 4 5 8 4 3" xfId="39598"/>
    <cellStyle name="Comma 3 2 4 5 8 5" xfId="18537"/>
    <cellStyle name="Comma 3 2 4 5 8 5 2" xfId="31198"/>
    <cellStyle name="Comma 3 2 4 5 8 5 3" xfId="43798"/>
    <cellStyle name="Comma 3 2 4 5 8 6" xfId="22797"/>
    <cellStyle name="Comma 3 2 4 5 8 7" xfId="35398"/>
    <cellStyle name="Comma 3 2 4 5 9" xfId="10193"/>
    <cellStyle name="Comma 3 2 4 5 9 2" xfId="11608"/>
    <cellStyle name="Comma 3 2 4 5 9 2 2" xfId="15808"/>
    <cellStyle name="Comma 3 2 4 5 9 2 2 2" xfId="28537"/>
    <cellStyle name="Comma 3 2 4 5 9 2 2 3" xfId="41138"/>
    <cellStyle name="Comma 3 2 4 5 9 2 3" xfId="20077"/>
    <cellStyle name="Comma 3 2 4 5 9 2 3 2" xfId="32738"/>
    <cellStyle name="Comma 3 2 4 5 9 2 3 3" xfId="45338"/>
    <cellStyle name="Comma 3 2 4 5 9 2 4" xfId="24337"/>
    <cellStyle name="Comma 3 2 4 5 9 2 5" xfId="36938"/>
    <cellStyle name="Comma 3 2 4 5 9 3" xfId="13008"/>
    <cellStyle name="Comma 3 2 4 5 9 3 2" xfId="17208"/>
    <cellStyle name="Comma 3 2 4 5 9 3 2 2" xfId="29937"/>
    <cellStyle name="Comma 3 2 4 5 9 3 2 3" xfId="42538"/>
    <cellStyle name="Comma 3 2 4 5 9 3 3" xfId="21477"/>
    <cellStyle name="Comma 3 2 4 5 9 3 3 2" xfId="34138"/>
    <cellStyle name="Comma 3 2 4 5 9 3 3 3" xfId="46738"/>
    <cellStyle name="Comma 3 2 4 5 9 3 4" xfId="25737"/>
    <cellStyle name="Comma 3 2 4 5 9 3 5" xfId="38338"/>
    <cellStyle name="Comma 3 2 4 5 9 4" xfId="14408"/>
    <cellStyle name="Comma 3 2 4 5 9 4 2" xfId="27137"/>
    <cellStyle name="Comma 3 2 4 5 9 4 3" xfId="39738"/>
    <cellStyle name="Comma 3 2 4 5 9 5" xfId="18677"/>
    <cellStyle name="Comma 3 2 4 5 9 5 2" xfId="31338"/>
    <cellStyle name="Comma 3 2 4 5 9 5 3" xfId="43938"/>
    <cellStyle name="Comma 3 2 4 5 9 6" xfId="22937"/>
    <cellStyle name="Comma 3 2 4 5 9 7" xfId="35538"/>
    <cellStyle name="Comma 3 2 4 6" xfId="7110"/>
    <cellStyle name="Comma 3 2 4 6 10" xfId="10353"/>
    <cellStyle name="Comma 3 2 4 6 10 2" xfId="11768"/>
    <cellStyle name="Comma 3 2 4 6 10 2 2" xfId="15968"/>
    <cellStyle name="Comma 3 2 4 6 10 2 2 2" xfId="28697"/>
    <cellStyle name="Comma 3 2 4 6 10 2 2 3" xfId="41298"/>
    <cellStyle name="Comma 3 2 4 6 10 2 3" xfId="20237"/>
    <cellStyle name="Comma 3 2 4 6 10 2 3 2" xfId="32898"/>
    <cellStyle name="Comma 3 2 4 6 10 2 3 3" xfId="45498"/>
    <cellStyle name="Comma 3 2 4 6 10 2 4" xfId="24497"/>
    <cellStyle name="Comma 3 2 4 6 10 2 5" xfId="37098"/>
    <cellStyle name="Comma 3 2 4 6 10 3" xfId="13168"/>
    <cellStyle name="Comma 3 2 4 6 10 3 2" xfId="17368"/>
    <cellStyle name="Comma 3 2 4 6 10 3 2 2" xfId="30097"/>
    <cellStyle name="Comma 3 2 4 6 10 3 2 3" xfId="42698"/>
    <cellStyle name="Comma 3 2 4 6 10 3 3" xfId="21637"/>
    <cellStyle name="Comma 3 2 4 6 10 3 3 2" xfId="34298"/>
    <cellStyle name="Comma 3 2 4 6 10 3 3 3" xfId="46898"/>
    <cellStyle name="Comma 3 2 4 6 10 3 4" xfId="25897"/>
    <cellStyle name="Comma 3 2 4 6 10 3 5" xfId="38498"/>
    <cellStyle name="Comma 3 2 4 6 10 4" xfId="14568"/>
    <cellStyle name="Comma 3 2 4 6 10 4 2" xfId="27297"/>
    <cellStyle name="Comma 3 2 4 6 10 4 3" xfId="39898"/>
    <cellStyle name="Comma 3 2 4 6 10 5" xfId="18837"/>
    <cellStyle name="Comma 3 2 4 6 10 5 2" xfId="31498"/>
    <cellStyle name="Comma 3 2 4 6 10 5 3" xfId="44098"/>
    <cellStyle name="Comma 3 2 4 6 10 6" xfId="23097"/>
    <cellStyle name="Comma 3 2 4 6 10 7" xfId="35698"/>
    <cellStyle name="Comma 3 2 4 6 11" xfId="10494"/>
    <cellStyle name="Comma 3 2 4 6 11 2" xfId="14708"/>
    <cellStyle name="Comma 3 2 4 6 11 2 2" xfId="27437"/>
    <cellStyle name="Comma 3 2 4 6 11 2 3" xfId="40038"/>
    <cellStyle name="Comma 3 2 4 6 11 3" xfId="18977"/>
    <cellStyle name="Comma 3 2 4 6 11 3 2" xfId="31638"/>
    <cellStyle name="Comma 3 2 4 6 11 3 3" xfId="44238"/>
    <cellStyle name="Comma 3 2 4 6 11 4" xfId="23237"/>
    <cellStyle name="Comma 3 2 4 6 11 5" xfId="35838"/>
    <cellStyle name="Comma 3 2 4 6 12" xfId="11908"/>
    <cellStyle name="Comma 3 2 4 6 12 2" xfId="16108"/>
    <cellStyle name="Comma 3 2 4 6 12 2 2" xfId="28837"/>
    <cellStyle name="Comma 3 2 4 6 12 2 3" xfId="41438"/>
    <cellStyle name="Comma 3 2 4 6 12 3" xfId="20377"/>
    <cellStyle name="Comma 3 2 4 6 12 3 2" xfId="33038"/>
    <cellStyle name="Comma 3 2 4 6 12 3 3" xfId="45638"/>
    <cellStyle name="Comma 3 2 4 6 12 4" xfId="24637"/>
    <cellStyle name="Comma 3 2 4 6 12 5" xfId="37238"/>
    <cellStyle name="Comma 3 2 4 6 13" xfId="13308"/>
    <cellStyle name="Comma 3 2 4 6 13 2" xfId="26037"/>
    <cellStyle name="Comma 3 2 4 6 13 3" xfId="38638"/>
    <cellStyle name="Comma 3 2 4 6 14" xfId="17577"/>
    <cellStyle name="Comma 3 2 4 6 14 2" xfId="30238"/>
    <cellStyle name="Comma 3 2 4 6 14 3" xfId="42838"/>
    <cellStyle name="Comma 3 2 4 6 15" xfId="21837"/>
    <cellStyle name="Comma 3 2 4 6 16" xfId="34438"/>
    <cellStyle name="Comma 3 2 4 6 2" xfId="7250"/>
    <cellStyle name="Comma 3 2 4 6 2 2" xfId="10634"/>
    <cellStyle name="Comma 3 2 4 6 2 2 2" xfId="14848"/>
    <cellStyle name="Comma 3 2 4 6 2 2 2 2" xfId="27577"/>
    <cellStyle name="Comma 3 2 4 6 2 2 2 3" xfId="40178"/>
    <cellStyle name="Comma 3 2 4 6 2 2 3" xfId="19117"/>
    <cellStyle name="Comma 3 2 4 6 2 2 3 2" xfId="31778"/>
    <cellStyle name="Comma 3 2 4 6 2 2 3 3" xfId="44378"/>
    <cellStyle name="Comma 3 2 4 6 2 2 4" xfId="23377"/>
    <cellStyle name="Comma 3 2 4 6 2 2 5" xfId="35978"/>
    <cellStyle name="Comma 3 2 4 6 2 3" xfId="12048"/>
    <cellStyle name="Comma 3 2 4 6 2 3 2" xfId="16248"/>
    <cellStyle name="Comma 3 2 4 6 2 3 2 2" xfId="28977"/>
    <cellStyle name="Comma 3 2 4 6 2 3 2 3" xfId="41578"/>
    <cellStyle name="Comma 3 2 4 6 2 3 3" xfId="20517"/>
    <cellStyle name="Comma 3 2 4 6 2 3 3 2" xfId="33178"/>
    <cellStyle name="Comma 3 2 4 6 2 3 3 3" xfId="45778"/>
    <cellStyle name="Comma 3 2 4 6 2 3 4" xfId="24777"/>
    <cellStyle name="Comma 3 2 4 6 2 3 5" xfId="37378"/>
    <cellStyle name="Comma 3 2 4 6 2 4" xfId="13448"/>
    <cellStyle name="Comma 3 2 4 6 2 4 2" xfId="26177"/>
    <cellStyle name="Comma 3 2 4 6 2 4 3" xfId="38778"/>
    <cellStyle name="Comma 3 2 4 6 2 5" xfId="17717"/>
    <cellStyle name="Comma 3 2 4 6 2 5 2" xfId="30378"/>
    <cellStyle name="Comma 3 2 4 6 2 5 3" xfId="42978"/>
    <cellStyle name="Comma 3 2 4 6 2 6" xfId="21977"/>
    <cellStyle name="Comma 3 2 4 6 2 7" xfId="34578"/>
    <cellStyle name="Comma 3 2 4 6 3" xfId="7390"/>
    <cellStyle name="Comma 3 2 4 6 3 2" xfId="10774"/>
    <cellStyle name="Comma 3 2 4 6 3 2 2" xfId="14988"/>
    <cellStyle name="Comma 3 2 4 6 3 2 2 2" xfId="27717"/>
    <cellStyle name="Comma 3 2 4 6 3 2 2 3" xfId="40318"/>
    <cellStyle name="Comma 3 2 4 6 3 2 3" xfId="19257"/>
    <cellStyle name="Comma 3 2 4 6 3 2 3 2" xfId="31918"/>
    <cellStyle name="Comma 3 2 4 6 3 2 3 3" xfId="44518"/>
    <cellStyle name="Comma 3 2 4 6 3 2 4" xfId="23517"/>
    <cellStyle name="Comma 3 2 4 6 3 2 5" xfId="36118"/>
    <cellStyle name="Comma 3 2 4 6 3 3" xfId="12188"/>
    <cellStyle name="Comma 3 2 4 6 3 3 2" xfId="16388"/>
    <cellStyle name="Comma 3 2 4 6 3 3 2 2" xfId="29117"/>
    <cellStyle name="Comma 3 2 4 6 3 3 2 3" xfId="41718"/>
    <cellStyle name="Comma 3 2 4 6 3 3 3" xfId="20657"/>
    <cellStyle name="Comma 3 2 4 6 3 3 3 2" xfId="33318"/>
    <cellStyle name="Comma 3 2 4 6 3 3 3 3" xfId="45918"/>
    <cellStyle name="Comma 3 2 4 6 3 3 4" xfId="24917"/>
    <cellStyle name="Comma 3 2 4 6 3 3 5" xfId="37518"/>
    <cellStyle name="Comma 3 2 4 6 3 4" xfId="13588"/>
    <cellStyle name="Comma 3 2 4 6 3 4 2" xfId="26317"/>
    <cellStyle name="Comma 3 2 4 6 3 4 3" xfId="38918"/>
    <cellStyle name="Comma 3 2 4 6 3 5" xfId="17857"/>
    <cellStyle name="Comma 3 2 4 6 3 5 2" xfId="30518"/>
    <cellStyle name="Comma 3 2 4 6 3 5 3" xfId="43118"/>
    <cellStyle name="Comma 3 2 4 6 3 6" xfId="22117"/>
    <cellStyle name="Comma 3 2 4 6 3 7" xfId="34718"/>
    <cellStyle name="Comma 3 2 4 6 4" xfId="9403"/>
    <cellStyle name="Comma 3 2 4 6 4 2" xfId="10921"/>
    <cellStyle name="Comma 3 2 4 6 4 2 2" xfId="15128"/>
    <cellStyle name="Comma 3 2 4 6 4 2 2 2" xfId="27857"/>
    <cellStyle name="Comma 3 2 4 6 4 2 2 3" xfId="40458"/>
    <cellStyle name="Comma 3 2 4 6 4 2 3" xfId="19397"/>
    <cellStyle name="Comma 3 2 4 6 4 2 3 2" xfId="32058"/>
    <cellStyle name="Comma 3 2 4 6 4 2 3 3" xfId="44658"/>
    <cellStyle name="Comma 3 2 4 6 4 2 4" xfId="23657"/>
    <cellStyle name="Comma 3 2 4 6 4 2 5" xfId="36258"/>
    <cellStyle name="Comma 3 2 4 6 4 3" xfId="12328"/>
    <cellStyle name="Comma 3 2 4 6 4 3 2" xfId="16528"/>
    <cellStyle name="Comma 3 2 4 6 4 3 2 2" xfId="29257"/>
    <cellStyle name="Comma 3 2 4 6 4 3 2 3" xfId="41858"/>
    <cellStyle name="Comma 3 2 4 6 4 3 3" xfId="20797"/>
    <cellStyle name="Comma 3 2 4 6 4 3 3 2" xfId="33458"/>
    <cellStyle name="Comma 3 2 4 6 4 3 3 3" xfId="46058"/>
    <cellStyle name="Comma 3 2 4 6 4 3 4" xfId="25057"/>
    <cellStyle name="Comma 3 2 4 6 4 3 5" xfId="37658"/>
    <cellStyle name="Comma 3 2 4 6 4 4" xfId="13728"/>
    <cellStyle name="Comma 3 2 4 6 4 4 2" xfId="26457"/>
    <cellStyle name="Comma 3 2 4 6 4 4 3" xfId="39058"/>
    <cellStyle name="Comma 3 2 4 6 4 5" xfId="17997"/>
    <cellStyle name="Comma 3 2 4 6 4 5 2" xfId="30658"/>
    <cellStyle name="Comma 3 2 4 6 4 5 3" xfId="43258"/>
    <cellStyle name="Comma 3 2 4 6 4 6" xfId="22257"/>
    <cellStyle name="Comma 3 2 4 6 4 7" xfId="34858"/>
    <cellStyle name="Comma 3 2 4 6 5" xfId="9599"/>
    <cellStyle name="Comma 3 2 4 6 5 2" xfId="11065"/>
    <cellStyle name="Comma 3 2 4 6 5 2 2" xfId="15268"/>
    <cellStyle name="Comma 3 2 4 6 5 2 2 2" xfId="27997"/>
    <cellStyle name="Comma 3 2 4 6 5 2 2 3" xfId="40598"/>
    <cellStyle name="Comma 3 2 4 6 5 2 3" xfId="19537"/>
    <cellStyle name="Comma 3 2 4 6 5 2 3 2" xfId="32198"/>
    <cellStyle name="Comma 3 2 4 6 5 2 3 3" xfId="44798"/>
    <cellStyle name="Comma 3 2 4 6 5 2 4" xfId="23797"/>
    <cellStyle name="Comma 3 2 4 6 5 2 5" xfId="36398"/>
    <cellStyle name="Comma 3 2 4 6 5 3" xfId="12468"/>
    <cellStyle name="Comma 3 2 4 6 5 3 2" xfId="16668"/>
    <cellStyle name="Comma 3 2 4 6 5 3 2 2" xfId="29397"/>
    <cellStyle name="Comma 3 2 4 6 5 3 2 3" xfId="41998"/>
    <cellStyle name="Comma 3 2 4 6 5 3 3" xfId="20937"/>
    <cellStyle name="Comma 3 2 4 6 5 3 3 2" xfId="33598"/>
    <cellStyle name="Comma 3 2 4 6 5 3 3 3" xfId="46198"/>
    <cellStyle name="Comma 3 2 4 6 5 3 4" xfId="25197"/>
    <cellStyle name="Comma 3 2 4 6 5 3 5" xfId="37798"/>
    <cellStyle name="Comma 3 2 4 6 5 4" xfId="13868"/>
    <cellStyle name="Comma 3 2 4 6 5 4 2" xfId="26597"/>
    <cellStyle name="Comma 3 2 4 6 5 4 3" xfId="39198"/>
    <cellStyle name="Comma 3 2 4 6 5 5" xfId="18137"/>
    <cellStyle name="Comma 3 2 4 6 5 5 2" xfId="30798"/>
    <cellStyle name="Comma 3 2 4 6 5 5 3" xfId="43398"/>
    <cellStyle name="Comma 3 2 4 6 5 6" xfId="22397"/>
    <cellStyle name="Comma 3 2 4 6 5 7" xfId="34998"/>
    <cellStyle name="Comma 3 2 4 6 6" xfId="9739"/>
    <cellStyle name="Comma 3 2 4 6 6 2" xfId="11205"/>
    <cellStyle name="Comma 3 2 4 6 6 2 2" xfId="15408"/>
    <cellStyle name="Comma 3 2 4 6 6 2 2 2" xfId="28137"/>
    <cellStyle name="Comma 3 2 4 6 6 2 2 3" xfId="40738"/>
    <cellStyle name="Comma 3 2 4 6 6 2 3" xfId="19677"/>
    <cellStyle name="Comma 3 2 4 6 6 2 3 2" xfId="32338"/>
    <cellStyle name="Comma 3 2 4 6 6 2 3 3" xfId="44938"/>
    <cellStyle name="Comma 3 2 4 6 6 2 4" xfId="23937"/>
    <cellStyle name="Comma 3 2 4 6 6 2 5" xfId="36538"/>
    <cellStyle name="Comma 3 2 4 6 6 3" xfId="12608"/>
    <cellStyle name="Comma 3 2 4 6 6 3 2" xfId="16808"/>
    <cellStyle name="Comma 3 2 4 6 6 3 2 2" xfId="29537"/>
    <cellStyle name="Comma 3 2 4 6 6 3 2 3" xfId="42138"/>
    <cellStyle name="Comma 3 2 4 6 6 3 3" xfId="21077"/>
    <cellStyle name="Comma 3 2 4 6 6 3 3 2" xfId="33738"/>
    <cellStyle name="Comma 3 2 4 6 6 3 3 3" xfId="46338"/>
    <cellStyle name="Comma 3 2 4 6 6 3 4" xfId="25337"/>
    <cellStyle name="Comma 3 2 4 6 6 3 5" xfId="37938"/>
    <cellStyle name="Comma 3 2 4 6 6 4" xfId="14008"/>
    <cellStyle name="Comma 3 2 4 6 6 4 2" xfId="26737"/>
    <cellStyle name="Comma 3 2 4 6 6 4 3" xfId="39338"/>
    <cellStyle name="Comma 3 2 4 6 6 5" xfId="18277"/>
    <cellStyle name="Comma 3 2 4 6 6 5 2" xfId="30938"/>
    <cellStyle name="Comma 3 2 4 6 6 5 3" xfId="43538"/>
    <cellStyle name="Comma 3 2 4 6 6 6" xfId="22537"/>
    <cellStyle name="Comma 3 2 4 6 6 7" xfId="35138"/>
    <cellStyle name="Comma 3 2 4 6 7" xfId="9879"/>
    <cellStyle name="Comma 3 2 4 6 7 2" xfId="11345"/>
    <cellStyle name="Comma 3 2 4 6 7 2 2" xfId="15548"/>
    <cellStyle name="Comma 3 2 4 6 7 2 2 2" xfId="28277"/>
    <cellStyle name="Comma 3 2 4 6 7 2 2 3" xfId="40878"/>
    <cellStyle name="Comma 3 2 4 6 7 2 3" xfId="19817"/>
    <cellStyle name="Comma 3 2 4 6 7 2 3 2" xfId="32478"/>
    <cellStyle name="Comma 3 2 4 6 7 2 3 3" xfId="45078"/>
    <cellStyle name="Comma 3 2 4 6 7 2 4" xfId="24077"/>
    <cellStyle name="Comma 3 2 4 6 7 2 5" xfId="36678"/>
    <cellStyle name="Comma 3 2 4 6 7 3" xfId="12748"/>
    <cellStyle name="Comma 3 2 4 6 7 3 2" xfId="16948"/>
    <cellStyle name="Comma 3 2 4 6 7 3 2 2" xfId="29677"/>
    <cellStyle name="Comma 3 2 4 6 7 3 2 3" xfId="42278"/>
    <cellStyle name="Comma 3 2 4 6 7 3 3" xfId="21217"/>
    <cellStyle name="Comma 3 2 4 6 7 3 3 2" xfId="33878"/>
    <cellStyle name="Comma 3 2 4 6 7 3 3 3" xfId="46478"/>
    <cellStyle name="Comma 3 2 4 6 7 3 4" xfId="25477"/>
    <cellStyle name="Comma 3 2 4 6 7 3 5" xfId="38078"/>
    <cellStyle name="Comma 3 2 4 6 7 4" xfId="14148"/>
    <cellStyle name="Comma 3 2 4 6 7 4 2" xfId="26877"/>
    <cellStyle name="Comma 3 2 4 6 7 4 3" xfId="39478"/>
    <cellStyle name="Comma 3 2 4 6 7 5" xfId="18417"/>
    <cellStyle name="Comma 3 2 4 6 7 5 2" xfId="31078"/>
    <cellStyle name="Comma 3 2 4 6 7 5 3" xfId="43678"/>
    <cellStyle name="Comma 3 2 4 6 7 6" xfId="22677"/>
    <cellStyle name="Comma 3 2 4 6 7 7" xfId="35278"/>
    <cellStyle name="Comma 3 2 4 6 8" xfId="10019"/>
    <cellStyle name="Comma 3 2 4 6 8 2" xfId="11485"/>
    <cellStyle name="Comma 3 2 4 6 8 2 2" xfId="15688"/>
    <cellStyle name="Comma 3 2 4 6 8 2 2 2" xfId="28417"/>
    <cellStyle name="Comma 3 2 4 6 8 2 2 3" xfId="41018"/>
    <cellStyle name="Comma 3 2 4 6 8 2 3" xfId="19957"/>
    <cellStyle name="Comma 3 2 4 6 8 2 3 2" xfId="32618"/>
    <cellStyle name="Comma 3 2 4 6 8 2 3 3" xfId="45218"/>
    <cellStyle name="Comma 3 2 4 6 8 2 4" xfId="24217"/>
    <cellStyle name="Comma 3 2 4 6 8 2 5" xfId="36818"/>
    <cellStyle name="Comma 3 2 4 6 8 3" xfId="12888"/>
    <cellStyle name="Comma 3 2 4 6 8 3 2" xfId="17088"/>
    <cellStyle name="Comma 3 2 4 6 8 3 2 2" xfId="29817"/>
    <cellStyle name="Comma 3 2 4 6 8 3 2 3" xfId="42418"/>
    <cellStyle name="Comma 3 2 4 6 8 3 3" xfId="21357"/>
    <cellStyle name="Comma 3 2 4 6 8 3 3 2" xfId="34018"/>
    <cellStyle name="Comma 3 2 4 6 8 3 3 3" xfId="46618"/>
    <cellStyle name="Comma 3 2 4 6 8 3 4" xfId="25617"/>
    <cellStyle name="Comma 3 2 4 6 8 3 5" xfId="38218"/>
    <cellStyle name="Comma 3 2 4 6 8 4" xfId="14288"/>
    <cellStyle name="Comma 3 2 4 6 8 4 2" xfId="27017"/>
    <cellStyle name="Comma 3 2 4 6 8 4 3" xfId="39618"/>
    <cellStyle name="Comma 3 2 4 6 8 5" xfId="18557"/>
    <cellStyle name="Comma 3 2 4 6 8 5 2" xfId="31218"/>
    <cellStyle name="Comma 3 2 4 6 8 5 3" xfId="43818"/>
    <cellStyle name="Comma 3 2 4 6 8 6" xfId="22817"/>
    <cellStyle name="Comma 3 2 4 6 8 7" xfId="35418"/>
    <cellStyle name="Comma 3 2 4 6 9" xfId="10213"/>
    <cellStyle name="Comma 3 2 4 6 9 2" xfId="11628"/>
    <cellStyle name="Comma 3 2 4 6 9 2 2" xfId="15828"/>
    <cellStyle name="Comma 3 2 4 6 9 2 2 2" xfId="28557"/>
    <cellStyle name="Comma 3 2 4 6 9 2 2 3" xfId="41158"/>
    <cellStyle name="Comma 3 2 4 6 9 2 3" xfId="20097"/>
    <cellStyle name="Comma 3 2 4 6 9 2 3 2" xfId="32758"/>
    <cellStyle name="Comma 3 2 4 6 9 2 3 3" xfId="45358"/>
    <cellStyle name="Comma 3 2 4 6 9 2 4" xfId="24357"/>
    <cellStyle name="Comma 3 2 4 6 9 2 5" xfId="36958"/>
    <cellStyle name="Comma 3 2 4 6 9 3" xfId="13028"/>
    <cellStyle name="Comma 3 2 4 6 9 3 2" xfId="17228"/>
    <cellStyle name="Comma 3 2 4 6 9 3 2 2" xfId="29957"/>
    <cellStyle name="Comma 3 2 4 6 9 3 2 3" xfId="42558"/>
    <cellStyle name="Comma 3 2 4 6 9 3 3" xfId="21497"/>
    <cellStyle name="Comma 3 2 4 6 9 3 3 2" xfId="34158"/>
    <cellStyle name="Comma 3 2 4 6 9 3 3 3" xfId="46758"/>
    <cellStyle name="Comma 3 2 4 6 9 3 4" xfId="25757"/>
    <cellStyle name="Comma 3 2 4 6 9 3 5" xfId="38358"/>
    <cellStyle name="Comma 3 2 4 6 9 4" xfId="14428"/>
    <cellStyle name="Comma 3 2 4 6 9 4 2" xfId="27157"/>
    <cellStyle name="Comma 3 2 4 6 9 4 3" xfId="39758"/>
    <cellStyle name="Comma 3 2 4 6 9 5" xfId="18697"/>
    <cellStyle name="Comma 3 2 4 6 9 5 2" xfId="31358"/>
    <cellStyle name="Comma 3 2 4 6 9 5 3" xfId="43958"/>
    <cellStyle name="Comma 3 2 4 6 9 6" xfId="22957"/>
    <cellStyle name="Comma 3 2 4 6 9 7" xfId="35558"/>
    <cellStyle name="Comma 3 2 4 7" xfId="7130"/>
    <cellStyle name="Comma 3 2 4 7 10" xfId="10373"/>
    <cellStyle name="Comma 3 2 4 7 10 2" xfId="11788"/>
    <cellStyle name="Comma 3 2 4 7 10 2 2" xfId="15988"/>
    <cellStyle name="Comma 3 2 4 7 10 2 2 2" xfId="28717"/>
    <cellStyle name="Comma 3 2 4 7 10 2 2 3" xfId="41318"/>
    <cellStyle name="Comma 3 2 4 7 10 2 3" xfId="20257"/>
    <cellStyle name="Comma 3 2 4 7 10 2 3 2" xfId="32918"/>
    <cellStyle name="Comma 3 2 4 7 10 2 3 3" xfId="45518"/>
    <cellStyle name="Comma 3 2 4 7 10 2 4" xfId="24517"/>
    <cellStyle name="Comma 3 2 4 7 10 2 5" xfId="37118"/>
    <cellStyle name="Comma 3 2 4 7 10 3" xfId="13188"/>
    <cellStyle name="Comma 3 2 4 7 10 3 2" xfId="17388"/>
    <cellStyle name="Comma 3 2 4 7 10 3 2 2" xfId="30117"/>
    <cellStyle name="Comma 3 2 4 7 10 3 2 3" xfId="42718"/>
    <cellStyle name="Comma 3 2 4 7 10 3 3" xfId="21657"/>
    <cellStyle name="Comma 3 2 4 7 10 3 3 2" xfId="34318"/>
    <cellStyle name="Comma 3 2 4 7 10 3 3 3" xfId="46918"/>
    <cellStyle name="Comma 3 2 4 7 10 3 4" xfId="25917"/>
    <cellStyle name="Comma 3 2 4 7 10 3 5" xfId="38518"/>
    <cellStyle name="Comma 3 2 4 7 10 4" xfId="14588"/>
    <cellStyle name="Comma 3 2 4 7 10 4 2" xfId="27317"/>
    <cellStyle name="Comma 3 2 4 7 10 4 3" xfId="39918"/>
    <cellStyle name="Comma 3 2 4 7 10 5" xfId="18857"/>
    <cellStyle name="Comma 3 2 4 7 10 5 2" xfId="31518"/>
    <cellStyle name="Comma 3 2 4 7 10 5 3" xfId="44118"/>
    <cellStyle name="Comma 3 2 4 7 10 6" xfId="23117"/>
    <cellStyle name="Comma 3 2 4 7 10 7" xfId="35718"/>
    <cellStyle name="Comma 3 2 4 7 11" xfId="10514"/>
    <cellStyle name="Comma 3 2 4 7 11 2" xfId="14728"/>
    <cellStyle name="Comma 3 2 4 7 11 2 2" xfId="27457"/>
    <cellStyle name="Comma 3 2 4 7 11 2 3" xfId="40058"/>
    <cellStyle name="Comma 3 2 4 7 11 3" xfId="18997"/>
    <cellStyle name="Comma 3 2 4 7 11 3 2" xfId="31658"/>
    <cellStyle name="Comma 3 2 4 7 11 3 3" xfId="44258"/>
    <cellStyle name="Comma 3 2 4 7 11 4" xfId="23257"/>
    <cellStyle name="Comma 3 2 4 7 11 5" xfId="35858"/>
    <cellStyle name="Comma 3 2 4 7 12" xfId="11928"/>
    <cellStyle name="Comma 3 2 4 7 12 2" xfId="16128"/>
    <cellStyle name="Comma 3 2 4 7 12 2 2" xfId="28857"/>
    <cellStyle name="Comma 3 2 4 7 12 2 3" xfId="41458"/>
    <cellStyle name="Comma 3 2 4 7 12 3" xfId="20397"/>
    <cellStyle name="Comma 3 2 4 7 12 3 2" xfId="33058"/>
    <cellStyle name="Comma 3 2 4 7 12 3 3" xfId="45658"/>
    <cellStyle name="Comma 3 2 4 7 12 4" xfId="24657"/>
    <cellStyle name="Comma 3 2 4 7 12 5" xfId="37258"/>
    <cellStyle name="Comma 3 2 4 7 13" xfId="13328"/>
    <cellStyle name="Comma 3 2 4 7 13 2" xfId="26057"/>
    <cellStyle name="Comma 3 2 4 7 13 3" xfId="38658"/>
    <cellStyle name="Comma 3 2 4 7 14" xfId="17597"/>
    <cellStyle name="Comma 3 2 4 7 14 2" xfId="30258"/>
    <cellStyle name="Comma 3 2 4 7 14 3" xfId="42858"/>
    <cellStyle name="Comma 3 2 4 7 15" xfId="21857"/>
    <cellStyle name="Comma 3 2 4 7 16" xfId="34458"/>
    <cellStyle name="Comma 3 2 4 7 2" xfId="7270"/>
    <cellStyle name="Comma 3 2 4 7 2 2" xfId="10654"/>
    <cellStyle name="Comma 3 2 4 7 2 2 2" xfId="14868"/>
    <cellStyle name="Comma 3 2 4 7 2 2 2 2" xfId="27597"/>
    <cellStyle name="Comma 3 2 4 7 2 2 2 3" xfId="40198"/>
    <cellStyle name="Comma 3 2 4 7 2 2 3" xfId="19137"/>
    <cellStyle name="Comma 3 2 4 7 2 2 3 2" xfId="31798"/>
    <cellStyle name="Comma 3 2 4 7 2 2 3 3" xfId="44398"/>
    <cellStyle name="Comma 3 2 4 7 2 2 4" xfId="23397"/>
    <cellStyle name="Comma 3 2 4 7 2 2 5" xfId="35998"/>
    <cellStyle name="Comma 3 2 4 7 2 3" xfId="12068"/>
    <cellStyle name="Comma 3 2 4 7 2 3 2" xfId="16268"/>
    <cellStyle name="Comma 3 2 4 7 2 3 2 2" xfId="28997"/>
    <cellStyle name="Comma 3 2 4 7 2 3 2 3" xfId="41598"/>
    <cellStyle name="Comma 3 2 4 7 2 3 3" xfId="20537"/>
    <cellStyle name="Comma 3 2 4 7 2 3 3 2" xfId="33198"/>
    <cellStyle name="Comma 3 2 4 7 2 3 3 3" xfId="45798"/>
    <cellStyle name="Comma 3 2 4 7 2 3 4" xfId="24797"/>
    <cellStyle name="Comma 3 2 4 7 2 3 5" xfId="37398"/>
    <cellStyle name="Comma 3 2 4 7 2 4" xfId="13468"/>
    <cellStyle name="Comma 3 2 4 7 2 4 2" xfId="26197"/>
    <cellStyle name="Comma 3 2 4 7 2 4 3" xfId="38798"/>
    <cellStyle name="Comma 3 2 4 7 2 5" xfId="17737"/>
    <cellStyle name="Comma 3 2 4 7 2 5 2" xfId="30398"/>
    <cellStyle name="Comma 3 2 4 7 2 5 3" xfId="42998"/>
    <cellStyle name="Comma 3 2 4 7 2 6" xfId="21997"/>
    <cellStyle name="Comma 3 2 4 7 2 7" xfId="34598"/>
    <cellStyle name="Comma 3 2 4 7 3" xfId="7410"/>
    <cellStyle name="Comma 3 2 4 7 3 2" xfId="10794"/>
    <cellStyle name="Comma 3 2 4 7 3 2 2" xfId="15008"/>
    <cellStyle name="Comma 3 2 4 7 3 2 2 2" xfId="27737"/>
    <cellStyle name="Comma 3 2 4 7 3 2 2 3" xfId="40338"/>
    <cellStyle name="Comma 3 2 4 7 3 2 3" xfId="19277"/>
    <cellStyle name="Comma 3 2 4 7 3 2 3 2" xfId="31938"/>
    <cellStyle name="Comma 3 2 4 7 3 2 3 3" xfId="44538"/>
    <cellStyle name="Comma 3 2 4 7 3 2 4" xfId="23537"/>
    <cellStyle name="Comma 3 2 4 7 3 2 5" xfId="36138"/>
    <cellStyle name="Comma 3 2 4 7 3 3" xfId="12208"/>
    <cellStyle name="Comma 3 2 4 7 3 3 2" xfId="16408"/>
    <cellStyle name="Comma 3 2 4 7 3 3 2 2" xfId="29137"/>
    <cellStyle name="Comma 3 2 4 7 3 3 2 3" xfId="41738"/>
    <cellStyle name="Comma 3 2 4 7 3 3 3" xfId="20677"/>
    <cellStyle name="Comma 3 2 4 7 3 3 3 2" xfId="33338"/>
    <cellStyle name="Comma 3 2 4 7 3 3 3 3" xfId="45938"/>
    <cellStyle name="Comma 3 2 4 7 3 3 4" xfId="24937"/>
    <cellStyle name="Comma 3 2 4 7 3 3 5" xfId="37538"/>
    <cellStyle name="Comma 3 2 4 7 3 4" xfId="13608"/>
    <cellStyle name="Comma 3 2 4 7 3 4 2" xfId="26337"/>
    <cellStyle name="Comma 3 2 4 7 3 4 3" xfId="38938"/>
    <cellStyle name="Comma 3 2 4 7 3 5" xfId="17877"/>
    <cellStyle name="Comma 3 2 4 7 3 5 2" xfId="30538"/>
    <cellStyle name="Comma 3 2 4 7 3 5 3" xfId="43138"/>
    <cellStyle name="Comma 3 2 4 7 3 6" xfId="22137"/>
    <cellStyle name="Comma 3 2 4 7 3 7" xfId="34738"/>
    <cellStyle name="Comma 3 2 4 7 4" xfId="9423"/>
    <cellStyle name="Comma 3 2 4 7 4 2" xfId="10941"/>
    <cellStyle name="Comma 3 2 4 7 4 2 2" xfId="15148"/>
    <cellStyle name="Comma 3 2 4 7 4 2 2 2" xfId="27877"/>
    <cellStyle name="Comma 3 2 4 7 4 2 2 3" xfId="40478"/>
    <cellStyle name="Comma 3 2 4 7 4 2 3" xfId="19417"/>
    <cellStyle name="Comma 3 2 4 7 4 2 3 2" xfId="32078"/>
    <cellStyle name="Comma 3 2 4 7 4 2 3 3" xfId="44678"/>
    <cellStyle name="Comma 3 2 4 7 4 2 4" xfId="23677"/>
    <cellStyle name="Comma 3 2 4 7 4 2 5" xfId="36278"/>
    <cellStyle name="Comma 3 2 4 7 4 3" xfId="12348"/>
    <cellStyle name="Comma 3 2 4 7 4 3 2" xfId="16548"/>
    <cellStyle name="Comma 3 2 4 7 4 3 2 2" xfId="29277"/>
    <cellStyle name="Comma 3 2 4 7 4 3 2 3" xfId="41878"/>
    <cellStyle name="Comma 3 2 4 7 4 3 3" xfId="20817"/>
    <cellStyle name="Comma 3 2 4 7 4 3 3 2" xfId="33478"/>
    <cellStyle name="Comma 3 2 4 7 4 3 3 3" xfId="46078"/>
    <cellStyle name="Comma 3 2 4 7 4 3 4" xfId="25077"/>
    <cellStyle name="Comma 3 2 4 7 4 3 5" xfId="37678"/>
    <cellStyle name="Comma 3 2 4 7 4 4" xfId="13748"/>
    <cellStyle name="Comma 3 2 4 7 4 4 2" xfId="26477"/>
    <cellStyle name="Comma 3 2 4 7 4 4 3" xfId="39078"/>
    <cellStyle name="Comma 3 2 4 7 4 5" xfId="18017"/>
    <cellStyle name="Comma 3 2 4 7 4 5 2" xfId="30678"/>
    <cellStyle name="Comma 3 2 4 7 4 5 3" xfId="43278"/>
    <cellStyle name="Comma 3 2 4 7 4 6" xfId="22277"/>
    <cellStyle name="Comma 3 2 4 7 4 7" xfId="34878"/>
    <cellStyle name="Comma 3 2 4 7 5" xfId="9619"/>
    <cellStyle name="Comma 3 2 4 7 5 2" xfId="11085"/>
    <cellStyle name="Comma 3 2 4 7 5 2 2" xfId="15288"/>
    <cellStyle name="Comma 3 2 4 7 5 2 2 2" xfId="28017"/>
    <cellStyle name="Comma 3 2 4 7 5 2 2 3" xfId="40618"/>
    <cellStyle name="Comma 3 2 4 7 5 2 3" xfId="19557"/>
    <cellStyle name="Comma 3 2 4 7 5 2 3 2" xfId="32218"/>
    <cellStyle name="Comma 3 2 4 7 5 2 3 3" xfId="44818"/>
    <cellStyle name="Comma 3 2 4 7 5 2 4" xfId="23817"/>
    <cellStyle name="Comma 3 2 4 7 5 2 5" xfId="36418"/>
    <cellStyle name="Comma 3 2 4 7 5 3" xfId="12488"/>
    <cellStyle name="Comma 3 2 4 7 5 3 2" xfId="16688"/>
    <cellStyle name="Comma 3 2 4 7 5 3 2 2" xfId="29417"/>
    <cellStyle name="Comma 3 2 4 7 5 3 2 3" xfId="42018"/>
    <cellStyle name="Comma 3 2 4 7 5 3 3" xfId="20957"/>
    <cellStyle name="Comma 3 2 4 7 5 3 3 2" xfId="33618"/>
    <cellStyle name="Comma 3 2 4 7 5 3 3 3" xfId="46218"/>
    <cellStyle name="Comma 3 2 4 7 5 3 4" xfId="25217"/>
    <cellStyle name="Comma 3 2 4 7 5 3 5" xfId="37818"/>
    <cellStyle name="Comma 3 2 4 7 5 4" xfId="13888"/>
    <cellStyle name="Comma 3 2 4 7 5 4 2" xfId="26617"/>
    <cellStyle name="Comma 3 2 4 7 5 4 3" xfId="39218"/>
    <cellStyle name="Comma 3 2 4 7 5 5" xfId="18157"/>
    <cellStyle name="Comma 3 2 4 7 5 5 2" xfId="30818"/>
    <cellStyle name="Comma 3 2 4 7 5 5 3" xfId="43418"/>
    <cellStyle name="Comma 3 2 4 7 5 6" xfId="22417"/>
    <cellStyle name="Comma 3 2 4 7 5 7" xfId="35018"/>
    <cellStyle name="Comma 3 2 4 7 6" xfId="9759"/>
    <cellStyle name="Comma 3 2 4 7 6 2" xfId="11225"/>
    <cellStyle name="Comma 3 2 4 7 6 2 2" xfId="15428"/>
    <cellStyle name="Comma 3 2 4 7 6 2 2 2" xfId="28157"/>
    <cellStyle name="Comma 3 2 4 7 6 2 2 3" xfId="40758"/>
    <cellStyle name="Comma 3 2 4 7 6 2 3" xfId="19697"/>
    <cellStyle name="Comma 3 2 4 7 6 2 3 2" xfId="32358"/>
    <cellStyle name="Comma 3 2 4 7 6 2 3 3" xfId="44958"/>
    <cellStyle name="Comma 3 2 4 7 6 2 4" xfId="23957"/>
    <cellStyle name="Comma 3 2 4 7 6 2 5" xfId="36558"/>
    <cellStyle name="Comma 3 2 4 7 6 3" xfId="12628"/>
    <cellStyle name="Comma 3 2 4 7 6 3 2" xfId="16828"/>
    <cellStyle name="Comma 3 2 4 7 6 3 2 2" xfId="29557"/>
    <cellStyle name="Comma 3 2 4 7 6 3 2 3" xfId="42158"/>
    <cellStyle name="Comma 3 2 4 7 6 3 3" xfId="21097"/>
    <cellStyle name="Comma 3 2 4 7 6 3 3 2" xfId="33758"/>
    <cellStyle name="Comma 3 2 4 7 6 3 3 3" xfId="46358"/>
    <cellStyle name="Comma 3 2 4 7 6 3 4" xfId="25357"/>
    <cellStyle name="Comma 3 2 4 7 6 3 5" xfId="37958"/>
    <cellStyle name="Comma 3 2 4 7 6 4" xfId="14028"/>
    <cellStyle name="Comma 3 2 4 7 6 4 2" xfId="26757"/>
    <cellStyle name="Comma 3 2 4 7 6 4 3" xfId="39358"/>
    <cellStyle name="Comma 3 2 4 7 6 5" xfId="18297"/>
    <cellStyle name="Comma 3 2 4 7 6 5 2" xfId="30958"/>
    <cellStyle name="Comma 3 2 4 7 6 5 3" xfId="43558"/>
    <cellStyle name="Comma 3 2 4 7 6 6" xfId="22557"/>
    <cellStyle name="Comma 3 2 4 7 6 7" xfId="35158"/>
    <cellStyle name="Comma 3 2 4 7 7" xfId="9899"/>
    <cellStyle name="Comma 3 2 4 7 7 2" xfId="11365"/>
    <cellStyle name="Comma 3 2 4 7 7 2 2" xfId="15568"/>
    <cellStyle name="Comma 3 2 4 7 7 2 2 2" xfId="28297"/>
    <cellStyle name="Comma 3 2 4 7 7 2 2 3" xfId="40898"/>
    <cellStyle name="Comma 3 2 4 7 7 2 3" xfId="19837"/>
    <cellStyle name="Comma 3 2 4 7 7 2 3 2" xfId="32498"/>
    <cellStyle name="Comma 3 2 4 7 7 2 3 3" xfId="45098"/>
    <cellStyle name="Comma 3 2 4 7 7 2 4" xfId="24097"/>
    <cellStyle name="Comma 3 2 4 7 7 2 5" xfId="36698"/>
    <cellStyle name="Comma 3 2 4 7 7 3" xfId="12768"/>
    <cellStyle name="Comma 3 2 4 7 7 3 2" xfId="16968"/>
    <cellStyle name="Comma 3 2 4 7 7 3 2 2" xfId="29697"/>
    <cellStyle name="Comma 3 2 4 7 7 3 2 3" xfId="42298"/>
    <cellStyle name="Comma 3 2 4 7 7 3 3" xfId="21237"/>
    <cellStyle name="Comma 3 2 4 7 7 3 3 2" xfId="33898"/>
    <cellStyle name="Comma 3 2 4 7 7 3 3 3" xfId="46498"/>
    <cellStyle name="Comma 3 2 4 7 7 3 4" xfId="25497"/>
    <cellStyle name="Comma 3 2 4 7 7 3 5" xfId="38098"/>
    <cellStyle name="Comma 3 2 4 7 7 4" xfId="14168"/>
    <cellStyle name="Comma 3 2 4 7 7 4 2" xfId="26897"/>
    <cellStyle name="Comma 3 2 4 7 7 4 3" xfId="39498"/>
    <cellStyle name="Comma 3 2 4 7 7 5" xfId="18437"/>
    <cellStyle name="Comma 3 2 4 7 7 5 2" xfId="31098"/>
    <cellStyle name="Comma 3 2 4 7 7 5 3" xfId="43698"/>
    <cellStyle name="Comma 3 2 4 7 7 6" xfId="22697"/>
    <cellStyle name="Comma 3 2 4 7 7 7" xfId="35298"/>
    <cellStyle name="Comma 3 2 4 7 8" xfId="10039"/>
    <cellStyle name="Comma 3 2 4 7 8 2" xfId="11505"/>
    <cellStyle name="Comma 3 2 4 7 8 2 2" xfId="15708"/>
    <cellStyle name="Comma 3 2 4 7 8 2 2 2" xfId="28437"/>
    <cellStyle name="Comma 3 2 4 7 8 2 2 3" xfId="41038"/>
    <cellStyle name="Comma 3 2 4 7 8 2 3" xfId="19977"/>
    <cellStyle name="Comma 3 2 4 7 8 2 3 2" xfId="32638"/>
    <cellStyle name="Comma 3 2 4 7 8 2 3 3" xfId="45238"/>
    <cellStyle name="Comma 3 2 4 7 8 2 4" xfId="24237"/>
    <cellStyle name="Comma 3 2 4 7 8 2 5" xfId="36838"/>
    <cellStyle name="Comma 3 2 4 7 8 3" xfId="12908"/>
    <cellStyle name="Comma 3 2 4 7 8 3 2" xfId="17108"/>
    <cellStyle name="Comma 3 2 4 7 8 3 2 2" xfId="29837"/>
    <cellStyle name="Comma 3 2 4 7 8 3 2 3" xfId="42438"/>
    <cellStyle name="Comma 3 2 4 7 8 3 3" xfId="21377"/>
    <cellStyle name="Comma 3 2 4 7 8 3 3 2" xfId="34038"/>
    <cellStyle name="Comma 3 2 4 7 8 3 3 3" xfId="46638"/>
    <cellStyle name="Comma 3 2 4 7 8 3 4" xfId="25637"/>
    <cellStyle name="Comma 3 2 4 7 8 3 5" xfId="38238"/>
    <cellStyle name="Comma 3 2 4 7 8 4" xfId="14308"/>
    <cellStyle name="Comma 3 2 4 7 8 4 2" xfId="27037"/>
    <cellStyle name="Comma 3 2 4 7 8 4 3" xfId="39638"/>
    <cellStyle name="Comma 3 2 4 7 8 5" xfId="18577"/>
    <cellStyle name="Comma 3 2 4 7 8 5 2" xfId="31238"/>
    <cellStyle name="Comma 3 2 4 7 8 5 3" xfId="43838"/>
    <cellStyle name="Comma 3 2 4 7 8 6" xfId="22837"/>
    <cellStyle name="Comma 3 2 4 7 8 7" xfId="35438"/>
    <cellStyle name="Comma 3 2 4 7 9" xfId="10233"/>
    <cellStyle name="Comma 3 2 4 7 9 2" xfId="11648"/>
    <cellStyle name="Comma 3 2 4 7 9 2 2" xfId="15848"/>
    <cellStyle name="Comma 3 2 4 7 9 2 2 2" xfId="28577"/>
    <cellStyle name="Comma 3 2 4 7 9 2 2 3" xfId="41178"/>
    <cellStyle name="Comma 3 2 4 7 9 2 3" xfId="20117"/>
    <cellStyle name="Comma 3 2 4 7 9 2 3 2" xfId="32778"/>
    <cellStyle name="Comma 3 2 4 7 9 2 3 3" xfId="45378"/>
    <cellStyle name="Comma 3 2 4 7 9 2 4" xfId="24377"/>
    <cellStyle name="Comma 3 2 4 7 9 2 5" xfId="36978"/>
    <cellStyle name="Comma 3 2 4 7 9 3" xfId="13048"/>
    <cellStyle name="Comma 3 2 4 7 9 3 2" xfId="17248"/>
    <cellStyle name="Comma 3 2 4 7 9 3 2 2" xfId="29977"/>
    <cellStyle name="Comma 3 2 4 7 9 3 2 3" xfId="42578"/>
    <cellStyle name="Comma 3 2 4 7 9 3 3" xfId="21517"/>
    <cellStyle name="Comma 3 2 4 7 9 3 3 2" xfId="34178"/>
    <cellStyle name="Comma 3 2 4 7 9 3 3 3" xfId="46778"/>
    <cellStyle name="Comma 3 2 4 7 9 3 4" xfId="25777"/>
    <cellStyle name="Comma 3 2 4 7 9 3 5" xfId="38378"/>
    <cellStyle name="Comma 3 2 4 7 9 4" xfId="14448"/>
    <cellStyle name="Comma 3 2 4 7 9 4 2" xfId="27177"/>
    <cellStyle name="Comma 3 2 4 7 9 4 3" xfId="39778"/>
    <cellStyle name="Comma 3 2 4 7 9 5" xfId="18717"/>
    <cellStyle name="Comma 3 2 4 7 9 5 2" xfId="31378"/>
    <cellStyle name="Comma 3 2 4 7 9 5 3" xfId="43978"/>
    <cellStyle name="Comma 3 2 4 7 9 6" xfId="22977"/>
    <cellStyle name="Comma 3 2 4 7 9 7" xfId="35578"/>
    <cellStyle name="Comma 3 2 4 8" xfId="7150"/>
    <cellStyle name="Comma 3 2 4 8 2" xfId="10534"/>
    <cellStyle name="Comma 3 2 4 8 2 2" xfId="14748"/>
    <cellStyle name="Comma 3 2 4 8 2 2 2" xfId="27477"/>
    <cellStyle name="Comma 3 2 4 8 2 2 3" xfId="40078"/>
    <cellStyle name="Comma 3 2 4 8 2 3" xfId="19017"/>
    <cellStyle name="Comma 3 2 4 8 2 3 2" xfId="31678"/>
    <cellStyle name="Comma 3 2 4 8 2 3 3" xfId="44278"/>
    <cellStyle name="Comma 3 2 4 8 2 4" xfId="23277"/>
    <cellStyle name="Comma 3 2 4 8 2 5" xfId="35878"/>
    <cellStyle name="Comma 3 2 4 8 3" xfId="11948"/>
    <cellStyle name="Comma 3 2 4 8 3 2" xfId="16148"/>
    <cellStyle name="Comma 3 2 4 8 3 2 2" xfId="28877"/>
    <cellStyle name="Comma 3 2 4 8 3 2 3" xfId="41478"/>
    <cellStyle name="Comma 3 2 4 8 3 3" xfId="20417"/>
    <cellStyle name="Comma 3 2 4 8 3 3 2" xfId="33078"/>
    <cellStyle name="Comma 3 2 4 8 3 3 3" xfId="45678"/>
    <cellStyle name="Comma 3 2 4 8 3 4" xfId="24677"/>
    <cellStyle name="Comma 3 2 4 8 3 5" xfId="37278"/>
    <cellStyle name="Comma 3 2 4 8 4" xfId="13348"/>
    <cellStyle name="Comma 3 2 4 8 4 2" xfId="26077"/>
    <cellStyle name="Comma 3 2 4 8 4 3" xfId="38678"/>
    <cellStyle name="Comma 3 2 4 8 5" xfId="17617"/>
    <cellStyle name="Comma 3 2 4 8 5 2" xfId="30278"/>
    <cellStyle name="Comma 3 2 4 8 5 3" xfId="42878"/>
    <cellStyle name="Comma 3 2 4 8 6" xfId="21877"/>
    <cellStyle name="Comma 3 2 4 8 7" xfId="34478"/>
    <cellStyle name="Comma 3 2 4 9" xfId="7290"/>
    <cellStyle name="Comma 3 2 4 9 2" xfId="10674"/>
    <cellStyle name="Comma 3 2 4 9 2 2" xfId="14888"/>
    <cellStyle name="Comma 3 2 4 9 2 2 2" xfId="27617"/>
    <cellStyle name="Comma 3 2 4 9 2 2 3" xfId="40218"/>
    <cellStyle name="Comma 3 2 4 9 2 3" xfId="19157"/>
    <cellStyle name="Comma 3 2 4 9 2 3 2" xfId="31818"/>
    <cellStyle name="Comma 3 2 4 9 2 3 3" xfId="44418"/>
    <cellStyle name="Comma 3 2 4 9 2 4" xfId="23417"/>
    <cellStyle name="Comma 3 2 4 9 2 5" xfId="36018"/>
    <cellStyle name="Comma 3 2 4 9 3" xfId="12088"/>
    <cellStyle name="Comma 3 2 4 9 3 2" xfId="16288"/>
    <cellStyle name="Comma 3 2 4 9 3 2 2" xfId="29017"/>
    <cellStyle name="Comma 3 2 4 9 3 2 3" xfId="41618"/>
    <cellStyle name="Comma 3 2 4 9 3 3" xfId="20557"/>
    <cellStyle name="Comma 3 2 4 9 3 3 2" xfId="33218"/>
    <cellStyle name="Comma 3 2 4 9 3 3 3" xfId="45818"/>
    <cellStyle name="Comma 3 2 4 9 3 4" xfId="24817"/>
    <cellStyle name="Comma 3 2 4 9 3 5" xfId="37418"/>
    <cellStyle name="Comma 3 2 4 9 4" xfId="13488"/>
    <cellStyle name="Comma 3 2 4 9 4 2" xfId="26217"/>
    <cellStyle name="Comma 3 2 4 9 4 3" xfId="38818"/>
    <cellStyle name="Comma 3 2 4 9 5" xfId="17757"/>
    <cellStyle name="Comma 3 2 4 9 5 2" xfId="30418"/>
    <cellStyle name="Comma 3 2 4 9 5 3" xfId="43018"/>
    <cellStyle name="Comma 3 2 4 9 6" xfId="22017"/>
    <cellStyle name="Comma 3 2 4 9 7" xfId="34618"/>
    <cellStyle name="Comma 3 2 5" xfId="7014"/>
    <cellStyle name="Comma 3 2 5 10" xfId="9307"/>
    <cellStyle name="Comma 3 2 5 10 2" xfId="10825"/>
    <cellStyle name="Comma 3 2 5 10 2 2" xfId="15032"/>
    <cellStyle name="Comma 3 2 5 10 2 2 2" xfId="27761"/>
    <cellStyle name="Comma 3 2 5 10 2 2 3" xfId="40362"/>
    <cellStyle name="Comma 3 2 5 10 2 3" xfId="19301"/>
    <cellStyle name="Comma 3 2 5 10 2 3 2" xfId="31962"/>
    <cellStyle name="Comma 3 2 5 10 2 3 3" xfId="44562"/>
    <cellStyle name="Comma 3 2 5 10 2 4" xfId="23561"/>
    <cellStyle name="Comma 3 2 5 10 2 5" xfId="36162"/>
    <cellStyle name="Comma 3 2 5 10 3" xfId="12232"/>
    <cellStyle name="Comma 3 2 5 10 3 2" xfId="16432"/>
    <cellStyle name="Comma 3 2 5 10 3 2 2" xfId="29161"/>
    <cellStyle name="Comma 3 2 5 10 3 2 3" xfId="41762"/>
    <cellStyle name="Comma 3 2 5 10 3 3" xfId="20701"/>
    <cellStyle name="Comma 3 2 5 10 3 3 2" xfId="33362"/>
    <cellStyle name="Comma 3 2 5 10 3 3 3" xfId="45962"/>
    <cellStyle name="Comma 3 2 5 10 3 4" xfId="24961"/>
    <cellStyle name="Comma 3 2 5 10 3 5" xfId="37562"/>
    <cellStyle name="Comma 3 2 5 10 4" xfId="13632"/>
    <cellStyle name="Comma 3 2 5 10 4 2" xfId="26361"/>
    <cellStyle name="Comma 3 2 5 10 4 3" xfId="38962"/>
    <cellStyle name="Comma 3 2 5 10 5" xfId="17901"/>
    <cellStyle name="Comma 3 2 5 10 5 2" xfId="30562"/>
    <cellStyle name="Comma 3 2 5 10 5 3" xfId="43162"/>
    <cellStyle name="Comma 3 2 5 10 6" xfId="22161"/>
    <cellStyle name="Comma 3 2 5 10 7" xfId="34762"/>
    <cellStyle name="Comma 3 2 5 11" xfId="9503"/>
    <cellStyle name="Comma 3 2 5 11 2" xfId="10969"/>
    <cellStyle name="Comma 3 2 5 11 2 2" xfId="15172"/>
    <cellStyle name="Comma 3 2 5 11 2 2 2" xfId="27901"/>
    <cellStyle name="Comma 3 2 5 11 2 2 3" xfId="40502"/>
    <cellStyle name="Comma 3 2 5 11 2 3" xfId="19441"/>
    <cellStyle name="Comma 3 2 5 11 2 3 2" xfId="32102"/>
    <cellStyle name="Comma 3 2 5 11 2 3 3" xfId="44702"/>
    <cellStyle name="Comma 3 2 5 11 2 4" xfId="23701"/>
    <cellStyle name="Comma 3 2 5 11 2 5" xfId="36302"/>
    <cellStyle name="Comma 3 2 5 11 3" xfId="12372"/>
    <cellStyle name="Comma 3 2 5 11 3 2" xfId="16572"/>
    <cellStyle name="Comma 3 2 5 11 3 2 2" xfId="29301"/>
    <cellStyle name="Comma 3 2 5 11 3 2 3" xfId="41902"/>
    <cellStyle name="Comma 3 2 5 11 3 3" xfId="20841"/>
    <cellStyle name="Comma 3 2 5 11 3 3 2" xfId="33502"/>
    <cellStyle name="Comma 3 2 5 11 3 3 3" xfId="46102"/>
    <cellStyle name="Comma 3 2 5 11 3 4" xfId="25101"/>
    <cellStyle name="Comma 3 2 5 11 3 5" xfId="37702"/>
    <cellStyle name="Comma 3 2 5 11 4" xfId="13772"/>
    <cellStyle name="Comma 3 2 5 11 4 2" xfId="26501"/>
    <cellStyle name="Comma 3 2 5 11 4 3" xfId="39102"/>
    <cellStyle name="Comma 3 2 5 11 5" xfId="18041"/>
    <cellStyle name="Comma 3 2 5 11 5 2" xfId="30702"/>
    <cellStyle name="Comma 3 2 5 11 5 3" xfId="43302"/>
    <cellStyle name="Comma 3 2 5 11 6" xfId="22301"/>
    <cellStyle name="Comma 3 2 5 11 7" xfId="34902"/>
    <cellStyle name="Comma 3 2 5 12" xfId="9643"/>
    <cellStyle name="Comma 3 2 5 12 2" xfId="11109"/>
    <cellStyle name="Comma 3 2 5 12 2 2" xfId="15312"/>
    <cellStyle name="Comma 3 2 5 12 2 2 2" xfId="28041"/>
    <cellStyle name="Comma 3 2 5 12 2 2 3" xfId="40642"/>
    <cellStyle name="Comma 3 2 5 12 2 3" xfId="19581"/>
    <cellStyle name="Comma 3 2 5 12 2 3 2" xfId="32242"/>
    <cellStyle name="Comma 3 2 5 12 2 3 3" xfId="44842"/>
    <cellStyle name="Comma 3 2 5 12 2 4" xfId="23841"/>
    <cellStyle name="Comma 3 2 5 12 2 5" xfId="36442"/>
    <cellStyle name="Comma 3 2 5 12 3" xfId="12512"/>
    <cellStyle name="Comma 3 2 5 12 3 2" xfId="16712"/>
    <cellStyle name="Comma 3 2 5 12 3 2 2" xfId="29441"/>
    <cellStyle name="Comma 3 2 5 12 3 2 3" xfId="42042"/>
    <cellStyle name="Comma 3 2 5 12 3 3" xfId="20981"/>
    <cellStyle name="Comma 3 2 5 12 3 3 2" xfId="33642"/>
    <cellStyle name="Comma 3 2 5 12 3 3 3" xfId="46242"/>
    <cellStyle name="Comma 3 2 5 12 3 4" xfId="25241"/>
    <cellStyle name="Comma 3 2 5 12 3 5" xfId="37842"/>
    <cellStyle name="Comma 3 2 5 12 4" xfId="13912"/>
    <cellStyle name="Comma 3 2 5 12 4 2" xfId="26641"/>
    <cellStyle name="Comma 3 2 5 12 4 3" xfId="39242"/>
    <cellStyle name="Comma 3 2 5 12 5" xfId="18181"/>
    <cellStyle name="Comma 3 2 5 12 5 2" xfId="30842"/>
    <cellStyle name="Comma 3 2 5 12 5 3" xfId="43442"/>
    <cellStyle name="Comma 3 2 5 12 6" xfId="22441"/>
    <cellStyle name="Comma 3 2 5 12 7" xfId="35042"/>
    <cellStyle name="Comma 3 2 5 13" xfId="9783"/>
    <cellStyle name="Comma 3 2 5 13 2" xfId="11249"/>
    <cellStyle name="Comma 3 2 5 13 2 2" xfId="15452"/>
    <cellStyle name="Comma 3 2 5 13 2 2 2" xfId="28181"/>
    <cellStyle name="Comma 3 2 5 13 2 2 3" xfId="40782"/>
    <cellStyle name="Comma 3 2 5 13 2 3" xfId="19721"/>
    <cellStyle name="Comma 3 2 5 13 2 3 2" xfId="32382"/>
    <cellStyle name="Comma 3 2 5 13 2 3 3" xfId="44982"/>
    <cellStyle name="Comma 3 2 5 13 2 4" xfId="23981"/>
    <cellStyle name="Comma 3 2 5 13 2 5" xfId="36582"/>
    <cellStyle name="Comma 3 2 5 13 3" xfId="12652"/>
    <cellStyle name="Comma 3 2 5 13 3 2" xfId="16852"/>
    <cellStyle name="Comma 3 2 5 13 3 2 2" xfId="29581"/>
    <cellStyle name="Comma 3 2 5 13 3 2 3" xfId="42182"/>
    <cellStyle name="Comma 3 2 5 13 3 3" xfId="21121"/>
    <cellStyle name="Comma 3 2 5 13 3 3 2" xfId="33782"/>
    <cellStyle name="Comma 3 2 5 13 3 3 3" xfId="46382"/>
    <cellStyle name="Comma 3 2 5 13 3 4" xfId="25381"/>
    <cellStyle name="Comma 3 2 5 13 3 5" xfId="37982"/>
    <cellStyle name="Comma 3 2 5 13 4" xfId="14052"/>
    <cellStyle name="Comma 3 2 5 13 4 2" xfId="26781"/>
    <cellStyle name="Comma 3 2 5 13 4 3" xfId="39382"/>
    <cellStyle name="Comma 3 2 5 13 5" xfId="18321"/>
    <cellStyle name="Comma 3 2 5 13 5 2" xfId="30982"/>
    <cellStyle name="Comma 3 2 5 13 5 3" xfId="43582"/>
    <cellStyle name="Comma 3 2 5 13 6" xfId="22581"/>
    <cellStyle name="Comma 3 2 5 13 7" xfId="35182"/>
    <cellStyle name="Comma 3 2 5 14" xfId="9923"/>
    <cellStyle name="Comma 3 2 5 14 2" xfId="11389"/>
    <cellStyle name="Comma 3 2 5 14 2 2" xfId="15592"/>
    <cellStyle name="Comma 3 2 5 14 2 2 2" xfId="28321"/>
    <cellStyle name="Comma 3 2 5 14 2 2 3" xfId="40922"/>
    <cellStyle name="Comma 3 2 5 14 2 3" xfId="19861"/>
    <cellStyle name="Comma 3 2 5 14 2 3 2" xfId="32522"/>
    <cellStyle name="Comma 3 2 5 14 2 3 3" xfId="45122"/>
    <cellStyle name="Comma 3 2 5 14 2 4" xfId="24121"/>
    <cellStyle name="Comma 3 2 5 14 2 5" xfId="36722"/>
    <cellStyle name="Comma 3 2 5 14 3" xfId="12792"/>
    <cellStyle name="Comma 3 2 5 14 3 2" xfId="16992"/>
    <cellStyle name="Comma 3 2 5 14 3 2 2" xfId="29721"/>
    <cellStyle name="Comma 3 2 5 14 3 2 3" xfId="42322"/>
    <cellStyle name="Comma 3 2 5 14 3 3" xfId="21261"/>
    <cellStyle name="Comma 3 2 5 14 3 3 2" xfId="33922"/>
    <cellStyle name="Comma 3 2 5 14 3 3 3" xfId="46522"/>
    <cellStyle name="Comma 3 2 5 14 3 4" xfId="25521"/>
    <cellStyle name="Comma 3 2 5 14 3 5" xfId="38122"/>
    <cellStyle name="Comma 3 2 5 14 4" xfId="14192"/>
    <cellStyle name="Comma 3 2 5 14 4 2" xfId="26921"/>
    <cellStyle name="Comma 3 2 5 14 4 3" xfId="39522"/>
    <cellStyle name="Comma 3 2 5 14 5" xfId="18461"/>
    <cellStyle name="Comma 3 2 5 14 5 2" xfId="31122"/>
    <cellStyle name="Comma 3 2 5 14 5 3" xfId="43722"/>
    <cellStyle name="Comma 3 2 5 14 6" xfId="22721"/>
    <cellStyle name="Comma 3 2 5 14 7" xfId="35322"/>
    <cellStyle name="Comma 3 2 5 15" xfId="10117"/>
    <cellStyle name="Comma 3 2 5 15 2" xfId="11532"/>
    <cellStyle name="Comma 3 2 5 15 2 2" xfId="15732"/>
    <cellStyle name="Comma 3 2 5 15 2 2 2" xfId="28461"/>
    <cellStyle name="Comma 3 2 5 15 2 2 3" xfId="41062"/>
    <cellStyle name="Comma 3 2 5 15 2 3" xfId="20001"/>
    <cellStyle name="Comma 3 2 5 15 2 3 2" xfId="32662"/>
    <cellStyle name="Comma 3 2 5 15 2 3 3" xfId="45262"/>
    <cellStyle name="Comma 3 2 5 15 2 4" xfId="24261"/>
    <cellStyle name="Comma 3 2 5 15 2 5" xfId="36862"/>
    <cellStyle name="Comma 3 2 5 15 3" xfId="12932"/>
    <cellStyle name="Comma 3 2 5 15 3 2" xfId="17132"/>
    <cellStyle name="Comma 3 2 5 15 3 2 2" xfId="29861"/>
    <cellStyle name="Comma 3 2 5 15 3 2 3" xfId="42462"/>
    <cellStyle name="Comma 3 2 5 15 3 3" xfId="21401"/>
    <cellStyle name="Comma 3 2 5 15 3 3 2" xfId="34062"/>
    <cellStyle name="Comma 3 2 5 15 3 3 3" xfId="46662"/>
    <cellStyle name="Comma 3 2 5 15 3 4" xfId="25661"/>
    <cellStyle name="Comma 3 2 5 15 3 5" xfId="38262"/>
    <cellStyle name="Comma 3 2 5 15 4" xfId="14332"/>
    <cellStyle name="Comma 3 2 5 15 4 2" xfId="27061"/>
    <cellStyle name="Comma 3 2 5 15 4 3" xfId="39662"/>
    <cellStyle name="Comma 3 2 5 15 5" xfId="18601"/>
    <cellStyle name="Comma 3 2 5 15 5 2" xfId="31262"/>
    <cellStyle name="Comma 3 2 5 15 5 3" xfId="43862"/>
    <cellStyle name="Comma 3 2 5 15 6" xfId="22861"/>
    <cellStyle name="Comma 3 2 5 15 7" xfId="35462"/>
    <cellStyle name="Comma 3 2 5 16" xfId="10257"/>
    <cellStyle name="Comma 3 2 5 16 2" xfId="11672"/>
    <cellStyle name="Comma 3 2 5 16 2 2" xfId="15872"/>
    <cellStyle name="Comma 3 2 5 16 2 2 2" xfId="28601"/>
    <cellStyle name="Comma 3 2 5 16 2 2 3" xfId="41202"/>
    <cellStyle name="Comma 3 2 5 16 2 3" xfId="20141"/>
    <cellStyle name="Comma 3 2 5 16 2 3 2" xfId="32802"/>
    <cellStyle name="Comma 3 2 5 16 2 3 3" xfId="45402"/>
    <cellStyle name="Comma 3 2 5 16 2 4" xfId="24401"/>
    <cellStyle name="Comma 3 2 5 16 2 5" xfId="37002"/>
    <cellStyle name="Comma 3 2 5 16 3" xfId="13072"/>
    <cellStyle name="Comma 3 2 5 16 3 2" xfId="17272"/>
    <cellStyle name="Comma 3 2 5 16 3 2 2" xfId="30001"/>
    <cellStyle name="Comma 3 2 5 16 3 2 3" xfId="42602"/>
    <cellStyle name="Comma 3 2 5 16 3 3" xfId="21541"/>
    <cellStyle name="Comma 3 2 5 16 3 3 2" xfId="34202"/>
    <cellStyle name="Comma 3 2 5 16 3 3 3" xfId="46802"/>
    <cellStyle name="Comma 3 2 5 16 3 4" xfId="25801"/>
    <cellStyle name="Comma 3 2 5 16 3 5" xfId="38402"/>
    <cellStyle name="Comma 3 2 5 16 4" xfId="14472"/>
    <cellStyle name="Comma 3 2 5 16 4 2" xfId="27201"/>
    <cellStyle name="Comma 3 2 5 16 4 3" xfId="39802"/>
    <cellStyle name="Comma 3 2 5 16 5" xfId="18741"/>
    <cellStyle name="Comma 3 2 5 16 5 2" xfId="31402"/>
    <cellStyle name="Comma 3 2 5 16 5 3" xfId="44002"/>
    <cellStyle name="Comma 3 2 5 16 6" xfId="23001"/>
    <cellStyle name="Comma 3 2 5 16 7" xfId="35602"/>
    <cellStyle name="Comma 3 2 5 17" xfId="10398"/>
    <cellStyle name="Comma 3 2 5 17 2" xfId="14612"/>
    <cellStyle name="Comma 3 2 5 17 2 2" xfId="27341"/>
    <cellStyle name="Comma 3 2 5 17 2 3" xfId="39942"/>
    <cellStyle name="Comma 3 2 5 17 3" xfId="18881"/>
    <cellStyle name="Comma 3 2 5 17 3 2" xfId="31542"/>
    <cellStyle name="Comma 3 2 5 17 3 3" xfId="44142"/>
    <cellStyle name="Comma 3 2 5 17 4" xfId="23141"/>
    <cellStyle name="Comma 3 2 5 17 5" xfId="35742"/>
    <cellStyle name="Comma 3 2 5 18" xfId="11812"/>
    <cellStyle name="Comma 3 2 5 18 2" xfId="16012"/>
    <cellStyle name="Comma 3 2 5 18 2 2" xfId="28741"/>
    <cellStyle name="Comma 3 2 5 18 2 3" xfId="41342"/>
    <cellStyle name="Comma 3 2 5 18 3" xfId="20281"/>
    <cellStyle name="Comma 3 2 5 18 3 2" xfId="32942"/>
    <cellStyle name="Comma 3 2 5 18 3 3" xfId="45542"/>
    <cellStyle name="Comma 3 2 5 18 4" xfId="24541"/>
    <cellStyle name="Comma 3 2 5 18 5" xfId="37142"/>
    <cellStyle name="Comma 3 2 5 19" xfId="13212"/>
    <cellStyle name="Comma 3 2 5 19 2" xfId="25941"/>
    <cellStyle name="Comma 3 2 5 19 3" xfId="38542"/>
    <cellStyle name="Comma 3 2 5 2" xfId="7034"/>
    <cellStyle name="Comma 3 2 5 2 10" xfId="10277"/>
    <cellStyle name="Comma 3 2 5 2 10 2" xfId="11692"/>
    <cellStyle name="Comma 3 2 5 2 10 2 2" xfId="15892"/>
    <cellStyle name="Comma 3 2 5 2 10 2 2 2" xfId="28621"/>
    <cellStyle name="Comma 3 2 5 2 10 2 2 3" xfId="41222"/>
    <cellStyle name="Comma 3 2 5 2 10 2 3" xfId="20161"/>
    <cellStyle name="Comma 3 2 5 2 10 2 3 2" xfId="32822"/>
    <cellStyle name="Comma 3 2 5 2 10 2 3 3" xfId="45422"/>
    <cellStyle name="Comma 3 2 5 2 10 2 4" xfId="24421"/>
    <cellStyle name="Comma 3 2 5 2 10 2 5" xfId="37022"/>
    <cellStyle name="Comma 3 2 5 2 10 3" xfId="13092"/>
    <cellStyle name="Comma 3 2 5 2 10 3 2" xfId="17292"/>
    <cellStyle name="Comma 3 2 5 2 10 3 2 2" xfId="30021"/>
    <cellStyle name="Comma 3 2 5 2 10 3 2 3" xfId="42622"/>
    <cellStyle name="Comma 3 2 5 2 10 3 3" xfId="21561"/>
    <cellStyle name="Comma 3 2 5 2 10 3 3 2" xfId="34222"/>
    <cellStyle name="Comma 3 2 5 2 10 3 3 3" xfId="46822"/>
    <cellStyle name="Comma 3 2 5 2 10 3 4" xfId="25821"/>
    <cellStyle name="Comma 3 2 5 2 10 3 5" xfId="38422"/>
    <cellStyle name="Comma 3 2 5 2 10 4" xfId="14492"/>
    <cellStyle name="Comma 3 2 5 2 10 4 2" xfId="27221"/>
    <cellStyle name="Comma 3 2 5 2 10 4 3" xfId="39822"/>
    <cellStyle name="Comma 3 2 5 2 10 5" xfId="18761"/>
    <cellStyle name="Comma 3 2 5 2 10 5 2" xfId="31422"/>
    <cellStyle name="Comma 3 2 5 2 10 5 3" xfId="44022"/>
    <cellStyle name="Comma 3 2 5 2 10 6" xfId="23021"/>
    <cellStyle name="Comma 3 2 5 2 10 7" xfId="35622"/>
    <cellStyle name="Comma 3 2 5 2 11" xfId="10418"/>
    <cellStyle name="Comma 3 2 5 2 11 2" xfId="14632"/>
    <cellStyle name="Comma 3 2 5 2 11 2 2" xfId="27361"/>
    <cellStyle name="Comma 3 2 5 2 11 2 3" xfId="39962"/>
    <cellStyle name="Comma 3 2 5 2 11 3" xfId="18901"/>
    <cellStyle name="Comma 3 2 5 2 11 3 2" xfId="31562"/>
    <cellStyle name="Comma 3 2 5 2 11 3 3" xfId="44162"/>
    <cellStyle name="Comma 3 2 5 2 11 4" xfId="23161"/>
    <cellStyle name="Comma 3 2 5 2 11 5" xfId="35762"/>
    <cellStyle name="Comma 3 2 5 2 12" xfId="11832"/>
    <cellStyle name="Comma 3 2 5 2 12 2" xfId="16032"/>
    <cellStyle name="Comma 3 2 5 2 12 2 2" xfId="28761"/>
    <cellStyle name="Comma 3 2 5 2 12 2 3" xfId="41362"/>
    <cellStyle name="Comma 3 2 5 2 12 3" xfId="20301"/>
    <cellStyle name="Comma 3 2 5 2 12 3 2" xfId="32962"/>
    <cellStyle name="Comma 3 2 5 2 12 3 3" xfId="45562"/>
    <cellStyle name="Comma 3 2 5 2 12 4" xfId="24561"/>
    <cellStyle name="Comma 3 2 5 2 12 5" xfId="37162"/>
    <cellStyle name="Comma 3 2 5 2 13" xfId="13232"/>
    <cellStyle name="Comma 3 2 5 2 13 2" xfId="25961"/>
    <cellStyle name="Comma 3 2 5 2 13 3" xfId="38562"/>
    <cellStyle name="Comma 3 2 5 2 14" xfId="17501"/>
    <cellStyle name="Comma 3 2 5 2 14 2" xfId="30162"/>
    <cellStyle name="Comma 3 2 5 2 14 3" xfId="42762"/>
    <cellStyle name="Comma 3 2 5 2 15" xfId="21761"/>
    <cellStyle name="Comma 3 2 5 2 16" xfId="34362"/>
    <cellStyle name="Comma 3 2 5 2 2" xfId="7174"/>
    <cellStyle name="Comma 3 2 5 2 2 2" xfId="10558"/>
    <cellStyle name="Comma 3 2 5 2 2 2 2" xfId="14772"/>
    <cellStyle name="Comma 3 2 5 2 2 2 2 2" xfId="27501"/>
    <cellStyle name="Comma 3 2 5 2 2 2 2 3" xfId="40102"/>
    <cellStyle name="Comma 3 2 5 2 2 2 3" xfId="19041"/>
    <cellStyle name="Comma 3 2 5 2 2 2 3 2" xfId="31702"/>
    <cellStyle name="Comma 3 2 5 2 2 2 3 3" xfId="44302"/>
    <cellStyle name="Comma 3 2 5 2 2 2 4" xfId="23301"/>
    <cellStyle name="Comma 3 2 5 2 2 2 5" xfId="35902"/>
    <cellStyle name="Comma 3 2 5 2 2 3" xfId="11972"/>
    <cellStyle name="Comma 3 2 5 2 2 3 2" xfId="16172"/>
    <cellStyle name="Comma 3 2 5 2 2 3 2 2" xfId="28901"/>
    <cellStyle name="Comma 3 2 5 2 2 3 2 3" xfId="41502"/>
    <cellStyle name="Comma 3 2 5 2 2 3 3" xfId="20441"/>
    <cellStyle name="Comma 3 2 5 2 2 3 3 2" xfId="33102"/>
    <cellStyle name="Comma 3 2 5 2 2 3 3 3" xfId="45702"/>
    <cellStyle name="Comma 3 2 5 2 2 3 4" xfId="24701"/>
    <cellStyle name="Comma 3 2 5 2 2 3 5" xfId="37302"/>
    <cellStyle name="Comma 3 2 5 2 2 4" xfId="13372"/>
    <cellStyle name="Comma 3 2 5 2 2 4 2" xfId="26101"/>
    <cellStyle name="Comma 3 2 5 2 2 4 3" xfId="38702"/>
    <cellStyle name="Comma 3 2 5 2 2 5" xfId="17641"/>
    <cellStyle name="Comma 3 2 5 2 2 5 2" xfId="30302"/>
    <cellStyle name="Comma 3 2 5 2 2 5 3" xfId="42902"/>
    <cellStyle name="Comma 3 2 5 2 2 6" xfId="21901"/>
    <cellStyle name="Comma 3 2 5 2 2 7" xfId="34502"/>
    <cellStyle name="Comma 3 2 5 2 3" xfId="7314"/>
    <cellStyle name="Comma 3 2 5 2 3 2" xfId="10698"/>
    <cellStyle name="Comma 3 2 5 2 3 2 2" xfId="14912"/>
    <cellStyle name="Comma 3 2 5 2 3 2 2 2" xfId="27641"/>
    <cellStyle name="Comma 3 2 5 2 3 2 2 3" xfId="40242"/>
    <cellStyle name="Comma 3 2 5 2 3 2 3" xfId="19181"/>
    <cellStyle name="Comma 3 2 5 2 3 2 3 2" xfId="31842"/>
    <cellStyle name="Comma 3 2 5 2 3 2 3 3" xfId="44442"/>
    <cellStyle name="Comma 3 2 5 2 3 2 4" xfId="23441"/>
    <cellStyle name="Comma 3 2 5 2 3 2 5" xfId="36042"/>
    <cellStyle name="Comma 3 2 5 2 3 3" xfId="12112"/>
    <cellStyle name="Comma 3 2 5 2 3 3 2" xfId="16312"/>
    <cellStyle name="Comma 3 2 5 2 3 3 2 2" xfId="29041"/>
    <cellStyle name="Comma 3 2 5 2 3 3 2 3" xfId="41642"/>
    <cellStyle name="Comma 3 2 5 2 3 3 3" xfId="20581"/>
    <cellStyle name="Comma 3 2 5 2 3 3 3 2" xfId="33242"/>
    <cellStyle name="Comma 3 2 5 2 3 3 3 3" xfId="45842"/>
    <cellStyle name="Comma 3 2 5 2 3 3 4" xfId="24841"/>
    <cellStyle name="Comma 3 2 5 2 3 3 5" xfId="37442"/>
    <cellStyle name="Comma 3 2 5 2 3 4" xfId="13512"/>
    <cellStyle name="Comma 3 2 5 2 3 4 2" xfId="26241"/>
    <cellStyle name="Comma 3 2 5 2 3 4 3" xfId="38842"/>
    <cellStyle name="Comma 3 2 5 2 3 5" xfId="17781"/>
    <cellStyle name="Comma 3 2 5 2 3 5 2" xfId="30442"/>
    <cellStyle name="Comma 3 2 5 2 3 5 3" xfId="43042"/>
    <cellStyle name="Comma 3 2 5 2 3 6" xfId="22041"/>
    <cellStyle name="Comma 3 2 5 2 3 7" xfId="34642"/>
    <cellStyle name="Comma 3 2 5 2 4" xfId="9327"/>
    <cellStyle name="Comma 3 2 5 2 4 2" xfId="10845"/>
    <cellStyle name="Comma 3 2 5 2 4 2 2" xfId="15052"/>
    <cellStyle name="Comma 3 2 5 2 4 2 2 2" xfId="27781"/>
    <cellStyle name="Comma 3 2 5 2 4 2 2 3" xfId="40382"/>
    <cellStyle name="Comma 3 2 5 2 4 2 3" xfId="19321"/>
    <cellStyle name="Comma 3 2 5 2 4 2 3 2" xfId="31982"/>
    <cellStyle name="Comma 3 2 5 2 4 2 3 3" xfId="44582"/>
    <cellStyle name="Comma 3 2 5 2 4 2 4" xfId="23581"/>
    <cellStyle name="Comma 3 2 5 2 4 2 5" xfId="36182"/>
    <cellStyle name="Comma 3 2 5 2 4 3" xfId="12252"/>
    <cellStyle name="Comma 3 2 5 2 4 3 2" xfId="16452"/>
    <cellStyle name="Comma 3 2 5 2 4 3 2 2" xfId="29181"/>
    <cellStyle name="Comma 3 2 5 2 4 3 2 3" xfId="41782"/>
    <cellStyle name="Comma 3 2 5 2 4 3 3" xfId="20721"/>
    <cellStyle name="Comma 3 2 5 2 4 3 3 2" xfId="33382"/>
    <cellStyle name="Comma 3 2 5 2 4 3 3 3" xfId="45982"/>
    <cellStyle name="Comma 3 2 5 2 4 3 4" xfId="24981"/>
    <cellStyle name="Comma 3 2 5 2 4 3 5" xfId="37582"/>
    <cellStyle name="Comma 3 2 5 2 4 4" xfId="13652"/>
    <cellStyle name="Comma 3 2 5 2 4 4 2" xfId="26381"/>
    <cellStyle name="Comma 3 2 5 2 4 4 3" xfId="38982"/>
    <cellStyle name="Comma 3 2 5 2 4 5" xfId="17921"/>
    <cellStyle name="Comma 3 2 5 2 4 5 2" xfId="30582"/>
    <cellStyle name="Comma 3 2 5 2 4 5 3" xfId="43182"/>
    <cellStyle name="Comma 3 2 5 2 4 6" xfId="22181"/>
    <cellStyle name="Comma 3 2 5 2 4 7" xfId="34782"/>
    <cellStyle name="Comma 3 2 5 2 5" xfId="9523"/>
    <cellStyle name="Comma 3 2 5 2 5 2" xfId="10989"/>
    <cellStyle name="Comma 3 2 5 2 5 2 2" xfId="15192"/>
    <cellStyle name="Comma 3 2 5 2 5 2 2 2" xfId="27921"/>
    <cellStyle name="Comma 3 2 5 2 5 2 2 3" xfId="40522"/>
    <cellStyle name="Comma 3 2 5 2 5 2 3" xfId="19461"/>
    <cellStyle name="Comma 3 2 5 2 5 2 3 2" xfId="32122"/>
    <cellStyle name="Comma 3 2 5 2 5 2 3 3" xfId="44722"/>
    <cellStyle name="Comma 3 2 5 2 5 2 4" xfId="23721"/>
    <cellStyle name="Comma 3 2 5 2 5 2 5" xfId="36322"/>
    <cellStyle name="Comma 3 2 5 2 5 3" xfId="12392"/>
    <cellStyle name="Comma 3 2 5 2 5 3 2" xfId="16592"/>
    <cellStyle name="Comma 3 2 5 2 5 3 2 2" xfId="29321"/>
    <cellStyle name="Comma 3 2 5 2 5 3 2 3" xfId="41922"/>
    <cellStyle name="Comma 3 2 5 2 5 3 3" xfId="20861"/>
    <cellStyle name="Comma 3 2 5 2 5 3 3 2" xfId="33522"/>
    <cellStyle name="Comma 3 2 5 2 5 3 3 3" xfId="46122"/>
    <cellStyle name="Comma 3 2 5 2 5 3 4" xfId="25121"/>
    <cellStyle name="Comma 3 2 5 2 5 3 5" xfId="37722"/>
    <cellStyle name="Comma 3 2 5 2 5 4" xfId="13792"/>
    <cellStyle name="Comma 3 2 5 2 5 4 2" xfId="26521"/>
    <cellStyle name="Comma 3 2 5 2 5 4 3" xfId="39122"/>
    <cellStyle name="Comma 3 2 5 2 5 5" xfId="18061"/>
    <cellStyle name="Comma 3 2 5 2 5 5 2" xfId="30722"/>
    <cellStyle name="Comma 3 2 5 2 5 5 3" xfId="43322"/>
    <cellStyle name="Comma 3 2 5 2 5 6" xfId="22321"/>
    <cellStyle name="Comma 3 2 5 2 5 7" xfId="34922"/>
    <cellStyle name="Comma 3 2 5 2 6" xfId="9663"/>
    <cellStyle name="Comma 3 2 5 2 6 2" xfId="11129"/>
    <cellStyle name="Comma 3 2 5 2 6 2 2" xfId="15332"/>
    <cellStyle name="Comma 3 2 5 2 6 2 2 2" xfId="28061"/>
    <cellStyle name="Comma 3 2 5 2 6 2 2 3" xfId="40662"/>
    <cellStyle name="Comma 3 2 5 2 6 2 3" xfId="19601"/>
    <cellStyle name="Comma 3 2 5 2 6 2 3 2" xfId="32262"/>
    <cellStyle name="Comma 3 2 5 2 6 2 3 3" xfId="44862"/>
    <cellStyle name="Comma 3 2 5 2 6 2 4" xfId="23861"/>
    <cellStyle name="Comma 3 2 5 2 6 2 5" xfId="36462"/>
    <cellStyle name="Comma 3 2 5 2 6 3" xfId="12532"/>
    <cellStyle name="Comma 3 2 5 2 6 3 2" xfId="16732"/>
    <cellStyle name="Comma 3 2 5 2 6 3 2 2" xfId="29461"/>
    <cellStyle name="Comma 3 2 5 2 6 3 2 3" xfId="42062"/>
    <cellStyle name="Comma 3 2 5 2 6 3 3" xfId="21001"/>
    <cellStyle name="Comma 3 2 5 2 6 3 3 2" xfId="33662"/>
    <cellStyle name="Comma 3 2 5 2 6 3 3 3" xfId="46262"/>
    <cellStyle name="Comma 3 2 5 2 6 3 4" xfId="25261"/>
    <cellStyle name="Comma 3 2 5 2 6 3 5" xfId="37862"/>
    <cellStyle name="Comma 3 2 5 2 6 4" xfId="13932"/>
    <cellStyle name="Comma 3 2 5 2 6 4 2" xfId="26661"/>
    <cellStyle name="Comma 3 2 5 2 6 4 3" xfId="39262"/>
    <cellStyle name="Comma 3 2 5 2 6 5" xfId="18201"/>
    <cellStyle name="Comma 3 2 5 2 6 5 2" xfId="30862"/>
    <cellStyle name="Comma 3 2 5 2 6 5 3" xfId="43462"/>
    <cellStyle name="Comma 3 2 5 2 6 6" xfId="22461"/>
    <cellStyle name="Comma 3 2 5 2 6 7" xfId="35062"/>
    <cellStyle name="Comma 3 2 5 2 7" xfId="9803"/>
    <cellStyle name="Comma 3 2 5 2 7 2" xfId="11269"/>
    <cellStyle name="Comma 3 2 5 2 7 2 2" xfId="15472"/>
    <cellStyle name="Comma 3 2 5 2 7 2 2 2" xfId="28201"/>
    <cellStyle name="Comma 3 2 5 2 7 2 2 3" xfId="40802"/>
    <cellStyle name="Comma 3 2 5 2 7 2 3" xfId="19741"/>
    <cellStyle name="Comma 3 2 5 2 7 2 3 2" xfId="32402"/>
    <cellStyle name="Comma 3 2 5 2 7 2 3 3" xfId="45002"/>
    <cellStyle name="Comma 3 2 5 2 7 2 4" xfId="24001"/>
    <cellStyle name="Comma 3 2 5 2 7 2 5" xfId="36602"/>
    <cellStyle name="Comma 3 2 5 2 7 3" xfId="12672"/>
    <cellStyle name="Comma 3 2 5 2 7 3 2" xfId="16872"/>
    <cellStyle name="Comma 3 2 5 2 7 3 2 2" xfId="29601"/>
    <cellStyle name="Comma 3 2 5 2 7 3 2 3" xfId="42202"/>
    <cellStyle name="Comma 3 2 5 2 7 3 3" xfId="21141"/>
    <cellStyle name="Comma 3 2 5 2 7 3 3 2" xfId="33802"/>
    <cellStyle name="Comma 3 2 5 2 7 3 3 3" xfId="46402"/>
    <cellStyle name="Comma 3 2 5 2 7 3 4" xfId="25401"/>
    <cellStyle name="Comma 3 2 5 2 7 3 5" xfId="38002"/>
    <cellStyle name="Comma 3 2 5 2 7 4" xfId="14072"/>
    <cellStyle name="Comma 3 2 5 2 7 4 2" xfId="26801"/>
    <cellStyle name="Comma 3 2 5 2 7 4 3" xfId="39402"/>
    <cellStyle name="Comma 3 2 5 2 7 5" xfId="18341"/>
    <cellStyle name="Comma 3 2 5 2 7 5 2" xfId="31002"/>
    <cellStyle name="Comma 3 2 5 2 7 5 3" xfId="43602"/>
    <cellStyle name="Comma 3 2 5 2 7 6" xfId="22601"/>
    <cellStyle name="Comma 3 2 5 2 7 7" xfId="35202"/>
    <cellStyle name="Comma 3 2 5 2 8" xfId="9943"/>
    <cellStyle name="Comma 3 2 5 2 8 2" xfId="11409"/>
    <cellStyle name="Comma 3 2 5 2 8 2 2" xfId="15612"/>
    <cellStyle name="Comma 3 2 5 2 8 2 2 2" xfId="28341"/>
    <cellStyle name="Comma 3 2 5 2 8 2 2 3" xfId="40942"/>
    <cellStyle name="Comma 3 2 5 2 8 2 3" xfId="19881"/>
    <cellStyle name="Comma 3 2 5 2 8 2 3 2" xfId="32542"/>
    <cellStyle name="Comma 3 2 5 2 8 2 3 3" xfId="45142"/>
    <cellStyle name="Comma 3 2 5 2 8 2 4" xfId="24141"/>
    <cellStyle name="Comma 3 2 5 2 8 2 5" xfId="36742"/>
    <cellStyle name="Comma 3 2 5 2 8 3" xfId="12812"/>
    <cellStyle name="Comma 3 2 5 2 8 3 2" xfId="17012"/>
    <cellStyle name="Comma 3 2 5 2 8 3 2 2" xfId="29741"/>
    <cellStyle name="Comma 3 2 5 2 8 3 2 3" xfId="42342"/>
    <cellStyle name="Comma 3 2 5 2 8 3 3" xfId="21281"/>
    <cellStyle name="Comma 3 2 5 2 8 3 3 2" xfId="33942"/>
    <cellStyle name="Comma 3 2 5 2 8 3 3 3" xfId="46542"/>
    <cellStyle name="Comma 3 2 5 2 8 3 4" xfId="25541"/>
    <cellStyle name="Comma 3 2 5 2 8 3 5" xfId="38142"/>
    <cellStyle name="Comma 3 2 5 2 8 4" xfId="14212"/>
    <cellStyle name="Comma 3 2 5 2 8 4 2" xfId="26941"/>
    <cellStyle name="Comma 3 2 5 2 8 4 3" xfId="39542"/>
    <cellStyle name="Comma 3 2 5 2 8 5" xfId="18481"/>
    <cellStyle name="Comma 3 2 5 2 8 5 2" xfId="31142"/>
    <cellStyle name="Comma 3 2 5 2 8 5 3" xfId="43742"/>
    <cellStyle name="Comma 3 2 5 2 8 6" xfId="22741"/>
    <cellStyle name="Comma 3 2 5 2 8 7" xfId="35342"/>
    <cellStyle name="Comma 3 2 5 2 9" xfId="10137"/>
    <cellStyle name="Comma 3 2 5 2 9 2" xfId="11552"/>
    <cellStyle name="Comma 3 2 5 2 9 2 2" xfId="15752"/>
    <cellStyle name="Comma 3 2 5 2 9 2 2 2" xfId="28481"/>
    <cellStyle name="Comma 3 2 5 2 9 2 2 3" xfId="41082"/>
    <cellStyle name="Comma 3 2 5 2 9 2 3" xfId="20021"/>
    <cellStyle name="Comma 3 2 5 2 9 2 3 2" xfId="32682"/>
    <cellStyle name="Comma 3 2 5 2 9 2 3 3" xfId="45282"/>
    <cellStyle name="Comma 3 2 5 2 9 2 4" xfId="24281"/>
    <cellStyle name="Comma 3 2 5 2 9 2 5" xfId="36882"/>
    <cellStyle name="Comma 3 2 5 2 9 3" xfId="12952"/>
    <cellStyle name="Comma 3 2 5 2 9 3 2" xfId="17152"/>
    <cellStyle name="Comma 3 2 5 2 9 3 2 2" xfId="29881"/>
    <cellStyle name="Comma 3 2 5 2 9 3 2 3" xfId="42482"/>
    <cellStyle name="Comma 3 2 5 2 9 3 3" xfId="21421"/>
    <cellStyle name="Comma 3 2 5 2 9 3 3 2" xfId="34082"/>
    <cellStyle name="Comma 3 2 5 2 9 3 3 3" xfId="46682"/>
    <cellStyle name="Comma 3 2 5 2 9 3 4" xfId="25681"/>
    <cellStyle name="Comma 3 2 5 2 9 3 5" xfId="38282"/>
    <cellStyle name="Comma 3 2 5 2 9 4" xfId="14352"/>
    <cellStyle name="Comma 3 2 5 2 9 4 2" xfId="27081"/>
    <cellStyle name="Comma 3 2 5 2 9 4 3" xfId="39682"/>
    <cellStyle name="Comma 3 2 5 2 9 5" xfId="18621"/>
    <cellStyle name="Comma 3 2 5 2 9 5 2" xfId="31282"/>
    <cellStyle name="Comma 3 2 5 2 9 5 3" xfId="43882"/>
    <cellStyle name="Comma 3 2 5 2 9 6" xfId="22881"/>
    <cellStyle name="Comma 3 2 5 2 9 7" xfId="35482"/>
    <cellStyle name="Comma 3 2 5 20" xfId="17481"/>
    <cellStyle name="Comma 3 2 5 20 2" xfId="30142"/>
    <cellStyle name="Comma 3 2 5 20 3" xfId="42742"/>
    <cellStyle name="Comma 3 2 5 21" xfId="21741"/>
    <cellStyle name="Comma 3 2 5 22" xfId="34342"/>
    <cellStyle name="Comma 3 2 5 3" xfId="7054"/>
    <cellStyle name="Comma 3 2 5 3 10" xfId="10297"/>
    <cellStyle name="Comma 3 2 5 3 10 2" xfId="11712"/>
    <cellStyle name="Comma 3 2 5 3 10 2 2" xfId="15912"/>
    <cellStyle name="Comma 3 2 5 3 10 2 2 2" xfId="28641"/>
    <cellStyle name="Comma 3 2 5 3 10 2 2 3" xfId="41242"/>
    <cellStyle name="Comma 3 2 5 3 10 2 3" xfId="20181"/>
    <cellStyle name="Comma 3 2 5 3 10 2 3 2" xfId="32842"/>
    <cellStyle name="Comma 3 2 5 3 10 2 3 3" xfId="45442"/>
    <cellStyle name="Comma 3 2 5 3 10 2 4" xfId="24441"/>
    <cellStyle name="Comma 3 2 5 3 10 2 5" xfId="37042"/>
    <cellStyle name="Comma 3 2 5 3 10 3" xfId="13112"/>
    <cellStyle name="Comma 3 2 5 3 10 3 2" xfId="17312"/>
    <cellStyle name="Comma 3 2 5 3 10 3 2 2" xfId="30041"/>
    <cellStyle name="Comma 3 2 5 3 10 3 2 3" xfId="42642"/>
    <cellStyle name="Comma 3 2 5 3 10 3 3" xfId="21581"/>
    <cellStyle name="Comma 3 2 5 3 10 3 3 2" xfId="34242"/>
    <cellStyle name="Comma 3 2 5 3 10 3 3 3" xfId="46842"/>
    <cellStyle name="Comma 3 2 5 3 10 3 4" xfId="25841"/>
    <cellStyle name="Comma 3 2 5 3 10 3 5" xfId="38442"/>
    <cellStyle name="Comma 3 2 5 3 10 4" xfId="14512"/>
    <cellStyle name="Comma 3 2 5 3 10 4 2" xfId="27241"/>
    <cellStyle name="Comma 3 2 5 3 10 4 3" xfId="39842"/>
    <cellStyle name="Comma 3 2 5 3 10 5" xfId="18781"/>
    <cellStyle name="Comma 3 2 5 3 10 5 2" xfId="31442"/>
    <cellStyle name="Comma 3 2 5 3 10 5 3" xfId="44042"/>
    <cellStyle name="Comma 3 2 5 3 10 6" xfId="23041"/>
    <cellStyle name="Comma 3 2 5 3 10 7" xfId="35642"/>
    <cellStyle name="Comma 3 2 5 3 11" xfId="10438"/>
    <cellStyle name="Comma 3 2 5 3 11 2" xfId="14652"/>
    <cellStyle name="Comma 3 2 5 3 11 2 2" xfId="27381"/>
    <cellStyle name="Comma 3 2 5 3 11 2 3" xfId="39982"/>
    <cellStyle name="Comma 3 2 5 3 11 3" xfId="18921"/>
    <cellStyle name="Comma 3 2 5 3 11 3 2" xfId="31582"/>
    <cellStyle name="Comma 3 2 5 3 11 3 3" xfId="44182"/>
    <cellStyle name="Comma 3 2 5 3 11 4" xfId="23181"/>
    <cellStyle name="Comma 3 2 5 3 11 5" xfId="35782"/>
    <cellStyle name="Comma 3 2 5 3 12" xfId="11852"/>
    <cellStyle name="Comma 3 2 5 3 12 2" xfId="16052"/>
    <cellStyle name="Comma 3 2 5 3 12 2 2" xfId="28781"/>
    <cellStyle name="Comma 3 2 5 3 12 2 3" xfId="41382"/>
    <cellStyle name="Comma 3 2 5 3 12 3" xfId="20321"/>
    <cellStyle name="Comma 3 2 5 3 12 3 2" xfId="32982"/>
    <cellStyle name="Comma 3 2 5 3 12 3 3" xfId="45582"/>
    <cellStyle name="Comma 3 2 5 3 12 4" xfId="24581"/>
    <cellStyle name="Comma 3 2 5 3 12 5" xfId="37182"/>
    <cellStyle name="Comma 3 2 5 3 13" xfId="13252"/>
    <cellStyle name="Comma 3 2 5 3 13 2" xfId="25981"/>
    <cellStyle name="Comma 3 2 5 3 13 3" xfId="38582"/>
    <cellStyle name="Comma 3 2 5 3 14" xfId="17521"/>
    <cellStyle name="Comma 3 2 5 3 14 2" xfId="30182"/>
    <cellStyle name="Comma 3 2 5 3 14 3" xfId="42782"/>
    <cellStyle name="Comma 3 2 5 3 15" xfId="21781"/>
    <cellStyle name="Comma 3 2 5 3 16" xfId="34382"/>
    <cellStyle name="Comma 3 2 5 3 2" xfId="7194"/>
    <cellStyle name="Comma 3 2 5 3 2 2" xfId="10578"/>
    <cellStyle name="Comma 3 2 5 3 2 2 2" xfId="14792"/>
    <cellStyle name="Comma 3 2 5 3 2 2 2 2" xfId="27521"/>
    <cellStyle name="Comma 3 2 5 3 2 2 2 3" xfId="40122"/>
    <cellStyle name="Comma 3 2 5 3 2 2 3" xfId="19061"/>
    <cellStyle name="Comma 3 2 5 3 2 2 3 2" xfId="31722"/>
    <cellStyle name="Comma 3 2 5 3 2 2 3 3" xfId="44322"/>
    <cellStyle name="Comma 3 2 5 3 2 2 4" xfId="23321"/>
    <cellStyle name="Comma 3 2 5 3 2 2 5" xfId="35922"/>
    <cellStyle name="Comma 3 2 5 3 2 3" xfId="11992"/>
    <cellStyle name="Comma 3 2 5 3 2 3 2" xfId="16192"/>
    <cellStyle name="Comma 3 2 5 3 2 3 2 2" xfId="28921"/>
    <cellStyle name="Comma 3 2 5 3 2 3 2 3" xfId="41522"/>
    <cellStyle name="Comma 3 2 5 3 2 3 3" xfId="20461"/>
    <cellStyle name="Comma 3 2 5 3 2 3 3 2" xfId="33122"/>
    <cellStyle name="Comma 3 2 5 3 2 3 3 3" xfId="45722"/>
    <cellStyle name="Comma 3 2 5 3 2 3 4" xfId="24721"/>
    <cellStyle name="Comma 3 2 5 3 2 3 5" xfId="37322"/>
    <cellStyle name="Comma 3 2 5 3 2 4" xfId="13392"/>
    <cellStyle name="Comma 3 2 5 3 2 4 2" xfId="26121"/>
    <cellStyle name="Comma 3 2 5 3 2 4 3" xfId="38722"/>
    <cellStyle name="Comma 3 2 5 3 2 5" xfId="17661"/>
    <cellStyle name="Comma 3 2 5 3 2 5 2" xfId="30322"/>
    <cellStyle name="Comma 3 2 5 3 2 5 3" xfId="42922"/>
    <cellStyle name="Comma 3 2 5 3 2 6" xfId="21921"/>
    <cellStyle name="Comma 3 2 5 3 2 7" xfId="34522"/>
    <cellStyle name="Comma 3 2 5 3 3" xfId="7334"/>
    <cellStyle name="Comma 3 2 5 3 3 2" xfId="10718"/>
    <cellStyle name="Comma 3 2 5 3 3 2 2" xfId="14932"/>
    <cellStyle name="Comma 3 2 5 3 3 2 2 2" xfId="27661"/>
    <cellStyle name="Comma 3 2 5 3 3 2 2 3" xfId="40262"/>
    <cellStyle name="Comma 3 2 5 3 3 2 3" xfId="19201"/>
    <cellStyle name="Comma 3 2 5 3 3 2 3 2" xfId="31862"/>
    <cellStyle name="Comma 3 2 5 3 3 2 3 3" xfId="44462"/>
    <cellStyle name="Comma 3 2 5 3 3 2 4" xfId="23461"/>
    <cellStyle name="Comma 3 2 5 3 3 2 5" xfId="36062"/>
    <cellStyle name="Comma 3 2 5 3 3 3" xfId="12132"/>
    <cellStyle name="Comma 3 2 5 3 3 3 2" xfId="16332"/>
    <cellStyle name="Comma 3 2 5 3 3 3 2 2" xfId="29061"/>
    <cellStyle name="Comma 3 2 5 3 3 3 2 3" xfId="41662"/>
    <cellStyle name="Comma 3 2 5 3 3 3 3" xfId="20601"/>
    <cellStyle name="Comma 3 2 5 3 3 3 3 2" xfId="33262"/>
    <cellStyle name="Comma 3 2 5 3 3 3 3 3" xfId="45862"/>
    <cellStyle name="Comma 3 2 5 3 3 3 4" xfId="24861"/>
    <cellStyle name="Comma 3 2 5 3 3 3 5" xfId="37462"/>
    <cellStyle name="Comma 3 2 5 3 3 4" xfId="13532"/>
    <cellStyle name="Comma 3 2 5 3 3 4 2" xfId="26261"/>
    <cellStyle name="Comma 3 2 5 3 3 4 3" xfId="38862"/>
    <cellStyle name="Comma 3 2 5 3 3 5" xfId="17801"/>
    <cellStyle name="Comma 3 2 5 3 3 5 2" xfId="30462"/>
    <cellStyle name="Comma 3 2 5 3 3 5 3" xfId="43062"/>
    <cellStyle name="Comma 3 2 5 3 3 6" xfId="22061"/>
    <cellStyle name="Comma 3 2 5 3 3 7" xfId="34662"/>
    <cellStyle name="Comma 3 2 5 3 4" xfId="9347"/>
    <cellStyle name="Comma 3 2 5 3 4 2" xfId="10865"/>
    <cellStyle name="Comma 3 2 5 3 4 2 2" xfId="15072"/>
    <cellStyle name="Comma 3 2 5 3 4 2 2 2" xfId="27801"/>
    <cellStyle name="Comma 3 2 5 3 4 2 2 3" xfId="40402"/>
    <cellStyle name="Comma 3 2 5 3 4 2 3" xfId="19341"/>
    <cellStyle name="Comma 3 2 5 3 4 2 3 2" xfId="32002"/>
    <cellStyle name="Comma 3 2 5 3 4 2 3 3" xfId="44602"/>
    <cellStyle name="Comma 3 2 5 3 4 2 4" xfId="23601"/>
    <cellStyle name="Comma 3 2 5 3 4 2 5" xfId="36202"/>
    <cellStyle name="Comma 3 2 5 3 4 3" xfId="12272"/>
    <cellStyle name="Comma 3 2 5 3 4 3 2" xfId="16472"/>
    <cellStyle name="Comma 3 2 5 3 4 3 2 2" xfId="29201"/>
    <cellStyle name="Comma 3 2 5 3 4 3 2 3" xfId="41802"/>
    <cellStyle name="Comma 3 2 5 3 4 3 3" xfId="20741"/>
    <cellStyle name="Comma 3 2 5 3 4 3 3 2" xfId="33402"/>
    <cellStyle name="Comma 3 2 5 3 4 3 3 3" xfId="46002"/>
    <cellStyle name="Comma 3 2 5 3 4 3 4" xfId="25001"/>
    <cellStyle name="Comma 3 2 5 3 4 3 5" xfId="37602"/>
    <cellStyle name="Comma 3 2 5 3 4 4" xfId="13672"/>
    <cellStyle name="Comma 3 2 5 3 4 4 2" xfId="26401"/>
    <cellStyle name="Comma 3 2 5 3 4 4 3" xfId="39002"/>
    <cellStyle name="Comma 3 2 5 3 4 5" xfId="17941"/>
    <cellStyle name="Comma 3 2 5 3 4 5 2" xfId="30602"/>
    <cellStyle name="Comma 3 2 5 3 4 5 3" xfId="43202"/>
    <cellStyle name="Comma 3 2 5 3 4 6" xfId="22201"/>
    <cellStyle name="Comma 3 2 5 3 4 7" xfId="34802"/>
    <cellStyle name="Comma 3 2 5 3 5" xfId="9543"/>
    <cellStyle name="Comma 3 2 5 3 5 2" xfId="11009"/>
    <cellStyle name="Comma 3 2 5 3 5 2 2" xfId="15212"/>
    <cellStyle name="Comma 3 2 5 3 5 2 2 2" xfId="27941"/>
    <cellStyle name="Comma 3 2 5 3 5 2 2 3" xfId="40542"/>
    <cellStyle name="Comma 3 2 5 3 5 2 3" xfId="19481"/>
    <cellStyle name="Comma 3 2 5 3 5 2 3 2" xfId="32142"/>
    <cellStyle name="Comma 3 2 5 3 5 2 3 3" xfId="44742"/>
    <cellStyle name="Comma 3 2 5 3 5 2 4" xfId="23741"/>
    <cellStyle name="Comma 3 2 5 3 5 2 5" xfId="36342"/>
    <cellStyle name="Comma 3 2 5 3 5 3" xfId="12412"/>
    <cellStyle name="Comma 3 2 5 3 5 3 2" xfId="16612"/>
    <cellStyle name="Comma 3 2 5 3 5 3 2 2" xfId="29341"/>
    <cellStyle name="Comma 3 2 5 3 5 3 2 3" xfId="41942"/>
    <cellStyle name="Comma 3 2 5 3 5 3 3" xfId="20881"/>
    <cellStyle name="Comma 3 2 5 3 5 3 3 2" xfId="33542"/>
    <cellStyle name="Comma 3 2 5 3 5 3 3 3" xfId="46142"/>
    <cellStyle name="Comma 3 2 5 3 5 3 4" xfId="25141"/>
    <cellStyle name="Comma 3 2 5 3 5 3 5" xfId="37742"/>
    <cellStyle name="Comma 3 2 5 3 5 4" xfId="13812"/>
    <cellStyle name="Comma 3 2 5 3 5 4 2" xfId="26541"/>
    <cellStyle name="Comma 3 2 5 3 5 4 3" xfId="39142"/>
    <cellStyle name="Comma 3 2 5 3 5 5" xfId="18081"/>
    <cellStyle name="Comma 3 2 5 3 5 5 2" xfId="30742"/>
    <cellStyle name="Comma 3 2 5 3 5 5 3" xfId="43342"/>
    <cellStyle name="Comma 3 2 5 3 5 6" xfId="22341"/>
    <cellStyle name="Comma 3 2 5 3 5 7" xfId="34942"/>
    <cellStyle name="Comma 3 2 5 3 6" xfId="9683"/>
    <cellStyle name="Comma 3 2 5 3 6 2" xfId="11149"/>
    <cellStyle name="Comma 3 2 5 3 6 2 2" xfId="15352"/>
    <cellStyle name="Comma 3 2 5 3 6 2 2 2" xfId="28081"/>
    <cellStyle name="Comma 3 2 5 3 6 2 2 3" xfId="40682"/>
    <cellStyle name="Comma 3 2 5 3 6 2 3" xfId="19621"/>
    <cellStyle name="Comma 3 2 5 3 6 2 3 2" xfId="32282"/>
    <cellStyle name="Comma 3 2 5 3 6 2 3 3" xfId="44882"/>
    <cellStyle name="Comma 3 2 5 3 6 2 4" xfId="23881"/>
    <cellStyle name="Comma 3 2 5 3 6 2 5" xfId="36482"/>
    <cellStyle name="Comma 3 2 5 3 6 3" xfId="12552"/>
    <cellStyle name="Comma 3 2 5 3 6 3 2" xfId="16752"/>
    <cellStyle name="Comma 3 2 5 3 6 3 2 2" xfId="29481"/>
    <cellStyle name="Comma 3 2 5 3 6 3 2 3" xfId="42082"/>
    <cellStyle name="Comma 3 2 5 3 6 3 3" xfId="21021"/>
    <cellStyle name="Comma 3 2 5 3 6 3 3 2" xfId="33682"/>
    <cellStyle name="Comma 3 2 5 3 6 3 3 3" xfId="46282"/>
    <cellStyle name="Comma 3 2 5 3 6 3 4" xfId="25281"/>
    <cellStyle name="Comma 3 2 5 3 6 3 5" xfId="37882"/>
    <cellStyle name="Comma 3 2 5 3 6 4" xfId="13952"/>
    <cellStyle name="Comma 3 2 5 3 6 4 2" xfId="26681"/>
    <cellStyle name="Comma 3 2 5 3 6 4 3" xfId="39282"/>
    <cellStyle name="Comma 3 2 5 3 6 5" xfId="18221"/>
    <cellStyle name="Comma 3 2 5 3 6 5 2" xfId="30882"/>
    <cellStyle name="Comma 3 2 5 3 6 5 3" xfId="43482"/>
    <cellStyle name="Comma 3 2 5 3 6 6" xfId="22481"/>
    <cellStyle name="Comma 3 2 5 3 6 7" xfId="35082"/>
    <cellStyle name="Comma 3 2 5 3 7" xfId="9823"/>
    <cellStyle name="Comma 3 2 5 3 7 2" xfId="11289"/>
    <cellStyle name="Comma 3 2 5 3 7 2 2" xfId="15492"/>
    <cellStyle name="Comma 3 2 5 3 7 2 2 2" xfId="28221"/>
    <cellStyle name="Comma 3 2 5 3 7 2 2 3" xfId="40822"/>
    <cellStyle name="Comma 3 2 5 3 7 2 3" xfId="19761"/>
    <cellStyle name="Comma 3 2 5 3 7 2 3 2" xfId="32422"/>
    <cellStyle name="Comma 3 2 5 3 7 2 3 3" xfId="45022"/>
    <cellStyle name="Comma 3 2 5 3 7 2 4" xfId="24021"/>
    <cellStyle name="Comma 3 2 5 3 7 2 5" xfId="36622"/>
    <cellStyle name="Comma 3 2 5 3 7 3" xfId="12692"/>
    <cellStyle name="Comma 3 2 5 3 7 3 2" xfId="16892"/>
    <cellStyle name="Comma 3 2 5 3 7 3 2 2" xfId="29621"/>
    <cellStyle name="Comma 3 2 5 3 7 3 2 3" xfId="42222"/>
    <cellStyle name="Comma 3 2 5 3 7 3 3" xfId="21161"/>
    <cellStyle name="Comma 3 2 5 3 7 3 3 2" xfId="33822"/>
    <cellStyle name="Comma 3 2 5 3 7 3 3 3" xfId="46422"/>
    <cellStyle name="Comma 3 2 5 3 7 3 4" xfId="25421"/>
    <cellStyle name="Comma 3 2 5 3 7 3 5" xfId="38022"/>
    <cellStyle name="Comma 3 2 5 3 7 4" xfId="14092"/>
    <cellStyle name="Comma 3 2 5 3 7 4 2" xfId="26821"/>
    <cellStyle name="Comma 3 2 5 3 7 4 3" xfId="39422"/>
    <cellStyle name="Comma 3 2 5 3 7 5" xfId="18361"/>
    <cellStyle name="Comma 3 2 5 3 7 5 2" xfId="31022"/>
    <cellStyle name="Comma 3 2 5 3 7 5 3" xfId="43622"/>
    <cellStyle name="Comma 3 2 5 3 7 6" xfId="22621"/>
    <cellStyle name="Comma 3 2 5 3 7 7" xfId="35222"/>
    <cellStyle name="Comma 3 2 5 3 8" xfId="9963"/>
    <cellStyle name="Comma 3 2 5 3 8 2" xfId="11429"/>
    <cellStyle name="Comma 3 2 5 3 8 2 2" xfId="15632"/>
    <cellStyle name="Comma 3 2 5 3 8 2 2 2" xfId="28361"/>
    <cellStyle name="Comma 3 2 5 3 8 2 2 3" xfId="40962"/>
    <cellStyle name="Comma 3 2 5 3 8 2 3" xfId="19901"/>
    <cellStyle name="Comma 3 2 5 3 8 2 3 2" xfId="32562"/>
    <cellStyle name="Comma 3 2 5 3 8 2 3 3" xfId="45162"/>
    <cellStyle name="Comma 3 2 5 3 8 2 4" xfId="24161"/>
    <cellStyle name="Comma 3 2 5 3 8 2 5" xfId="36762"/>
    <cellStyle name="Comma 3 2 5 3 8 3" xfId="12832"/>
    <cellStyle name="Comma 3 2 5 3 8 3 2" xfId="17032"/>
    <cellStyle name="Comma 3 2 5 3 8 3 2 2" xfId="29761"/>
    <cellStyle name="Comma 3 2 5 3 8 3 2 3" xfId="42362"/>
    <cellStyle name="Comma 3 2 5 3 8 3 3" xfId="21301"/>
    <cellStyle name="Comma 3 2 5 3 8 3 3 2" xfId="33962"/>
    <cellStyle name="Comma 3 2 5 3 8 3 3 3" xfId="46562"/>
    <cellStyle name="Comma 3 2 5 3 8 3 4" xfId="25561"/>
    <cellStyle name="Comma 3 2 5 3 8 3 5" xfId="38162"/>
    <cellStyle name="Comma 3 2 5 3 8 4" xfId="14232"/>
    <cellStyle name="Comma 3 2 5 3 8 4 2" xfId="26961"/>
    <cellStyle name="Comma 3 2 5 3 8 4 3" xfId="39562"/>
    <cellStyle name="Comma 3 2 5 3 8 5" xfId="18501"/>
    <cellStyle name="Comma 3 2 5 3 8 5 2" xfId="31162"/>
    <cellStyle name="Comma 3 2 5 3 8 5 3" xfId="43762"/>
    <cellStyle name="Comma 3 2 5 3 8 6" xfId="22761"/>
    <cellStyle name="Comma 3 2 5 3 8 7" xfId="35362"/>
    <cellStyle name="Comma 3 2 5 3 9" xfId="10157"/>
    <cellStyle name="Comma 3 2 5 3 9 2" xfId="11572"/>
    <cellStyle name="Comma 3 2 5 3 9 2 2" xfId="15772"/>
    <cellStyle name="Comma 3 2 5 3 9 2 2 2" xfId="28501"/>
    <cellStyle name="Comma 3 2 5 3 9 2 2 3" xfId="41102"/>
    <cellStyle name="Comma 3 2 5 3 9 2 3" xfId="20041"/>
    <cellStyle name="Comma 3 2 5 3 9 2 3 2" xfId="32702"/>
    <cellStyle name="Comma 3 2 5 3 9 2 3 3" xfId="45302"/>
    <cellStyle name="Comma 3 2 5 3 9 2 4" xfId="24301"/>
    <cellStyle name="Comma 3 2 5 3 9 2 5" xfId="36902"/>
    <cellStyle name="Comma 3 2 5 3 9 3" xfId="12972"/>
    <cellStyle name="Comma 3 2 5 3 9 3 2" xfId="17172"/>
    <cellStyle name="Comma 3 2 5 3 9 3 2 2" xfId="29901"/>
    <cellStyle name="Comma 3 2 5 3 9 3 2 3" xfId="42502"/>
    <cellStyle name="Comma 3 2 5 3 9 3 3" xfId="21441"/>
    <cellStyle name="Comma 3 2 5 3 9 3 3 2" xfId="34102"/>
    <cellStyle name="Comma 3 2 5 3 9 3 3 3" xfId="46702"/>
    <cellStyle name="Comma 3 2 5 3 9 3 4" xfId="25701"/>
    <cellStyle name="Comma 3 2 5 3 9 3 5" xfId="38302"/>
    <cellStyle name="Comma 3 2 5 3 9 4" xfId="14372"/>
    <cellStyle name="Comma 3 2 5 3 9 4 2" xfId="27101"/>
    <cellStyle name="Comma 3 2 5 3 9 4 3" xfId="39702"/>
    <cellStyle name="Comma 3 2 5 3 9 5" xfId="18641"/>
    <cellStyle name="Comma 3 2 5 3 9 5 2" xfId="31302"/>
    <cellStyle name="Comma 3 2 5 3 9 5 3" xfId="43902"/>
    <cellStyle name="Comma 3 2 5 3 9 6" xfId="22901"/>
    <cellStyle name="Comma 3 2 5 3 9 7" xfId="35502"/>
    <cellStyle name="Comma 3 2 5 4" xfId="7074"/>
    <cellStyle name="Comma 3 2 5 4 10" xfId="10317"/>
    <cellStyle name="Comma 3 2 5 4 10 2" xfId="11732"/>
    <cellStyle name="Comma 3 2 5 4 10 2 2" xfId="15932"/>
    <cellStyle name="Comma 3 2 5 4 10 2 2 2" xfId="28661"/>
    <cellStyle name="Comma 3 2 5 4 10 2 2 3" xfId="41262"/>
    <cellStyle name="Comma 3 2 5 4 10 2 3" xfId="20201"/>
    <cellStyle name="Comma 3 2 5 4 10 2 3 2" xfId="32862"/>
    <cellStyle name="Comma 3 2 5 4 10 2 3 3" xfId="45462"/>
    <cellStyle name="Comma 3 2 5 4 10 2 4" xfId="24461"/>
    <cellStyle name="Comma 3 2 5 4 10 2 5" xfId="37062"/>
    <cellStyle name="Comma 3 2 5 4 10 3" xfId="13132"/>
    <cellStyle name="Comma 3 2 5 4 10 3 2" xfId="17332"/>
    <cellStyle name="Comma 3 2 5 4 10 3 2 2" xfId="30061"/>
    <cellStyle name="Comma 3 2 5 4 10 3 2 3" xfId="42662"/>
    <cellStyle name="Comma 3 2 5 4 10 3 3" xfId="21601"/>
    <cellStyle name="Comma 3 2 5 4 10 3 3 2" xfId="34262"/>
    <cellStyle name="Comma 3 2 5 4 10 3 3 3" xfId="46862"/>
    <cellStyle name="Comma 3 2 5 4 10 3 4" xfId="25861"/>
    <cellStyle name="Comma 3 2 5 4 10 3 5" xfId="38462"/>
    <cellStyle name="Comma 3 2 5 4 10 4" xfId="14532"/>
    <cellStyle name="Comma 3 2 5 4 10 4 2" xfId="27261"/>
    <cellStyle name="Comma 3 2 5 4 10 4 3" xfId="39862"/>
    <cellStyle name="Comma 3 2 5 4 10 5" xfId="18801"/>
    <cellStyle name="Comma 3 2 5 4 10 5 2" xfId="31462"/>
    <cellStyle name="Comma 3 2 5 4 10 5 3" xfId="44062"/>
    <cellStyle name="Comma 3 2 5 4 10 6" xfId="23061"/>
    <cellStyle name="Comma 3 2 5 4 10 7" xfId="35662"/>
    <cellStyle name="Comma 3 2 5 4 11" xfId="10458"/>
    <cellStyle name="Comma 3 2 5 4 11 2" xfId="14672"/>
    <cellStyle name="Comma 3 2 5 4 11 2 2" xfId="27401"/>
    <cellStyle name="Comma 3 2 5 4 11 2 3" xfId="40002"/>
    <cellStyle name="Comma 3 2 5 4 11 3" xfId="18941"/>
    <cellStyle name="Comma 3 2 5 4 11 3 2" xfId="31602"/>
    <cellStyle name="Comma 3 2 5 4 11 3 3" xfId="44202"/>
    <cellStyle name="Comma 3 2 5 4 11 4" xfId="23201"/>
    <cellStyle name="Comma 3 2 5 4 11 5" xfId="35802"/>
    <cellStyle name="Comma 3 2 5 4 12" xfId="11872"/>
    <cellStyle name="Comma 3 2 5 4 12 2" xfId="16072"/>
    <cellStyle name="Comma 3 2 5 4 12 2 2" xfId="28801"/>
    <cellStyle name="Comma 3 2 5 4 12 2 3" xfId="41402"/>
    <cellStyle name="Comma 3 2 5 4 12 3" xfId="20341"/>
    <cellStyle name="Comma 3 2 5 4 12 3 2" xfId="33002"/>
    <cellStyle name="Comma 3 2 5 4 12 3 3" xfId="45602"/>
    <cellStyle name="Comma 3 2 5 4 12 4" xfId="24601"/>
    <cellStyle name="Comma 3 2 5 4 12 5" xfId="37202"/>
    <cellStyle name="Comma 3 2 5 4 13" xfId="13272"/>
    <cellStyle name="Comma 3 2 5 4 13 2" xfId="26001"/>
    <cellStyle name="Comma 3 2 5 4 13 3" xfId="38602"/>
    <cellStyle name="Comma 3 2 5 4 14" xfId="17541"/>
    <cellStyle name="Comma 3 2 5 4 14 2" xfId="30202"/>
    <cellStyle name="Comma 3 2 5 4 14 3" xfId="42802"/>
    <cellStyle name="Comma 3 2 5 4 15" xfId="21801"/>
    <cellStyle name="Comma 3 2 5 4 16" xfId="34402"/>
    <cellStyle name="Comma 3 2 5 4 2" xfId="7214"/>
    <cellStyle name="Comma 3 2 5 4 2 2" xfId="10598"/>
    <cellStyle name="Comma 3 2 5 4 2 2 2" xfId="14812"/>
    <cellStyle name="Comma 3 2 5 4 2 2 2 2" xfId="27541"/>
    <cellStyle name="Comma 3 2 5 4 2 2 2 3" xfId="40142"/>
    <cellStyle name="Comma 3 2 5 4 2 2 3" xfId="19081"/>
    <cellStyle name="Comma 3 2 5 4 2 2 3 2" xfId="31742"/>
    <cellStyle name="Comma 3 2 5 4 2 2 3 3" xfId="44342"/>
    <cellStyle name="Comma 3 2 5 4 2 2 4" xfId="23341"/>
    <cellStyle name="Comma 3 2 5 4 2 2 5" xfId="35942"/>
    <cellStyle name="Comma 3 2 5 4 2 3" xfId="12012"/>
    <cellStyle name="Comma 3 2 5 4 2 3 2" xfId="16212"/>
    <cellStyle name="Comma 3 2 5 4 2 3 2 2" xfId="28941"/>
    <cellStyle name="Comma 3 2 5 4 2 3 2 3" xfId="41542"/>
    <cellStyle name="Comma 3 2 5 4 2 3 3" xfId="20481"/>
    <cellStyle name="Comma 3 2 5 4 2 3 3 2" xfId="33142"/>
    <cellStyle name="Comma 3 2 5 4 2 3 3 3" xfId="45742"/>
    <cellStyle name="Comma 3 2 5 4 2 3 4" xfId="24741"/>
    <cellStyle name="Comma 3 2 5 4 2 3 5" xfId="37342"/>
    <cellStyle name="Comma 3 2 5 4 2 4" xfId="13412"/>
    <cellStyle name="Comma 3 2 5 4 2 4 2" xfId="26141"/>
    <cellStyle name="Comma 3 2 5 4 2 4 3" xfId="38742"/>
    <cellStyle name="Comma 3 2 5 4 2 5" xfId="17681"/>
    <cellStyle name="Comma 3 2 5 4 2 5 2" xfId="30342"/>
    <cellStyle name="Comma 3 2 5 4 2 5 3" xfId="42942"/>
    <cellStyle name="Comma 3 2 5 4 2 6" xfId="21941"/>
    <cellStyle name="Comma 3 2 5 4 2 7" xfId="34542"/>
    <cellStyle name="Comma 3 2 5 4 3" xfId="7354"/>
    <cellStyle name="Comma 3 2 5 4 3 2" xfId="10738"/>
    <cellStyle name="Comma 3 2 5 4 3 2 2" xfId="14952"/>
    <cellStyle name="Comma 3 2 5 4 3 2 2 2" xfId="27681"/>
    <cellStyle name="Comma 3 2 5 4 3 2 2 3" xfId="40282"/>
    <cellStyle name="Comma 3 2 5 4 3 2 3" xfId="19221"/>
    <cellStyle name="Comma 3 2 5 4 3 2 3 2" xfId="31882"/>
    <cellStyle name="Comma 3 2 5 4 3 2 3 3" xfId="44482"/>
    <cellStyle name="Comma 3 2 5 4 3 2 4" xfId="23481"/>
    <cellStyle name="Comma 3 2 5 4 3 2 5" xfId="36082"/>
    <cellStyle name="Comma 3 2 5 4 3 3" xfId="12152"/>
    <cellStyle name="Comma 3 2 5 4 3 3 2" xfId="16352"/>
    <cellStyle name="Comma 3 2 5 4 3 3 2 2" xfId="29081"/>
    <cellStyle name="Comma 3 2 5 4 3 3 2 3" xfId="41682"/>
    <cellStyle name="Comma 3 2 5 4 3 3 3" xfId="20621"/>
    <cellStyle name="Comma 3 2 5 4 3 3 3 2" xfId="33282"/>
    <cellStyle name="Comma 3 2 5 4 3 3 3 3" xfId="45882"/>
    <cellStyle name="Comma 3 2 5 4 3 3 4" xfId="24881"/>
    <cellStyle name="Comma 3 2 5 4 3 3 5" xfId="37482"/>
    <cellStyle name="Comma 3 2 5 4 3 4" xfId="13552"/>
    <cellStyle name="Comma 3 2 5 4 3 4 2" xfId="26281"/>
    <cellStyle name="Comma 3 2 5 4 3 4 3" xfId="38882"/>
    <cellStyle name="Comma 3 2 5 4 3 5" xfId="17821"/>
    <cellStyle name="Comma 3 2 5 4 3 5 2" xfId="30482"/>
    <cellStyle name="Comma 3 2 5 4 3 5 3" xfId="43082"/>
    <cellStyle name="Comma 3 2 5 4 3 6" xfId="22081"/>
    <cellStyle name="Comma 3 2 5 4 3 7" xfId="34682"/>
    <cellStyle name="Comma 3 2 5 4 4" xfId="9367"/>
    <cellStyle name="Comma 3 2 5 4 4 2" xfId="10885"/>
    <cellStyle name="Comma 3 2 5 4 4 2 2" xfId="15092"/>
    <cellStyle name="Comma 3 2 5 4 4 2 2 2" xfId="27821"/>
    <cellStyle name="Comma 3 2 5 4 4 2 2 3" xfId="40422"/>
    <cellStyle name="Comma 3 2 5 4 4 2 3" xfId="19361"/>
    <cellStyle name="Comma 3 2 5 4 4 2 3 2" xfId="32022"/>
    <cellStyle name="Comma 3 2 5 4 4 2 3 3" xfId="44622"/>
    <cellStyle name="Comma 3 2 5 4 4 2 4" xfId="23621"/>
    <cellStyle name="Comma 3 2 5 4 4 2 5" xfId="36222"/>
    <cellStyle name="Comma 3 2 5 4 4 3" xfId="12292"/>
    <cellStyle name="Comma 3 2 5 4 4 3 2" xfId="16492"/>
    <cellStyle name="Comma 3 2 5 4 4 3 2 2" xfId="29221"/>
    <cellStyle name="Comma 3 2 5 4 4 3 2 3" xfId="41822"/>
    <cellStyle name="Comma 3 2 5 4 4 3 3" xfId="20761"/>
    <cellStyle name="Comma 3 2 5 4 4 3 3 2" xfId="33422"/>
    <cellStyle name="Comma 3 2 5 4 4 3 3 3" xfId="46022"/>
    <cellStyle name="Comma 3 2 5 4 4 3 4" xfId="25021"/>
    <cellStyle name="Comma 3 2 5 4 4 3 5" xfId="37622"/>
    <cellStyle name="Comma 3 2 5 4 4 4" xfId="13692"/>
    <cellStyle name="Comma 3 2 5 4 4 4 2" xfId="26421"/>
    <cellStyle name="Comma 3 2 5 4 4 4 3" xfId="39022"/>
    <cellStyle name="Comma 3 2 5 4 4 5" xfId="17961"/>
    <cellStyle name="Comma 3 2 5 4 4 5 2" xfId="30622"/>
    <cellStyle name="Comma 3 2 5 4 4 5 3" xfId="43222"/>
    <cellStyle name="Comma 3 2 5 4 4 6" xfId="22221"/>
    <cellStyle name="Comma 3 2 5 4 4 7" xfId="34822"/>
    <cellStyle name="Comma 3 2 5 4 5" xfId="9563"/>
    <cellStyle name="Comma 3 2 5 4 5 2" xfId="11029"/>
    <cellStyle name="Comma 3 2 5 4 5 2 2" xfId="15232"/>
    <cellStyle name="Comma 3 2 5 4 5 2 2 2" xfId="27961"/>
    <cellStyle name="Comma 3 2 5 4 5 2 2 3" xfId="40562"/>
    <cellStyle name="Comma 3 2 5 4 5 2 3" xfId="19501"/>
    <cellStyle name="Comma 3 2 5 4 5 2 3 2" xfId="32162"/>
    <cellStyle name="Comma 3 2 5 4 5 2 3 3" xfId="44762"/>
    <cellStyle name="Comma 3 2 5 4 5 2 4" xfId="23761"/>
    <cellStyle name="Comma 3 2 5 4 5 2 5" xfId="36362"/>
    <cellStyle name="Comma 3 2 5 4 5 3" xfId="12432"/>
    <cellStyle name="Comma 3 2 5 4 5 3 2" xfId="16632"/>
    <cellStyle name="Comma 3 2 5 4 5 3 2 2" xfId="29361"/>
    <cellStyle name="Comma 3 2 5 4 5 3 2 3" xfId="41962"/>
    <cellStyle name="Comma 3 2 5 4 5 3 3" xfId="20901"/>
    <cellStyle name="Comma 3 2 5 4 5 3 3 2" xfId="33562"/>
    <cellStyle name="Comma 3 2 5 4 5 3 3 3" xfId="46162"/>
    <cellStyle name="Comma 3 2 5 4 5 3 4" xfId="25161"/>
    <cellStyle name="Comma 3 2 5 4 5 3 5" xfId="37762"/>
    <cellStyle name="Comma 3 2 5 4 5 4" xfId="13832"/>
    <cellStyle name="Comma 3 2 5 4 5 4 2" xfId="26561"/>
    <cellStyle name="Comma 3 2 5 4 5 4 3" xfId="39162"/>
    <cellStyle name="Comma 3 2 5 4 5 5" xfId="18101"/>
    <cellStyle name="Comma 3 2 5 4 5 5 2" xfId="30762"/>
    <cellStyle name="Comma 3 2 5 4 5 5 3" xfId="43362"/>
    <cellStyle name="Comma 3 2 5 4 5 6" xfId="22361"/>
    <cellStyle name="Comma 3 2 5 4 5 7" xfId="34962"/>
    <cellStyle name="Comma 3 2 5 4 6" xfId="9703"/>
    <cellStyle name="Comma 3 2 5 4 6 2" xfId="11169"/>
    <cellStyle name="Comma 3 2 5 4 6 2 2" xfId="15372"/>
    <cellStyle name="Comma 3 2 5 4 6 2 2 2" xfId="28101"/>
    <cellStyle name="Comma 3 2 5 4 6 2 2 3" xfId="40702"/>
    <cellStyle name="Comma 3 2 5 4 6 2 3" xfId="19641"/>
    <cellStyle name="Comma 3 2 5 4 6 2 3 2" xfId="32302"/>
    <cellStyle name="Comma 3 2 5 4 6 2 3 3" xfId="44902"/>
    <cellStyle name="Comma 3 2 5 4 6 2 4" xfId="23901"/>
    <cellStyle name="Comma 3 2 5 4 6 2 5" xfId="36502"/>
    <cellStyle name="Comma 3 2 5 4 6 3" xfId="12572"/>
    <cellStyle name="Comma 3 2 5 4 6 3 2" xfId="16772"/>
    <cellStyle name="Comma 3 2 5 4 6 3 2 2" xfId="29501"/>
    <cellStyle name="Comma 3 2 5 4 6 3 2 3" xfId="42102"/>
    <cellStyle name="Comma 3 2 5 4 6 3 3" xfId="21041"/>
    <cellStyle name="Comma 3 2 5 4 6 3 3 2" xfId="33702"/>
    <cellStyle name="Comma 3 2 5 4 6 3 3 3" xfId="46302"/>
    <cellStyle name="Comma 3 2 5 4 6 3 4" xfId="25301"/>
    <cellStyle name="Comma 3 2 5 4 6 3 5" xfId="37902"/>
    <cellStyle name="Comma 3 2 5 4 6 4" xfId="13972"/>
    <cellStyle name="Comma 3 2 5 4 6 4 2" xfId="26701"/>
    <cellStyle name="Comma 3 2 5 4 6 4 3" xfId="39302"/>
    <cellStyle name="Comma 3 2 5 4 6 5" xfId="18241"/>
    <cellStyle name="Comma 3 2 5 4 6 5 2" xfId="30902"/>
    <cellStyle name="Comma 3 2 5 4 6 5 3" xfId="43502"/>
    <cellStyle name="Comma 3 2 5 4 6 6" xfId="22501"/>
    <cellStyle name="Comma 3 2 5 4 6 7" xfId="35102"/>
    <cellStyle name="Comma 3 2 5 4 7" xfId="9843"/>
    <cellStyle name="Comma 3 2 5 4 7 2" xfId="11309"/>
    <cellStyle name="Comma 3 2 5 4 7 2 2" xfId="15512"/>
    <cellStyle name="Comma 3 2 5 4 7 2 2 2" xfId="28241"/>
    <cellStyle name="Comma 3 2 5 4 7 2 2 3" xfId="40842"/>
    <cellStyle name="Comma 3 2 5 4 7 2 3" xfId="19781"/>
    <cellStyle name="Comma 3 2 5 4 7 2 3 2" xfId="32442"/>
    <cellStyle name="Comma 3 2 5 4 7 2 3 3" xfId="45042"/>
    <cellStyle name="Comma 3 2 5 4 7 2 4" xfId="24041"/>
    <cellStyle name="Comma 3 2 5 4 7 2 5" xfId="36642"/>
    <cellStyle name="Comma 3 2 5 4 7 3" xfId="12712"/>
    <cellStyle name="Comma 3 2 5 4 7 3 2" xfId="16912"/>
    <cellStyle name="Comma 3 2 5 4 7 3 2 2" xfId="29641"/>
    <cellStyle name="Comma 3 2 5 4 7 3 2 3" xfId="42242"/>
    <cellStyle name="Comma 3 2 5 4 7 3 3" xfId="21181"/>
    <cellStyle name="Comma 3 2 5 4 7 3 3 2" xfId="33842"/>
    <cellStyle name="Comma 3 2 5 4 7 3 3 3" xfId="46442"/>
    <cellStyle name="Comma 3 2 5 4 7 3 4" xfId="25441"/>
    <cellStyle name="Comma 3 2 5 4 7 3 5" xfId="38042"/>
    <cellStyle name="Comma 3 2 5 4 7 4" xfId="14112"/>
    <cellStyle name="Comma 3 2 5 4 7 4 2" xfId="26841"/>
    <cellStyle name="Comma 3 2 5 4 7 4 3" xfId="39442"/>
    <cellStyle name="Comma 3 2 5 4 7 5" xfId="18381"/>
    <cellStyle name="Comma 3 2 5 4 7 5 2" xfId="31042"/>
    <cellStyle name="Comma 3 2 5 4 7 5 3" xfId="43642"/>
    <cellStyle name="Comma 3 2 5 4 7 6" xfId="22641"/>
    <cellStyle name="Comma 3 2 5 4 7 7" xfId="35242"/>
    <cellStyle name="Comma 3 2 5 4 8" xfId="9983"/>
    <cellStyle name="Comma 3 2 5 4 8 2" xfId="11449"/>
    <cellStyle name="Comma 3 2 5 4 8 2 2" xfId="15652"/>
    <cellStyle name="Comma 3 2 5 4 8 2 2 2" xfId="28381"/>
    <cellStyle name="Comma 3 2 5 4 8 2 2 3" xfId="40982"/>
    <cellStyle name="Comma 3 2 5 4 8 2 3" xfId="19921"/>
    <cellStyle name="Comma 3 2 5 4 8 2 3 2" xfId="32582"/>
    <cellStyle name="Comma 3 2 5 4 8 2 3 3" xfId="45182"/>
    <cellStyle name="Comma 3 2 5 4 8 2 4" xfId="24181"/>
    <cellStyle name="Comma 3 2 5 4 8 2 5" xfId="36782"/>
    <cellStyle name="Comma 3 2 5 4 8 3" xfId="12852"/>
    <cellStyle name="Comma 3 2 5 4 8 3 2" xfId="17052"/>
    <cellStyle name="Comma 3 2 5 4 8 3 2 2" xfId="29781"/>
    <cellStyle name="Comma 3 2 5 4 8 3 2 3" xfId="42382"/>
    <cellStyle name="Comma 3 2 5 4 8 3 3" xfId="21321"/>
    <cellStyle name="Comma 3 2 5 4 8 3 3 2" xfId="33982"/>
    <cellStyle name="Comma 3 2 5 4 8 3 3 3" xfId="46582"/>
    <cellStyle name="Comma 3 2 5 4 8 3 4" xfId="25581"/>
    <cellStyle name="Comma 3 2 5 4 8 3 5" xfId="38182"/>
    <cellStyle name="Comma 3 2 5 4 8 4" xfId="14252"/>
    <cellStyle name="Comma 3 2 5 4 8 4 2" xfId="26981"/>
    <cellStyle name="Comma 3 2 5 4 8 4 3" xfId="39582"/>
    <cellStyle name="Comma 3 2 5 4 8 5" xfId="18521"/>
    <cellStyle name="Comma 3 2 5 4 8 5 2" xfId="31182"/>
    <cellStyle name="Comma 3 2 5 4 8 5 3" xfId="43782"/>
    <cellStyle name="Comma 3 2 5 4 8 6" xfId="22781"/>
    <cellStyle name="Comma 3 2 5 4 8 7" xfId="35382"/>
    <cellStyle name="Comma 3 2 5 4 9" xfId="10177"/>
    <cellStyle name="Comma 3 2 5 4 9 2" xfId="11592"/>
    <cellStyle name="Comma 3 2 5 4 9 2 2" xfId="15792"/>
    <cellStyle name="Comma 3 2 5 4 9 2 2 2" xfId="28521"/>
    <cellStyle name="Comma 3 2 5 4 9 2 2 3" xfId="41122"/>
    <cellStyle name="Comma 3 2 5 4 9 2 3" xfId="20061"/>
    <cellStyle name="Comma 3 2 5 4 9 2 3 2" xfId="32722"/>
    <cellStyle name="Comma 3 2 5 4 9 2 3 3" xfId="45322"/>
    <cellStyle name="Comma 3 2 5 4 9 2 4" xfId="24321"/>
    <cellStyle name="Comma 3 2 5 4 9 2 5" xfId="36922"/>
    <cellStyle name="Comma 3 2 5 4 9 3" xfId="12992"/>
    <cellStyle name="Comma 3 2 5 4 9 3 2" xfId="17192"/>
    <cellStyle name="Comma 3 2 5 4 9 3 2 2" xfId="29921"/>
    <cellStyle name="Comma 3 2 5 4 9 3 2 3" xfId="42522"/>
    <cellStyle name="Comma 3 2 5 4 9 3 3" xfId="21461"/>
    <cellStyle name="Comma 3 2 5 4 9 3 3 2" xfId="34122"/>
    <cellStyle name="Comma 3 2 5 4 9 3 3 3" xfId="46722"/>
    <cellStyle name="Comma 3 2 5 4 9 3 4" xfId="25721"/>
    <cellStyle name="Comma 3 2 5 4 9 3 5" xfId="38322"/>
    <cellStyle name="Comma 3 2 5 4 9 4" xfId="14392"/>
    <cellStyle name="Comma 3 2 5 4 9 4 2" xfId="27121"/>
    <cellStyle name="Comma 3 2 5 4 9 4 3" xfId="39722"/>
    <cellStyle name="Comma 3 2 5 4 9 5" xfId="18661"/>
    <cellStyle name="Comma 3 2 5 4 9 5 2" xfId="31322"/>
    <cellStyle name="Comma 3 2 5 4 9 5 3" xfId="43922"/>
    <cellStyle name="Comma 3 2 5 4 9 6" xfId="22921"/>
    <cellStyle name="Comma 3 2 5 4 9 7" xfId="35522"/>
    <cellStyle name="Comma 3 2 5 5" xfId="7094"/>
    <cellStyle name="Comma 3 2 5 5 10" xfId="10337"/>
    <cellStyle name="Comma 3 2 5 5 10 2" xfId="11752"/>
    <cellStyle name="Comma 3 2 5 5 10 2 2" xfId="15952"/>
    <cellStyle name="Comma 3 2 5 5 10 2 2 2" xfId="28681"/>
    <cellStyle name="Comma 3 2 5 5 10 2 2 3" xfId="41282"/>
    <cellStyle name="Comma 3 2 5 5 10 2 3" xfId="20221"/>
    <cellStyle name="Comma 3 2 5 5 10 2 3 2" xfId="32882"/>
    <cellStyle name="Comma 3 2 5 5 10 2 3 3" xfId="45482"/>
    <cellStyle name="Comma 3 2 5 5 10 2 4" xfId="24481"/>
    <cellStyle name="Comma 3 2 5 5 10 2 5" xfId="37082"/>
    <cellStyle name="Comma 3 2 5 5 10 3" xfId="13152"/>
    <cellStyle name="Comma 3 2 5 5 10 3 2" xfId="17352"/>
    <cellStyle name="Comma 3 2 5 5 10 3 2 2" xfId="30081"/>
    <cellStyle name="Comma 3 2 5 5 10 3 2 3" xfId="42682"/>
    <cellStyle name="Comma 3 2 5 5 10 3 3" xfId="21621"/>
    <cellStyle name="Comma 3 2 5 5 10 3 3 2" xfId="34282"/>
    <cellStyle name="Comma 3 2 5 5 10 3 3 3" xfId="46882"/>
    <cellStyle name="Comma 3 2 5 5 10 3 4" xfId="25881"/>
    <cellStyle name="Comma 3 2 5 5 10 3 5" xfId="38482"/>
    <cellStyle name="Comma 3 2 5 5 10 4" xfId="14552"/>
    <cellStyle name="Comma 3 2 5 5 10 4 2" xfId="27281"/>
    <cellStyle name="Comma 3 2 5 5 10 4 3" xfId="39882"/>
    <cellStyle name="Comma 3 2 5 5 10 5" xfId="18821"/>
    <cellStyle name="Comma 3 2 5 5 10 5 2" xfId="31482"/>
    <cellStyle name="Comma 3 2 5 5 10 5 3" xfId="44082"/>
    <cellStyle name="Comma 3 2 5 5 10 6" xfId="23081"/>
    <cellStyle name="Comma 3 2 5 5 10 7" xfId="35682"/>
    <cellStyle name="Comma 3 2 5 5 11" xfId="10478"/>
    <cellStyle name="Comma 3 2 5 5 11 2" xfId="14692"/>
    <cellStyle name="Comma 3 2 5 5 11 2 2" xfId="27421"/>
    <cellStyle name="Comma 3 2 5 5 11 2 3" xfId="40022"/>
    <cellStyle name="Comma 3 2 5 5 11 3" xfId="18961"/>
    <cellStyle name="Comma 3 2 5 5 11 3 2" xfId="31622"/>
    <cellStyle name="Comma 3 2 5 5 11 3 3" xfId="44222"/>
    <cellStyle name="Comma 3 2 5 5 11 4" xfId="23221"/>
    <cellStyle name="Comma 3 2 5 5 11 5" xfId="35822"/>
    <cellStyle name="Comma 3 2 5 5 12" xfId="11892"/>
    <cellStyle name="Comma 3 2 5 5 12 2" xfId="16092"/>
    <cellStyle name="Comma 3 2 5 5 12 2 2" xfId="28821"/>
    <cellStyle name="Comma 3 2 5 5 12 2 3" xfId="41422"/>
    <cellStyle name="Comma 3 2 5 5 12 3" xfId="20361"/>
    <cellStyle name="Comma 3 2 5 5 12 3 2" xfId="33022"/>
    <cellStyle name="Comma 3 2 5 5 12 3 3" xfId="45622"/>
    <cellStyle name="Comma 3 2 5 5 12 4" xfId="24621"/>
    <cellStyle name="Comma 3 2 5 5 12 5" xfId="37222"/>
    <cellStyle name="Comma 3 2 5 5 13" xfId="13292"/>
    <cellStyle name="Comma 3 2 5 5 13 2" xfId="26021"/>
    <cellStyle name="Comma 3 2 5 5 13 3" xfId="38622"/>
    <cellStyle name="Comma 3 2 5 5 14" xfId="17561"/>
    <cellStyle name="Comma 3 2 5 5 14 2" xfId="30222"/>
    <cellStyle name="Comma 3 2 5 5 14 3" xfId="42822"/>
    <cellStyle name="Comma 3 2 5 5 15" xfId="21821"/>
    <cellStyle name="Comma 3 2 5 5 16" xfId="34422"/>
    <cellStyle name="Comma 3 2 5 5 2" xfId="7234"/>
    <cellStyle name="Comma 3 2 5 5 2 2" xfId="10618"/>
    <cellStyle name="Comma 3 2 5 5 2 2 2" xfId="14832"/>
    <cellStyle name="Comma 3 2 5 5 2 2 2 2" xfId="27561"/>
    <cellStyle name="Comma 3 2 5 5 2 2 2 3" xfId="40162"/>
    <cellStyle name="Comma 3 2 5 5 2 2 3" xfId="19101"/>
    <cellStyle name="Comma 3 2 5 5 2 2 3 2" xfId="31762"/>
    <cellStyle name="Comma 3 2 5 5 2 2 3 3" xfId="44362"/>
    <cellStyle name="Comma 3 2 5 5 2 2 4" xfId="23361"/>
    <cellStyle name="Comma 3 2 5 5 2 2 5" xfId="35962"/>
    <cellStyle name="Comma 3 2 5 5 2 3" xfId="12032"/>
    <cellStyle name="Comma 3 2 5 5 2 3 2" xfId="16232"/>
    <cellStyle name="Comma 3 2 5 5 2 3 2 2" xfId="28961"/>
    <cellStyle name="Comma 3 2 5 5 2 3 2 3" xfId="41562"/>
    <cellStyle name="Comma 3 2 5 5 2 3 3" xfId="20501"/>
    <cellStyle name="Comma 3 2 5 5 2 3 3 2" xfId="33162"/>
    <cellStyle name="Comma 3 2 5 5 2 3 3 3" xfId="45762"/>
    <cellStyle name="Comma 3 2 5 5 2 3 4" xfId="24761"/>
    <cellStyle name="Comma 3 2 5 5 2 3 5" xfId="37362"/>
    <cellStyle name="Comma 3 2 5 5 2 4" xfId="13432"/>
    <cellStyle name="Comma 3 2 5 5 2 4 2" xfId="26161"/>
    <cellStyle name="Comma 3 2 5 5 2 4 3" xfId="38762"/>
    <cellStyle name="Comma 3 2 5 5 2 5" xfId="17701"/>
    <cellStyle name="Comma 3 2 5 5 2 5 2" xfId="30362"/>
    <cellStyle name="Comma 3 2 5 5 2 5 3" xfId="42962"/>
    <cellStyle name="Comma 3 2 5 5 2 6" xfId="21961"/>
    <cellStyle name="Comma 3 2 5 5 2 7" xfId="34562"/>
    <cellStyle name="Comma 3 2 5 5 3" xfId="7374"/>
    <cellStyle name="Comma 3 2 5 5 3 2" xfId="10758"/>
    <cellStyle name="Comma 3 2 5 5 3 2 2" xfId="14972"/>
    <cellStyle name="Comma 3 2 5 5 3 2 2 2" xfId="27701"/>
    <cellStyle name="Comma 3 2 5 5 3 2 2 3" xfId="40302"/>
    <cellStyle name="Comma 3 2 5 5 3 2 3" xfId="19241"/>
    <cellStyle name="Comma 3 2 5 5 3 2 3 2" xfId="31902"/>
    <cellStyle name="Comma 3 2 5 5 3 2 3 3" xfId="44502"/>
    <cellStyle name="Comma 3 2 5 5 3 2 4" xfId="23501"/>
    <cellStyle name="Comma 3 2 5 5 3 2 5" xfId="36102"/>
    <cellStyle name="Comma 3 2 5 5 3 3" xfId="12172"/>
    <cellStyle name="Comma 3 2 5 5 3 3 2" xfId="16372"/>
    <cellStyle name="Comma 3 2 5 5 3 3 2 2" xfId="29101"/>
    <cellStyle name="Comma 3 2 5 5 3 3 2 3" xfId="41702"/>
    <cellStyle name="Comma 3 2 5 5 3 3 3" xfId="20641"/>
    <cellStyle name="Comma 3 2 5 5 3 3 3 2" xfId="33302"/>
    <cellStyle name="Comma 3 2 5 5 3 3 3 3" xfId="45902"/>
    <cellStyle name="Comma 3 2 5 5 3 3 4" xfId="24901"/>
    <cellStyle name="Comma 3 2 5 5 3 3 5" xfId="37502"/>
    <cellStyle name="Comma 3 2 5 5 3 4" xfId="13572"/>
    <cellStyle name="Comma 3 2 5 5 3 4 2" xfId="26301"/>
    <cellStyle name="Comma 3 2 5 5 3 4 3" xfId="38902"/>
    <cellStyle name="Comma 3 2 5 5 3 5" xfId="17841"/>
    <cellStyle name="Comma 3 2 5 5 3 5 2" xfId="30502"/>
    <cellStyle name="Comma 3 2 5 5 3 5 3" xfId="43102"/>
    <cellStyle name="Comma 3 2 5 5 3 6" xfId="22101"/>
    <cellStyle name="Comma 3 2 5 5 3 7" xfId="34702"/>
    <cellStyle name="Comma 3 2 5 5 4" xfId="9387"/>
    <cellStyle name="Comma 3 2 5 5 4 2" xfId="10905"/>
    <cellStyle name="Comma 3 2 5 5 4 2 2" xfId="15112"/>
    <cellStyle name="Comma 3 2 5 5 4 2 2 2" xfId="27841"/>
    <cellStyle name="Comma 3 2 5 5 4 2 2 3" xfId="40442"/>
    <cellStyle name="Comma 3 2 5 5 4 2 3" xfId="19381"/>
    <cellStyle name="Comma 3 2 5 5 4 2 3 2" xfId="32042"/>
    <cellStyle name="Comma 3 2 5 5 4 2 3 3" xfId="44642"/>
    <cellStyle name="Comma 3 2 5 5 4 2 4" xfId="23641"/>
    <cellStyle name="Comma 3 2 5 5 4 2 5" xfId="36242"/>
    <cellStyle name="Comma 3 2 5 5 4 3" xfId="12312"/>
    <cellStyle name="Comma 3 2 5 5 4 3 2" xfId="16512"/>
    <cellStyle name="Comma 3 2 5 5 4 3 2 2" xfId="29241"/>
    <cellStyle name="Comma 3 2 5 5 4 3 2 3" xfId="41842"/>
    <cellStyle name="Comma 3 2 5 5 4 3 3" xfId="20781"/>
    <cellStyle name="Comma 3 2 5 5 4 3 3 2" xfId="33442"/>
    <cellStyle name="Comma 3 2 5 5 4 3 3 3" xfId="46042"/>
    <cellStyle name="Comma 3 2 5 5 4 3 4" xfId="25041"/>
    <cellStyle name="Comma 3 2 5 5 4 3 5" xfId="37642"/>
    <cellStyle name="Comma 3 2 5 5 4 4" xfId="13712"/>
    <cellStyle name="Comma 3 2 5 5 4 4 2" xfId="26441"/>
    <cellStyle name="Comma 3 2 5 5 4 4 3" xfId="39042"/>
    <cellStyle name="Comma 3 2 5 5 4 5" xfId="17981"/>
    <cellStyle name="Comma 3 2 5 5 4 5 2" xfId="30642"/>
    <cellStyle name="Comma 3 2 5 5 4 5 3" xfId="43242"/>
    <cellStyle name="Comma 3 2 5 5 4 6" xfId="22241"/>
    <cellStyle name="Comma 3 2 5 5 4 7" xfId="34842"/>
    <cellStyle name="Comma 3 2 5 5 5" xfId="9583"/>
    <cellStyle name="Comma 3 2 5 5 5 2" xfId="11049"/>
    <cellStyle name="Comma 3 2 5 5 5 2 2" xfId="15252"/>
    <cellStyle name="Comma 3 2 5 5 5 2 2 2" xfId="27981"/>
    <cellStyle name="Comma 3 2 5 5 5 2 2 3" xfId="40582"/>
    <cellStyle name="Comma 3 2 5 5 5 2 3" xfId="19521"/>
    <cellStyle name="Comma 3 2 5 5 5 2 3 2" xfId="32182"/>
    <cellStyle name="Comma 3 2 5 5 5 2 3 3" xfId="44782"/>
    <cellStyle name="Comma 3 2 5 5 5 2 4" xfId="23781"/>
    <cellStyle name="Comma 3 2 5 5 5 2 5" xfId="36382"/>
    <cellStyle name="Comma 3 2 5 5 5 3" xfId="12452"/>
    <cellStyle name="Comma 3 2 5 5 5 3 2" xfId="16652"/>
    <cellStyle name="Comma 3 2 5 5 5 3 2 2" xfId="29381"/>
    <cellStyle name="Comma 3 2 5 5 5 3 2 3" xfId="41982"/>
    <cellStyle name="Comma 3 2 5 5 5 3 3" xfId="20921"/>
    <cellStyle name="Comma 3 2 5 5 5 3 3 2" xfId="33582"/>
    <cellStyle name="Comma 3 2 5 5 5 3 3 3" xfId="46182"/>
    <cellStyle name="Comma 3 2 5 5 5 3 4" xfId="25181"/>
    <cellStyle name="Comma 3 2 5 5 5 3 5" xfId="37782"/>
    <cellStyle name="Comma 3 2 5 5 5 4" xfId="13852"/>
    <cellStyle name="Comma 3 2 5 5 5 4 2" xfId="26581"/>
    <cellStyle name="Comma 3 2 5 5 5 4 3" xfId="39182"/>
    <cellStyle name="Comma 3 2 5 5 5 5" xfId="18121"/>
    <cellStyle name="Comma 3 2 5 5 5 5 2" xfId="30782"/>
    <cellStyle name="Comma 3 2 5 5 5 5 3" xfId="43382"/>
    <cellStyle name="Comma 3 2 5 5 5 6" xfId="22381"/>
    <cellStyle name="Comma 3 2 5 5 5 7" xfId="34982"/>
    <cellStyle name="Comma 3 2 5 5 6" xfId="9723"/>
    <cellStyle name="Comma 3 2 5 5 6 2" xfId="11189"/>
    <cellStyle name="Comma 3 2 5 5 6 2 2" xfId="15392"/>
    <cellStyle name="Comma 3 2 5 5 6 2 2 2" xfId="28121"/>
    <cellStyle name="Comma 3 2 5 5 6 2 2 3" xfId="40722"/>
    <cellStyle name="Comma 3 2 5 5 6 2 3" xfId="19661"/>
    <cellStyle name="Comma 3 2 5 5 6 2 3 2" xfId="32322"/>
    <cellStyle name="Comma 3 2 5 5 6 2 3 3" xfId="44922"/>
    <cellStyle name="Comma 3 2 5 5 6 2 4" xfId="23921"/>
    <cellStyle name="Comma 3 2 5 5 6 2 5" xfId="36522"/>
    <cellStyle name="Comma 3 2 5 5 6 3" xfId="12592"/>
    <cellStyle name="Comma 3 2 5 5 6 3 2" xfId="16792"/>
    <cellStyle name="Comma 3 2 5 5 6 3 2 2" xfId="29521"/>
    <cellStyle name="Comma 3 2 5 5 6 3 2 3" xfId="42122"/>
    <cellStyle name="Comma 3 2 5 5 6 3 3" xfId="21061"/>
    <cellStyle name="Comma 3 2 5 5 6 3 3 2" xfId="33722"/>
    <cellStyle name="Comma 3 2 5 5 6 3 3 3" xfId="46322"/>
    <cellStyle name="Comma 3 2 5 5 6 3 4" xfId="25321"/>
    <cellStyle name="Comma 3 2 5 5 6 3 5" xfId="37922"/>
    <cellStyle name="Comma 3 2 5 5 6 4" xfId="13992"/>
    <cellStyle name="Comma 3 2 5 5 6 4 2" xfId="26721"/>
    <cellStyle name="Comma 3 2 5 5 6 4 3" xfId="39322"/>
    <cellStyle name="Comma 3 2 5 5 6 5" xfId="18261"/>
    <cellStyle name="Comma 3 2 5 5 6 5 2" xfId="30922"/>
    <cellStyle name="Comma 3 2 5 5 6 5 3" xfId="43522"/>
    <cellStyle name="Comma 3 2 5 5 6 6" xfId="22521"/>
    <cellStyle name="Comma 3 2 5 5 6 7" xfId="35122"/>
    <cellStyle name="Comma 3 2 5 5 7" xfId="9863"/>
    <cellStyle name="Comma 3 2 5 5 7 2" xfId="11329"/>
    <cellStyle name="Comma 3 2 5 5 7 2 2" xfId="15532"/>
    <cellStyle name="Comma 3 2 5 5 7 2 2 2" xfId="28261"/>
    <cellStyle name="Comma 3 2 5 5 7 2 2 3" xfId="40862"/>
    <cellStyle name="Comma 3 2 5 5 7 2 3" xfId="19801"/>
    <cellStyle name="Comma 3 2 5 5 7 2 3 2" xfId="32462"/>
    <cellStyle name="Comma 3 2 5 5 7 2 3 3" xfId="45062"/>
    <cellStyle name="Comma 3 2 5 5 7 2 4" xfId="24061"/>
    <cellStyle name="Comma 3 2 5 5 7 2 5" xfId="36662"/>
    <cellStyle name="Comma 3 2 5 5 7 3" xfId="12732"/>
    <cellStyle name="Comma 3 2 5 5 7 3 2" xfId="16932"/>
    <cellStyle name="Comma 3 2 5 5 7 3 2 2" xfId="29661"/>
    <cellStyle name="Comma 3 2 5 5 7 3 2 3" xfId="42262"/>
    <cellStyle name="Comma 3 2 5 5 7 3 3" xfId="21201"/>
    <cellStyle name="Comma 3 2 5 5 7 3 3 2" xfId="33862"/>
    <cellStyle name="Comma 3 2 5 5 7 3 3 3" xfId="46462"/>
    <cellStyle name="Comma 3 2 5 5 7 3 4" xfId="25461"/>
    <cellStyle name="Comma 3 2 5 5 7 3 5" xfId="38062"/>
    <cellStyle name="Comma 3 2 5 5 7 4" xfId="14132"/>
    <cellStyle name="Comma 3 2 5 5 7 4 2" xfId="26861"/>
    <cellStyle name="Comma 3 2 5 5 7 4 3" xfId="39462"/>
    <cellStyle name="Comma 3 2 5 5 7 5" xfId="18401"/>
    <cellStyle name="Comma 3 2 5 5 7 5 2" xfId="31062"/>
    <cellStyle name="Comma 3 2 5 5 7 5 3" xfId="43662"/>
    <cellStyle name="Comma 3 2 5 5 7 6" xfId="22661"/>
    <cellStyle name="Comma 3 2 5 5 7 7" xfId="35262"/>
    <cellStyle name="Comma 3 2 5 5 8" xfId="10003"/>
    <cellStyle name="Comma 3 2 5 5 8 2" xfId="11469"/>
    <cellStyle name="Comma 3 2 5 5 8 2 2" xfId="15672"/>
    <cellStyle name="Comma 3 2 5 5 8 2 2 2" xfId="28401"/>
    <cellStyle name="Comma 3 2 5 5 8 2 2 3" xfId="41002"/>
    <cellStyle name="Comma 3 2 5 5 8 2 3" xfId="19941"/>
    <cellStyle name="Comma 3 2 5 5 8 2 3 2" xfId="32602"/>
    <cellStyle name="Comma 3 2 5 5 8 2 3 3" xfId="45202"/>
    <cellStyle name="Comma 3 2 5 5 8 2 4" xfId="24201"/>
    <cellStyle name="Comma 3 2 5 5 8 2 5" xfId="36802"/>
    <cellStyle name="Comma 3 2 5 5 8 3" xfId="12872"/>
    <cellStyle name="Comma 3 2 5 5 8 3 2" xfId="17072"/>
    <cellStyle name="Comma 3 2 5 5 8 3 2 2" xfId="29801"/>
    <cellStyle name="Comma 3 2 5 5 8 3 2 3" xfId="42402"/>
    <cellStyle name="Comma 3 2 5 5 8 3 3" xfId="21341"/>
    <cellStyle name="Comma 3 2 5 5 8 3 3 2" xfId="34002"/>
    <cellStyle name="Comma 3 2 5 5 8 3 3 3" xfId="46602"/>
    <cellStyle name="Comma 3 2 5 5 8 3 4" xfId="25601"/>
    <cellStyle name="Comma 3 2 5 5 8 3 5" xfId="38202"/>
    <cellStyle name="Comma 3 2 5 5 8 4" xfId="14272"/>
    <cellStyle name="Comma 3 2 5 5 8 4 2" xfId="27001"/>
    <cellStyle name="Comma 3 2 5 5 8 4 3" xfId="39602"/>
    <cellStyle name="Comma 3 2 5 5 8 5" xfId="18541"/>
    <cellStyle name="Comma 3 2 5 5 8 5 2" xfId="31202"/>
    <cellStyle name="Comma 3 2 5 5 8 5 3" xfId="43802"/>
    <cellStyle name="Comma 3 2 5 5 8 6" xfId="22801"/>
    <cellStyle name="Comma 3 2 5 5 8 7" xfId="35402"/>
    <cellStyle name="Comma 3 2 5 5 9" xfId="10197"/>
    <cellStyle name="Comma 3 2 5 5 9 2" xfId="11612"/>
    <cellStyle name="Comma 3 2 5 5 9 2 2" xfId="15812"/>
    <cellStyle name="Comma 3 2 5 5 9 2 2 2" xfId="28541"/>
    <cellStyle name="Comma 3 2 5 5 9 2 2 3" xfId="41142"/>
    <cellStyle name="Comma 3 2 5 5 9 2 3" xfId="20081"/>
    <cellStyle name="Comma 3 2 5 5 9 2 3 2" xfId="32742"/>
    <cellStyle name="Comma 3 2 5 5 9 2 3 3" xfId="45342"/>
    <cellStyle name="Comma 3 2 5 5 9 2 4" xfId="24341"/>
    <cellStyle name="Comma 3 2 5 5 9 2 5" xfId="36942"/>
    <cellStyle name="Comma 3 2 5 5 9 3" xfId="13012"/>
    <cellStyle name="Comma 3 2 5 5 9 3 2" xfId="17212"/>
    <cellStyle name="Comma 3 2 5 5 9 3 2 2" xfId="29941"/>
    <cellStyle name="Comma 3 2 5 5 9 3 2 3" xfId="42542"/>
    <cellStyle name="Comma 3 2 5 5 9 3 3" xfId="21481"/>
    <cellStyle name="Comma 3 2 5 5 9 3 3 2" xfId="34142"/>
    <cellStyle name="Comma 3 2 5 5 9 3 3 3" xfId="46742"/>
    <cellStyle name="Comma 3 2 5 5 9 3 4" xfId="25741"/>
    <cellStyle name="Comma 3 2 5 5 9 3 5" xfId="38342"/>
    <cellStyle name="Comma 3 2 5 5 9 4" xfId="14412"/>
    <cellStyle name="Comma 3 2 5 5 9 4 2" xfId="27141"/>
    <cellStyle name="Comma 3 2 5 5 9 4 3" xfId="39742"/>
    <cellStyle name="Comma 3 2 5 5 9 5" xfId="18681"/>
    <cellStyle name="Comma 3 2 5 5 9 5 2" xfId="31342"/>
    <cellStyle name="Comma 3 2 5 5 9 5 3" xfId="43942"/>
    <cellStyle name="Comma 3 2 5 5 9 6" xfId="22941"/>
    <cellStyle name="Comma 3 2 5 5 9 7" xfId="35542"/>
    <cellStyle name="Comma 3 2 5 6" xfId="7114"/>
    <cellStyle name="Comma 3 2 5 6 10" xfId="10357"/>
    <cellStyle name="Comma 3 2 5 6 10 2" xfId="11772"/>
    <cellStyle name="Comma 3 2 5 6 10 2 2" xfId="15972"/>
    <cellStyle name="Comma 3 2 5 6 10 2 2 2" xfId="28701"/>
    <cellStyle name="Comma 3 2 5 6 10 2 2 3" xfId="41302"/>
    <cellStyle name="Comma 3 2 5 6 10 2 3" xfId="20241"/>
    <cellStyle name="Comma 3 2 5 6 10 2 3 2" xfId="32902"/>
    <cellStyle name="Comma 3 2 5 6 10 2 3 3" xfId="45502"/>
    <cellStyle name="Comma 3 2 5 6 10 2 4" xfId="24501"/>
    <cellStyle name="Comma 3 2 5 6 10 2 5" xfId="37102"/>
    <cellStyle name="Comma 3 2 5 6 10 3" xfId="13172"/>
    <cellStyle name="Comma 3 2 5 6 10 3 2" xfId="17372"/>
    <cellStyle name="Comma 3 2 5 6 10 3 2 2" xfId="30101"/>
    <cellStyle name="Comma 3 2 5 6 10 3 2 3" xfId="42702"/>
    <cellStyle name="Comma 3 2 5 6 10 3 3" xfId="21641"/>
    <cellStyle name="Comma 3 2 5 6 10 3 3 2" xfId="34302"/>
    <cellStyle name="Comma 3 2 5 6 10 3 3 3" xfId="46902"/>
    <cellStyle name="Comma 3 2 5 6 10 3 4" xfId="25901"/>
    <cellStyle name="Comma 3 2 5 6 10 3 5" xfId="38502"/>
    <cellStyle name="Comma 3 2 5 6 10 4" xfId="14572"/>
    <cellStyle name="Comma 3 2 5 6 10 4 2" xfId="27301"/>
    <cellStyle name="Comma 3 2 5 6 10 4 3" xfId="39902"/>
    <cellStyle name="Comma 3 2 5 6 10 5" xfId="18841"/>
    <cellStyle name="Comma 3 2 5 6 10 5 2" xfId="31502"/>
    <cellStyle name="Comma 3 2 5 6 10 5 3" xfId="44102"/>
    <cellStyle name="Comma 3 2 5 6 10 6" xfId="23101"/>
    <cellStyle name="Comma 3 2 5 6 10 7" xfId="35702"/>
    <cellStyle name="Comma 3 2 5 6 11" xfId="10498"/>
    <cellStyle name="Comma 3 2 5 6 11 2" xfId="14712"/>
    <cellStyle name="Comma 3 2 5 6 11 2 2" xfId="27441"/>
    <cellStyle name="Comma 3 2 5 6 11 2 3" xfId="40042"/>
    <cellStyle name="Comma 3 2 5 6 11 3" xfId="18981"/>
    <cellStyle name="Comma 3 2 5 6 11 3 2" xfId="31642"/>
    <cellStyle name="Comma 3 2 5 6 11 3 3" xfId="44242"/>
    <cellStyle name="Comma 3 2 5 6 11 4" xfId="23241"/>
    <cellStyle name="Comma 3 2 5 6 11 5" xfId="35842"/>
    <cellStyle name="Comma 3 2 5 6 12" xfId="11912"/>
    <cellStyle name="Comma 3 2 5 6 12 2" xfId="16112"/>
    <cellStyle name="Comma 3 2 5 6 12 2 2" xfId="28841"/>
    <cellStyle name="Comma 3 2 5 6 12 2 3" xfId="41442"/>
    <cellStyle name="Comma 3 2 5 6 12 3" xfId="20381"/>
    <cellStyle name="Comma 3 2 5 6 12 3 2" xfId="33042"/>
    <cellStyle name="Comma 3 2 5 6 12 3 3" xfId="45642"/>
    <cellStyle name="Comma 3 2 5 6 12 4" xfId="24641"/>
    <cellStyle name="Comma 3 2 5 6 12 5" xfId="37242"/>
    <cellStyle name="Comma 3 2 5 6 13" xfId="13312"/>
    <cellStyle name="Comma 3 2 5 6 13 2" xfId="26041"/>
    <cellStyle name="Comma 3 2 5 6 13 3" xfId="38642"/>
    <cellStyle name="Comma 3 2 5 6 14" xfId="17581"/>
    <cellStyle name="Comma 3 2 5 6 14 2" xfId="30242"/>
    <cellStyle name="Comma 3 2 5 6 14 3" xfId="42842"/>
    <cellStyle name="Comma 3 2 5 6 15" xfId="21841"/>
    <cellStyle name="Comma 3 2 5 6 16" xfId="34442"/>
    <cellStyle name="Comma 3 2 5 6 2" xfId="7254"/>
    <cellStyle name="Comma 3 2 5 6 2 2" xfId="10638"/>
    <cellStyle name="Comma 3 2 5 6 2 2 2" xfId="14852"/>
    <cellStyle name="Comma 3 2 5 6 2 2 2 2" xfId="27581"/>
    <cellStyle name="Comma 3 2 5 6 2 2 2 3" xfId="40182"/>
    <cellStyle name="Comma 3 2 5 6 2 2 3" xfId="19121"/>
    <cellStyle name="Comma 3 2 5 6 2 2 3 2" xfId="31782"/>
    <cellStyle name="Comma 3 2 5 6 2 2 3 3" xfId="44382"/>
    <cellStyle name="Comma 3 2 5 6 2 2 4" xfId="23381"/>
    <cellStyle name="Comma 3 2 5 6 2 2 5" xfId="35982"/>
    <cellStyle name="Comma 3 2 5 6 2 3" xfId="12052"/>
    <cellStyle name="Comma 3 2 5 6 2 3 2" xfId="16252"/>
    <cellStyle name="Comma 3 2 5 6 2 3 2 2" xfId="28981"/>
    <cellStyle name="Comma 3 2 5 6 2 3 2 3" xfId="41582"/>
    <cellStyle name="Comma 3 2 5 6 2 3 3" xfId="20521"/>
    <cellStyle name="Comma 3 2 5 6 2 3 3 2" xfId="33182"/>
    <cellStyle name="Comma 3 2 5 6 2 3 3 3" xfId="45782"/>
    <cellStyle name="Comma 3 2 5 6 2 3 4" xfId="24781"/>
    <cellStyle name="Comma 3 2 5 6 2 3 5" xfId="37382"/>
    <cellStyle name="Comma 3 2 5 6 2 4" xfId="13452"/>
    <cellStyle name="Comma 3 2 5 6 2 4 2" xfId="26181"/>
    <cellStyle name="Comma 3 2 5 6 2 4 3" xfId="38782"/>
    <cellStyle name="Comma 3 2 5 6 2 5" xfId="17721"/>
    <cellStyle name="Comma 3 2 5 6 2 5 2" xfId="30382"/>
    <cellStyle name="Comma 3 2 5 6 2 5 3" xfId="42982"/>
    <cellStyle name="Comma 3 2 5 6 2 6" xfId="21981"/>
    <cellStyle name="Comma 3 2 5 6 2 7" xfId="34582"/>
    <cellStyle name="Comma 3 2 5 6 3" xfId="7394"/>
    <cellStyle name="Comma 3 2 5 6 3 2" xfId="10778"/>
    <cellStyle name="Comma 3 2 5 6 3 2 2" xfId="14992"/>
    <cellStyle name="Comma 3 2 5 6 3 2 2 2" xfId="27721"/>
    <cellStyle name="Comma 3 2 5 6 3 2 2 3" xfId="40322"/>
    <cellStyle name="Comma 3 2 5 6 3 2 3" xfId="19261"/>
    <cellStyle name="Comma 3 2 5 6 3 2 3 2" xfId="31922"/>
    <cellStyle name="Comma 3 2 5 6 3 2 3 3" xfId="44522"/>
    <cellStyle name="Comma 3 2 5 6 3 2 4" xfId="23521"/>
    <cellStyle name="Comma 3 2 5 6 3 2 5" xfId="36122"/>
    <cellStyle name="Comma 3 2 5 6 3 3" xfId="12192"/>
    <cellStyle name="Comma 3 2 5 6 3 3 2" xfId="16392"/>
    <cellStyle name="Comma 3 2 5 6 3 3 2 2" xfId="29121"/>
    <cellStyle name="Comma 3 2 5 6 3 3 2 3" xfId="41722"/>
    <cellStyle name="Comma 3 2 5 6 3 3 3" xfId="20661"/>
    <cellStyle name="Comma 3 2 5 6 3 3 3 2" xfId="33322"/>
    <cellStyle name="Comma 3 2 5 6 3 3 3 3" xfId="45922"/>
    <cellStyle name="Comma 3 2 5 6 3 3 4" xfId="24921"/>
    <cellStyle name="Comma 3 2 5 6 3 3 5" xfId="37522"/>
    <cellStyle name="Comma 3 2 5 6 3 4" xfId="13592"/>
    <cellStyle name="Comma 3 2 5 6 3 4 2" xfId="26321"/>
    <cellStyle name="Comma 3 2 5 6 3 4 3" xfId="38922"/>
    <cellStyle name="Comma 3 2 5 6 3 5" xfId="17861"/>
    <cellStyle name="Comma 3 2 5 6 3 5 2" xfId="30522"/>
    <cellStyle name="Comma 3 2 5 6 3 5 3" xfId="43122"/>
    <cellStyle name="Comma 3 2 5 6 3 6" xfId="22121"/>
    <cellStyle name="Comma 3 2 5 6 3 7" xfId="34722"/>
    <cellStyle name="Comma 3 2 5 6 4" xfId="9407"/>
    <cellStyle name="Comma 3 2 5 6 4 2" xfId="10925"/>
    <cellStyle name="Comma 3 2 5 6 4 2 2" xfId="15132"/>
    <cellStyle name="Comma 3 2 5 6 4 2 2 2" xfId="27861"/>
    <cellStyle name="Comma 3 2 5 6 4 2 2 3" xfId="40462"/>
    <cellStyle name="Comma 3 2 5 6 4 2 3" xfId="19401"/>
    <cellStyle name="Comma 3 2 5 6 4 2 3 2" xfId="32062"/>
    <cellStyle name="Comma 3 2 5 6 4 2 3 3" xfId="44662"/>
    <cellStyle name="Comma 3 2 5 6 4 2 4" xfId="23661"/>
    <cellStyle name="Comma 3 2 5 6 4 2 5" xfId="36262"/>
    <cellStyle name="Comma 3 2 5 6 4 3" xfId="12332"/>
    <cellStyle name="Comma 3 2 5 6 4 3 2" xfId="16532"/>
    <cellStyle name="Comma 3 2 5 6 4 3 2 2" xfId="29261"/>
    <cellStyle name="Comma 3 2 5 6 4 3 2 3" xfId="41862"/>
    <cellStyle name="Comma 3 2 5 6 4 3 3" xfId="20801"/>
    <cellStyle name="Comma 3 2 5 6 4 3 3 2" xfId="33462"/>
    <cellStyle name="Comma 3 2 5 6 4 3 3 3" xfId="46062"/>
    <cellStyle name="Comma 3 2 5 6 4 3 4" xfId="25061"/>
    <cellStyle name="Comma 3 2 5 6 4 3 5" xfId="37662"/>
    <cellStyle name="Comma 3 2 5 6 4 4" xfId="13732"/>
    <cellStyle name="Comma 3 2 5 6 4 4 2" xfId="26461"/>
    <cellStyle name="Comma 3 2 5 6 4 4 3" xfId="39062"/>
    <cellStyle name="Comma 3 2 5 6 4 5" xfId="18001"/>
    <cellStyle name="Comma 3 2 5 6 4 5 2" xfId="30662"/>
    <cellStyle name="Comma 3 2 5 6 4 5 3" xfId="43262"/>
    <cellStyle name="Comma 3 2 5 6 4 6" xfId="22261"/>
    <cellStyle name="Comma 3 2 5 6 4 7" xfId="34862"/>
    <cellStyle name="Comma 3 2 5 6 5" xfId="9603"/>
    <cellStyle name="Comma 3 2 5 6 5 2" xfId="11069"/>
    <cellStyle name="Comma 3 2 5 6 5 2 2" xfId="15272"/>
    <cellStyle name="Comma 3 2 5 6 5 2 2 2" xfId="28001"/>
    <cellStyle name="Comma 3 2 5 6 5 2 2 3" xfId="40602"/>
    <cellStyle name="Comma 3 2 5 6 5 2 3" xfId="19541"/>
    <cellStyle name="Comma 3 2 5 6 5 2 3 2" xfId="32202"/>
    <cellStyle name="Comma 3 2 5 6 5 2 3 3" xfId="44802"/>
    <cellStyle name="Comma 3 2 5 6 5 2 4" xfId="23801"/>
    <cellStyle name="Comma 3 2 5 6 5 2 5" xfId="36402"/>
    <cellStyle name="Comma 3 2 5 6 5 3" xfId="12472"/>
    <cellStyle name="Comma 3 2 5 6 5 3 2" xfId="16672"/>
    <cellStyle name="Comma 3 2 5 6 5 3 2 2" xfId="29401"/>
    <cellStyle name="Comma 3 2 5 6 5 3 2 3" xfId="42002"/>
    <cellStyle name="Comma 3 2 5 6 5 3 3" xfId="20941"/>
    <cellStyle name="Comma 3 2 5 6 5 3 3 2" xfId="33602"/>
    <cellStyle name="Comma 3 2 5 6 5 3 3 3" xfId="46202"/>
    <cellStyle name="Comma 3 2 5 6 5 3 4" xfId="25201"/>
    <cellStyle name="Comma 3 2 5 6 5 3 5" xfId="37802"/>
    <cellStyle name="Comma 3 2 5 6 5 4" xfId="13872"/>
    <cellStyle name="Comma 3 2 5 6 5 4 2" xfId="26601"/>
    <cellStyle name="Comma 3 2 5 6 5 4 3" xfId="39202"/>
    <cellStyle name="Comma 3 2 5 6 5 5" xfId="18141"/>
    <cellStyle name="Comma 3 2 5 6 5 5 2" xfId="30802"/>
    <cellStyle name="Comma 3 2 5 6 5 5 3" xfId="43402"/>
    <cellStyle name="Comma 3 2 5 6 5 6" xfId="22401"/>
    <cellStyle name="Comma 3 2 5 6 5 7" xfId="35002"/>
    <cellStyle name="Comma 3 2 5 6 6" xfId="9743"/>
    <cellStyle name="Comma 3 2 5 6 6 2" xfId="11209"/>
    <cellStyle name="Comma 3 2 5 6 6 2 2" xfId="15412"/>
    <cellStyle name="Comma 3 2 5 6 6 2 2 2" xfId="28141"/>
    <cellStyle name="Comma 3 2 5 6 6 2 2 3" xfId="40742"/>
    <cellStyle name="Comma 3 2 5 6 6 2 3" xfId="19681"/>
    <cellStyle name="Comma 3 2 5 6 6 2 3 2" xfId="32342"/>
    <cellStyle name="Comma 3 2 5 6 6 2 3 3" xfId="44942"/>
    <cellStyle name="Comma 3 2 5 6 6 2 4" xfId="23941"/>
    <cellStyle name="Comma 3 2 5 6 6 2 5" xfId="36542"/>
    <cellStyle name="Comma 3 2 5 6 6 3" xfId="12612"/>
    <cellStyle name="Comma 3 2 5 6 6 3 2" xfId="16812"/>
    <cellStyle name="Comma 3 2 5 6 6 3 2 2" xfId="29541"/>
    <cellStyle name="Comma 3 2 5 6 6 3 2 3" xfId="42142"/>
    <cellStyle name="Comma 3 2 5 6 6 3 3" xfId="21081"/>
    <cellStyle name="Comma 3 2 5 6 6 3 3 2" xfId="33742"/>
    <cellStyle name="Comma 3 2 5 6 6 3 3 3" xfId="46342"/>
    <cellStyle name="Comma 3 2 5 6 6 3 4" xfId="25341"/>
    <cellStyle name="Comma 3 2 5 6 6 3 5" xfId="37942"/>
    <cellStyle name="Comma 3 2 5 6 6 4" xfId="14012"/>
    <cellStyle name="Comma 3 2 5 6 6 4 2" xfId="26741"/>
    <cellStyle name="Comma 3 2 5 6 6 4 3" xfId="39342"/>
    <cellStyle name="Comma 3 2 5 6 6 5" xfId="18281"/>
    <cellStyle name="Comma 3 2 5 6 6 5 2" xfId="30942"/>
    <cellStyle name="Comma 3 2 5 6 6 5 3" xfId="43542"/>
    <cellStyle name="Comma 3 2 5 6 6 6" xfId="22541"/>
    <cellStyle name="Comma 3 2 5 6 6 7" xfId="35142"/>
    <cellStyle name="Comma 3 2 5 6 7" xfId="9883"/>
    <cellStyle name="Comma 3 2 5 6 7 2" xfId="11349"/>
    <cellStyle name="Comma 3 2 5 6 7 2 2" xfId="15552"/>
    <cellStyle name="Comma 3 2 5 6 7 2 2 2" xfId="28281"/>
    <cellStyle name="Comma 3 2 5 6 7 2 2 3" xfId="40882"/>
    <cellStyle name="Comma 3 2 5 6 7 2 3" xfId="19821"/>
    <cellStyle name="Comma 3 2 5 6 7 2 3 2" xfId="32482"/>
    <cellStyle name="Comma 3 2 5 6 7 2 3 3" xfId="45082"/>
    <cellStyle name="Comma 3 2 5 6 7 2 4" xfId="24081"/>
    <cellStyle name="Comma 3 2 5 6 7 2 5" xfId="36682"/>
    <cellStyle name="Comma 3 2 5 6 7 3" xfId="12752"/>
    <cellStyle name="Comma 3 2 5 6 7 3 2" xfId="16952"/>
    <cellStyle name="Comma 3 2 5 6 7 3 2 2" xfId="29681"/>
    <cellStyle name="Comma 3 2 5 6 7 3 2 3" xfId="42282"/>
    <cellStyle name="Comma 3 2 5 6 7 3 3" xfId="21221"/>
    <cellStyle name="Comma 3 2 5 6 7 3 3 2" xfId="33882"/>
    <cellStyle name="Comma 3 2 5 6 7 3 3 3" xfId="46482"/>
    <cellStyle name="Comma 3 2 5 6 7 3 4" xfId="25481"/>
    <cellStyle name="Comma 3 2 5 6 7 3 5" xfId="38082"/>
    <cellStyle name="Comma 3 2 5 6 7 4" xfId="14152"/>
    <cellStyle name="Comma 3 2 5 6 7 4 2" xfId="26881"/>
    <cellStyle name="Comma 3 2 5 6 7 4 3" xfId="39482"/>
    <cellStyle name="Comma 3 2 5 6 7 5" xfId="18421"/>
    <cellStyle name="Comma 3 2 5 6 7 5 2" xfId="31082"/>
    <cellStyle name="Comma 3 2 5 6 7 5 3" xfId="43682"/>
    <cellStyle name="Comma 3 2 5 6 7 6" xfId="22681"/>
    <cellStyle name="Comma 3 2 5 6 7 7" xfId="35282"/>
    <cellStyle name="Comma 3 2 5 6 8" xfId="10023"/>
    <cellStyle name="Comma 3 2 5 6 8 2" xfId="11489"/>
    <cellStyle name="Comma 3 2 5 6 8 2 2" xfId="15692"/>
    <cellStyle name="Comma 3 2 5 6 8 2 2 2" xfId="28421"/>
    <cellStyle name="Comma 3 2 5 6 8 2 2 3" xfId="41022"/>
    <cellStyle name="Comma 3 2 5 6 8 2 3" xfId="19961"/>
    <cellStyle name="Comma 3 2 5 6 8 2 3 2" xfId="32622"/>
    <cellStyle name="Comma 3 2 5 6 8 2 3 3" xfId="45222"/>
    <cellStyle name="Comma 3 2 5 6 8 2 4" xfId="24221"/>
    <cellStyle name="Comma 3 2 5 6 8 2 5" xfId="36822"/>
    <cellStyle name="Comma 3 2 5 6 8 3" xfId="12892"/>
    <cellStyle name="Comma 3 2 5 6 8 3 2" xfId="17092"/>
    <cellStyle name="Comma 3 2 5 6 8 3 2 2" xfId="29821"/>
    <cellStyle name="Comma 3 2 5 6 8 3 2 3" xfId="42422"/>
    <cellStyle name="Comma 3 2 5 6 8 3 3" xfId="21361"/>
    <cellStyle name="Comma 3 2 5 6 8 3 3 2" xfId="34022"/>
    <cellStyle name="Comma 3 2 5 6 8 3 3 3" xfId="46622"/>
    <cellStyle name="Comma 3 2 5 6 8 3 4" xfId="25621"/>
    <cellStyle name="Comma 3 2 5 6 8 3 5" xfId="38222"/>
    <cellStyle name="Comma 3 2 5 6 8 4" xfId="14292"/>
    <cellStyle name="Comma 3 2 5 6 8 4 2" xfId="27021"/>
    <cellStyle name="Comma 3 2 5 6 8 4 3" xfId="39622"/>
    <cellStyle name="Comma 3 2 5 6 8 5" xfId="18561"/>
    <cellStyle name="Comma 3 2 5 6 8 5 2" xfId="31222"/>
    <cellStyle name="Comma 3 2 5 6 8 5 3" xfId="43822"/>
    <cellStyle name="Comma 3 2 5 6 8 6" xfId="22821"/>
    <cellStyle name="Comma 3 2 5 6 8 7" xfId="35422"/>
    <cellStyle name="Comma 3 2 5 6 9" xfId="10217"/>
    <cellStyle name="Comma 3 2 5 6 9 2" xfId="11632"/>
    <cellStyle name="Comma 3 2 5 6 9 2 2" xfId="15832"/>
    <cellStyle name="Comma 3 2 5 6 9 2 2 2" xfId="28561"/>
    <cellStyle name="Comma 3 2 5 6 9 2 2 3" xfId="41162"/>
    <cellStyle name="Comma 3 2 5 6 9 2 3" xfId="20101"/>
    <cellStyle name="Comma 3 2 5 6 9 2 3 2" xfId="32762"/>
    <cellStyle name="Comma 3 2 5 6 9 2 3 3" xfId="45362"/>
    <cellStyle name="Comma 3 2 5 6 9 2 4" xfId="24361"/>
    <cellStyle name="Comma 3 2 5 6 9 2 5" xfId="36962"/>
    <cellStyle name="Comma 3 2 5 6 9 3" xfId="13032"/>
    <cellStyle name="Comma 3 2 5 6 9 3 2" xfId="17232"/>
    <cellStyle name="Comma 3 2 5 6 9 3 2 2" xfId="29961"/>
    <cellStyle name="Comma 3 2 5 6 9 3 2 3" xfId="42562"/>
    <cellStyle name="Comma 3 2 5 6 9 3 3" xfId="21501"/>
    <cellStyle name="Comma 3 2 5 6 9 3 3 2" xfId="34162"/>
    <cellStyle name="Comma 3 2 5 6 9 3 3 3" xfId="46762"/>
    <cellStyle name="Comma 3 2 5 6 9 3 4" xfId="25761"/>
    <cellStyle name="Comma 3 2 5 6 9 3 5" xfId="38362"/>
    <cellStyle name="Comma 3 2 5 6 9 4" xfId="14432"/>
    <cellStyle name="Comma 3 2 5 6 9 4 2" xfId="27161"/>
    <cellStyle name="Comma 3 2 5 6 9 4 3" xfId="39762"/>
    <cellStyle name="Comma 3 2 5 6 9 5" xfId="18701"/>
    <cellStyle name="Comma 3 2 5 6 9 5 2" xfId="31362"/>
    <cellStyle name="Comma 3 2 5 6 9 5 3" xfId="43962"/>
    <cellStyle name="Comma 3 2 5 6 9 6" xfId="22961"/>
    <cellStyle name="Comma 3 2 5 6 9 7" xfId="35562"/>
    <cellStyle name="Comma 3 2 5 7" xfId="7134"/>
    <cellStyle name="Comma 3 2 5 7 10" xfId="10377"/>
    <cellStyle name="Comma 3 2 5 7 10 2" xfId="11792"/>
    <cellStyle name="Comma 3 2 5 7 10 2 2" xfId="15992"/>
    <cellStyle name="Comma 3 2 5 7 10 2 2 2" xfId="28721"/>
    <cellStyle name="Comma 3 2 5 7 10 2 2 3" xfId="41322"/>
    <cellStyle name="Comma 3 2 5 7 10 2 3" xfId="20261"/>
    <cellStyle name="Comma 3 2 5 7 10 2 3 2" xfId="32922"/>
    <cellStyle name="Comma 3 2 5 7 10 2 3 3" xfId="45522"/>
    <cellStyle name="Comma 3 2 5 7 10 2 4" xfId="24521"/>
    <cellStyle name="Comma 3 2 5 7 10 2 5" xfId="37122"/>
    <cellStyle name="Comma 3 2 5 7 10 3" xfId="13192"/>
    <cellStyle name="Comma 3 2 5 7 10 3 2" xfId="17392"/>
    <cellStyle name="Comma 3 2 5 7 10 3 2 2" xfId="30121"/>
    <cellStyle name="Comma 3 2 5 7 10 3 2 3" xfId="42722"/>
    <cellStyle name="Comma 3 2 5 7 10 3 3" xfId="21661"/>
    <cellStyle name="Comma 3 2 5 7 10 3 3 2" xfId="34322"/>
    <cellStyle name="Comma 3 2 5 7 10 3 3 3" xfId="46922"/>
    <cellStyle name="Comma 3 2 5 7 10 3 4" xfId="25921"/>
    <cellStyle name="Comma 3 2 5 7 10 3 5" xfId="38522"/>
    <cellStyle name="Comma 3 2 5 7 10 4" xfId="14592"/>
    <cellStyle name="Comma 3 2 5 7 10 4 2" xfId="27321"/>
    <cellStyle name="Comma 3 2 5 7 10 4 3" xfId="39922"/>
    <cellStyle name="Comma 3 2 5 7 10 5" xfId="18861"/>
    <cellStyle name="Comma 3 2 5 7 10 5 2" xfId="31522"/>
    <cellStyle name="Comma 3 2 5 7 10 5 3" xfId="44122"/>
    <cellStyle name="Comma 3 2 5 7 10 6" xfId="23121"/>
    <cellStyle name="Comma 3 2 5 7 10 7" xfId="35722"/>
    <cellStyle name="Comma 3 2 5 7 11" xfId="10518"/>
    <cellStyle name="Comma 3 2 5 7 11 2" xfId="14732"/>
    <cellStyle name="Comma 3 2 5 7 11 2 2" xfId="27461"/>
    <cellStyle name="Comma 3 2 5 7 11 2 3" xfId="40062"/>
    <cellStyle name="Comma 3 2 5 7 11 3" xfId="19001"/>
    <cellStyle name="Comma 3 2 5 7 11 3 2" xfId="31662"/>
    <cellStyle name="Comma 3 2 5 7 11 3 3" xfId="44262"/>
    <cellStyle name="Comma 3 2 5 7 11 4" xfId="23261"/>
    <cellStyle name="Comma 3 2 5 7 11 5" xfId="35862"/>
    <cellStyle name="Comma 3 2 5 7 12" xfId="11932"/>
    <cellStyle name="Comma 3 2 5 7 12 2" xfId="16132"/>
    <cellStyle name="Comma 3 2 5 7 12 2 2" xfId="28861"/>
    <cellStyle name="Comma 3 2 5 7 12 2 3" xfId="41462"/>
    <cellStyle name="Comma 3 2 5 7 12 3" xfId="20401"/>
    <cellStyle name="Comma 3 2 5 7 12 3 2" xfId="33062"/>
    <cellStyle name="Comma 3 2 5 7 12 3 3" xfId="45662"/>
    <cellStyle name="Comma 3 2 5 7 12 4" xfId="24661"/>
    <cellStyle name="Comma 3 2 5 7 12 5" xfId="37262"/>
    <cellStyle name="Comma 3 2 5 7 13" xfId="13332"/>
    <cellStyle name="Comma 3 2 5 7 13 2" xfId="26061"/>
    <cellStyle name="Comma 3 2 5 7 13 3" xfId="38662"/>
    <cellStyle name="Comma 3 2 5 7 14" xfId="17601"/>
    <cellStyle name="Comma 3 2 5 7 14 2" xfId="30262"/>
    <cellStyle name="Comma 3 2 5 7 14 3" xfId="42862"/>
    <cellStyle name="Comma 3 2 5 7 15" xfId="21861"/>
    <cellStyle name="Comma 3 2 5 7 16" xfId="34462"/>
    <cellStyle name="Comma 3 2 5 7 2" xfId="7274"/>
    <cellStyle name="Comma 3 2 5 7 2 2" xfId="10658"/>
    <cellStyle name="Comma 3 2 5 7 2 2 2" xfId="14872"/>
    <cellStyle name="Comma 3 2 5 7 2 2 2 2" xfId="27601"/>
    <cellStyle name="Comma 3 2 5 7 2 2 2 3" xfId="40202"/>
    <cellStyle name="Comma 3 2 5 7 2 2 3" xfId="19141"/>
    <cellStyle name="Comma 3 2 5 7 2 2 3 2" xfId="31802"/>
    <cellStyle name="Comma 3 2 5 7 2 2 3 3" xfId="44402"/>
    <cellStyle name="Comma 3 2 5 7 2 2 4" xfId="23401"/>
    <cellStyle name="Comma 3 2 5 7 2 2 5" xfId="36002"/>
    <cellStyle name="Comma 3 2 5 7 2 3" xfId="12072"/>
    <cellStyle name="Comma 3 2 5 7 2 3 2" xfId="16272"/>
    <cellStyle name="Comma 3 2 5 7 2 3 2 2" xfId="29001"/>
    <cellStyle name="Comma 3 2 5 7 2 3 2 3" xfId="41602"/>
    <cellStyle name="Comma 3 2 5 7 2 3 3" xfId="20541"/>
    <cellStyle name="Comma 3 2 5 7 2 3 3 2" xfId="33202"/>
    <cellStyle name="Comma 3 2 5 7 2 3 3 3" xfId="45802"/>
    <cellStyle name="Comma 3 2 5 7 2 3 4" xfId="24801"/>
    <cellStyle name="Comma 3 2 5 7 2 3 5" xfId="37402"/>
    <cellStyle name="Comma 3 2 5 7 2 4" xfId="13472"/>
    <cellStyle name="Comma 3 2 5 7 2 4 2" xfId="26201"/>
    <cellStyle name="Comma 3 2 5 7 2 4 3" xfId="38802"/>
    <cellStyle name="Comma 3 2 5 7 2 5" xfId="17741"/>
    <cellStyle name="Comma 3 2 5 7 2 5 2" xfId="30402"/>
    <cellStyle name="Comma 3 2 5 7 2 5 3" xfId="43002"/>
    <cellStyle name="Comma 3 2 5 7 2 6" xfId="22001"/>
    <cellStyle name="Comma 3 2 5 7 2 7" xfId="34602"/>
    <cellStyle name="Comma 3 2 5 7 3" xfId="7414"/>
    <cellStyle name="Comma 3 2 5 7 3 2" xfId="10798"/>
    <cellStyle name="Comma 3 2 5 7 3 2 2" xfId="15012"/>
    <cellStyle name="Comma 3 2 5 7 3 2 2 2" xfId="27741"/>
    <cellStyle name="Comma 3 2 5 7 3 2 2 3" xfId="40342"/>
    <cellStyle name="Comma 3 2 5 7 3 2 3" xfId="19281"/>
    <cellStyle name="Comma 3 2 5 7 3 2 3 2" xfId="31942"/>
    <cellStyle name="Comma 3 2 5 7 3 2 3 3" xfId="44542"/>
    <cellStyle name="Comma 3 2 5 7 3 2 4" xfId="23541"/>
    <cellStyle name="Comma 3 2 5 7 3 2 5" xfId="36142"/>
    <cellStyle name="Comma 3 2 5 7 3 3" xfId="12212"/>
    <cellStyle name="Comma 3 2 5 7 3 3 2" xfId="16412"/>
    <cellStyle name="Comma 3 2 5 7 3 3 2 2" xfId="29141"/>
    <cellStyle name="Comma 3 2 5 7 3 3 2 3" xfId="41742"/>
    <cellStyle name="Comma 3 2 5 7 3 3 3" xfId="20681"/>
    <cellStyle name="Comma 3 2 5 7 3 3 3 2" xfId="33342"/>
    <cellStyle name="Comma 3 2 5 7 3 3 3 3" xfId="45942"/>
    <cellStyle name="Comma 3 2 5 7 3 3 4" xfId="24941"/>
    <cellStyle name="Comma 3 2 5 7 3 3 5" xfId="37542"/>
    <cellStyle name="Comma 3 2 5 7 3 4" xfId="13612"/>
    <cellStyle name="Comma 3 2 5 7 3 4 2" xfId="26341"/>
    <cellStyle name="Comma 3 2 5 7 3 4 3" xfId="38942"/>
    <cellStyle name="Comma 3 2 5 7 3 5" xfId="17881"/>
    <cellStyle name="Comma 3 2 5 7 3 5 2" xfId="30542"/>
    <cellStyle name="Comma 3 2 5 7 3 5 3" xfId="43142"/>
    <cellStyle name="Comma 3 2 5 7 3 6" xfId="22141"/>
    <cellStyle name="Comma 3 2 5 7 3 7" xfId="34742"/>
    <cellStyle name="Comma 3 2 5 7 4" xfId="9427"/>
    <cellStyle name="Comma 3 2 5 7 4 2" xfId="10945"/>
    <cellStyle name="Comma 3 2 5 7 4 2 2" xfId="15152"/>
    <cellStyle name="Comma 3 2 5 7 4 2 2 2" xfId="27881"/>
    <cellStyle name="Comma 3 2 5 7 4 2 2 3" xfId="40482"/>
    <cellStyle name="Comma 3 2 5 7 4 2 3" xfId="19421"/>
    <cellStyle name="Comma 3 2 5 7 4 2 3 2" xfId="32082"/>
    <cellStyle name="Comma 3 2 5 7 4 2 3 3" xfId="44682"/>
    <cellStyle name="Comma 3 2 5 7 4 2 4" xfId="23681"/>
    <cellStyle name="Comma 3 2 5 7 4 2 5" xfId="36282"/>
    <cellStyle name="Comma 3 2 5 7 4 3" xfId="12352"/>
    <cellStyle name="Comma 3 2 5 7 4 3 2" xfId="16552"/>
    <cellStyle name="Comma 3 2 5 7 4 3 2 2" xfId="29281"/>
    <cellStyle name="Comma 3 2 5 7 4 3 2 3" xfId="41882"/>
    <cellStyle name="Comma 3 2 5 7 4 3 3" xfId="20821"/>
    <cellStyle name="Comma 3 2 5 7 4 3 3 2" xfId="33482"/>
    <cellStyle name="Comma 3 2 5 7 4 3 3 3" xfId="46082"/>
    <cellStyle name="Comma 3 2 5 7 4 3 4" xfId="25081"/>
    <cellStyle name="Comma 3 2 5 7 4 3 5" xfId="37682"/>
    <cellStyle name="Comma 3 2 5 7 4 4" xfId="13752"/>
    <cellStyle name="Comma 3 2 5 7 4 4 2" xfId="26481"/>
    <cellStyle name="Comma 3 2 5 7 4 4 3" xfId="39082"/>
    <cellStyle name="Comma 3 2 5 7 4 5" xfId="18021"/>
    <cellStyle name="Comma 3 2 5 7 4 5 2" xfId="30682"/>
    <cellStyle name="Comma 3 2 5 7 4 5 3" xfId="43282"/>
    <cellStyle name="Comma 3 2 5 7 4 6" xfId="22281"/>
    <cellStyle name="Comma 3 2 5 7 4 7" xfId="34882"/>
    <cellStyle name="Comma 3 2 5 7 5" xfId="9623"/>
    <cellStyle name="Comma 3 2 5 7 5 2" xfId="11089"/>
    <cellStyle name="Comma 3 2 5 7 5 2 2" xfId="15292"/>
    <cellStyle name="Comma 3 2 5 7 5 2 2 2" xfId="28021"/>
    <cellStyle name="Comma 3 2 5 7 5 2 2 3" xfId="40622"/>
    <cellStyle name="Comma 3 2 5 7 5 2 3" xfId="19561"/>
    <cellStyle name="Comma 3 2 5 7 5 2 3 2" xfId="32222"/>
    <cellStyle name="Comma 3 2 5 7 5 2 3 3" xfId="44822"/>
    <cellStyle name="Comma 3 2 5 7 5 2 4" xfId="23821"/>
    <cellStyle name="Comma 3 2 5 7 5 2 5" xfId="36422"/>
    <cellStyle name="Comma 3 2 5 7 5 3" xfId="12492"/>
    <cellStyle name="Comma 3 2 5 7 5 3 2" xfId="16692"/>
    <cellStyle name="Comma 3 2 5 7 5 3 2 2" xfId="29421"/>
    <cellStyle name="Comma 3 2 5 7 5 3 2 3" xfId="42022"/>
    <cellStyle name="Comma 3 2 5 7 5 3 3" xfId="20961"/>
    <cellStyle name="Comma 3 2 5 7 5 3 3 2" xfId="33622"/>
    <cellStyle name="Comma 3 2 5 7 5 3 3 3" xfId="46222"/>
    <cellStyle name="Comma 3 2 5 7 5 3 4" xfId="25221"/>
    <cellStyle name="Comma 3 2 5 7 5 3 5" xfId="37822"/>
    <cellStyle name="Comma 3 2 5 7 5 4" xfId="13892"/>
    <cellStyle name="Comma 3 2 5 7 5 4 2" xfId="26621"/>
    <cellStyle name="Comma 3 2 5 7 5 4 3" xfId="39222"/>
    <cellStyle name="Comma 3 2 5 7 5 5" xfId="18161"/>
    <cellStyle name="Comma 3 2 5 7 5 5 2" xfId="30822"/>
    <cellStyle name="Comma 3 2 5 7 5 5 3" xfId="43422"/>
    <cellStyle name="Comma 3 2 5 7 5 6" xfId="22421"/>
    <cellStyle name="Comma 3 2 5 7 5 7" xfId="35022"/>
    <cellStyle name="Comma 3 2 5 7 6" xfId="9763"/>
    <cellStyle name="Comma 3 2 5 7 6 2" xfId="11229"/>
    <cellStyle name="Comma 3 2 5 7 6 2 2" xfId="15432"/>
    <cellStyle name="Comma 3 2 5 7 6 2 2 2" xfId="28161"/>
    <cellStyle name="Comma 3 2 5 7 6 2 2 3" xfId="40762"/>
    <cellStyle name="Comma 3 2 5 7 6 2 3" xfId="19701"/>
    <cellStyle name="Comma 3 2 5 7 6 2 3 2" xfId="32362"/>
    <cellStyle name="Comma 3 2 5 7 6 2 3 3" xfId="44962"/>
    <cellStyle name="Comma 3 2 5 7 6 2 4" xfId="23961"/>
    <cellStyle name="Comma 3 2 5 7 6 2 5" xfId="36562"/>
    <cellStyle name="Comma 3 2 5 7 6 3" xfId="12632"/>
    <cellStyle name="Comma 3 2 5 7 6 3 2" xfId="16832"/>
    <cellStyle name="Comma 3 2 5 7 6 3 2 2" xfId="29561"/>
    <cellStyle name="Comma 3 2 5 7 6 3 2 3" xfId="42162"/>
    <cellStyle name="Comma 3 2 5 7 6 3 3" xfId="21101"/>
    <cellStyle name="Comma 3 2 5 7 6 3 3 2" xfId="33762"/>
    <cellStyle name="Comma 3 2 5 7 6 3 3 3" xfId="46362"/>
    <cellStyle name="Comma 3 2 5 7 6 3 4" xfId="25361"/>
    <cellStyle name="Comma 3 2 5 7 6 3 5" xfId="37962"/>
    <cellStyle name="Comma 3 2 5 7 6 4" xfId="14032"/>
    <cellStyle name="Comma 3 2 5 7 6 4 2" xfId="26761"/>
    <cellStyle name="Comma 3 2 5 7 6 4 3" xfId="39362"/>
    <cellStyle name="Comma 3 2 5 7 6 5" xfId="18301"/>
    <cellStyle name="Comma 3 2 5 7 6 5 2" xfId="30962"/>
    <cellStyle name="Comma 3 2 5 7 6 5 3" xfId="43562"/>
    <cellStyle name="Comma 3 2 5 7 6 6" xfId="22561"/>
    <cellStyle name="Comma 3 2 5 7 6 7" xfId="35162"/>
    <cellStyle name="Comma 3 2 5 7 7" xfId="9903"/>
    <cellStyle name="Comma 3 2 5 7 7 2" xfId="11369"/>
    <cellStyle name="Comma 3 2 5 7 7 2 2" xfId="15572"/>
    <cellStyle name="Comma 3 2 5 7 7 2 2 2" xfId="28301"/>
    <cellStyle name="Comma 3 2 5 7 7 2 2 3" xfId="40902"/>
    <cellStyle name="Comma 3 2 5 7 7 2 3" xfId="19841"/>
    <cellStyle name="Comma 3 2 5 7 7 2 3 2" xfId="32502"/>
    <cellStyle name="Comma 3 2 5 7 7 2 3 3" xfId="45102"/>
    <cellStyle name="Comma 3 2 5 7 7 2 4" xfId="24101"/>
    <cellStyle name="Comma 3 2 5 7 7 2 5" xfId="36702"/>
    <cellStyle name="Comma 3 2 5 7 7 3" xfId="12772"/>
    <cellStyle name="Comma 3 2 5 7 7 3 2" xfId="16972"/>
    <cellStyle name="Comma 3 2 5 7 7 3 2 2" xfId="29701"/>
    <cellStyle name="Comma 3 2 5 7 7 3 2 3" xfId="42302"/>
    <cellStyle name="Comma 3 2 5 7 7 3 3" xfId="21241"/>
    <cellStyle name="Comma 3 2 5 7 7 3 3 2" xfId="33902"/>
    <cellStyle name="Comma 3 2 5 7 7 3 3 3" xfId="46502"/>
    <cellStyle name="Comma 3 2 5 7 7 3 4" xfId="25501"/>
    <cellStyle name="Comma 3 2 5 7 7 3 5" xfId="38102"/>
    <cellStyle name="Comma 3 2 5 7 7 4" xfId="14172"/>
    <cellStyle name="Comma 3 2 5 7 7 4 2" xfId="26901"/>
    <cellStyle name="Comma 3 2 5 7 7 4 3" xfId="39502"/>
    <cellStyle name="Comma 3 2 5 7 7 5" xfId="18441"/>
    <cellStyle name="Comma 3 2 5 7 7 5 2" xfId="31102"/>
    <cellStyle name="Comma 3 2 5 7 7 5 3" xfId="43702"/>
    <cellStyle name="Comma 3 2 5 7 7 6" xfId="22701"/>
    <cellStyle name="Comma 3 2 5 7 7 7" xfId="35302"/>
    <cellStyle name="Comma 3 2 5 7 8" xfId="10043"/>
    <cellStyle name="Comma 3 2 5 7 8 2" xfId="11509"/>
    <cellStyle name="Comma 3 2 5 7 8 2 2" xfId="15712"/>
    <cellStyle name="Comma 3 2 5 7 8 2 2 2" xfId="28441"/>
    <cellStyle name="Comma 3 2 5 7 8 2 2 3" xfId="41042"/>
    <cellStyle name="Comma 3 2 5 7 8 2 3" xfId="19981"/>
    <cellStyle name="Comma 3 2 5 7 8 2 3 2" xfId="32642"/>
    <cellStyle name="Comma 3 2 5 7 8 2 3 3" xfId="45242"/>
    <cellStyle name="Comma 3 2 5 7 8 2 4" xfId="24241"/>
    <cellStyle name="Comma 3 2 5 7 8 2 5" xfId="36842"/>
    <cellStyle name="Comma 3 2 5 7 8 3" xfId="12912"/>
    <cellStyle name="Comma 3 2 5 7 8 3 2" xfId="17112"/>
    <cellStyle name="Comma 3 2 5 7 8 3 2 2" xfId="29841"/>
    <cellStyle name="Comma 3 2 5 7 8 3 2 3" xfId="42442"/>
    <cellStyle name="Comma 3 2 5 7 8 3 3" xfId="21381"/>
    <cellStyle name="Comma 3 2 5 7 8 3 3 2" xfId="34042"/>
    <cellStyle name="Comma 3 2 5 7 8 3 3 3" xfId="46642"/>
    <cellStyle name="Comma 3 2 5 7 8 3 4" xfId="25641"/>
    <cellStyle name="Comma 3 2 5 7 8 3 5" xfId="38242"/>
    <cellStyle name="Comma 3 2 5 7 8 4" xfId="14312"/>
    <cellStyle name="Comma 3 2 5 7 8 4 2" xfId="27041"/>
    <cellStyle name="Comma 3 2 5 7 8 4 3" xfId="39642"/>
    <cellStyle name="Comma 3 2 5 7 8 5" xfId="18581"/>
    <cellStyle name="Comma 3 2 5 7 8 5 2" xfId="31242"/>
    <cellStyle name="Comma 3 2 5 7 8 5 3" xfId="43842"/>
    <cellStyle name="Comma 3 2 5 7 8 6" xfId="22841"/>
    <cellStyle name="Comma 3 2 5 7 8 7" xfId="35442"/>
    <cellStyle name="Comma 3 2 5 7 9" xfId="10237"/>
    <cellStyle name="Comma 3 2 5 7 9 2" xfId="11652"/>
    <cellStyle name="Comma 3 2 5 7 9 2 2" xfId="15852"/>
    <cellStyle name="Comma 3 2 5 7 9 2 2 2" xfId="28581"/>
    <cellStyle name="Comma 3 2 5 7 9 2 2 3" xfId="41182"/>
    <cellStyle name="Comma 3 2 5 7 9 2 3" xfId="20121"/>
    <cellStyle name="Comma 3 2 5 7 9 2 3 2" xfId="32782"/>
    <cellStyle name="Comma 3 2 5 7 9 2 3 3" xfId="45382"/>
    <cellStyle name="Comma 3 2 5 7 9 2 4" xfId="24381"/>
    <cellStyle name="Comma 3 2 5 7 9 2 5" xfId="36982"/>
    <cellStyle name="Comma 3 2 5 7 9 3" xfId="13052"/>
    <cellStyle name="Comma 3 2 5 7 9 3 2" xfId="17252"/>
    <cellStyle name="Comma 3 2 5 7 9 3 2 2" xfId="29981"/>
    <cellStyle name="Comma 3 2 5 7 9 3 2 3" xfId="42582"/>
    <cellStyle name="Comma 3 2 5 7 9 3 3" xfId="21521"/>
    <cellStyle name="Comma 3 2 5 7 9 3 3 2" xfId="34182"/>
    <cellStyle name="Comma 3 2 5 7 9 3 3 3" xfId="46782"/>
    <cellStyle name="Comma 3 2 5 7 9 3 4" xfId="25781"/>
    <cellStyle name="Comma 3 2 5 7 9 3 5" xfId="38382"/>
    <cellStyle name="Comma 3 2 5 7 9 4" xfId="14452"/>
    <cellStyle name="Comma 3 2 5 7 9 4 2" xfId="27181"/>
    <cellStyle name="Comma 3 2 5 7 9 4 3" xfId="39782"/>
    <cellStyle name="Comma 3 2 5 7 9 5" xfId="18721"/>
    <cellStyle name="Comma 3 2 5 7 9 5 2" xfId="31382"/>
    <cellStyle name="Comma 3 2 5 7 9 5 3" xfId="43982"/>
    <cellStyle name="Comma 3 2 5 7 9 6" xfId="22981"/>
    <cellStyle name="Comma 3 2 5 7 9 7" xfId="35582"/>
    <cellStyle name="Comma 3 2 5 8" xfId="7154"/>
    <cellStyle name="Comma 3 2 5 8 2" xfId="10538"/>
    <cellStyle name="Comma 3 2 5 8 2 2" xfId="14752"/>
    <cellStyle name="Comma 3 2 5 8 2 2 2" xfId="27481"/>
    <cellStyle name="Comma 3 2 5 8 2 2 3" xfId="40082"/>
    <cellStyle name="Comma 3 2 5 8 2 3" xfId="19021"/>
    <cellStyle name="Comma 3 2 5 8 2 3 2" xfId="31682"/>
    <cellStyle name="Comma 3 2 5 8 2 3 3" xfId="44282"/>
    <cellStyle name="Comma 3 2 5 8 2 4" xfId="23281"/>
    <cellStyle name="Comma 3 2 5 8 2 5" xfId="35882"/>
    <cellStyle name="Comma 3 2 5 8 3" xfId="11952"/>
    <cellStyle name="Comma 3 2 5 8 3 2" xfId="16152"/>
    <cellStyle name="Comma 3 2 5 8 3 2 2" xfId="28881"/>
    <cellStyle name="Comma 3 2 5 8 3 2 3" xfId="41482"/>
    <cellStyle name="Comma 3 2 5 8 3 3" xfId="20421"/>
    <cellStyle name="Comma 3 2 5 8 3 3 2" xfId="33082"/>
    <cellStyle name="Comma 3 2 5 8 3 3 3" xfId="45682"/>
    <cellStyle name="Comma 3 2 5 8 3 4" xfId="24681"/>
    <cellStyle name="Comma 3 2 5 8 3 5" xfId="37282"/>
    <cellStyle name="Comma 3 2 5 8 4" xfId="13352"/>
    <cellStyle name="Comma 3 2 5 8 4 2" xfId="26081"/>
    <cellStyle name="Comma 3 2 5 8 4 3" xfId="38682"/>
    <cellStyle name="Comma 3 2 5 8 5" xfId="17621"/>
    <cellStyle name="Comma 3 2 5 8 5 2" xfId="30282"/>
    <cellStyle name="Comma 3 2 5 8 5 3" xfId="42882"/>
    <cellStyle name="Comma 3 2 5 8 6" xfId="21881"/>
    <cellStyle name="Comma 3 2 5 8 7" xfId="34482"/>
    <cellStyle name="Comma 3 2 5 9" xfId="7294"/>
    <cellStyle name="Comma 3 2 5 9 2" xfId="10678"/>
    <cellStyle name="Comma 3 2 5 9 2 2" xfId="14892"/>
    <cellStyle name="Comma 3 2 5 9 2 2 2" xfId="27621"/>
    <cellStyle name="Comma 3 2 5 9 2 2 3" xfId="40222"/>
    <cellStyle name="Comma 3 2 5 9 2 3" xfId="19161"/>
    <cellStyle name="Comma 3 2 5 9 2 3 2" xfId="31822"/>
    <cellStyle name="Comma 3 2 5 9 2 3 3" xfId="44422"/>
    <cellStyle name="Comma 3 2 5 9 2 4" xfId="23421"/>
    <cellStyle name="Comma 3 2 5 9 2 5" xfId="36022"/>
    <cellStyle name="Comma 3 2 5 9 3" xfId="12092"/>
    <cellStyle name="Comma 3 2 5 9 3 2" xfId="16292"/>
    <cellStyle name="Comma 3 2 5 9 3 2 2" xfId="29021"/>
    <cellStyle name="Comma 3 2 5 9 3 2 3" xfId="41622"/>
    <cellStyle name="Comma 3 2 5 9 3 3" xfId="20561"/>
    <cellStyle name="Comma 3 2 5 9 3 3 2" xfId="33222"/>
    <cellStyle name="Comma 3 2 5 9 3 3 3" xfId="45822"/>
    <cellStyle name="Comma 3 2 5 9 3 4" xfId="24821"/>
    <cellStyle name="Comma 3 2 5 9 3 5" xfId="37422"/>
    <cellStyle name="Comma 3 2 5 9 4" xfId="13492"/>
    <cellStyle name="Comma 3 2 5 9 4 2" xfId="26221"/>
    <cellStyle name="Comma 3 2 5 9 4 3" xfId="38822"/>
    <cellStyle name="Comma 3 2 5 9 5" xfId="17761"/>
    <cellStyle name="Comma 3 2 5 9 5 2" xfId="30422"/>
    <cellStyle name="Comma 3 2 5 9 5 3" xfId="43022"/>
    <cellStyle name="Comma 3 2 5 9 6" xfId="22021"/>
    <cellStyle name="Comma 3 2 5 9 7" xfId="34622"/>
    <cellStyle name="Comma 3 2 6" xfId="7018"/>
    <cellStyle name="Comma 3 2 6 10" xfId="10261"/>
    <cellStyle name="Comma 3 2 6 10 2" xfId="11676"/>
    <cellStyle name="Comma 3 2 6 10 2 2" xfId="15876"/>
    <cellStyle name="Comma 3 2 6 10 2 2 2" xfId="28605"/>
    <cellStyle name="Comma 3 2 6 10 2 2 3" xfId="41206"/>
    <cellStyle name="Comma 3 2 6 10 2 3" xfId="20145"/>
    <cellStyle name="Comma 3 2 6 10 2 3 2" xfId="32806"/>
    <cellStyle name="Comma 3 2 6 10 2 3 3" xfId="45406"/>
    <cellStyle name="Comma 3 2 6 10 2 4" xfId="24405"/>
    <cellStyle name="Comma 3 2 6 10 2 5" xfId="37006"/>
    <cellStyle name="Comma 3 2 6 10 3" xfId="13076"/>
    <cellStyle name="Comma 3 2 6 10 3 2" xfId="17276"/>
    <cellStyle name="Comma 3 2 6 10 3 2 2" xfId="30005"/>
    <cellStyle name="Comma 3 2 6 10 3 2 3" xfId="42606"/>
    <cellStyle name="Comma 3 2 6 10 3 3" xfId="21545"/>
    <cellStyle name="Comma 3 2 6 10 3 3 2" xfId="34206"/>
    <cellStyle name="Comma 3 2 6 10 3 3 3" xfId="46806"/>
    <cellStyle name="Comma 3 2 6 10 3 4" xfId="25805"/>
    <cellStyle name="Comma 3 2 6 10 3 5" xfId="38406"/>
    <cellStyle name="Comma 3 2 6 10 4" xfId="14476"/>
    <cellStyle name="Comma 3 2 6 10 4 2" xfId="27205"/>
    <cellStyle name="Comma 3 2 6 10 4 3" xfId="39806"/>
    <cellStyle name="Comma 3 2 6 10 5" xfId="18745"/>
    <cellStyle name="Comma 3 2 6 10 5 2" xfId="31406"/>
    <cellStyle name="Comma 3 2 6 10 5 3" xfId="44006"/>
    <cellStyle name="Comma 3 2 6 10 6" xfId="23005"/>
    <cellStyle name="Comma 3 2 6 10 7" xfId="35606"/>
    <cellStyle name="Comma 3 2 6 11" xfId="10402"/>
    <cellStyle name="Comma 3 2 6 11 2" xfId="14616"/>
    <cellStyle name="Comma 3 2 6 11 2 2" xfId="27345"/>
    <cellStyle name="Comma 3 2 6 11 2 3" xfId="39946"/>
    <cellStyle name="Comma 3 2 6 11 3" xfId="18885"/>
    <cellStyle name="Comma 3 2 6 11 3 2" xfId="31546"/>
    <cellStyle name="Comma 3 2 6 11 3 3" xfId="44146"/>
    <cellStyle name="Comma 3 2 6 11 4" xfId="23145"/>
    <cellStyle name="Comma 3 2 6 11 5" xfId="35746"/>
    <cellStyle name="Comma 3 2 6 12" xfId="11816"/>
    <cellStyle name="Comma 3 2 6 12 2" xfId="16016"/>
    <cellStyle name="Comma 3 2 6 12 2 2" xfId="28745"/>
    <cellStyle name="Comma 3 2 6 12 2 3" xfId="41346"/>
    <cellStyle name="Comma 3 2 6 12 3" xfId="20285"/>
    <cellStyle name="Comma 3 2 6 12 3 2" xfId="32946"/>
    <cellStyle name="Comma 3 2 6 12 3 3" xfId="45546"/>
    <cellStyle name="Comma 3 2 6 12 4" xfId="24545"/>
    <cellStyle name="Comma 3 2 6 12 5" xfId="37146"/>
    <cellStyle name="Comma 3 2 6 13" xfId="13216"/>
    <cellStyle name="Comma 3 2 6 13 2" xfId="25945"/>
    <cellStyle name="Comma 3 2 6 13 3" xfId="38546"/>
    <cellStyle name="Comma 3 2 6 14" xfId="17485"/>
    <cellStyle name="Comma 3 2 6 14 2" xfId="30146"/>
    <cellStyle name="Comma 3 2 6 14 3" xfId="42746"/>
    <cellStyle name="Comma 3 2 6 15" xfId="21745"/>
    <cellStyle name="Comma 3 2 6 16" xfId="34346"/>
    <cellStyle name="Comma 3 2 6 2" xfId="7158"/>
    <cellStyle name="Comma 3 2 6 2 2" xfId="10542"/>
    <cellStyle name="Comma 3 2 6 2 2 2" xfId="14756"/>
    <cellStyle name="Comma 3 2 6 2 2 2 2" xfId="27485"/>
    <cellStyle name="Comma 3 2 6 2 2 2 3" xfId="40086"/>
    <cellStyle name="Comma 3 2 6 2 2 3" xfId="19025"/>
    <cellStyle name="Comma 3 2 6 2 2 3 2" xfId="31686"/>
    <cellStyle name="Comma 3 2 6 2 2 3 3" xfId="44286"/>
    <cellStyle name="Comma 3 2 6 2 2 4" xfId="23285"/>
    <cellStyle name="Comma 3 2 6 2 2 5" xfId="35886"/>
    <cellStyle name="Comma 3 2 6 2 3" xfId="11956"/>
    <cellStyle name="Comma 3 2 6 2 3 2" xfId="16156"/>
    <cellStyle name="Comma 3 2 6 2 3 2 2" xfId="28885"/>
    <cellStyle name="Comma 3 2 6 2 3 2 3" xfId="41486"/>
    <cellStyle name="Comma 3 2 6 2 3 3" xfId="20425"/>
    <cellStyle name="Comma 3 2 6 2 3 3 2" xfId="33086"/>
    <cellStyle name="Comma 3 2 6 2 3 3 3" xfId="45686"/>
    <cellStyle name="Comma 3 2 6 2 3 4" xfId="24685"/>
    <cellStyle name="Comma 3 2 6 2 3 5" xfId="37286"/>
    <cellStyle name="Comma 3 2 6 2 4" xfId="13356"/>
    <cellStyle name="Comma 3 2 6 2 4 2" xfId="26085"/>
    <cellStyle name="Comma 3 2 6 2 4 3" xfId="38686"/>
    <cellStyle name="Comma 3 2 6 2 5" xfId="17625"/>
    <cellStyle name="Comma 3 2 6 2 5 2" xfId="30286"/>
    <cellStyle name="Comma 3 2 6 2 5 3" xfId="42886"/>
    <cellStyle name="Comma 3 2 6 2 6" xfId="21885"/>
    <cellStyle name="Comma 3 2 6 2 7" xfId="34486"/>
    <cellStyle name="Comma 3 2 6 3" xfId="7298"/>
    <cellStyle name="Comma 3 2 6 3 2" xfId="10682"/>
    <cellStyle name="Comma 3 2 6 3 2 2" xfId="14896"/>
    <cellStyle name="Comma 3 2 6 3 2 2 2" xfId="27625"/>
    <cellStyle name="Comma 3 2 6 3 2 2 3" xfId="40226"/>
    <cellStyle name="Comma 3 2 6 3 2 3" xfId="19165"/>
    <cellStyle name="Comma 3 2 6 3 2 3 2" xfId="31826"/>
    <cellStyle name="Comma 3 2 6 3 2 3 3" xfId="44426"/>
    <cellStyle name="Comma 3 2 6 3 2 4" xfId="23425"/>
    <cellStyle name="Comma 3 2 6 3 2 5" xfId="36026"/>
    <cellStyle name="Comma 3 2 6 3 3" xfId="12096"/>
    <cellStyle name="Comma 3 2 6 3 3 2" xfId="16296"/>
    <cellStyle name="Comma 3 2 6 3 3 2 2" xfId="29025"/>
    <cellStyle name="Comma 3 2 6 3 3 2 3" xfId="41626"/>
    <cellStyle name="Comma 3 2 6 3 3 3" xfId="20565"/>
    <cellStyle name="Comma 3 2 6 3 3 3 2" xfId="33226"/>
    <cellStyle name="Comma 3 2 6 3 3 3 3" xfId="45826"/>
    <cellStyle name="Comma 3 2 6 3 3 4" xfId="24825"/>
    <cellStyle name="Comma 3 2 6 3 3 5" xfId="37426"/>
    <cellStyle name="Comma 3 2 6 3 4" xfId="13496"/>
    <cellStyle name="Comma 3 2 6 3 4 2" xfId="26225"/>
    <cellStyle name="Comma 3 2 6 3 4 3" xfId="38826"/>
    <cellStyle name="Comma 3 2 6 3 5" xfId="17765"/>
    <cellStyle name="Comma 3 2 6 3 5 2" xfId="30426"/>
    <cellStyle name="Comma 3 2 6 3 5 3" xfId="43026"/>
    <cellStyle name="Comma 3 2 6 3 6" xfId="22025"/>
    <cellStyle name="Comma 3 2 6 3 7" xfId="34626"/>
    <cellStyle name="Comma 3 2 6 4" xfId="9311"/>
    <cellStyle name="Comma 3 2 6 4 2" xfId="10829"/>
    <cellStyle name="Comma 3 2 6 4 2 2" xfId="15036"/>
    <cellStyle name="Comma 3 2 6 4 2 2 2" xfId="27765"/>
    <cellStyle name="Comma 3 2 6 4 2 2 3" xfId="40366"/>
    <cellStyle name="Comma 3 2 6 4 2 3" xfId="19305"/>
    <cellStyle name="Comma 3 2 6 4 2 3 2" xfId="31966"/>
    <cellStyle name="Comma 3 2 6 4 2 3 3" xfId="44566"/>
    <cellStyle name="Comma 3 2 6 4 2 4" xfId="23565"/>
    <cellStyle name="Comma 3 2 6 4 2 5" xfId="36166"/>
    <cellStyle name="Comma 3 2 6 4 3" xfId="12236"/>
    <cellStyle name="Comma 3 2 6 4 3 2" xfId="16436"/>
    <cellStyle name="Comma 3 2 6 4 3 2 2" xfId="29165"/>
    <cellStyle name="Comma 3 2 6 4 3 2 3" xfId="41766"/>
    <cellStyle name="Comma 3 2 6 4 3 3" xfId="20705"/>
    <cellStyle name="Comma 3 2 6 4 3 3 2" xfId="33366"/>
    <cellStyle name="Comma 3 2 6 4 3 3 3" xfId="45966"/>
    <cellStyle name="Comma 3 2 6 4 3 4" xfId="24965"/>
    <cellStyle name="Comma 3 2 6 4 3 5" xfId="37566"/>
    <cellStyle name="Comma 3 2 6 4 4" xfId="13636"/>
    <cellStyle name="Comma 3 2 6 4 4 2" xfId="26365"/>
    <cellStyle name="Comma 3 2 6 4 4 3" xfId="38966"/>
    <cellStyle name="Comma 3 2 6 4 5" xfId="17905"/>
    <cellStyle name="Comma 3 2 6 4 5 2" xfId="30566"/>
    <cellStyle name="Comma 3 2 6 4 5 3" xfId="43166"/>
    <cellStyle name="Comma 3 2 6 4 6" xfId="22165"/>
    <cellStyle name="Comma 3 2 6 4 7" xfId="34766"/>
    <cellStyle name="Comma 3 2 6 5" xfId="9507"/>
    <cellStyle name="Comma 3 2 6 5 2" xfId="10973"/>
    <cellStyle name="Comma 3 2 6 5 2 2" xfId="15176"/>
    <cellStyle name="Comma 3 2 6 5 2 2 2" xfId="27905"/>
    <cellStyle name="Comma 3 2 6 5 2 2 3" xfId="40506"/>
    <cellStyle name="Comma 3 2 6 5 2 3" xfId="19445"/>
    <cellStyle name="Comma 3 2 6 5 2 3 2" xfId="32106"/>
    <cellStyle name="Comma 3 2 6 5 2 3 3" xfId="44706"/>
    <cellStyle name="Comma 3 2 6 5 2 4" xfId="23705"/>
    <cellStyle name="Comma 3 2 6 5 2 5" xfId="36306"/>
    <cellStyle name="Comma 3 2 6 5 3" xfId="12376"/>
    <cellStyle name="Comma 3 2 6 5 3 2" xfId="16576"/>
    <cellStyle name="Comma 3 2 6 5 3 2 2" xfId="29305"/>
    <cellStyle name="Comma 3 2 6 5 3 2 3" xfId="41906"/>
    <cellStyle name="Comma 3 2 6 5 3 3" xfId="20845"/>
    <cellStyle name="Comma 3 2 6 5 3 3 2" xfId="33506"/>
    <cellStyle name="Comma 3 2 6 5 3 3 3" xfId="46106"/>
    <cellStyle name="Comma 3 2 6 5 3 4" xfId="25105"/>
    <cellStyle name="Comma 3 2 6 5 3 5" xfId="37706"/>
    <cellStyle name="Comma 3 2 6 5 4" xfId="13776"/>
    <cellStyle name="Comma 3 2 6 5 4 2" xfId="26505"/>
    <cellStyle name="Comma 3 2 6 5 4 3" xfId="39106"/>
    <cellStyle name="Comma 3 2 6 5 5" xfId="18045"/>
    <cellStyle name="Comma 3 2 6 5 5 2" xfId="30706"/>
    <cellStyle name="Comma 3 2 6 5 5 3" xfId="43306"/>
    <cellStyle name="Comma 3 2 6 5 6" xfId="22305"/>
    <cellStyle name="Comma 3 2 6 5 7" xfId="34906"/>
    <cellStyle name="Comma 3 2 6 6" xfId="9647"/>
    <cellStyle name="Comma 3 2 6 6 2" xfId="11113"/>
    <cellStyle name="Comma 3 2 6 6 2 2" xfId="15316"/>
    <cellStyle name="Comma 3 2 6 6 2 2 2" xfId="28045"/>
    <cellStyle name="Comma 3 2 6 6 2 2 3" xfId="40646"/>
    <cellStyle name="Comma 3 2 6 6 2 3" xfId="19585"/>
    <cellStyle name="Comma 3 2 6 6 2 3 2" xfId="32246"/>
    <cellStyle name="Comma 3 2 6 6 2 3 3" xfId="44846"/>
    <cellStyle name="Comma 3 2 6 6 2 4" xfId="23845"/>
    <cellStyle name="Comma 3 2 6 6 2 5" xfId="36446"/>
    <cellStyle name="Comma 3 2 6 6 3" xfId="12516"/>
    <cellStyle name="Comma 3 2 6 6 3 2" xfId="16716"/>
    <cellStyle name="Comma 3 2 6 6 3 2 2" xfId="29445"/>
    <cellStyle name="Comma 3 2 6 6 3 2 3" xfId="42046"/>
    <cellStyle name="Comma 3 2 6 6 3 3" xfId="20985"/>
    <cellStyle name="Comma 3 2 6 6 3 3 2" xfId="33646"/>
    <cellStyle name="Comma 3 2 6 6 3 3 3" xfId="46246"/>
    <cellStyle name="Comma 3 2 6 6 3 4" xfId="25245"/>
    <cellStyle name="Comma 3 2 6 6 3 5" xfId="37846"/>
    <cellStyle name="Comma 3 2 6 6 4" xfId="13916"/>
    <cellStyle name="Comma 3 2 6 6 4 2" xfId="26645"/>
    <cellStyle name="Comma 3 2 6 6 4 3" xfId="39246"/>
    <cellStyle name="Comma 3 2 6 6 5" xfId="18185"/>
    <cellStyle name="Comma 3 2 6 6 5 2" xfId="30846"/>
    <cellStyle name="Comma 3 2 6 6 5 3" xfId="43446"/>
    <cellStyle name="Comma 3 2 6 6 6" xfId="22445"/>
    <cellStyle name="Comma 3 2 6 6 7" xfId="35046"/>
    <cellStyle name="Comma 3 2 6 7" xfId="9787"/>
    <cellStyle name="Comma 3 2 6 7 2" xfId="11253"/>
    <cellStyle name="Comma 3 2 6 7 2 2" xfId="15456"/>
    <cellStyle name="Comma 3 2 6 7 2 2 2" xfId="28185"/>
    <cellStyle name="Comma 3 2 6 7 2 2 3" xfId="40786"/>
    <cellStyle name="Comma 3 2 6 7 2 3" xfId="19725"/>
    <cellStyle name="Comma 3 2 6 7 2 3 2" xfId="32386"/>
    <cellStyle name="Comma 3 2 6 7 2 3 3" xfId="44986"/>
    <cellStyle name="Comma 3 2 6 7 2 4" xfId="23985"/>
    <cellStyle name="Comma 3 2 6 7 2 5" xfId="36586"/>
    <cellStyle name="Comma 3 2 6 7 3" xfId="12656"/>
    <cellStyle name="Comma 3 2 6 7 3 2" xfId="16856"/>
    <cellStyle name="Comma 3 2 6 7 3 2 2" xfId="29585"/>
    <cellStyle name="Comma 3 2 6 7 3 2 3" xfId="42186"/>
    <cellStyle name="Comma 3 2 6 7 3 3" xfId="21125"/>
    <cellStyle name="Comma 3 2 6 7 3 3 2" xfId="33786"/>
    <cellStyle name="Comma 3 2 6 7 3 3 3" xfId="46386"/>
    <cellStyle name="Comma 3 2 6 7 3 4" xfId="25385"/>
    <cellStyle name="Comma 3 2 6 7 3 5" xfId="37986"/>
    <cellStyle name="Comma 3 2 6 7 4" xfId="14056"/>
    <cellStyle name="Comma 3 2 6 7 4 2" xfId="26785"/>
    <cellStyle name="Comma 3 2 6 7 4 3" xfId="39386"/>
    <cellStyle name="Comma 3 2 6 7 5" xfId="18325"/>
    <cellStyle name="Comma 3 2 6 7 5 2" xfId="30986"/>
    <cellStyle name="Comma 3 2 6 7 5 3" xfId="43586"/>
    <cellStyle name="Comma 3 2 6 7 6" xfId="22585"/>
    <cellStyle name="Comma 3 2 6 7 7" xfId="35186"/>
    <cellStyle name="Comma 3 2 6 8" xfId="9927"/>
    <cellStyle name="Comma 3 2 6 8 2" xfId="11393"/>
    <cellStyle name="Comma 3 2 6 8 2 2" xfId="15596"/>
    <cellStyle name="Comma 3 2 6 8 2 2 2" xfId="28325"/>
    <cellStyle name="Comma 3 2 6 8 2 2 3" xfId="40926"/>
    <cellStyle name="Comma 3 2 6 8 2 3" xfId="19865"/>
    <cellStyle name="Comma 3 2 6 8 2 3 2" xfId="32526"/>
    <cellStyle name="Comma 3 2 6 8 2 3 3" xfId="45126"/>
    <cellStyle name="Comma 3 2 6 8 2 4" xfId="24125"/>
    <cellStyle name="Comma 3 2 6 8 2 5" xfId="36726"/>
    <cellStyle name="Comma 3 2 6 8 3" xfId="12796"/>
    <cellStyle name="Comma 3 2 6 8 3 2" xfId="16996"/>
    <cellStyle name="Comma 3 2 6 8 3 2 2" xfId="29725"/>
    <cellStyle name="Comma 3 2 6 8 3 2 3" xfId="42326"/>
    <cellStyle name="Comma 3 2 6 8 3 3" xfId="21265"/>
    <cellStyle name="Comma 3 2 6 8 3 3 2" xfId="33926"/>
    <cellStyle name="Comma 3 2 6 8 3 3 3" xfId="46526"/>
    <cellStyle name="Comma 3 2 6 8 3 4" xfId="25525"/>
    <cellStyle name="Comma 3 2 6 8 3 5" xfId="38126"/>
    <cellStyle name="Comma 3 2 6 8 4" xfId="14196"/>
    <cellStyle name="Comma 3 2 6 8 4 2" xfId="26925"/>
    <cellStyle name="Comma 3 2 6 8 4 3" xfId="39526"/>
    <cellStyle name="Comma 3 2 6 8 5" xfId="18465"/>
    <cellStyle name="Comma 3 2 6 8 5 2" xfId="31126"/>
    <cellStyle name="Comma 3 2 6 8 5 3" xfId="43726"/>
    <cellStyle name="Comma 3 2 6 8 6" xfId="22725"/>
    <cellStyle name="Comma 3 2 6 8 7" xfId="35326"/>
    <cellStyle name="Comma 3 2 6 9" xfId="10121"/>
    <cellStyle name="Comma 3 2 6 9 2" xfId="11536"/>
    <cellStyle name="Comma 3 2 6 9 2 2" xfId="15736"/>
    <cellStyle name="Comma 3 2 6 9 2 2 2" xfId="28465"/>
    <cellStyle name="Comma 3 2 6 9 2 2 3" xfId="41066"/>
    <cellStyle name="Comma 3 2 6 9 2 3" xfId="20005"/>
    <cellStyle name="Comma 3 2 6 9 2 3 2" xfId="32666"/>
    <cellStyle name="Comma 3 2 6 9 2 3 3" xfId="45266"/>
    <cellStyle name="Comma 3 2 6 9 2 4" xfId="24265"/>
    <cellStyle name="Comma 3 2 6 9 2 5" xfId="36866"/>
    <cellStyle name="Comma 3 2 6 9 3" xfId="12936"/>
    <cellStyle name="Comma 3 2 6 9 3 2" xfId="17136"/>
    <cellStyle name="Comma 3 2 6 9 3 2 2" xfId="29865"/>
    <cellStyle name="Comma 3 2 6 9 3 2 3" xfId="42466"/>
    <cellStyle name="Comma 3 2 6 9 3 3" xfId="21405"/>
    <cellStyle name="Comma 3 2 6 9 3 3 2" xfId="34066"/>
    <cellStyle name="Comma 3 2 6 9 3 3 3" xfId="46666"/>
    <cellStyle name="Comma 3 2 6 9 3 4" xfId="25665"/>
    <cellStyle name="Comma 3 2 6 9 3 5" xfId="38266"/>
    <cellStyle name="Comma 3 2 6 9 4" xfId="14336"/>
    <cellStyle name="Comma 3 2 6 9 4 2" xfId="27065"/>
    <cellStyle name="Comma 3 2 6 9 4 3" xfId="39666"/>
    <cellStyle name="Comma 3 2 6 9 5" xfId="18605"/>
    <cellStyle name="Comma 3 2 6 9 5 2" xfId="31266"/>
    <cellStyle name="Comma 3 2 6 9 5 3" xfId="43866"/>
    <cellStyle name="Comma 3 2 6 9 6" xfId="22865"/>
    <cellStyle name="Comma 3 2 6 9 7" xfId="35466"/>
    <cellStyle name="Comma 3 2 7" xfId="7038"/>
    <cellStyle name="Comma 3 2 7 10" xfId="10281"/>
    <cellStyle name="Comma 3 2 7 10 2" xfId="11696"/>
    <cellStyle name="Comma 3 2 7 10 2 2" xfId="15896"/>
    <cellStyle name="Comma 3 2 7 10 2 2 2" xfId="28625"/>
    <cellStyle name="Comma 3 2 7 10 2 2 3" xfId="41226"/>
    <cellStyle name="Comma 3 2 7 10 2 3" xfId="20165"/>
    <cellStyle name="Comma 3 2 7 10 2 3 2" xfId="32826"/>
    <cellStyle name="Comma 3 2 7 10 2 3 3" xfId="45426"/>
    <cellStyle name="Comma 3 2 7 10 2 4" xfId="24425"/>
    <cellStyle name="Comma 3 2 7 10 2 5" xfId="37026"/>
    <cellStyle name="Comma 3 2 7 10 3" xfId="13096"/>
    <cellStyle name="Comma 3 2 7 10 3 2" xfId="17296"/>
    <cellStyle name="Comma 3 2 7 10 3 2 2" xfId="30025"/>
    <cellStyle name="Comma 3 2 7 10 3 2 3" xfId="42626"/>
    <cellStyle name="Comma 3 2 7 10 3 3" xfId="21565"/>
    <cellStyle name="Comma 3 2 7 10 3 3 2" xfId="34226"/>
    <cellStyle name="Comma 3 2 7 10 3 3 3" xfId="46826"/>
    <cellStyle name="Comma 3 2 7 10 3 4" xfId="25825"/>
    <cellStyle name="Comma 3 2 7 10 3 5" xfId="38426"/>
    <cellStyle name="Comma 3 2 7 10 4" xfId="14496"/>
    <cellStyle name="Comma 3 2 7 10 4 2" xfId="27225"/>
    <cellStyle name="Comma 3 2 7 10 4 3" xfId="39826"/>
    <cellStyle name="Comma 3 2 7 10 5" xfId="18765"/>
    <cellStyle name="Comma 3 2 7 10 5 2" xfId="31426"/>
    <cellStyle name="Comma 3 2 7 10 5 3" xfId="44026"/>
    <cellStyle name="Comma 3 2 7 10 6" xfId="23025"/>
    <cellStyle name="Comma 3 2 7 10 7" xfId="35626"/>
    <cellStyle name="Comma 3 2 7 11" xfId="10422"/>
    <cellStyle name="Comma 3 2 7 11 2" xfId="14636"/>
    <cellStyle name="Comma 3 2 7 11 2 2" xfId="27365"/>
    <cellStyle name="Comma 3 2 7 11 2 3" xfId="39966"/>
    <cellStyle name="Comma 3 2 7 11 3" xfId="18905"/>
    <cellStyle name="Comma 3 2 7 11 3 2" xfId="31566"/>
    <cellStyle name="Comma 3 2 7 11 3 3" xfId="44166"/>
    <cellStyle name="Comma 3 2 7 11 4" xfId="23165"/>
    <cellStyle name="Comma 3 2 7 11 5" xfId="35766"/>
    <cellStyle name="Comma 3 2 7 12" xfId="11836"/>
    <cellStyle name="Comma 3 2 7 12 2" xfId="16036"/>
    <cellStyle name="Comma 3 2 7 12 2 2" xfId="28765"/>
    <cellStyle name="Comma 3 2 7 12 2 3" xfId="41366"/>
    <cellStyle name="Comma 3 2 7 12 3" xfId="20305"/>
    <cellStyle name="Comma 3 2 7 12 3 2" xfId="32966"/>
    <cellStyle name="Comma 3 2 7 12 3 3" xfId="45566"/>
    <cellStyle name="Comma 3 2 7 12 4" xfId="24565"/>
    <cellStyle name="Comma 3 2 7 12 5" xfId="37166"/>
    <cellStyle name="Comma 3 2 7 13" xfId="13236"/>
    <cellStyle name="Comma 3 2 7 13 2" xfId="25965"/>
    <cellStyle name="Comma 3 2 7 13 3" xfId="38566"/>
    <cellStyle name="Comma 3 2 7 14" xfId="17505"/>
    <cellStyle name="Comma 3 2 7 14 2" xfId="30166"/>
    <cellStyle name="Comma 3 2 7 14 3" xfId="42766"/>
    <cellStyle name="Comma 3 2 7 15" xfId="21765"/>
    <cellStyle name="Comma 3 2 7 16" xfId="34366"/>
    <cellStyle name="Comma 3 2 7 2" xfId="7178"/>
    <cellStyle name="Comma 3 2 7 2 2" xfId="10562"/>
    <cellStyle name="Comma 3 2 7 2 2 2" xfId="14776"/>
    <cellStyle name="Comma 3 2 7 2 2 2 2" xfId="27505"/>
    <cellStyle name="Comma 3 2 7 2 2 2 3" xfId="40106"/>
    <cellStyle name="Comma 3 2 7 2 2 3" xfId="19045"/>
    <cellStyle name="Comma 3 2 7 2 2 3 2" xfId="31706"/>
    <cellStyle name="Comma 3 2 7 2 2 3 3" xfId="44306"/>
    <cellStyle name="Comma 3 2 7 2 2 4" xfId="23305"/>
    <cellStyle name="Comma 3 2 7 2 2 5" xfId="35906"/>
    <cellStyle name="Comma 3 2 7 2 3" xfId="11976"/>
    <cellStyle name="Comma 3 2 7 2 3 2" xfId="16176"/>
    <cellStyle name="Comma 3 2 7 2 3 2 2" xfId="28905"/>
    <cellStyle name="Comma 3 2 7 2 3 2 3" xfId="41506"/>
    <cellStyle name="Comma 3 2 7 2 3 3" xfId="20445"/>
    <cellStyle name="Comma 3 2 7 2 3 3 2" xfId="33106"/>
    <cellStyle name="Comma 3 2 7 2 3 3 3" xfId="45706"/>
    <cellStyle name="Comma 3 2 7 2 3 4" xfId="24705"/>
    <cellStyle name="Comma 3 2 7 2 3 5" xfId="37306"/>
    <cellStyle name="Comma 3 2 7 2 4" xfId="13376"/>
    <cellStyle name="Comma 3 2 7 2 4 2" xfId="26105"/>
    <cellStyle name="Comma 3 2 7 2 4 3" xfId="38706"/>
    <cellStyle name="Comma 3 2 7 2 5" xfId="17645"/>
    <cellStyle name="Comma 3 2 7 2 5 2" xfId="30306"/>
    <cellStyle name="Comma 3 2 7 2 5 3" xfId="42906"/>
    <cellStyle name="Comma 3 2 7 2 6" xfId="21905"/>
    <cellStyle name="Comma 3 2 7 2 7" xfId="34506"/>
    <cellStyle name="Comma 3 2 7 3" xfId="7318"/>
    <cellStyle name="Comma 3 2 7 3 2" xfId="10702"/>
    <cellStyle name="Comma 3 2 7 3 2 2" xfId="14916"/>
    <cellStyle name="Comma 3 2 7 3 2 2 2" xfId="27645"/>
    <cellStyle name="Comma 3 2 7 3 2 2 3" xfId="40246"/>
    <cellStyle name="Comma 3 2 7 3 2 3" xfId="19185"/>
    <cellStyle name="Comma 3 2 7 3 2 3 2" xfId="31846"/>
    <cellStyle name="Comma 3 2 7 3 2 3 3" xfId="44446"/>
    <cellStyle name="Comma 3 2 7 3 2 4" xfId="23445"/>
    <cellStyle name="Comma 3 2 7 3 2 5" xfId="36046"/>
    <cellStyle name="Comma 3 2 7 3 3" xfId="12116"/>
    <cellStyle name="Comma 3 2 7 3 3 2" xfId="16316"/>
    <cellStyle name="Comma 3 2 7 3 3 2 2" xfId="29045"/>
    <cellStyle name="Comma 3 2 7 3 3 2 3" xfId="41646"/>
    <cellStyle name="Comma 3 2 7 3 3 3" xfId="20585"/>
    <cellStyle name="Comma 3 2 7 3 3 3 2" xfId="33246"/>
    <cellStyle name="Comma 3 2 7 3 3 3 3" xfId="45846"/>
    <cellStyle name="Comma 3 2 7 3 3 4" xfId="24845"/>
    <cellStyle name="Comma 3 2 7 3 3 5" xfId="37446"/>
    <cellStyle name="Comma 3 2 7 3 4" xfId="13516"/>
    <cellStyle name="Comma 3 2 7 3 4 2" xfId="26245"/>
    <cellStyle name="Comma 3 2 7 3 4 3" xfId="38846"/>
    <cellStyle name="Comma 3 2 7 3 5" xfId="17785"/>
    <cellStyle name="Comma 3 2 7 3 5 2" xfId="30446"/>
    <cellStyle name="Comma 3 2 7 3 5 3" xfId="43046"/>
    <cellStyle name="Comma 3 2 7 3 6" xfId="22045"/>
    <cellStyle name="Comma 3 2 7 3 7" xfId="34646"/>
    <cellStyle name="Comma 3 2 7 4" xfId="9331"/>
    <cellStyle name="Comma 3 2 7 4 2" xfId="10849"/>
    <cellStyle name="Comma 3 2 7 4 2 2" xfId="15056"/>
    <cellStyle name="Comma 3 2 7 4 2 2 2" xfId="27785"/>
    <cellStyle name="Comma 3 2 7 4 2 2 3" xfId="40386"/>
    <cellStyle name="Comma 3 2 7 4 2 3" xfId="19325"/>
    <cellStyle name="Comma 3 2 7 4 2 3 2" xfId="31986"/>
    <cellStyle name="Comma 3 2 7 4 2 3 3" xfId="44586"/>
    <cellStyle name="Comma 3 2 7 4 2 4" xfId="23585"/>
    <cellStyle name="Comma 3 2 7 4 2 5" xfId="36186"/>
    <cellStyle name="Comma 3 2 7 4 3" xfId="12256"/>
    <cellStyle name="Comma 3 2 7 4 3 2" xfId="16456"/>
    <cellStyle name="Comma 3 2 7 4 3 2 2" xfId="29185"/>
    <cellStyle name="Comma 3 2 7 4 3 2 3" xfId="41786"/>
    <cellStyle name="Comma 3 2 7 4 3 3" xfId="20725"/>
    <cellStyle name="Comma 3 2 7 4 3 3 2" xfId="33386"/>
    <cellStyle name="Comma 3 2 7 4 3 3 3" xfId="45986"/>
    <cellStyle name="Comma 3 2 7 4 3 4" xfId="24985"/>
    <cellStyle name="Comma 3 2 7 4 3 5" xfId="37586"/>
    <cellStyle name="Comma 3 2 7 4 4" xfId="13656"/>
    <cellStyle name="Comma 3 2 7 4 4 2" xfId="26385"/>
    <cellStyle name="Comma 3 2 7 4 4 3" xfId="38986"/>
    <cellStyle name="Comma 3 2 7 4 5" xfId="17925"/>
    <cellStyle name="Comma 3 2 7 4 5 2" xfId="30586"/>
    <cellStyle name="Comma 3 2 7 4 5 3" xfId="43186"/>
    <cellStyle name="Comma 3 2 7 4 6" xfId="22185"/>
    <cellStyle name="Comma 3 2 7 4 7" xfId="34786"/>
    <cellStyle name="Comma 3 2 7 5" xfId="9527"/>
    <cellStyle name="Comma 3 2 7 5 2" xfId="10993"/>
    <cellStyle name="Comma 3 2 7 5 2 2" xfId="15196"/>
    <cellStyle name="Comma 3 2 7 5 2 2 2" xfId="27925"/>
    <cellStyle name="Comma 3 2 7 5 2 2 3" xfId="40526"/>
    <cellStyle name="Comma 3 2 7 5 2 3" xfId="19465"/>
    <cellStyle name="Comma 3 2 7 5 2 3 2" xfId="32126"/>
    <cellStyle name="Comma 3 2 7 5 2 3 3" xfId="44726"/>
    <cellStyle name="Comma 3 2 7 5 2 4" xfId="23725"/>
    <cellStyle name="Comma 3 2 7 5 2 5" xfId="36326"/>
    <cellStyle name="Comma 3 2 7 5 3" xfId="12396"/>
    <cellStyle name="Comma 3 2 7 5 3 2" xfId="16596"/>
    <cellStyle name="Comma 3 2 7 5 3 2 2" xfId="29325"/>
    <cellStyle name="Comma 3 2 7 5 3 2 3" xfId="41926"/>
    <cellStyle name="Comma 3 2 7 5 3 3" xfId="20865"/>
    <cellStyle name="Comma 3 2 7 5 3 3 2" xfId="33526"/>
    <cellStyle name="Comma 3 2 7 5 3 3 3" xfId="46126"/>
    <cellStyle name="Comma 3 2 7 5 3 4" xfId="25125"/>
    <cellStyle name="Comma 3 2 7 5 3 5" xfId="37726"/>
    <cellStyle name="Comma 3 2 7 5 4" xfId="13796"/>
    <cellStyle name="Comma 3 2 7 5 4 2" xfId="26525"/>
    <cellStyle name="Comma 3 2 7 5 4 3" xfId="39126"/>
    <cellStyle name="Comma 3 2 7 5 5" xfId="18065"/>
    <cellStyle name="Comma 3 2 7 5 5 2" xfId="30726"/>
    <cellStyle name="Comma 3 2 7 5 5 3" xfId="43326"/>
    <cellStyle name="Comma 3 2 7 5 6" xfId="22325"/>
    <cellStyle name="Comma 3 2 7 5 7" xfId="34926"/>
    <cellStyle name="Comma 3 2 7 6" xfId="9667"/>
    <cellStyle name="Comma 3 2 7 6 2" xfId="11133"/>
    <cellStyle name="Comma 3 2 7 6 2 2" xfId="15336"/>
    <cellStyle name="Comma 3 2 7 6 2 2 2" xfId="28065"/>
    <cellStyle name="Comma 3 2 7 6 2 2 3" xfId="40666"/>
    <cellStyle name="Comma 3 2 7 6 2 3" xfId="19605"/>
    <cellStyle name="Comma 3 2 7 6 2 3 2" xfId="32266"/>
    <cellStyle name="Comma 3 2 7 6 2 3 3" xfId="44866"/>
    <cellStyle name="Comma 3 2 7 6 2 4" xfId="23865"/>
    <cellStyle name="Comma 3 2 7 6 2 5" xfId="36466"/>
    <cellStyle name="Comma 3 2 7 6 3" xfId="12536"/>
    <cellStyle name="Comma 3 2 7 6 3 2" xfId="16736"/>
    <cellStyle name="Comma 3 2 7 6 3 2 2" xfId="29465"/>
    <cellStyle name="Comma 3 2 7 6 3 2 3" xfId="42066"/>
    <cellStyle name="Comma 3 2 7 6 3 3" xfId="21005"/>
    <cellStyle name="Comma 3 2 7 6 3 3 2" xfId="33666"/>
    <cellStyle name="Comma 3 2 7 6 3 3 3" xfId="46266"/>
    <cellStyle name="Comma 3 2 7 6 3 4" xfId="25265"/>
    <cellStyle name="Comma 3 2 7 6 3 5" xfId="37866"/>
    <cellStyle name="Comma 3 2 7 6 4" xfId="13936"/>
    <cellStyle name="Comma 3 2 7 6 4 2" xfId="26665"/>
    <cellStyle name="Comma 3 2 7 6 4 3" xfId="39266"/>
    <cellStyle name="Comma 3 2 7 6 5" xfId="18205"/>
    <cellStyle name="Comma 3 2 7 6 5 2" xfId="30866"/>
    <cellStyle name="Comma 3 2 7 6 5 3" xfId="43466"/>
    <cellStyle name="Comma 3 2 7 6 6" xfId="22465"/>
    <cellStyle name="Comma 3 2 7 6 7" xfId="35066"/>
    <cellStyle name="Comma 3 2 7 7" xfId="9807"/>
    <cellStyle name="Comma 3 2 7 7 2" xfId="11273"/>
    <cellStyle name="Comma 3 2 7 7 2 2" xfId="15476"/>
    <cellStyle name="Comma 3 2 7 7 2 2 2" xfId="28205"/>
    <cellStyle name="Comma 3 2 7 7 2 2 3" xfId="40806"/>
    <cellStyle name="Comma 3 2 7 7 2 3" xfId="19745"/>
    <cellStyle name="Comma 3 2 7 7 2 3 2" xfId="32406"/>
    <cellStyle name="Comma 3 2 7 7 2 3 3" xfId="45006"/>
    <cellStyle name="Comma 3 2 7 7 2 4" xfId="24005"/>
    <cellStyle name="Comma 3 2 7 7 2 5" xfId="36606"/>
    <cellStyle name="Comma 3 2 7 7 3" xfId="12676"/>
    <cellStyle name="Comma 3 2 7 7 3 2" xfId="16876"/>
    <cellStyle name="Comma 3 2 7 7 3 2 2" xfId="29605"/>
    <cellStyle name="Comma 3 2 7 7 3 2 3" xfId="42206"/>
    <cellStyle name="Comma 3 2 7 7 3 3" xfId="21145"/>
    <cellStyle name="Comma 3 2 7 7 3 3 2" xfId="33806"/>
    <cellStyle name="Comma 3 2 7 7 3 3 3" xfId="46406"/>
    <cellStyle name="Comma 3 2 7 7 3 4" xfId="25405"/>
    <cellStyle name="Comma 3 2 7 7 3 5" xfId="38006"/>
    <cellStyle name="Comma 3 2 7 7 4" xfId="14076"/>
    <cellStyle name="Comma 3 2 7 7 4 2" xfId="26805"/>
    <cellStyle name="Comma 3 2 7 7 4 3" xfId="39406"/>
    <cellStyle name="Comma 3 2 7 7 5" xfId="18345"/>
    <cellStyle name="Comma 3 2 7 7 5 2" xfId="31006"/>
    <cellStyle name="Comma 3 2 7 7 5 3" xfId="43606"/>
    <cellStyle name="Comma 3 2 7 7 6" xfId="22605"/>
    <cellStyle name="Comma 3 2 7 7 7" xfId="35206"/>
    <cellStyle name="Comma 3 2 7 8" xfId="9947"/>
    <cellStyle name="Comma 3 2 7 8 2" xfId="11413"/>
    <cellStyle name="Comma 3 2 7 8 2 2" xfId="15616"/>
    <cellStyle name="Comma 3 2 7 8 2 2 2" xfId="28345"/>
    <cellStyle name="Comma 3 2 7 8 2 2 3" xfId="40946"/>
    <cellStyle name="Comma 3 2 7 8 2 3" xfId="19885"/>
    <cellStyle name="Comma 3 2 7 8 2 3 2" xfId="32546"/>
    <cellStyle name="Comma 3 2 7 8 2 3 3" xfId="45146"/>
    <cellStyle name="Comma 3 2 7 8 2 4" xfId="24145"/>
    <cellStyle name="Comma 3 2 7 8 2 5" xfId="36746"/>
    <cellStyle name="Comma 3 2 7 8 3" xfId="12816"/>
    <cellStyle name="Comma 3 2 7 8 3 2" xfId="17016"/>
    <cellStyle name="Comma 3 2 7 8 3 2 2" xfId="29745"/>
    <cellStyle name="Comma 3 2 7 8 3 2 3" xfId="42346"/>
    <cellStyle name="Comma 3 2 7 8 3 3" xfId="21285"/>
    <cellStyle name="Comma 3 2 7 8 3 3 2" xfId="33946"/>
    <cellStyle name="Comma 3 2 7 8 3 3 3" xfId="46546"/>
    <cellStyle name="Comma 3 2 7 8 3 4" xfId="25545"/>
    <cellStyle name="Comma 3 2 7 8 3 5" xfId="38146"/>
    <cellStyle name="Comma 3 2 7 8 4" xfId="14216"/>
    <cellStyle name="Comma 3 2 7 8 4 2" xfId="26945"/>
    <cellStyle name="Comma 3 2 7 8 4 3" xfId="39546"/>
    <cellStyle name="Comma 3 2 7 8 5" xfId="18485"/>
    <cellStyle name="Comma 3 2 7 8 5 2" xfId="31146"/>
    <cellStyle name="Comma 3 2 7 8 5 3" xfId="43746"/>
    <cellStyle name="Comma 3 2 7 8 6" xfId="22745"/>
    <cellStyle name="Comma 3 2 7 8 7" xfId="35346"/>
    <cellStyle name="Comma 3 2 7 9" xfId="10141"/>
    <cellStyle name="Comma 3 2 7 9 2" xfId="11556"/>
    <cellStyle name="Comma 3 2 7 9 2 2" xfId="15756"/>
    <cellStyle name="Comma 3 2 7 9 2 2 2" xfId="28485"/>
    <cellStyle name="Comma 3 2 7 9 2 2 3" xfId="41086"/>
    <cellStyle name="Comma 3 2 7 9 2 3" xfId="20025"/>
    <cellStyle name="Comma 3 2 7 9 2 3 2" xfId="32686"/>
    <cellStyle name="Comma 3 2 7 9 2 3 3" xfId="45286"/>
    <cellStyle name="Comma 3 2 7 9 2 4" xfId="24285"/>
    <cellStyle name="Comma 3 2 7 9 2 5" xfId="36886"/>
    <cellStyle name="Comma 3 2 7 9 3" xfId="12956"/>
    <cellStyle name="Comma 3 2 7 9 3 2" xfId="17156"/>
    <cellStyle name="Comma 3 2 7 9 3 2 2" xfId="29885"/>
    <cellStyle name="Comma 3 2 7 9 3 2 3" xfId="42486"/>
    <cellStyle name="Comma 3 2 7 9 3 3" xfId="21425"/>
    <cellStyle name="Comma 3 2 7 9 3 3 2" xfId="34086"/>
    <cellStyle name="Comma 3 2 7 9 3 3 3" xfId="46686"/>
    <cellStyle name="Comma 3 2 7 9 3 4" xfId="25685"/>
    <cellStyle name="Comma 3 2 7 9 3 5" xfId="38286"/>
    <cellStyle name="Comma 3 2 7 9 4" xfId="14356"/>
    <cellStyle name="Comma 3 2 7 9 4 2" xfId="27085"/>
    <cellStyle name="Comma 3 2 7 9 4 3" xfId="39686"/>
    <cellStyle name="Comma 3 2 7 9 5" xfId="18625"/>
    <cellStyle name="Comma 3 2 7 9 5 2" xfId="31286"/>
    <cellStyle name="Comma 3 2 7 9 5 3" xfId="43886"/>
    <cellStyle name="Comma 3 2 7 9 6" xfId="22885"/>
    <cellStyle name="Comma 3 2 7 9 7" xfId="35486"/>
    <cellStyle name="Comma 3 2 8" xfId="7058"/>
    <cellStyle name="Comma 3 2 8 10" xfId="10301"/>
    <cellStyle name="Comma 3 2 8 10 2" xfId="11716"/>
    <cellStyle name="Comma 3 2 8 10 2 2" xfId="15916"/>
    <cellStyle name="Comma 3 2 8 10 2 2 2" xfId="28645"/>
    <cellStyle name="Comma 3 2 8 10 2 2 3" xfId="41246"/>
    <cellStyle name="Comma 3 2 8 10 2 3" xfId="20185"/>
    <cellStyle name="Comma 3 2 8 10 2 3 2" xfId="32846"/>
    <cellStyle name="Comma 3 2 8 10 2 3 3" xfId="45446"/>
    <cellStyle name="Comma 3 2 8 10 2 4" xfId="24445"/>
    <cellStyle name="Comma 3 2 8 10 2 5" xfId="37046"/>
    <cellStyle name="Comma 3 2 8 10 3" xfId="13116"/>
    <cellStyle name="Comma 3 2 8 10 3 2" xfId="17316"/>
    <cellStyle name="Comma 3 2 8 10 3 2 2" xfId="30045"/>
    <cellStyle name="Comma 3 2 8 10 3 2 3" xfId="42646"/>
    <cellStyle name="Comma 3 2 8 10 3 3" xfId="21585"/>
    <cellStyle name="Comma 3 2 8 10 3 3 2" xfId="34246"/>
    <cellStyle name="Comma 3 2 8 10 3 3 3" xfId="46846"/>
    <cellStyle name="Comma 3 2 8 10 3 4" xfId="25845"/>
    <cellStyle name="Comma 3 2 8 10 3 5" xfId="38446"/>
    <cellStyle name="Comma 3 2 8 10 4" xfId="14516"/>
    <cellStyle name="Comma 3 2 8 10 4 2" xfId="27245"/>
    <cellStyle name="Comma 3 2 8 10 4 3" xfId="39846"/>
    <cellStyle name="Comma 3 2 8 10 5" xfId="18785"/>
    <cellStyle name="Comma 3 2 8 10 5 2" xfId="31446"/>
    <cellStyle name="Comma 3 2 8 10 5 3" xfId="44046"/>
    <cellStyle name="Comma 3 2 8 10 6" xfId="23045"/>
    <cellStyle name="Comma 3 2 8 10 7" xfId="35646"/>
    <cellStyle name="Comma 3 2 8 11" xfId="10442"/>
    <cellStyle name="Comma 3 2 8 11 2" xfId="14656"/>
    <cellStyle name="Comma 3 2 8 11 2 2" xfId="27385"/>
    <cellStyle name="Comma 3 2 8 11 2 3" xfId="39986"/>
    <cellStyle name="Comma 3 2 8 11 3" xfId="18925"/>
    <cellStyle name="Comma 3 2 8 11 3 2" xfId="31586"/>
    <cellStyle name="Comma 3 2 8 11 3 3" xfId="44186"/>
    <cellStyle name="Comma 3 2 8 11 4" xfId="23185"/>
    <cellStyle name="Comma 3 2 8 11 5" xfId="35786"/>
    <cellStyle name="Comma 3 2 8 12" xfId="11856"/>
    <cellStyle name="Comma 3 2 8 12 2" xfId="16056"/>
    <cellStyle name="Comma 3 2 8 12 2 2" xfId="28785"/>
    <cellStyle name="Comma 3 2 8 12 2 3" xfId="41386"/>
    <cellStyle name="Comma 3 2 8 12 3" xfId="20325"/>
    <cellStyle name="Comma 3 2 8 12 3 2" xfId="32986"/>
    <cellStyle name="Comma 3 2 8 12 3 3" xfId="45586"/>
    <cellStyle name="Comma 3 2 8 12 4" xfId="24585"/>
    <cellStyle name="Comma 3 2 8 12 5" xfId="37186"/>
    <cellStyle name="Comma 3 2 8 13" xfId="13256"/>
    <cellStyle name="Comma 3 2 8 13 2" xfId="25985"/>
    <cellStyle name="Comma 3 2 8 13 3" xfId="38586"/>
    <cellStyle name="Comma 3 2 8 14" xfId="17525"/>
    <cellStyle name="Comma 3 2 8 14 2" xfId="30186"/>
    <cellStyle name="Comma 3 2 8 14 3" xfId="42786"/>
    <cellStyle name="Comma 3 2 8 15" xfId="21785"/>
    <cellStyle name="Comma 3 2 8 16" xfId="34386"/>
    <cellStyle name="Comma 3 2 8 2" xfId="7198"/>
    <cellStyle name="Comma 3 2 8 2 2" xfId="10582"/>
    <cellStyle name="Comma 3 2 8 2 2 2" xfId="14796"/>
    <cellStyle name="Comma 3 2 8 2 2 2 2" xfId="27525"/>
    <cellStyle name="Comma 3 2 8 2 2 2 3" xfId="40126"/>
    <cellStyle name="Comma 3 2 8 2 2 3" xfId="19065"/>
    <cellStyle name="Comma 3 2 8 2 2 3 2" xfId="31726"/>
    <cellStyle name="Comma 3 2 8 2 2 3 3" xfId="44326"/>
    <cellStyle name="Comma 3 2 8 2 2 4" xfId="23325"/>
    <cellStyle name="Comma 3 2 8 2 2 5" xfId="35926"/>
    <cellStyle name="Comma 3 2 8 2 3" xfId="11996"/>
    <cellStyle name="Comma 3 2 8 2 3 2" xfId="16196"/>
    <cellStyle name="Comma 3 2 8 2 3 2 2" xfId="28925"/>
    <cellStyle name="Comma 3 2 8 2 3 2 3" xfId="41526"/>
    <cellStyle name="Comma 3 2 8 2 3 3" xfId="20465"/>
    <cellStyle name="Comma 3 2 8 2 3 3 2" xfId="33126"/>
    <cellStyle name="Comma 3 2 8 2 3 3 3" xfId="45726"/>
    <cellStyle name="Comma 3 2 8 2 3 4" xfId="24725"/>
    <cellStyle name="Comma 3 2 8 2 3 5" xfId="37326"/>
    <cellStyle name="Comma 3 2 8 2 4" xfId="13396"/>
    <cellStyle name="Comma 3 2 8 2 4 2" xfId="26125"/>
    <cellStyle name="Comma 3 2 8 2 4 3" xfId="38726"/>
    <cellStyle name="Comma 3 2 8 2 5" xfId="17665"/>
    <cellStyle name="Comma 3 2 8 2 5 2" xfId="30326"/>
    <cellStyle name="Comma 3 2 8 2 5 3" xfId="42926"/>
    <cellStyle name="Comma 3 2 8 2 6" xfId="21925"/>
    <cellStyle name="Comma 3 2 8 2 7" xfId="34526"/>
    <cellStyle name="Comma 3 2 8 3" xfId="7338"/>
    <cellStyle name="Comma 3 2 8 3 2" xfId="10722"/>
    <cellStyle name="Comma 3 2 8 3 2 2" xfId="14936"/>
    <cellStyle name="Comma 3 2 8 3 2 2 2" xfId="27665"/>
    <cellStyle name="Comma 3 2 8 3 2 2 3" xfId="40266"/>
    <cellStyle name="Comma 3 2 8 3 2 3" xfId="19205"/>
    <cellStyle name="Comma 3 2 8 3 2 3 2" xfId="31866"/>
    <cellStyle name="Comma 3 2 8 3 2 3 3" xfId="44466"/>
    <cellStyle name="Comma 3 2 8 3 2 4" xfId="23465"/>
    <cellStyle name="Comma 3 2 8 3 2 5" xfId="36066"/>
    <cellStyle name="Comma 3 2 8 3 3" xfId="12136"/>
    <cellStyle name="Comma 3 2 8 3 3 2" xfId="16336"/>
    <cellStyle name="Comma 3 2 8 3 3 2 2" xfId="29065"/>
    <cellStyle name="Comma 3 2 8 3 3 2 3" xfId="41666"/>
    <cellStyle name="Comma 3 2 8 3 3 3" xfId="20605"/>
    <cellStyle name="Comma 3 2 8 3 3 3 2" xfId="33266"/>
    <cellStyle name="Comma 3 2 8 3 3 3 3" xfId="45866"/>
    <cellStyle name="Comma 3 2 8 3 3 4" xfId="24865"/>
    <cellStyle name="Comma 3 2 8 3 3 5" xfId="37466"/>
    <cellStyle name="Comma 3 2 8 3 4" xfId="13536"/>
    <cellStyle name="Comma 3 2 8 3 4 2" xfId="26265"/>
    <cellStyle name="Comma 3 2 8 3 4 3" xfId="38866"/>
    <cellStyle name="Comma 3 2 8 3 5" xfId="17805"/>
    <cellStyle name="Comma 3 2 8 3 5 2" xfId="30466"/>
    <cellStyle name="Comma 3 2 8 3 5 3" xfId="43066"/>
    <cellStyle name="Comma 3 2 8 3 6" xfId="22065"/>
    <cellStyle name="Comma 3 2 8 3 7" xfId="34666"/>
    <cellStyle name="Comma 3 2 8 4" xfId="9351"/>
    <cellStyle name="Comma 3 2 8 4 2" xfId="10869"/>
    <cellStyle name="Comma 3 2 8 4 2 2" xfId="15076"/>
    <cellStyle name="Comma 3 2 8 4 2 2 2" xfId="27805"/>
    <cellStyle name="Comma 3 2 8 4 2 2 3" xfId="40406"/>
    <cellStyle name="Comma 3 2 8 4 2 3" xfId="19345"/>
    <cellStyle name="Comma 3 2 8 4 2 3 2" xfId="32006"/>
    <cellStyle name="Comma 3 2 8 4 2 3 3" xfId="44606"/>
    <cellStyle name="Comma 3 2 8 4 2 4" xfId="23605"/>
    <cellStyle name="Comma 3 2 8 4 2 5" xfId="36206"/>
    <cellStyle name="Comma 3 2 8 4 3" xfId="12276"/>
    <cellStyle name="Comma 3 2 8 4 3 2" xfId="16476"/>
    <cellStyle name="Comma 3 2 8 4 3 2 2" xfId="29205"/>
    <cellStyle name="Comma 3 2 8 4 3 2 3" xfId="41806"/>
    <cellStyle name="Comma 3 2 8 4 3 3" xfId="20745"/>
    <cellStyle name="Comma 3 2 8 4 3 3 2" xfId="33406"/>
    <cellStyle name="Comma 3 2 8 4 3 3 3" xfId="46006"/>
    <cellStyle name="Comma 3 2 8 4 3 4" xfId="25005"/>
    <cellStyle name="Comma 3 2 8 4 3 5" xfId="37606"/>
    <cellStyle name="Comma 3 2 8 4 4" xfId="13676"/>
    <cellStyle name="Comma 3 2 8 4 4 2" xfId="26405"/>
    <cellStyle name="Comma 3 2 8 4 4 3" xfId="39006"/>
    <cellStyle name="Comma 3 2 8 4 5" xfId="17945"/>
    <cellStyle name="Comma 3 2 8 4 5 2" xfId="30606"/>
    <cellStyle name="Comma 3 2 8 4 5 3" xfId="43206"/>
    <cellStyle name="Comma 3 2 8 4 6" xfId="22205"/>
    <cellStyle name="Comma 3 2 8 4 7" xfId="34806"/>
    <cellStyle name="Comma 3 2 8 5" xfId="9547"/>
    <cellStyle name="Comma 3 2 8 5 2" xfId="11013"/>
    <cellStyle name="Comma 3 2 8 5 2 2" xfId="15216"/>
    <cellStyle name="Comma 3 2 8 5 2 2 2" xfId="27945"/>
    <cellStyle name="Comma 3 2 8 5 2 2 3" xfId="40546"/>
    <cellStyle name="Comma 3 2 8 5 2 3" xfId="19485"/>
    <cellStyle name="Comma 3 2 8 5 2 3 2" xfId="32146"/>
    <cellStyle name="Comma 3 2 8 5 2 3 3" xfId="44746"/>
    <cellStyle name="Comma 3 2 8 5 2 4" xfId="23745"/>
    <cellStyle name="Comma 3 2 8 5 2 5" xfId="36346"/>
    <cellStyle name="Comma 3 2 8 5 3" xfId="12416"/>
    <cellStyle name="Comma 3 2 8 5 3 2" xfId="16616"/>
    <cellStyle name="Comma 3 2 8 5 3 2 2" xfId="29345"/>
    <cellStyle name="Comma 3 2 8 5 3 2 3" xfId="41946"/>
    <cellStyle name="Comma 3 2 8 5 3 3" xfId="20885"/>
    <cellStyle name="Comma 3 2 8 5 3 3 2" xfId="33546"/>
    <cellStyle name="Comma 3 2 8 5 3 3 3" xfId="46146"/>
    <cellStyle name="Comma 3 2 8 5 3 4" xfId="25145"/>
    <cellStyle name="Comma 3 2 8 5 3 5" xfId="37746"/>
    <cellStyle name="Comma 3 2 8 5 4" xfId="13816"/>
    <cellStyle name="Comma 3 2 8 5 4 2" xfId="26545"/>
    <cellStyle name="Comma 3 2 8 5 4 3" xfId="39146"/>
    <cellStyle name="Comma 3 2 8 5 5" xfId="18085"/>
    <cellStyle name="Comma 3 2 8 5 5 2" xfId="30746"/>
    <cellStyle name="Comma 3 2 8 5 5 3" xfId="43346"/>
    <cellStyle name="Comma 3 2 8 5 6" xfId="22345"/>
    <cellStyle name="Comma 3 2 8 5 7" xfId="34946"/>
    <cellStyle name="Comma 3 2 8 6" xfId="9687"/>
    <cellStyle name="Comma 3 2 8 6 2" xfId="11153"/>
    <cellStyle name="Comma 3 2 8 6 2 2" xfId="15356"/>
    <cellStyle name="Comma 3 2 8 6 2 2 2" xfId="28085"/>
    <cellStyle name="Comma 3 2 8 6 2 2 3" xfId="40686"/>
    <cellStyle name="Comma 3 2 8 6 2 3" xfId="19625"/>
    <cellStyle name="Comma 3 2 8 6 2 3 2" xfId="32286"/>
    <cellStyle name="Comma 3 2 8 6 2 3 3" xfId="44886"/>
    <cellStyle name="Comma 3 2 8 6 2 4" xfId="23885"/>
    <cellStyle name="Comma 3 2 8 6 2 5" xfId="36486"/>
    <cellStyle name="Comma 3 2 8 6 3" xfId="12556"/>
    <cellStyle name="Comma 3 2 8 6 3 2" xfId="16756"/>
    <cellStyle name="Comma 3 2 8 6 3 2 2" xfId="29485"/>
    <cellStyle name="Comma 3 2 8 6 3 2 3" xfId="42086"/>
    <cellStyle name="Comma 3 2 8 6 3 3" xfId="21025"/>
    <cellStyle name="Comma 3 2 8 6 3 3 2" xfId="33686"/>
    <cellStyle name="Comma 3 2 8 6 3 3 3" xfId="46286"/>
    <cellStyle name="Comma 3 2 8 6 3 4" xfId="25285"/>
    <cellStyle name="Comma 3 2 8 6 3 5" xfId="37886"/>
    <cellStyle name="Comma 3 2 8 6 4" xfId="13956"/>
    <cellStyle name="Comma 3 2 8 6 4 2" xfId="26685"/>
    <cellStyle name="Comma 3 2 8 6 4 3" xfId="39286"/>
    <cellStyle name="Comma 3 2 8 6 5" xfId="18225"/>
    <cellStyle name="Comma 3 2 8 6 5 2" xfId="30886"/>
    <cellStyle name="Comma 3 2 8 6 5 3" xfId="43486"/>
    <cellStyle name="Comma 3 2 8 6 6" xfId="22485"/>
    <cellStyle name="Comma 3 2 8 6 7" xfId="35086"/>
    <cellStyle name="Comma 3 2 8 7" xfId="9827"/>
    <cellStyle name="Comma 3 2 8 7 2" xfId="11293"/>
    <cellStyle name="Comma 3 2 8 7 2 2" xfId="15496"/>
    <cellStyle name="Comma 3 2 8 7 2 2 2" xfId="28225"/>
    <cellStyle name="Comma 3 2 8 7 2 2 3" xfId="40826"/>
    <cellStyle name="Comma 3 2 8 7 2 3" xfId="19765"/>
    <cellStyle name="Comma 3 2 8 7 2 3 2" xfId="32426"/>
    <cellStyle name="Comma 3 2 8 7 2 3 3" xfId="45026"/>
    <cellStyle name="Comma 3 2 8 7 2 4" xfId="24025"/>
    <cellStyle name="Comma 3 2 8 7 2 5" xfId="36626"/>
    <cellStyle name="Comma 3 2 8 7 3" xfId="12696"/>
    <cellStyle name="Comma 3 2 8 7 3 2" xfId="16896"/>
    <cellStyle name="Comma 3 2 8 7 3 2 2" xfId="29625"/>
    <cellStyle name="Comma 3 2 8 7 3 2 3" xfId="42226"/>
    <cellStyle name="Comma 3 2 8 7 3 3" xfId="21165"/>
    <cellStyle name="Comma 3 2 8 7 3 3 2" xfId="33826"/>
    <cellStyle name="Comma 3 2 8 7 3 3 3" xfId="46426"/>
    <cellStyle name="Comma 3 2 8 7 3 4" xfId="25425"/>
    <cellStyle name="Comma 3 2 8 7 3 5" xfId="38026"/>
    <cellStyle name="Comma 3 2 8 7 4" xfId="14096"/>
    <cellStyle name="Comma 3 2 8 7 4 2" xfId="26825"/>
    <cellStyle name="Comma 3 2 8 7 4 3" xfId="39426"/>
    <cellStyle name="Comma 3 2 8 7 5" xfId="18365"/>
    <cellStyle name="Comma 3 2 8 7 5 2" xfId="31026"/>
    <cellStyle name="Comma 3 2 8 7 5 3" xfId="43626"/>
    <cellStyle name="Comma 3 2 8 7 6" xfId="22625"/>
    <cellStyle name="Comma 3 2 8 7 7" xfId="35226"/>
    <cellStyle name="Comma 3 2 8 8" xfId="9967"/>
    <cellStyle name="Comma 3 2 8 8 2" xfId="11433"/>
    <cellStyle name="Comma 3 2 8 8 2 2" xfId="15636"/>
    <cellStyle name="Comma 3 2 8 8 2 2 2" xfId="28365"/>
    <cellStyle name="Comma 3 2 8 8 2 2 3" xfId="40966"/>
    <cellStyle name="Comma 3 2 8 8 2 3" xfId="19905"/>
    <cellStyle name="Comma 3 2 8 8 2 3 2" xfId="32566"/>
    <cellStyle name="Comma 3 2 8 8 2 3 3" xfId="45166"/>
    <cellStyle name="Comma 3 2 8 8 2 4" xfId="24165"/>
    <cellStyle name="Comma 3 2 8 8 2 5" xfId="36766"/>
    <cellStyle name="Comma 3 2 8 8 3" xfId="12836"/>
    <cellStyle name="Comma 3 2 8 8 3 2" xfId="17036"/>
    <cellStyle name="Comma 3 2 8 8 3 2 2" xfId="29765"/>
    <cellStyle name="Comma 3 2 8 8 3 2 3" xfId="42366"/>
    <cellStyle name="Comma 3 2 8 8 3 3" xfId="21305"/>
    <cellStyle name="Comma 3 2 8 8 3 3 2" xfId="33966"/>
    <cellStyle name="Comma 3 2 8 8 3 3 3" xfId="46566"/>
    <cellStyle name="Comma 3 2 8 8 3 4" xfId="25565"/>
    <cellStyle name="Comma 3 2 8 8 3 5" xfId="38166"/>
    <cellStyle name="Comma 3 2 8 8 4" xfId="14236"/>
    <cellStyle name="Comma 3 2 8 8 4 2" xfId="26965"/>
    <cellStyle name="Comma 3 2 8 8 4 3" xfId="39566"/>
    <cellStyle name="Comma 3 2 8 8 5" xfId="18505"/>
    <cellStyle name="Comma 3 2 8 8 5 2" xfId="31166"/>
    <cellStyle name="Comma 3 2 8 8 5 3" xfId="43766"/>
    <cellStyle name="Comma 3 2 8 8 6" xfId="22765"/>
    <cellStyle name="Comma 3 2 8 8 7" xfId="35366"/>
    <cellStyle name="Comma 3 2 8 9" xfId="10161"/>
    <cellStyle name="Comma 3 2 8 9 2" xfId="11576"/>
    <cellStyle name="Comma 3 2 8 9 2 2" xfId="15776"/>
    <cellStyle name="Comma 3 2 8 9 2 2 2" xfId="28505"/>
    <cellStyle name="Comma 3 2 8 9 2 2 3" xfId="41106"/>
    <cellStyle name="Comma 3 2 8 9 2 3" xfId="20045"/>
    <cellStyle name="Comma 3 2 8 9 2 3 2" xfId="32706"/>
    <cellStyle name="Comma 3 2 8 9 2 3 3" xfId="45306"/>
    <cellStyle name="Comma 3 2 8 9 2 4" xfId="24305"/>
    <cellStyle name="Comma 3 2 8 9 2 5" xfId="36906"/>
    <cellStyle name="Comma 3 2 8 9 3" xfId="12976"/>
    <cellStyle name="Comma 3 2 8 9 3 2" xfId="17176"/>
    <cellStyle name="Comma 3 2 8 9 3 2 2" xfId="29905"/>
    <cellStyle name="Comma 3 2 8 9 3 2 3" xfId="42506"/>
    <cellStyle name="Comma 3 2 8 9 3 3" xfId="21445"/>
    <cellStyle name="Comma 3 2 8 9 3 3 2" xfId="34106"/>
    <cellStyle name="Comma 3 2 8 9 3 3 3" xfId="46706"/>
    <cellStyle name="Comma 3 2 8 9 3 4" xfId="25705"/>
    <cellStyle name="Comma 3 2 8 9 3 5" xfId="38306"/>
    <cellStyle name="Comma 3 2 8 9 4" xfId="14376"/>
    <cellStyle name="Comma 3 2 8 9 4 2" xfId="27105"/>
    <cellStyle name="Comma 3 2 8 9 4 3" xfId="39706"/>
    <cellStyle name="Comma 3 2 8 9 5" xfId="18645"/>
    <cellStyle name="Comma 3 2 8 9 5 2" xfId="31306"/>
    <cellStyle name="Comma 3 2 8 9 5 3" xfId="43906"/>
    <cellStyle name="Comma 3 2 8 9 6" xfId="22905"/>
    <cellStyle name="Comma 3 2 8 9 7" xfId="35506"/>
    <cellStyle name="Comma 3 2 9" xfId="7078"/>
    <cellStyle name="Comma 3 2 9 10" xfId="10321"/>
    <cellStyle name="Comma 3 2 9 10 2" xfId="11736"/>
    <cellStyle name="Comma 3 2 9 10 2 2" xfId="15936"/>
    <cellStyle name="Comma 3 2 9 10 2 2 2" xfId="28665"/>
    <cellStyle name="Comma 3 2 9 10 2 2 3" xfId="41266"/>
    <cellStyle name="Comma 3 2 9 10 2 3" xfId="20205"/>
    <cellStyle name="Comma 3 2 9 10 2 3 2" xfId="32866"/>
    <cellStyle name="Comma 3 2 9 10 2 3 3" xfId="45466"/>
    <cellStyle name="Comma 3 2 9 10 2 4" xfId="24465"/>
    <cellStyle name="Comma 3 2 9 10 2 5" xfId="37066"/>
    <cellStyle name="Comma 3 2 9 10 3" xfId="13136"/>
    <cellStyle name="Comma 3 2 9 10 3 2" xfId="17336"/>
    <cellStyle name="Comma 3 2 9 10 3 2 2" xfId="30065"/>
    <cellStyle name="Comma 3 2 9 10 3 2 3" xfId="42666"/>
    <cellStyle name="Comma 3 2 9 10 3 3" xfId="21605"/>
    <cellStyle name="Comma 3 2 9 10 3 3 2" xfId="34266"/>
    <cellStyle name="Comma 3 2 9 10 3 3 3" xfId="46866"/>
    <cellStyle name="Comma 3 2 9 10 3 4" xfId="25865"/>
    <cellStyle name="Comma 3 2 9 10 3 5" xfId="38466"/>
    <cellStyle name="Comma 3 2 9 10 4" xfId="14536"/>
    <cellStyle name="Comma 3 2 9 10 4 2" xfId="27265"/>
    <cellStyle name="Comma 3 2 9 10 4 3" xfId="39866"/>
    <cellStyle name="Comma 3 2 9 10 5" xfId="18805"/>
    <cellStyle name="Comma 3 2 9 10 5 2" xfId="31466"/>
    <cellStyle name="Comma 3 2 9 10 5 3" xfId="44066"/>
    <cellStyle name="Comma 3 2 9 10 6" xfId="23065"/>
    <cellStyle name="Comma 3 2 9 10 7" xfId="35666"/>
    <cellStyle name="Comma 3 2 9 11" xfId="10462"/>
    <cellStyle name="Comma 3 2 9 11 2" xfId="14676"/>
    <cellStyle name="Comma 3 2 9 11 2 2" xfId="27405"/>
    <cellStyle name="Comma 3 2 9 11 2 3" xfId="40006"/>
    <cellStyle name="Comma 3 2 9 11 3" xfId="18945"/>
    <cellStyle name="Comma 3 2 9 11 3 2" xfId="31606"/>
    <cellStyle name="Comma 3 2 9 11 3 3" xfId="44206"/>
    <cellStyle name="Comma 3 2 9 11 4" xfId="23205"/>
    <cellStyle name="Comma 3 2 9 11 5" xfId="35806"/>
    <cellStyle name="Comma 3 2 9 12" xfId="11876"/>
    <cellStyle name="Comma 3 2 9 12 2" xfId="16076"/>
    <cellStyle name="Comma 3 2 9 12 2 2" xfId="28805"/>
    <cellStyle name="Comma 3 2 9 12 2 3" xfId="41406"/>
    <cellStyle name="Comma 3 2 9 12 3" xfId="20345"/>
    <cellStyle name="Comma 3 2 9 12 3 2" xfId="33006"/>
    <cellStyle name="Comma 3 2 9 12 3 3" xfId="45606"/>
    <cellStyle name="Comma 3 2 9 12 4" xfId="24605"/>
    <cellStyle name="Comma 3 2 9 12 5" xfId="37206"/>
    <cellStyle name="Comma 3 2 9 13" xfId="13276"/>
    <cellStyle name="Comma 3 2 9 13 2" xfId="26005"/>
    <cellStyle name="Comma 3 2 9 13 3" xfId="38606"/>
    <cellStyle name="Comma 3 2 9 14" xfId="17545"/>
    <cellStyle name="Comma 3 2 9 14 2" xfId="30206"/>
    <cellStyle name="Comma 3 2 9 14 3" xfId="42806"/>
    <cellStyle name="Comma 3 2 9 15" xfId="21805"/>
    <cellStyle name="Comma 3 2 9 16" xfId="34406"/>
    <cellStyle name="Comma 3 2 9 2" xfId="7218"/>
    <cellStyle name="Comma 3 2 9 2 2" xfId="10602"/>
    <cellStyle name="Comma 3 2 9 2 2 2" xfId="14816"/>
    <cellStyle name="Comma 3 2 9 2 2 2 2" xfId="27545"/>
    <cellStyle name="Comma 3 2 9 2 2 2 3" xfId="40146"/>
    <cellStyle name="Comma 3 2 9 2 2 3" xfId="19085"/>
    <cellStyle name="Comma 3 2 9 2 2 3 2" xfId="31746"/>
    <cellStyle name="Comma 3 2 9 2 2 3 3" xfId="44346"/>
    <cellStyle name="Comma 3 2 9 2 2 4" xfId="23345"/>
    <cellStyle name="Comma 3 2 9 2 2 5" xfId="35946"/>
    <cellStyle name="Comma 3 2 9 2 3" xfId="12016"/>
    <cellStyle name="Comma 3 2 9 2 3 2" xfId="16216"/>
    <cellStyle name="Comma 3 2 9 2 3 2 2" xfId="28945"/>
    <cellStyle name="Comma 3 2 9 2 3 2 3" xfId="41546"/>
    <cellStyle name="Comma 3 2 9 2 3 3" xfId="20485"/>
    <cellStyle name="Comma 3 2 9 2 3 3 2" xfId="33146"/>
    <cellStyle name="Comma 3 2 9 2 3 3 3" xfId="45746"/>
    <cellStyle name="Comma 3 2 9 2 3 4" xfId="24745"/>
    <cellStyle name="Comma 3 2 9 2 3 5" xfId="37346"/>
    <cellStyle name="Comma 3 2 9 2 4" xfId="13416"/>
    <cellStyle name="Comma 3 2 9 2 4 2" xfId="26145"/>
    <cellStyle name="Comma 3 2 9 2 4 3" xfId="38746"/>
    <cellStyle name="Comma 3 2 9 2 5" xfId="17685"/>
    <cellStyle name="Comma 3 2 9 2 5 2" xfId="30346"/>
    <cellStyle name="Comma 3 2 9 2 5 3" xfId="42946"/>
    <cellStyle name="Comma 3 2 9 2 6" xfId="21945"/>
    <cellStyle name="Comma 3 2 9 2 7" xfId="34546"/>
    <cellStyle name="Comma 3 2 9 3" xfId="7358"/>
    <cellStyle name="Comma 3 2 9 3 2" xfId="10742"/>
    <cellStyle name="Comma 3 2 9 3 2 2" xfId="14956"/>
    <cellStyle name="Comma 3 2 9 3 2 2 2" xfId="27685"/>
    <cellStyle name="Comma 3 2 9 3 2 2 3" xfId="40286"/>
    <cellStyle name="Comma 3 2 9 3 2 3" xfId="19225"/>
    <cellStyle name="Comma 3 2 9 3 2 3 2" xfId="31886"/>
    <cellStyle name="Comma 3 2 9 3 2 3 3" xfId="44486"/>
    <cellStyle name="Comma 3 2 9 3 2 4" xfId="23485"/>
    <cellStyle name="Comma 3 2 9 3 2 5" xfId="36086"/>
    <cellStyle name="Comma 3 2 9 3 3" xfId="12156"/>
    <cellStyle name="Comma 3 2 9 3 3 2" xfId="16356"/>
    <cellStyle name="Comma 3 2 9 3 3 2 2" xfId="29085"/>
    <cellStyle name="Comma 3 2 9 3 3 2 3" xfId="41686"/>
    <cellStyle name="Comma 3 2 9 3 3 3" xfId="20625"/>
    <cellStyle name="Comma 3 2 9 3 3 3 2" xfId="33286"/>
    <cellStyle name="Comma 3 2 9 3 3 3 3" xfId="45886"/>
    <cellStyle name="Comma 3 2 9 3 3 4" xfId="24885"/>
    <cellStyle name="Comma 3 2 9 3 3 5" xfId="37486"/>
    <cellStyle name="Comma 3 2 9 3 4" xfId="13556"/>
    <cellStyle name="Comma 3 2 9 3 4 2" xfId="26285"/>
    <cellStyle name="Comma 3 2 9 3 4 3" xfId="38886"/>
    <cellStyle name="Comma 3 2 9 3 5" xfId="17825"/>
    <cellStyle name="Comma 3 2 9 3 5 2" xfId="30486"/>
    <cellStyle name="Comma 3 2 9 3 5 3" xfId="43086"/>
    <cellStyle name="Comma 3 2 9 3 6" xfId="22085"/>
    <cellStyle name="Comma 3 2 9 3 7" xfId="34686"/>
    <cellStyle name="Comma 3 2 9 4" xfId="9371"/>
    <cellStyle name="Comma 3 2 9 4 2" xfId="10889"/>
    <cellStyle name="Comma 3 2 9 4 2 2" xfId="15096"/>
    <cellStyle name="Comma 3 2 9 4 2 2 2" xfId="27825"/>
    <cellStyle name="Comma 3 2 9 4 2 2 3" xfId="40426"/>
    <cellStyle name="Comma 3 2 9 4 2 3" xfId="19365"/>
    <cellStyle name="Comma 3 2 9 4 2 3 2" xfId="32026"/>
    <cellStyle name="Comma 3 2 9 4 2 3 3" xfId="44626"/>
    <cellStyle name="Comma 3 2 9 4 2 4" xfId="23625"/>
    <cellStyle name="Comma 3 2 9 4 2 5" xfId="36226"/>
    <cellStyle name="Comma 3 2 9 4 3" xfId="12296"/>
    <cellStyle name="Comma 3 2 9 4 3 2" xfId="16496"/>
    <cellStyle name="Comma 3 2 9 4 3 2 2" xfId="29225"/>
    <cellStyle name="Comma 3 2 9 4 3 2 3" xfId="41826"/>
    <cellStyle name="Comma 3 2 9 4 3 3" xfId="20765"/>
    <cellStyle name="Comma 3 2 9 4 3 3 2" xfId="33426"/>
    <cellStyle name="Comma 3 2 9 4 3 3 3" xfId="46026"/>
    <cellStyle name="Comma 3 2 9 4 3 4" xfId="25025"/>
    <cellStyle name="Comma 3 2 9 4 3 5" xfId="37626"/>
    <cellStyle name="Comma 3 2 9 4 4" xfId="13696"/>
    <cellStyle name="Comma 3 2 9 4 4 2" xfId="26425"/>
    <cellStyle name="Comma 3 2 9 4 4 3" xfId="39026"/>
    <cellStyle name="Comma 3 2 9 4 5" xfId="17965"/>
    <cellStyle name="Comma 3 2 9 4 5 2" xfId="30626"/>
    <cellStyle name="Comma 3 2 9 4 5 3" xfId="43226"/>
    <cellStyle name="Comma 3 2 9 4 6" xfId="22225"/>
    <cellStyle name="Comma 3 2 9 4 7" xfId="34826"/>
    <cellStyle name="Comma 3 2 9 5" xfId="9567"/>
    <cellStyle name="Comma 3 2 9 5 2" xfId="11033"/>
    <cellStyle name="Comma 3 2 9 5 2 2" xfId="15236"/>
    <cellStyle name="Comma 3 2 9 5 2 2 2" xfId="27965"/>
    <cellStyle name="Comma 3 2 9 5 2 2 3" xfId="40566"/>
    <cellStyle name="Comma 3 2 9 5 2 3" xfId="19505"/>
    <cellStyle name="Comma 3 2 9 5 2 3 2" xfId="32166"/>
    <cellStyle name="Comma 3 2 9 5 2 3 3" xfId="44766"/>
    <cellStyle name="Comma 3 2 9 5 2 4" xfId="23765"/>
    <cellStyle name="Comma 3 2 9 5 2 5" xfId="36366"/>
    <cellStyle name="Comma 3 2 9 5 3" xfId="12436"/>
    <cellStyle name="Comma 3 2 9 5 3 2" xfId="16636"/>
    <cellStyle name="Comma 3 2 9 5 3 2 2" xfId="29365"/>
    <cellStyle name="Comma 3 2 9 5 3 2 3" xfId="41966"/>
    <cellStyle name="Comma 3 2 9 5 3 3" xfId="20905"/>
    <cellStyle name="Comma 3 2 9 5 3 3 2" xfId="33566"/>
    <cellStyle name="Comma 3 2 9 5 3 3 3" xfId="46166"/>
    <cellStyle name="Comma 3 2 9 5 3 4" xfId="25165"/>
    <cellStyle name="Comma 3 2 9 5 3 5" xfId="37766"/>
    <cellStyle name="Comma 3 2 9 5 4" xfId="13836"/>
    <cellStyle name="Comma 3 2 9 5 4 2" xfId="26565"/>
    <cellStyle name="Comma 3 2 9 5 4 3" xfId="39166"/>
    <cellStyle name="Comma 3 2 9 5 5" xfId="18105"/>
    <cellStyle name="Comma 3 2 9 5 5 2" xfId="30766"/>
    <cellStyle name="Comma 3 2 9 5 5 3" xfId="43366"/>
    <cellStyle name="Comma 3 2 9 5 6" xfId="22365"/>
    <cellStyle name="Comma 3 2 9 5 7" xfId="34966"/>
    <cellStyle name="Comma 3 2 9 6" xfId="9707"/>
    <cellStyle name="Comma 3 2 9 6 2" xfId="11173"/>
    <cellStyle name="Comma 3 2 9 6 2 2" xfId="15376"/>
    <cellStyle name="Comma 3 2 9 6 2 2 2" xfId="28105"/>
    <cellStyle name="Comma 3 2 9 6 2 2 3" xfId="40706"/>
    <cellStyle name="Comma 3 2 9 6 2 3" xfId="19645"/>
    <cellStyle name="Comma 3 2 9 6 2 3 2" xfId="32306"/>
    <cellStyle name="Comma 3 2 9 6 2 3 3" xfId="44906"/>
    <cellStyle name="Comma 3 2 9 6 2 4" xfId="23905"/>
    <cellStyle name="Comma 3 2 9 6 2 5" xfId="36506"/>
    <cellStyle name="Comma 3 2 9 6 3" xfId="12576"/>
    <cellStyle name="Comma 3 2 9 6 3 2" xfId="16776"/>
    <cellStyle name="Comma 3 2 9 6 3 2 2" xfId="29505"/>
    <cellStyle name="Comma 3 2 9 6 3 2 3" xfId="42106"/>
    <cellStyle name="Comma 3 2 9 6 3 3" xfId="21045"/>
    <cellStyle name="Comma 3 2 9 6 3 3 2" xfId="33706"/>
    <cellStyle name="Comma 3 2 9 6 3 3 3" xfId="46306"/>
    <cellStyle name="Comma 3 2 9 6 3 4" xfId="25305"/>
    <cellStyle name="Comma 3 2 9 6 3 5" xfId="37906"/>
    <cellStyle name="Comma 3 2 9 6 4" xfId="13976"/>
    <cellStyle name="Comma 3 2 9 6 4 2" xfId="26705"/>
    <cellStyle name="Comma 3 2 9 6 4 3" xfId="39306"/>
    <cellStyle name="Comma 3 2 9 6 5" xfId="18245"/>
    <cellStyle name="Comma 3 2 9 6 5 2" xfId="30906"/>
    <cellStyle name="Comma 3 2 9 6 5 3" xfId="43506"/>
    <cellStyle name="Comma 3 2 9 6 6" xfId="22505"/>
    <cellStyle name="Comma 3 2 9 6 7" xfId="35106"/>
    <cellStyle name="Comma 3 2 9 7" xfId="9847"/>
    <cellStyle name="Comma 3 2 9 7 2" xfId="11313"/>
    <cellStyle name="Comma 3 2 9 7 2 2" xfId="15516"/>
    <cellStyle name="Comma 3 2 9 7 2 2 2" xfId="28245"/>
    <cellStyle name="Comma 3 2 9 7 2 2 3" xfId="40846"/>
    <cellStyle name="Comma 3 2 9 7 2 3" xfId="19785"/>
    <cellStyle name="Comma 3 2 9 7 2 3 2" xfId="32446"/>
    <cellStyle name="Comma 3 2 9 7 2 3 3" xfId="45046"/>
    <cellStyle name="Comma 3 2 9 7 2 4" xfId="24045"/>
    <cellStyle name="Comma 3 2 9 7 2 5" xfId="36646"/>
    <cellStyle name="Comma 3 2 9 7 3" xfId="12716"/>
    <cellStyle name="Comma 3 2 9 7 3 2" xfId="16916"/>
    <cellStyle name="Comma 3 2 9 7 3 2 2" xfId="29645"/>
    <cellStyle name="Comma 3 2 9 7 3 2 3" xfId="42246"/>
    <cellStyle name="Comma 3 2 9 7 3 3" xfId="21185"/>
    <cellStyle name="Comma 3 2 9 7 3 3 2" xfId="33846"/>
    <cellStyle name="Comma 3 2 9 7 3 3 3" xfId="46446"/>
    <cellStyle name="Comma 3 2 9 7 3 4" xfId="25445"/>
    <cellStyle name="Comma 3 2 9 7 3 5" xfId="38046"/>
    <cellStyle name="Comma 3 2 9 7 4" xfId="14116"/>
    <cellStyle name="Comma 3 2 9 7 4 2" xfId="26845"/>
    <cellStyle name="Comma 3 2 9 7 4 3" xfId="39446"/>
    <cellStyle name="Comma 3 2 9 7 5" xfId="18385"/>
    <cellStyle name="Comma 3 2 9 7 5 2" xfId="31046"/>
    <cellStyle name="Comma 3 2 9 7 5 3" xfId="43646"/>
    <cellStyle name="Comma 3 2 9 7 6" xfId="22645"/>
    <cellStyle name="Comma 3 2 9 7 7" xfId="35246"/>
    <cellStyle name="Comma 3 2 9 8" xfId="9987"/>
    <cellStyle name="Comma 3 2 9 8 2" xfId="11453"/>
    <cellStyle name="Comma 3 2 9 8 2 2" xfId="15656"/>
    <cellStyle name="Comma 3 2 9 8 2 2 2" xfId="28385"/>
    <cellStyle name="Comma 3 2 9 8 2 2 3" xfId="40986"/>
    <cellStyle name="Comma 3 2 9 8 2 3" xfId="19925"/>
    <cellStyle name="Comma 3 2 9 8 2 3 2" xfId="32586"/>
    <cellStyle name="Comma 3 2 9 8 2 3 3" xfId="45186"/>
    <cellStyle name="Comma 3 2 9 8 2 4" xfId="24185"/>
    <cellStyle name="Comma 3 2 9 8 2 5" xfId="36786"/>
    <cellStyle name="Comma 3 2 9 8 3" xfId="12856"/>
    <cellStyle name="Comma 3 2 9 8 3 2" xfId="17056"/>
    <cellStyle name="Comma 3 2 9 8 3 2 2" xfId="29785"/>
    <cellStyle name="Comma 3 2 9 8 3 2 3" xfId="42386"/>
    <cellStyle name="Comma 3 2 9 8 3 3" xfId="21325"/>
    <cellStyle name="Comma 3 2 9 8 3 3 2" xfId="33986"/>
    <cellStyle name="Comma 3 2 9 8 3 3 3" xfId="46586"/>
    <cellStyle name="Comma 3 2 9 8 3 4" xfId="25585"/>
    <cellStyle name="Comma 3 2 9 8 3 5" xfId="38186"/>
    <cellStyle name="Comma 3 2 9 8 4" xfId="14256"/>
    <cellStyle name="Comma 3 2 9 8 4 2" xfId="26985"/>
    <cellStyle name="Comma 3 2 9 8 4 3" xfId="39586"/>
    <cellStyle name="Comma 3 2 9 8 5" xfId="18525"/>
    <cellStyle name="Comma 3 2 9 8 5 2" xfId="31186"/>
    <cellStyle name="Comma 3 2 9 8 5 3" xfId="43786"/>
    <cellStyle name="Comma 3 2 9 8 6" xfId="22785"/>
    <cellStyle name="Comma 3 2 9 8 7" xfId="35386"/>
    <cellStyle name="Comma 3 2 9 9" xfId="10181"/>
    <cellStyle name="Comma 3 2 9 9 2" xfId="11596"/>
    <cellStyle name="Comma 3 2 9 9 2 2" xfId="15796"/>
    <cellStyle name="Comma 3 2 9 9 2 2 2" xfId="28525"/>
    <cellStyle name="Comma 3 2 9 9 2 2 3" xfId="41126"/>
    <cellStyle name="Comma 3 2 9 9 2 3" xfId="20065"/>
    <cellStyle name="Comma 3 2 9 9 2 3 2" xfId="32726"/>
    <cellStyle name="Comma 3 2 9 9 2 3 3" xfId="45326"/>
    <cellStyle name="Comma 3 2 9 9 2 4" xfId="24325"/>
    <cellStyle name="Comma 3 2 9 9 2 5" xfId="36926"/>
    <cellStyle name="Comma 3 2 9 9 3" xfId="12996"/>
    <cellStyle name="Comma 3 2 9 9 3 2" xfId="17196"/>
    <cellStyle name="Comma 3 2 9 9 3 2 2" xfId="29925"/>
    <cellStyle name="Comma 3 2 9 9 3 2 3" xfId="42526"/>
    <cellStyle name="Comma 3 2 9 9 3 3" xfId="21465"/>
    <cellStyle name="Comma 3 2 9 9 3 3 2" xfId="34126"/>
    <cellStyle name="Comma 3 2 9 9 3 3 3" xfId="46726"/>
    <cellStyle name="Comma 3 2 9 9 3 4" xfId="25725"/>
    <cellStyle name="Comma 3 2 9 9 3 5" xfId="38326"/>
    <cellStyle name="Comma 3 2 9 9 4" xfId="14396"/>
    <cellStyle name="Comma 3 2 9 9 4 2" xfId="27125"/>
    <cellStyle name="Comma 3 2 9 9 4 3" xfId="39726"/>
    <cellStyle name="Comma 3 2 9 9 5" xfId="18665"/>
    <cellStyle name="Comma 3 2 9 9 5 2" xfId="31326"/>
    <cellStyle name="Comma 3 2 9 9 5 3" xfId="43926"/>
    <cellStyle name="Comma 3 2 9 9 6" xfId="22925"/>
    <cellStyle name="Comma 3 2 9 9 7" xfId="35526"/>
    <cellStyle name="Comma 3 20" xfId="10240"/>
    <cellStyle name="Comma 3 20 2" xfId="11655"/>
    <cellStyle name="Comma 3 20 2 2" xfId="15855"/>
    <cellStyle name="Comma 3 20 2 2 2" xfId="28584"/>
    <cellStyle name="Comma 3 20 2 2 3" xfId="41185"/>
    <cellStyle name="Comma 3 20 2 3" xfId="20124"/>
    <cellStyle name="Comma 3 20 2 3 2" xfId="32785"/>
    <cellStyle name="Comma 3 20 2 3 3" xfId="45385"/>
    <cellStyle name="Comma 3 20 2 4" xfId="24384"/>
    <cellStyle name="Comma 3 20 2 5" xfId="36985"/>
    <cellStyle name="Comma 3 20 3" xfId="13055"/>
    <cellStyle name="Comma 3 20 3 2" xfId="17255"/>
    <cellStyle name="Comma 3 20 3 2 2" xfId="29984"/>
    <cellStyle name="Comma 3 20 3 2 3" xfId="42585"/>
    <cellStyle name="Comma 3 20 3 3" xfId="21524"/>
    <cellStyle name="Comma 3 20 3 3 2" xfId="34185"/>
    <cellStyle name="Comma 3 20 3 3 3" xfId="46785"/>
    <cellStyle name="Comma 3 20 3 4" xfId="25784"/>
    <cellStyle name="Comma 3 20 3 5" xfId="38385"/>
    <cellStyle name="Comma 3 20 4" xfId="14455"/>
    <cellStyle name="Comma 3 20 4 2" xfId="27184"/>
    <cellStyle name="Comma 3 20 4 3" xfId="39785"/>
    <cellStyle name="Comma 3 20 5" xfId="18724"/>
    <cellStyle name="Comma 3 20 5 2" xfId="31385"/>
    <cellStyle name="Comma 3 20 5 3" xfId="43985"/>
    <cellStyle name="Comma 3 20 6" xfId="22984"/>
    <cellStyle name="Comma 3 20 7" xfId="35585"/>
    <cellStyle name="Comma 3 21" xfId="10381"/>
    <cellStyle name="Comma 3 21 2" xfId="14595"/>
    <cellStyle name="Comma 3 21 2 2" xfId="27324"/>
    <cellStyle name="Comma 3 21 2 3" xfId="39925"/>
    <cellStyle name="Comma 3 21 3" xfId="18864"/>
    <cellStyle name="Comma 3 21 3 2" xfId="31525"/>
    <cellStyle name="Comma 3 21 3 3" xfId="44125"/>
    <cellStyle name="Comma 3 21 4" xfId="23124"/>
    <cellStyle name="Comma 3 21 5" xfId="35725"/>
    <cellStyle name="Comma 3 22" xfId="11795"/>
    <cellStyle name="Comma 3 22 2" xfId="15995"/>
    <cellStyle name="Comma 3 22 2 2" xfId="28724"/>
    <cellStyle name="Comma 3 22 2 3" xfId="41325"/>
    <cellStyle name="Comma 3 22 3" xfId="20264"/>
    <cellStyle name="Comma 3 22 3 2" xfId="32925"/>
    <cellStyle name="Comma 3 22 3 3" xfId="45525"/>
    <cellStyle name="Comma 3 22 4" xfId="24524"/>
    <cellStyle name="Comma 3 22 5" xfId="37125"/>
    <cellStyle name="Comma 3 23" xfId="13195"/>
    <cellStyle name="Comma 3 23 2" xfId="25924"/>
    <cellStyle name="Comma 3 23 3" xfId="38525"/>
    <cellStyle name="Comma 3 24" xfId="17464"/>
    <cellStyle name="Comma 3 24 2" xfId="30125"/>
    <cellStyle name="Comma 3 24 3" xfId="42725"/>
    <cellStyle name="Comma 3 25" xfId="21724"/>
    <cellStyle name="Comma 3 26" xfId="34325"/>
    <cellStyle name="Comma 3 3" xfId="7001"/>
    <cellStyle name="Comma 3 3 10" xfId="9294"/>
    <cellStyle name="Comma 3 3 10 2" xfId="10812"/>
    <cellStyle name="Comma 3 3 10 2 2" xfId="15019"/>
    <cellStyle name="Comma 3 3 10 2 2 2" xfId="27748"/>
    <cellStyle name="Comma 3 3 10 2 2 3" xfId="40349"/>
    <cellStyle name="Comma 3 3 10 2 3" xfId="19288"/>
    <cellStyle name="Comma 3 3 10 2 3 2" xfId="31949"/>
    <cellStyle name="Comma 3 3 10 2 3 3" xfId="44549"/>
    <cellStyle name="Comma 3 3 10 2 4" xfId="23548"/>
    <cellStyle name="Comma 3 3 10 2 5" xfId="36149"/>
    <cellStyle name="Comma 3 3 10 3" xfId="12219"/>
    <cellStyle name="Comma 3 3 10 3 2" xfId="16419"/>
    <cellStyle name="Comma 3 3 10 3 2 2" xfId="29148"/>
    <cellStyle name="Comma 3 3 10 3 2 3" xfId="41749"/>
    <cellStyle name="Comma 3 3 10 3 3" xfId="20688"/>
    <cellStyle name="Comma 3 3 10 3 3 2" xfId="33349"/>
    <cellStyle name="Comma 3 3 10 3 3 3" xfId="45949"/>
    <cellStyle name="Comma 3 3 10 3 4" xfId="24948"/>
    <cellStyle name="Comma 3 3 10 3 5" xfId="37549"/>
    <cellStyle name="Comma 3 3 10 4" xfId="13619"/>
    <cellStyle name="Comma 3 3 10 4 2" xfId="26348"/>
    <cellStyle name="Comma 3 3 10 4 3" xfId="38949"/>
    <cellStyle name="Comma 3 3 10 5" xfId="17888"/>
    <cellStyle name="Comma 3 3 10 5 2" xfId="30549"/>
    <cellStyle name="Comma 3 3 10 5 3" xfId="43149"/>
    <cellStyle name="Comma 3 3 10 6" xfId="22148"/>
    <cellStyle name="Comma 3 3 10 7" xfId="34749"/>
    <cellStyle name="Comma 3 3 11" xfId="9490"/>
    <cellStyle name="Comma 3 3 11 2" xfId="10956"/>
    <cellStyle name="Comma 3 3 11 2 2" xfId="15159"/>
    <cellStyle name="Comma 3 3 11 2 2 2" xfId="27888"/>
    <cellStyle name="Comma 3 3 11 2 2 3" xfId="40489"/>
    <cellStyle name="Comma 3 3 11 2 3" xfId="19428"/>
    <cellStyle name="Comma 3 3 11 2 3 2" xfId="32089"/>
    <cellStyle name="Comma 3 3 11 2 3 3" xfId="44689"/>
    <cellStyle name="Comma 3 3 11 2 4" xfId="23688"/>
    <cellStyle name="Comma 3 3 11 2 5" xfId="36289"/>
    <cellStyle name="Comma 3 3 11 3" xfId="12359"/>
    <cellStyle name="Comma 3 3 11 3 2" xfId="16559"/>
    <cellStyle name="Comma 3 3 11 3 2 2" xfId="29288"/>
    <cellStyle name="Comma 3 3 11 3 2 3" xfId="41889"/>
    <cellStyle name="Comma 3 3 11 3 3" xfId="20828"/>
    <cellStyle name="Comma 3 3 11 3 3 2" xfId="33489"/>
    <cellStyle name="Comma 3 3 11 3 3 3" xfId="46089"/>
    <cellStyle name="Comma 3 3 11 3 4" xfId="25088"/>
    <cellStyle name="Comma 3 3 11 3 5" xfId="37689"/>
    <cellStyle name="Comma 3 3 11 4" xfId="13759"/>
    <cellStyle name="Comma 3 3 11 4 2" xfId="26488"/>
    <cellStyle name="Comma 3 3 11 4 3" xfId="39089"/>
    <cellStyle name="Comma 3 3 11 5" xfId="18028"/>
    <cellStyle name="Comma 3 3 11 5 2" xfId="30689"/>
    <cellStyle name="Comma 3 3 11 5 3" xfId="43289"/>
    <cellStyle name="Comma 3 3 11 6" xfId="22288"/>
    <cellStyle name="Comma 3 3 11 7" xfId="34889"/>
    <cellStyle name="Comma 3 3 12" xfId="9630"/>
    <cellStyle name="Comma 3 3 12 2" xfId="11096"/>
    <cellStyle name="Comma 3 3 12 2 2" xfId="15299"/>
    <cellStyle name="Comma 3 3 12 2 2 2" xfId="28028"/>
    <cellStyle name="Comma 3 3 12 2 2 3" xfId="40629"/>
    <cellStyle name="Comma 3 3 12 2 3" xfId="19568"/>
    <cellStyle name="Comma 3 3 12 2 3 2" xfId="32229"/>
    <cellStyle name="Comma 3 3 12 2 3 3" xfId="44829"/>
    <cellStyle name="Comma 3 3 12 2 4" xfId="23828"/>
    <cellStyle name="Comma 3 3 12 2 5" xfId="36429"/>
    <cellStyle name="Comma 3 3 12 3" xfId="12499"/>
    <cellStyle name="Comma 3 3 12 3 2" xfId="16699"/>
    <cellStyle name="Comma 3 3 12 3 2 2" xfId="29428"/>
    <cellStyle name="Comma 3 3 12 3 2 3" xfId="42029"/>
    <cellStyle name="Comma 3 3 12 3 3" xfId="20968"/>
    <cellStyle name="Comma 3 3 12 3 3 2" xfId="33629"/>
    <cellStyle name="Comma 3 3 12 3 3 3" xfId="46229"/>
    <cellStyle name="Comma 3 3 12 3 4" xfId="25228"/>
    <cellStyle name="Comma 3 3 12 3 5" xfId="37829"/>
    <cellStyle name="Comma 3 3 12 4" xfId="13899"/>
    <cellStyle name="Comma 3 3 12 4 2" xfId="26628"/>
    <cellStyle name="Comma 3 3 12 4 3" xfId="39229"/>
    <cellStyle name="Comma 3 3 12 5" xfId="18168"/>
    <cellStyle name="Comma 3 3 12 5 2" xfId="30829"/>
    <cellStyle name="Comma 3 3 12 5 3" xfId="43429"/>
    <cellStyle name="Comma 3 3 12 6" xfId="22428"/>
    <cellStyle name="Comma 3 3 12 7" xfId="35029"/>
    <cellStyle name="Comma 3 3 13" xfId="9770"/>
    <cellStyle name="Comma 3 3 13 2" xfId="11236"/>
    <cellStyle name="Comma 3 3 13 2 2" xfId="15439"/>
    <cellStyle name="Comma 3 3 13 2 2 2" xfId="28168"/>
    <cellStyle name="Comma 3 3 13 2 2 3" xfId="40769"/>
    <cellStyle name="Comma 3 3 13 2 3" xfId="19708"/>
    <cellStyle name="Comma 3 3 13 2 3 2" xfId="32369"/>
    <cellStyle name="Comma 3 3 13 2 3 3" xfId="44969"/>
    <cellStyle name="Comma 3 3 13 2 4" xfId="23968"/>
    <cellStyle name="Comma 3 3 13 2 5" xfId="36569"/>
    <cellStyle name="Comma 3 3 13 3" xfId="12639"/>
    <cellStyle name="Comma 3 3 13 3 2" xfId="16839"/>
    <cellStyle name="Comma 3 3 13 3 2 2" xfId="29568"/>
    <cellStyle name="Comma 3 3 13 3 2 3" xfId="42169"/>
    <cellStyle name="Comma 3 3 13 3 3" xfId="21108"/>
    <cellStyle name="Comma 3 3 13 3 3 2" xfId="33769"/>
    <cellStyle name="Comma 3 3 13 3 3 3" xfId="46369"/>
    <cellStyle name="Comma 3 3 13 3 4" xfId="25368"/>
    <cellStyle name="Comma 3 3 13 3 5" xfId="37969"/>
    <cellStyle name="Comma 3 3 13 4" xfId="14039"/>
    <cellStyle name="Comma 3 3 13 4 2" xfId="26768"/>
    <cellStyle name="Comma 3 3 13 4 3" xfId="39369"/>
    <cellStyle name="Comma 3 3 13 5" xfId="18308"/>
    <cellStyle name="Comma 3 3 13 5 2" xfId="30969"/>
    <cellStyle name="Comma 3 3 13 5 3" xfId="43569"/>
    <cellStyle name="Comma 3 3 13 6" xfId="22568"/>
    <cellStyle name="Comma 3 3 13 7" xfId="35169"/>
    <cellStyle name="Comma 3 3 14" xfId="9910"/>
    <cellStyle name="Comma 3 3 14 2" xfId="11376"/>
    <cellStyle name="Comma 3 3 14 2 2" xfId="15579"/>
    <cellStyle name="Comma 3 3 14 2 2 2" xfId="28308"/>
    <cellStyle name="Comma 3 3 14 2 2 3" xfId="40909"/>
    <cellStyle name="Comma 3 3 14 2 3" xfId="19848"/>
    <cellStyle name="Comma 3 3 14 2 3 2" xfId="32509"/>
    <cellStyle name="Comma 3 3 14 2 3 3" xfId="45109"/>
    <cellStyle name="Comma 3 3 14 2 4" xfId="24108"/>
    <cellStyle name="Comma 3 3 14 2 5" xfId="36709"/>
    <cellStyle name="Comma 3 3 14 3" xfId="12779"/>
    <cellStyle name="Comma 3 3 14 3 2" xfId="16979"/>
    <cellStyle name="Comma 3 3 14 3 2 2" xfId="29708"/>
    <cellStyle name="Comma 3 3 14 3 2 3" xfId="42309"/>
    <cellStyle name="Comma 3 3 14 3 3" xfId="21248"/>
    <cellStyle name="Comma 3 3 14 3 3 2" xfId="33909"/>
    <cellStyle name="Comma 3 3 14 3 3 3" xfId="46509"/>
    <cellStyle name="Comma 3 3 14 3 4" xfId="25508"/>
    <cellStyle name="Comma 3 3 14 3 5" xfId="38109"/>
    <cellStyle name="Comma 3 3 14 4" xfId="14179"/>
    <cellStyle name="Comma 3 3 14 4 2" xfId="26908"/>
    <cellStyle name="Comma 3 3 14 4 3" xfId="39509"/>
    <cellStyle name="Comma 3 3 14 5" xfId="18448"/>
    <cellStyle name="Comma 3 3 14 5 2" xfId="31109"/>
    <cellStyle name="Comma 3 3 14 5 3" xfId="43709"/>
    <cellStyle name="Comma 3 3 14 6" xfId="22708"/>
    <cellStyle name="Comma 3 3 14 7" xfId="35309"/>
    <cellStyle name="Comma 3 3 15" xfId="10104"/>
    <cellStyle name="Comma 3 3 15 2" xfId="11519"/>
    <cellStyle name="Comma 3 3 15 2 2" xfId="15719"/>
    <cellStyle name="Comma 3 3 15 2 2 2" xfId="28448"/>
    <cellStyle name="Comma 3 3 15 2 2 3" xfId="41049"/>
    <cellStyle name="Comma 3 3 15 2 3" xfId="19988"/>
    <cellStyle name="Comma 3 3 15 2 3 2" xfId="32649"/>
    <cellStyle name="Comma 3 3 15 2 3 3" xfId="45249"/>
    <cellStyle name="Comma 3 3 15 2 4" xfId="24248"/>
    <cellStyle name="Comma 3 3 15 2 5" xfId="36849"/>
    <cellStyle name="Comma 3 3 15 3" xfId="12919"/>
    <cellStyle name="Comma 3 3 15 3 2" xfId="17119"/>
    <cellStyle name="Comma 3 3 15 3 2 2" xfId="29848"/>
    <cellStyle name="Comma 3 3 15 3 2 3" xfId="42449"/>
    <cellStyle name="Comma 3 3 15 3 3" xfId="21388"/>
    <cellStyle name="Comma 3 3 15 3 3 2" xfId="34049"/>
    <cellStyle name="Comma 3 3 15 3 3 3" xfId="46649"/>
    <cellStyle name="Comma 3 3 15 3 4" xfId="25648"/>
    <cellStyle name="Comma 3 3 15 3 5" xfId="38249"/>
    <cellStyle name="Comma 3 3 15 4" xfId="14319"/>
    <cellStyle name="Comma 3 3 15 4 2" xfId="27048"/>
    <cellStyle name="Comma 3 3 15 4 3" xfId="39649"/>
    <cellStyle name="Comma 3 3 15 5" xfId="18588"/>
    <cellStyle name="Comma 3 3 15 5 2" xfId="31249"/>
    <cellStyle name="Comma 3 3 15 5 3" xfId="43849"/>
    <cellStyle name="Comma 3 3 15 6" xfId="22848"/>
    <cellStyle name="Comma 3 3 15 7" xfId="35449"/>
    <cellStyle name="Comma 3 3 16" xfId="10244"/>
    <cellStyle name="Comma 3 3 16 2" xfId="11659"/>
    <cellStyle name="Comma 3 3 16 2 2" xfId="15859"/>
    <cellStyle name="Comma 3 3 16 2 2 2" xfId="28588"/>
    <cellStyle name="Comma 3 3 16 2 2 3" xfId="41189"/>
    <cellStyle name="Comma 3 3 16 2 3" xfId="20128"/>
    <cellStyle name="Comma 3 3 16 2 3 2" xfId="32789"/>
    <cellStyle name="Comma 3 3 16 2 3 3" xfId="45389"/>
    <cellStyle name="Comma 3 3 16 2 4" xfId="24388"/>
    <cellStyle name="Comma 3 3 16 2 5" xfId="36989"/>
    <cellStyle name="Comma 3 3 16 3" xfId="13059"/>
    <cellStyle name="Comma 3 3 16 3 2" xfId="17259"/>
    <cellStyle name="Comma 3 3 16 3 2 2" xfId="29988"/>
    <cellStyle name="Comma 3 3 16 3 2 3" xfId="42589"/>
    <cellStyle name="Comma 3 3 16 3 3" xfId="21528"/>
    <cellStyle name="Comma 3 3 16 3 3 2" xfId="34189"/>
    <cellStyle name="Comma 3 3 16 3 3 3" xfId="46789"/>
    <cellStyle name="Comma 3 3 16 3 4" xfId="25788"/>
    <cellStyle name="Comma 3 3 16 3 5" xfId="38389"/>
    <cellStyle name="Comma 3 3 16 4" xfId="14459"/>
    <cellStyle name="Comma 3 3 16 4 2" xfId="27188"/>
    <cellStyle name="Comma 3 3 16 4 3" xfId="39789"/>
    <cellStyle name="Comma 3 3 16 5" xfId="18728"/>
    <cellStyle name="Comma 3 3 16 5 2" xfId="31389"/>
    <cellStyle name="Comma 3 3 16 5 3" xfId="43989"/>
    <cellStyle name="Comma 3 3 16 6" xfId="22988"/>
    <cellStyle name="Comma 3 3 16 7" xfId="35589"/>
    <cellStyle name="Comma 3 3 17" xfId="10385"/>
    <cellStyle name="Comma 3 3 17 2" xfId="14599"/>
    <cellStyle name="Comma 3 3 17 2 2" xfId="27328"/>
    <cellStyle name="Comma 3 3 17 2 3" xfId="39929"/>
    <cellStyle name="Comma 3 3 17 3" xfId="18868"/>
    <cellStyle name="Comma 3 3 17 3 2" xfId="31529"/>
    <cellStyle name="Comma 3 3 17 3 3" xfId="44129"/>
    <cellStyle name="Comma 3 3 17 4" xfId="23128"/>
    <cellStyle name="Comma 3 3 17 5" xfId="35729"/>
    <cellStyle name="Comma 3 3 18" xfId="11799"/>
    <cellStyle name="Comma 3 3 18 2" xfId="15999"/>
    <cellStyle name="Comma 3 3 18 2 2" xfId="28728"/>
    <cellStyle name="Comma 3 3 18 2 3" xfId="41329"/>
    <cellStyle name="Comma 3 3 18 3" xfId="20268"/>
    <cellStyle name="Comma 3 3 18 3 2" xfId="32929"/>
    <cellStyle name="Comma 3 3 18 3 3" xfId="45529"/>
    <cellStyle name="Comma 3 3 18 4" xfId="24528"/>
    <cellStyle name="Comma 3 3 18 5" xfId="37129"/>
    <cellStyle name="Comma 3 3 19" xfId="13199"/>
    <cellStyle name="Comma 3 3 19 2" xfId="25928"/>
    <cellStyle name="Comma 3 3 19 3" xfId="38529"/>
    <cellStyle name="Comma 3 3 2" xfId="7021"/>
    <cellStyle name="Comma 3 3 2 10" xfId="10264"/>
    <cellStyle name="Comma 3 3 2 10 2" xfId="11679"/>
    <cellStyle name="Comma 3 3 2 10 2 2" xfId="15879"/>
    <cellStyle name="Comma 3 3 2 10 2 2 2" xfId="28608"/>
    <cellStyle name="Comma 3 3 2 10 2 2 3" xfId="41209"/>
    <cellStyle name="Comma 3 3 2 10 2 3" xfId="20148"/>
    <cellStyle name="Comma 3 3 2 10 2 3 2" xfId="32809"/>
    <cellStyle name="Comma 3 3 2 10 2 3 3" xfId="45409"/>
    <cellStyle name="Comma 3 3 2 10 2 4" xfId="24408"/>
    <cellStyle name="Comma 3 3 2 10 2 5" xfId="37009"/>
    <cellStyle name="Comma 3 3 2 10 3" xfId="13079"/>
    <cellStyle name="Comma 3 3 2 10 3 2" xfId="17279"/>
    <cellStyle name="Comma 3 3 2 10 3 2 2" xfId="30008"/>
    <cellStyle name="Comma 3 3 2 10 3 2 3" xfId="42609"/>
    <cellStyle name="Comma 3 3 2 10 3 3" xfId="21548"/>
    <cellStyle name="Comma 3 3 2 10 3 3 2" xfId="34209"/>
    <cellStyle name="Comma 3 3 2 10 3 3 3" xfId="46809"/>
    <cellStyle name="Comma 3 3 2 10 3 4" xfId="25808"/>
    <cellStyle name="Comma 3 3 2 10 3 5" xfId="38409"/>
    <cellStyle name="Comma 3 3 2 10 4" xfId="14479"/>
    <cellStyle name="Comma 3 3 2 10 4 2" xfId="27208"/>
    <cellStyle name="Comma 3 3 2 10 4 3" xfId="39809"/>
    <cellStyle name="Comma 3 3 2 10 5" xfId="18748"/>
    <cellStyle name="Comma 3 3 2 10 5 2" xfId="31409"/>
    <cellStyle name="Comma 3 3 2 10 5 3" xfId="44009"/>
    <cellStyle name="Comma 3 3 2 10 6" xfId="23008"/>
    <cellStyle name="Comma 3 3 2 10 7" xfId="35609"/>
    <cellStyle name="Comma 3 3 2 11" xfId="10405"/>
    <cellStyle name="Comma 3 3 2 11 2" xfId="14619"/>
    <cellStyle name="Comma 3 3 2 11 2 2" xfId="27348"/>
    <cellStyle name="Comma 3 3 2 11 2 3" xfId="39949"/>
    <cellStyle name="Comma 3 3 2 11 3" xfId="18888"/>
    <cellStyle name="Comma 3 3 2 11 3 2" xfId="31549"/>
    <cellStyle name="Comma 3 3 2 11 3 3" xfId="44149"/>
    <cellStyle name="Comma 3 3 2 11 4" xfId="23148"/>
    <cellStyle name="Comma 3 3 2 11 5" xfId="35749"/>
    <cellStyle name="Comma 3 3 2 12" xfId="11819"/>
    <cellStyle name="Comma 3 3 2 12 2" xfId="16019"/>
    <cellStyle name="Comma 3 3 2 12 2 2" xfId="28748"/>
    <cellStyle name="Comma 3 3 2 12 2 3" xfId="41349"/>
    <cellStyle name="Comma 3 3 2 12 3" xfId="20288"/>
    <cellStyle name="Comma 3 3 2 12 3 2" xfId="32949"/>
    <cellStyle name="Comma 3 3 2 12 3 3" xfId="45549"/>
    <cellStyle name="Comma 3 3 2 12 4" xfId="24548"/>
    <cellStyle name="Comma 3 3 2 12 5" xfId="37149"/>
    <cellStyle name="Comma 3 3 2 13" xfId="13219"/>
    <cellStyle name="Comma 3 3 2 13 2" xfId="25948"/>
    <cellStyle name="Comma 3 3 2 13 3" xfId="38549"/>
    <cellStyle name="Comma 3 3 2 14" xfId="17488"/>
    <cellStyle name="Comma 3 3 2 14 2" xfId="30149"/>
    <cellStyle name="Comma 3 3 2 14 3" xfId="42749"/>
    <cellStyle name="Comma 3 3 2 15" xfId="21748"/>
    <cellStyle name="Comma 3 3 2 16" xfId="34349"/>
    <cellStyle name="Comma 3 3 2 2" xfId="7161"/>
    <cellStyle name="Comma 3 3 2 2 2" xfId="10545"/>
    <cellStyle name="Comma 3 3 2 2 2 2" xfId="14759"/>
    <cellStyle name="Comma 3 3 2 2 2 2 2" xfId="27488"/>
    <cellStyle name="Comma 3 3 2 2 2 2 3" xfId="40089"/>
    <cellStyle name="Comma 3 3 2 2 2 3" xfId="19028"/>
    <cellStyle name="Comma 3 3 2 2 2 3 2" xfId="31689"/>
    <cellStyle name="Comma 3 3 2 2 2 3 3" xfId="44289"/>
    <cellStyle name="Comma 3 3 2 2 2 4" xfId="23288"/>
    <cellStyle name="Comma 3 3 2 2 2 5" xfId="35889"/>
    <cellStyle name="Comma 3 3 2 2 3" xfId="11959"/>
    <cellStyle name="Comma 3 3 2 2 3 2" xfId="16159"/>
    <cellStyle name="Comma 3 3 2 2 3 2 2" xfId="28888"/>
    <cellStyle name="Comma 3 3 2 2 3 2 3" xfId="41489"/>
    <cellStyle name="Comma 3 3 2 2 3 3" xfId="20428"/>
    <cellStyle name="Comma 3 3 2 2 3 3 2" xfId="33089"/>
    <cellStyle name="Comma 3 3 2 2 3 3 3" xfId="45689"/>
    <cellStyle name="Comma 3 3 2 2 3 4" xfId="24688"/>
    <cellStyle name="Comma 3 3 2 2 3 5" xfId="37289"/>
    <cellStyle name="Comma 3 3 2 2 4" xfId="13359"/>
    <cellStyle name="Comma 3 3 2 2 4 2" xfId="26088"/>
    <cellStyle name="Comma 3 3 2 2 4 3" xfId="38689"/>
    <cellStyle name="Comma 3 3 2 2 5" xfId="17628"/>
    <cellStyle name="Comma 3 3 2 2 5 2" xfId="30289"/>
    <cellStyle name="Comma 3 3 2 2 5 3" xfId="42889"/>
    <cellStyle name="Comma 3 3 2 2 6" xfId="21888"/>
    <cellStyle name="Comma 3 3 2 2 7" xfId="34489"/>
    <cellStyle name="Comma 3 3 2 3" xfId="7301"/>
    <cellStyle name="Comma 3 3 2 3 2" xfId="10685"/>
    <cellStyle name="Comma 3 3 2 3 2 2" xfId="14899"/>
    <cellStyle name="Comma 3 3 2 3 2 2 2" xfId="27628"/>
    <cellStyle name="Comma 3 3 2 3 2 2 3" xfId="40229"/>
    <cellStyle name="Comma 3 3 2 3 2 3" xfId="19168"/>
    <cellStyle name="Comma 3 3 2 3 2 3 2" xfId="31829"/>
    <cellStyle name="Comma 3 3 2 3 2 3 3" xfId="44429"/>
    <cellStyle name="Comma 3 3 2 3 2 4" xfId="23428"/>
    <cellStyle name="Comma 3 3 2 3 2 5" xfId="36029"/>
    <cellStyle name="Comma 3 3 2 3 3" xfId="12099"/>
    <cellStyle name="Comma 3 3 2 3 3 2" xfId="16299"/>
    <cellStyle name="Comma 3 3 2 3 3 2 2" xfId="29028"/>
    <cellStyle name="Comma 3 3 2 3 3 2 3" xfId="41629"/>
    <cellStyle name="Comma 3 3 2 3 3 3" xfId="20568"/>
    <cellStyle name="Comma 3 3 2 3 3 3 2" xfId="33229"/>
    <cellStyle name="Comma 3 3 2 3 3 3 3" xfId="45829"/>
    <cellStyle name="Comma 3 3 2 3 3 4" xfId="24828"/>
    <cellStyle name="Comma 3 3 2 3 3 5" xfId="37429"/>
    <cellStyle name="Comma 3 3 2 3 4" xfId="13499"/>
    <cellStyle name="Comma 3 3 2 3 4 2" xfId="26228"/>
    <cellStyle name="Comma 3 3 2 3 4 3" xfId="38829"/>
    <cellStyle name="Comma 3 3 2 3 5" xfId="17768"/>
    <cellStyle name="Comma 3 3 2 3 5 2" xfId="30429"/>
    <cellStyle name="Comma 3 3 2 3 5 3" xfId="43029"/>
    <cellStyle name="Comma 3 3 2 3 6" xfId="22028"/>
    <cellStyle name="Comma 3 3 2 3 7" xfId="34629"/>
    <cellStyle name="Comma 3 3 2 4" xfId="9314"/>
    <cellStyle name="Comma 3 3 2 4 2" xfId="10832"/>
    <cellStyle name="Comma 3 3 2 4 2 2" xfId="15039"/>
    <cellStyle name="Comma 3 3 2 4 2 2 2" xfId="27768"/>
    <cellStyle name="Comma 3 3 2 4 2 2 3" xfId="40369"/>
    <cellStyle name="Comma 3 3 2 4 2 3" xfId="19308"/>
    <cellStyle name="Comma 3 3 2 4 2 3 2" xfId="31969"/>
    <cellStyle name="Comma 3 3 2 4 2 3 3" xfId="44569"/>
    <cellStyle name="Comma 3 3 2 4 2 4" xfId="23568"/>
    <cellStyle name="Comma 3 3 2 4 2 5" xfId="36169"/>
    <cellStyle name="Comma 3 3 2 4 3" xfId="12239"/>
    <cellStyle name="Comma 3 3 2 4 3 2" xfId="16439"/>
    <cellStyle name="Comma 3 3 2 4 3 2 2" xfId="29168"/>
    <cellStyle name="Comma 3 3 2 4 3 2 3" xfId="41769"/>
    <cellStyle name="Comma 3 3 2 4 3 3" xfId="20708"/>
    <cellStyle name="Comma 3 3 2 4 3 3 2" xfId="33369"/>
    <cellStyle name="Comma 3 3 2 4 3 3 3" xfId="45969"/>
    <cellStyle name="Comma 3 3 2 4 3 4" xfId="24968"/>
    <cellStyle name="Comma 3 3 2 4 3 5" xfId="37569"/>
    <cellStyle name="Comma 3 3 2 4 4" xfId="13639"/>
    <cellStyle name="Comma 3 3 2 4 4 2" xfId="26368"/>
    <cellStyle name="Comma 3 3 2 4 4 3" xfId="38969"/>
    <cellStyle name="Comma 3 3 2 4 5" xfId="17908"/>
    <cellStyle name="Comma 3 3 2 4 5 2" xfId="30569"/>
    <cellStyle name="Comma 3 3 2 4 5 3" xfId="43169"/>
    <cellStyle name="Comma 3 3 2 4 6" xfId="22168"/>
    <cellStyle name="Comma 3 3 2 4 7" xfId="34769"/>
    <cellStyle name="Comma 3 3 2 5" xfId="9510"/>
    <cellStyle name="Comma 3 3 2 5 2" xfId="10976"/>
    <cellStyle name="Comma 3 3 2 5 2 2" xfId="15179"/>
    <cellStyle name="Comma 3 3 2 5 2 2 2" xfId="27908"/>
    <cellStyle name="Comma 3 3 2 5 2 2 3" xfId="40509"/>
    <cellStyle name="Comma 3 3 2 5 2 3" xfId="19448"/>
    <cellStyle name="Comma 3 3 2 5 2 3 2" xfId="32109"/>
    <cellStyle name="Comma 3 3 2 5 2 3 3" xfId="44709"/>
    <cellStyle name="Comma 3 3 2 5 2 4" xfId="23708"/>
    <cellStyle name="Comma 3 3 2 5 2 5" xfId="36309"/>
    <cellStyle name="Comma 3 3 2 5 3" xfId="12379"/>
    <cellStyle name="Comma 3 3 2 5 3 2" xfId="16579"/>
    <cellStyle name="Comma 3 3 2 5 3 2 2" xfId="29308"/>
    <cellStyle name="Comma 3 3 2 5 3 2 3" xfId="41909"/>
    <cellStyle name="Comma 3 3 2 5 3 3" xfId="20848"/>
    <cellStyle name="Comma 3 3 2 5 3 3 2" xfId="33509"/>
    <cellStyle name="Comma 3 3 2 5 3 3 3" xfId="46109"/>
    <cellStyle name="Comma 3 3 2 5 3 4" xfId="25108"/>
    <cellStyle name="Comma 3 3 2 5 3 5" xfId="37709"/>
    <cellStyle name="Comma 3 3 2 5 4" xfId="13779"/>
    <cellStyle name="Comma 3 3 2 5 4 2" xfId="26508"/>
    <cellStyle name="Comma 3 3 2 5 4 3" xfId="39109"/>
    <cellStyle name="Comma 3 3 2 5 5" xfId="18048"/>
    <cellStyle name="Comma 3 3 2 5 5 2" xfId="30709"/>
    <cellStyle name="Comma 3 3 2 5 5 3" xfId="43309"/>
    <cellStyle name="Comma 3 3 2 5 6" xfId="22308"/>
    <cellStyle name="Comma 3 3 2 5 7" xfId="34909"/>
    <cellStyle name="Comma 3 3 2 6" xfId="9650"/>
    <cellStyle name="Comma 3 3 2 6 2" xfId="11116"/>
    <cellStyle name="Comma 3 3 2 6 2 2" xfId="15319"/>
    <cellStyle name="Comma 3 3 2 6 2 2 2" xfId="28048"/>
    <cellStyle name="Comma 3 3 2 6 2 2 3" xfId="40649"/>
    <cellStyle name="Comma 3 3 2 6 2 3" xfId="19588"/>
    <cellStyle name="Comma 3 3 2 6 2 3 2" xfId="32249"/>
    <cellStyle name="Comma 3 3 2 6 2 3 3" xfId="44849"/>
    <cellStyle name="Comma 3 3 2 6 2 4" xfId="23848"/>
    <cellStyle name="Comma 3 3 2 6 2 5" xfId="36449"/>
    <cellStyle name="Comma 3 3 2 6 3" xfId="12519"/>
    <cellStyle name="Comma 3 3 2 6 3 2" xfId="16719"/>
    <cellStyle name="Comma 3 3 2 6 3 2 2" xfId="29448"/>
    <cellStyle name="Comma 3 3 2 6 3 2 3" xfId="42049"/>
    <cellStyle name="Comma 3 3 2 6 3 3" xfId="20988"/>
    <cellStyle name="Comma 3 3 2 6 3 3 2" xfId="33649"/>
    <cellStyle name="Comma 3 3 2 6 3 3 3" xfId="46249"/>
    <cellStyle name="Comma 3 3 2 6 3 4" xfId="25248"/>
    <cellStyle name="Comma 3 3 2 6 3 5" xfId="37849"/>
    <cellStyle name="Comma 3 3 2 6 4" xfId="13919"/>
    <cellStyle name="Comma 3 3 2 6 4 2" xfId="26648"/>
    <cellStyle name="Comma 3 3 2 6 4 3" xfId="39249"/>
    <cellStyle name="Comma 3 3 2 6 5" xfId="18188"/>
    <cellStyle name="Comma 3 3 2 6 5 2" xfId="30849"/>
    <cellStyle name="Comma 3 3 2 6 5 3" xfId="43449"/>
    <cellStyle name="Comma 3 3 2 6 6" xfId="22448"/>
    <cellStyle name="Comma 3 3 2 6 7" xfId="35049"/>
    <cellStyle name="Comma 3 3 2 7" xfId="9790"/>
    <cellStyle name="Comma 3 3 2 7 2" xfId="11256"/>
    <cellStyle name="Comma 3 3 2 7 2 2" xfId="15459"/>
    <cellStyle name="Comma 3 3 2 7 2 2 2" xfId="28188"/>
    <cellStyle name="Comma 3 3 2 7 2 2 3" xfId="40789"/>
    <cellStyle name="Comma 3 3 2 7 2 3" xfId="19728"/>
    <cellStyle name="Comma 3 3 2 7 2 3 2" xfId="32389"/>
    <cellStyle name="Comma 3 3 2 7 2 3 3" xfId="44989"/>
    <cellStyle name="Comma 3 3 2 7 2 4" xfId="23988"/>
    <cellStyle name="Comma 3 3 2 7 2 5" xfId="36589"/>
    <cellStyle name="Comma 3 3 2 7 3" xfId="12659"/>
    <cellStyle name="Comma 3 3 2 7 3 2" xfId="16859"/>
    <cellStyle name="Comma 3 3 2 7 3 2 2" xfId="29588"/>
    <cellStyle name="Comma 3 3 2 7 3 2 3" xfId="42189"/>
    <cellStyle name="Comma 3 3 2 7 3 3" xfId="21128"/>
    <cellStyle name="Comma 3 3 2 7 3 3 2" xfId="33789"/>
    <cellStyle name="Comma 3 3 2 7 3 3 3" xfId="46389"/>
    <cellStyle name="Comma 3 3 2 7 3 4" xfId="25388"/>
    <cellStyle name="Comma 3 3 2 7 3 5" xfId="37989"/>
    <cellStyle name="Comma 3 3 2 7 4" xfId="14059"/>
    <cellStyle name="Comma 3 3 2 7 4 2" xfId="26788"/>
    <cellStyle name="Comma 3 3 2 7 4 3" xfId="39389"/>
    <cellStyle name="Comma 3 3 2 7 5" xfId="18328"/>
    <cellStyle name="Comma 3 3 2 7 5 2" xfId="30989"/>
    <cellStyle name="Comma 3 3 2 7 5 3" xfId="43589"/>
    <cellStyle name="Comma 3 3 2 7 6" xfId="22588"/>
    <cellStyle name="Comma 3 3 2 7 7" xfId="35189"/>
    <cellStyle name="Comma 3 3 2 8" xfId="9930"/>
    <cellStyle name="Comma 3 3 2 8 2" xfId="11396"/>
    <cellStyle name="Comma 3 3 2 8 2 2" xfId="15599"/>
    <cellStyle name="Comma 3 3 2 8 2 2 2" xfId="28328"/>
    <cellStyle name="Comma 3 3 2 8 2 2 3" xfId="40929"/>
    <cellStyle name="Comma 3 3 2 8 2 3" xfId="19868"/>
    <cellStyle name="Comma 3 3 2 8 2 3 2" xfId="32529"/>
    <cellStyle name="Comma 3 3 2 8 2 3 3" xfId="45129"/>
    <cellStyle name="Comma 3 3 2 8 2 4" xfId="24128"/>
    <cellStyle name="Comma 3 3 2 8 2 5" xfId="36729"/>
    <cellStyle name="Comma 3 3 2 8 3" xfId="12799"/>
    <cellStyle name="Comma 3 3 2 8 3 2" xfId="16999"/>
    <cellStyle name="Comma 3 3 2 8 3 2 2" xfId="29728"/>
    <cellStyle name="Comma 3 3 2 8 3 2 3" xfId="42329"/>
    <cellStyle name="Comma 3 3 2 8 3 3" xfId="21268"/>
    <cellStyle name="Comma 3 3 2 8 3 3 2" xfId="33929"/>
    <cellStyle name="Comma 3 3 2 8 3 3 3" xfId="46529"/>
    <cellStyle name="Comma 3 3 2 8 3 4" xfId="25528"/>
    <cellStyle name="Comma 3 3 2 8 3 5" xfId="38129"/>
    <cellStyle name="Comma 3 3 2 8 4" xfId="14199"/>
    <cellStyle name="Comma 3 3 2 8 4 2" xfId="26928"/>
    <cellStyle name="Comma 3 3 2 8 4 3" xfId="39529"/>
    <cellStyle name="Comma 3 3 2 8 5" xfId="18468"/>
    <cellStyle name="Comma 3 3 2 8 5 2" xfId="31129"/>
    <cellStyle name="Comma 3 3 2 8 5 3" xfId="43729"/>
    <cellStyle name="Comma 3 3 2 8 6" xfId="22728"/>
    <cellStyle name="Comma 3 3 2 8 7" xfId="35329"/>
    <cellStyle name="Comma 3 3 2 9" xfId="10124"/>
    <cellStyle name="Comma 3 3 2 9 2" xfId="11539"/>
    <cellStyle name="Comma 3 3 2 9 2 2" xfId="15739"/>
    <cellStyle name="Comma 3 3 2 9 2 2 2" xfId="28468"/>
    <cellStyle name="Comma 3 3 2 9 2 2 3" xfId="41069"/>
    <cellStyle name="Comma 3 3 2 9 2 3" xfId="20008"/>
    <cellStyle name="Comma 3 3 2 9 2 3 2" xfId="32669"/>
    <cellStyle name="Comma 3 3 2 9 2 3 3" xfId="45269"/>
    <cellStyle name="Comma 3 3 2 9 2 4" xfId="24268"/>
    <cellStyle name="Comma 3 3 2 9 2 5" xfId="36869"/>
    <cellStyle name="Comma 3 3 2 9 3" xfId="12939"/>
    <cellStyle name="Comma 3 3 2 9 3 2" xfId="17139"/>
    <cellStyle name="Comma 3 3 2 9 3 2 2" xfId="29868"/>
    <cellStyle name="Comma 3 3 2 9 3 2 3" xfId="42469"/>
    <cellStyle name="Comma 3 3 2 9 3 3" xfId="21408"/>
    <cellStyle name="Comma 3 3 2 9 3 3 2" xfId="34069"/>
    <cellStyle name="Comma 3 3 2 9 3 3 3" xfId="46669"/>
    <cellStyle name="Comma 3 3 2 9 3 4" xfId="25668"/>
    <cellStyle name="Comma 3 3 2 9 3 5" xfId="38269"/>
    <cellStyle name="Comma 3 3 2 9 4" xfId="14339"/>
    <cellStyle name="Comma 3 3 2 9 4 2" xfId="27068"/>
    <cellStyle name="Comma 3 3 2 9 4 3" xfId="39669"/>
    <cellStyle name="Comma 3 3 2 9 5" xfId="18608"/>
    <cellStyle name="Comma 3 3 2 9 5 2" xfId="31269"/>
    <cellStyle name="Comma 3 3 2 9 5 3" xfId="43869"/>
    <cellStyle name="Comma 3 3 2 9 6" xfId="22868"/>
    <cellStyle name="Comma 3 3 2 9 7" xfId="35469"/>
    <cellStyle name="Comma 3 3 20" xfId="17468"/>
    <cellStyle name="Comma 3 3 20 2" xfId="30129"/>
    <cellStyle name="Comma 3 3 20 3" xfId="42729"/>
    <cellStyle name="Comma 3 3 21" xfId="21728"/>
    <cellStyle name="Comma 3 3 22" xfId="34329"/>
    <cellStyle name="Comma 3 3 3" xfId="7041"/>
    <cellStyle name="Comma 3 3 3 10" xfId="10284"/>
    <cellStyle name="Comma 3 3 3 10 2" xfId="11699"/>
    <cellStyle name="Comma 3 3 3 10 2 2" xfId="15899"/>
    <cellStyle name="Comma 3 3 3 10 2 2 2" xfId="28628"/>
    <cellStyle name="Comma 3 3 3 10 2 2 3" xfId="41229"/>
    <cellStyle name="Comma 3 3 3 10 2 3" xfId="20168"/>
    <cellStyle name="Comma 3 3 3 10 2 3 2" xfId="32829"/>
    <cellStyle name="Comma 3 3 3 10 2 3 3" xfId="45429"/>
    <cellStyle name="Comma 3 3 3 10 2 4" xfId="24428"/>
    <cellStyle name="Comma 3 3 3 10 2 5" xfId="37029"/>
    <cellStyle name="Comma 3 3 3 10 3" xfId="13099"/>
    <cellStyle name="Comma 3 3 3 10 3 2" xfId="17299"/>
    <cellStyle name="Comma 3 3 3 10 3 2 2" xfId="30028"/>
    <cellStyle name="Comma 3 3 3 10 3 2 3" xfId="42629"/>
    <cellStyle name="Comma 3 3 3 10 3 3" xfId="21568"/>
    <cellStyle name="Comma 3 3 3 10 3 3 2" xfId="34229"/>
    <cellStyle name="Comma 3 3 3 10 3 3 3" xfId="46829"/>
    <cellStyle name="Comma 3 3 3 10 3 4" xfId="25828"/>
    <cellStyle name="Comma 3 3 3 10 3 5" xfId="38429"/>
    <cellStyle name="Comma 3 3 3 10 4" xfId="14499"/>
    <cellStyle name="Comma 3 3 3 10 4 2" xfId="27228"/>
    <cellStyle name="Comma 3 3 3 10 4 3" xfId="39829"/>
    <cellStyle name="Comma 3 3 3 10 5" xfId="18768"/>
    <cellStyle name="Comma 3 3 3 10 5 2" xfId="31429"/>
    <cellStyle name="Comma 3 3 3 10 5 3" xfId="44029"/>
    <cellStyle name="Comma 3 3 3 10 6" xfId="23028"/>
    <cellStyle name="Comma 3 3 3 10 7" xfId="35629"/>
    <cellStyle name="Comma 3 3 3 11" xfId="10425"/>
    <cellStyle name="Comma 3 3 3 11 2" xfId="14639"/>
    <cellStyle name="Comma 3 3 3 11 2 2" xfId="27368"/>
    <cellStyle name="Comma 3 3 3 11 2 3" xfId="39969"/>
    <cellStyle name="Comma 3 3 3 11 3" xfId="18908"/>
    <cellStyle name="Comma 3 3 3 11 3 2" xfId="31569"/>
    <cellStyle name="Comma 3 3 3 11 3 3" xfId="44169"/>
    <cellStyle name="Comma 3 3 3 11 4" xfId="23168"/>
    <cellStyle name="Comma 3 3 3 11 5" xfId="35769"/>
    <cellStyle name="Comma 3 3 3 12" xfId="11839"/>
    <cellStyle name="Comma 3 3 3 12 2" xfId="16039"/>
    <cellStyle name="Comma 3 3 3 12 2 2" xfId="28768"/>
    <cellStyle name="Comma 3 3 3 12 2 3" xfId="41369"/>
    <cellStyle name="Comma 3 3 3 12 3" xfId="20308"/>
    <cellStyle name="Comma 3 3 3 12 3 2" xfId="32969"/>
    <cellStyle name="Comma 3 3 3 12 3 3" xfId="45569"/>
    <cellStyle name="Comma 3 3 3 12 4" xfId="24568"/>
    <cellStyle name="Comma 3 3 3 12 5" xfId="37169"/>
    <cellStyle name="Comma 3 3 3 13" xfId="13239"/>
    <cellStyle name="Comma 3 3 3 13 2" xfId="25968"/>
    <cellStyle name="Comma 3 3 3 13 3" xfId="38569"/>
    <cellStyle name="Comma 3 3 3 14" xfId="17508"/>
    <cellStyle name="Comma 3 3 3 14 2" xfId="30169"/>
    <cellStyle name="Comma 3 3 3 14 3" xfId="42769"/>
    <cellStyle name="Comma 3 3 3 15" xfId="21768"/>
    <cellStyle name="Comma 3 3 3 16" xfId="34369"/>
    <cellStyle name="Comma 3 3 3 2" xfId="7181"/>
    <cellStyle name="Comma 3 3 3 2 2" xfId="10565"/>
    <cellStyle name="Comma 3 3 3 2 2 2" xfId="14779"/>
    <cellStyle name="Comma 3 3 3 2 2 2 2" xfId="27508"/>
    <cellStyle name="Comma 3 3 3 2 2 2 3" xfId="40109"/>
    <cellStyle name="Comma 3 3 3 2 2 3" xfId="19048"/>
    <cellStyle name="Comma 3 3 3 2 2 3 2" xfId="31709"/>
    <cellStyle name="Comma 3 3 3 2 2 3 3" xfId="44309"/>
    <cellStyle name="Comma 3 3 3 2 2 4" xfId="23308"/>
    <cellStyle name="Comma 3 3 3 2 2 5" xfId="35909"/>
    <cellStyle name="Comma 3 3 3 2 3" xfId="11979"/>
    <cellStyle name="Comma 3 3 3 2 3 2" xfId="16179"/>
    <cellStyle name="Comma 3 3 3 2 3 2 2" xfId="28908"/>
    <cellStyle name="Comma 3 3 3 2 3 2 3" xfId="41509"/>
    <cellStyle name="Comma 3 3 3 2 3 3" xfId="20448"/>
    <cellStyle name="Comma 3 3 3 2 3 3 2" xfId="33109"/>
    <cellStyle name="Comma 3 3 3 2 3 3 3" xfId="45709"/>
    <cellStyle name="Comma 3 3 3 2 3 4" xfId="24708"/>
    <cellStyle name="Comma 3 3 3 2 3 5" xfId="37309"/>
    <cellStyle name="Comma 3 3 3 2 4" xfId="13379"/>
    <cellStyle name="Comma 3 3 3 2 4 2" xfId="26108"/>
    <cellStyle name="Comma 3 3 3 2 4 3" xfId="38709"/>
    <cellStyle name="Comma 3 3 3 2 5" xfId="17648"/>
    <cellStyle name="Comma 3 3 3 2 5 2" xfId="30309"/>
    <cellStyle name="Comma 3 3 3 2 5 3" xfId="42909"/>
    <cellStyle name="Comma 3 3 3 2 6" xfId="21908"/>
    <cellStyle name="Comma 3 3 3 2 7" xfId="34509"/>
    <cellStyle name="Comma 3 3 3 3" xfId="7321"/>
    <cellStyle name="Comma 3 3 3 3 2" xfId="10705"/>
    <cellStyle name="Comma 3 3 3 3 2 2" xfId="14919"/>
    <cellStyle name="Comma 3 3 3 3 2 2 2" xfId="27648"/>
    <cellStyle name="Comma 3 3 3 3 2 2 3" xfId="40249"/>
    <cellStyle name="Comma 3 3 3 3 2 3" xfId="19188"/>
    <cellStyle name="Comma 3 3 3 3 2 3 2" xfId="31849"/>
    <cellStyle name="Comma 3 3 3 3 2 3 3" xfId="44449"/>
    <cellStyle name="Comma 3 3 3 3 2 4" xfId="23448"/>
    <cellStyle name="Comma 3 3 3 3 2 5" xfId="36049"/>
    <cellStyle name="Comma 3 3 3 3 3" xfId="12119"/>
    <cellStyle name="Comma 3 3 3 3 3 2" xfId="16319"/>
    <cellStyle name="Comma 3 3 3 3 3 2 2" xfId="29048"/>
    <cellStyle name="Comma 3 3 3 3 3 2 3" xfId="41649"/>
    <cellStyle name="Comma 3 3 3 3 3 3" xfId="20588"/>
    <cellStyle name="Comma 3 3 3 3 3 3 2" xfId="33249"/>
    <cellStyle name="Comma 3 3 3 3 3 3 3" xfId="45849"/>
    <cellStyle name="Comma 3 3 3 3 3 4" xfId="24848"/>
    <cellStyle name="Comma 3 3 3 3 3 5" xfId="37449"/>
    <cellStyle name="Comma 3 3 3 3 4" xfId="13519"/>
    <cellStyle name="Comma 3 3 3 3 4 2" xfId="26248"/>
    <cellStyle name="Comma 3 3 3 3 4 3" xfId="38849"/>
    <cellStyle name="Comma 3 3 3 3 5" xfId="17788"/>
    <cellStyle name="Comma 3 3 3 3 5 2" xfId="30449"/>
    <cellStyle name="Comma 3 3 3 3 5 3" xfId="43049"/>
    <cellStyle name="Comma 3 3 3 3 6" xfId="22048"/>
    <cellStyle name="Comma 3 3 3 3 7" xfId="34649"/>
    <cellStyle name="Comma 3 3 3 4" xfId="9334"/>
    <cellStyle name="Comma 3 3 3 4 2" xfId="10852"/>
    <cellStyle name="Comma 3 3 3 4 2 2" xfId="15059"/>
    <cellStyle name="Comma 3 3 3 4 2 2 2" xfId="27788"/>
    <cellStyle name="Comma 3 3 3 4 2 2 3" xfId="40389"/>
    <cellStyle name="Comma 3 3 3 4 2 3" xfId="19328"/>
    <cellStyle name="Comma 3 3 3 4 2 3 2" xfId="31989"/>
    <cellStyle name="Comma 3 3 3 4 2 3 3" xfId="44589"/>
    <cellStyle name="Comma 3 3 3 4 2 4" xfId="23588"/>
    <cellStyle name="Comma 3 3 3 4 2 5" xfId="36189"/>
    <cellStyle name="Comma 3 3 3 4 3" xfId="12259"/>
    <cellStyle name="Comma 3 3 3 4 3 2" xfId="16459"/>
    <cellStyle name="Comma 3 3 3 4 3 2 2" xfId="29188"/>
    <cellStyle name="Comma 3 3 3 4 3 2 3" xfId="41789"/>
    <cellStyle name="Comma 3 3 3 4 3 3" xfId="20728"/>
    <cellStyle name="Comma 3 3 3 4 3 3 2" xfId="33389"/>
    <cellStyle name="Comma 3 3 3 4 3 3 3" xfId="45989"/>
    <cellStyle name="Comma 3 3 3 4 3 4" xfId="24988"/>
    <cellStyle name="Comma 3 3 3 4 3 5" xfId="37589"/>
    <cellStyle name="Comma 3 3 3 4 4" xfId="13659"/>
    <cellStyle name="Comma 3 3 3 4 4 2" xfId="26388"/>
    <cellStyle name="Comma 3 3 3 4 4 3" xfId="38989"/>
    <cellStyle name="Comma 3 3 3 4 5" xfId="17928"/>
    <cellStyle name="Comma 3 3 3 4 5 2" xfId="30589"/>
    <cellStyle name="Comma 3 3 3 4 5 3" xfId="43189"/>
    <cellStyle name="Comma 3 3 3 4 6" xfId="22188"/>
    <cellStyle name="Comma 3 3 3 4 7" xfId="34789"/>
    <cellStyle name="Comma 3 3 3 5" xfId="9530"/>
    <cellStyle name="Comma 3 3 3 5 2" xfId="10996"/>
    <cellStyle name="Comma 3 3 3 5 2 2" xfId="15199"/>
    <cellStyle name="Comma 3 3 3 5 2 2 2" xfId="27928"/>
    <cellStyle name="Comma 3 3 3 5 2 2 3" xfId="40529"/>
    <cellStyle name="Comma 3 3 3 5 2 3" xfId="19468"/>
    <cellStyle name="Comma 3 3 3 5 2 3 2" xfId="32129"/>
    <cellStyle name="Comma 3 3 3 5 2 3 3" xfId="44729"/>
    <cellStyle name="Comma 3 3 3 5 2 4" xfId="23728"/>
    <cellStyle name="Comma 3 3 3 5 2 5" xfId="36329"/>
    <cellStyle name="Comma 3 3 3 5 3" xfId="12399"/>
    <cellStyle name="Comma 3 3 3 5 3 2" xfId="16599"/>
    <cellStyle name="Comma 3 3 3 5 3 2 2" xfId="29328"/>
    <cellStyle name="Comma 3 3 3 5 3 2 3" xfId="41929"/>
    <cellStyle name="Comma 3 3 3 5 3 3" xfId="20868"/>
    <cellStyle name="Comma 3 3 3 5 3 3 2" xfId="33529"/>
    <cellStyle name="Comma 3 3 3 5 3 3 3" xfId="46129"/>
    <cellStyle name="Comma 3 3 3 5 3 4" xfId="25128"/>
    <cellStyle name="Comma 3 3 3 5 3 5" xfId="37729"/>
    <cellStyle name="Comma 3 3 3 5 4" xfId="13799"/>
    <cellStyle name="Comma 3 3 3 5 4 2" xfId="26528"/>
    <cellStyle name="Comma 3 3 3 5 4 3" xfId="39129"/>
    <cellStyle name="Comma 3 3 3 5 5" xfId="18068"/>
    <cellStyle name="Comma 3 3 3 5 5 2" xfId="30729"/>
    <cellStyle name="Comma 3 3 3 5 5 3" xfId="43329"/>
    <cellStyle name="Comma 3 3 3 5 6" xfId="22328"/>
    <cellStyle name="Comma 3 3 3 5 7" xfId="34929"/>
    <cellStyle name="Comma 3 3 3 6" xfId="9670"/>
    <cellStyle name="Comma 3 3 3 6 2" xfId="11136"/>
    <cellStyle name="Comma 3 3 3 6 2 2" xfId="15339"/>
    <cellStyle name="Comma 3 3 3 6 2 2 2" xfId="28068"/>
    <cellStyle name="Comma 3 3 3 6 2 2 3" xfId="40669"/>
    <cellStyle name="Comma 3 3 3 6 2 3" xfId="19608"/>
    <cellStyle name="Comma 3 3 3 6 2 3 2" xfId="32269"/>
    <cellStyle name="Comma 3 3 3 6 2 3 3" xfId="44869"/>
    <cellStyle name="Comma 3 3 3 6 2 4" xfId="23868"/>
    <cellStyle name="Comma 3 3 3 6 2 5" xfId="36469"/>
    <cellStyle name="Comma 3 3 3 6 3" xfId="12539"/>
    <cellStyle name="Comma 3 3 3 6 3 2" xfId="16739"/>
    <cellStyle name="Comma 3 3 3 6 3 2 2" xfId="29468"/>
    <cellStyle name="Comma 3 3 3 6 3 2 3" xfId="42069"/>
    <cellStyle name="Comma 3 3 3 6 3 3" xfId="21008"/>
    <cellStyle name="Comma 3 3 3 6 3 3 2" xfId="33669"/>
    <cellStyle name="Comma 3 3 3 6 3 3 3" xfId="46269"/>
    <cellStyle name="Comma 3 3 3 6 3 4" xfId="25268"/>
    <cellStyle name="Comma 3 3 3 6 3 5" xfId="37869"/>
    <cellStyle name="Comma 3 3 3 6 4" xfId="13939"/>
    <cellStyle name="Comma 3 3 3 6 4 2" xfId="26668"/>
    <cellStyle name="Comma 3 3 3 6 4 3" xfId="39269"/>
    <cellStyle name="Comma 3 3 3 6 5" xfId="18208"/>
    <cellStyle name="Comma 3 3 3 6 5 2" xfId="30869"/>
    <cellStyle name="Comma 3 3 3 6 5 3" xfId="43469"/>
    <cellStyle name="Comma 3 3 3 6 6" xfId="22468"/>
    <cellStyle name="Comma 3 3 3 6 7" xfId="35069"/>
    <cellStyle name="Comma 3 3 3 7" xfId="9810"/>
    <cellStyle name="Comma 3 3 3 7 2" xfId="11276"/>
    <cellStyle name="Comma 3 3 3 7 2 2" xfId="15479"/>
    <cellStyle name="Comma 3 3 3 7 2 2 2" xfId="28208"/>
    <cellStyle name="Comma 3 3 3 7 2 2 3" xfId="40809"/>
    <cellStyle name="Comma 3 3 3 7 2 3" xfId="19748"/>
    <cellStyle name="Comma 3 3 3 7 2 3 2" xfId="32409"/>
    <cellStyle name="Comma 3 3 3 7 2 3 3" xfId="45009"/>
    <cellStyle name="Comma 3 3 3 7 2 4" xfId="24008"/>
    <cellStyle name="Comma 3 3 3 7 2 5" xfId="36609"/>
    <cellStyle name="Comma 3 3 3 7 3" xfId="12679"/>
    <cellStyle name="Comma 3 3 3 7 3 2" xfId="16879"/>
    <cellStyle name="Comma 3 3 3 7 3 2 2" xfId="29608"/>
    <cellStyle name="Comma 3 3 3 7 3 2 3" xfId="42209"/>
    <cellStyle name="Comma 3 3 3 7 3 3" xfId="21148"/>
    <cellStyle name="Comma 3 3 3 7 3 3 2" xfId="33809"/>
    <cellStyle name="Comma 3 3 3 7 3 3 3" xfId="46409"/>
    <cellStyle name="Comma 3 3 3 7 3 4" xfId="25408"/>
    <cellStyle name="Comma 3 3 3 7 3 5" xfId="38009"/>
    <cellStyle name="Comma 3 3 3 7 4" xfId="14079"/>
    <cellStyle name="Comma 3 3 3 7 4 2" xfId="26808"/>
    <cellStyle name="Comma 3 3 3 7 4 3" xfId="39409"/>
    <cellStyle name="Comma 3 3 3 7 5" xfId="18348"/>
    <cellStyle name="Comma 3 3 3 7 5 2" xfId="31009"/>
    <cellStyle name="Comma 3 3 3 7 5 3" xfId="43609"/>
    <cellStyle name="Comma 3 3 3 7 6" xfId="22608"/>
    <cellStyle name="Comma 3 3 3 7 7" xfId="35209"/>
    <cellStyle name="Comma 3 3 3 8" xfId="9950"/>
    <cellStyle name="Comma 3 3 3 8 2" xfId="11416"/>
    <cellStyle name="Comma 3 3 3 8 2 2" xfId="15619"/>
    <cellStyle name="Comma 3 3 3 8 2 2 2" xfId="28348"/>
    <cellStyle name="Comma 3 3 3 8 2 2 3" xfId="40949"/>
    <cellStyle name="Comma 3 3 3 8 2 3" xfId="19888"/>
    <cellStyle name="Comma 3 3 3 8 2 3 2" xfId="32549"/>
    <cellStyle name="Comma 3 3 3 8 2 3 3" xfId="45149"/>
    <cellStyle name="Comma 3 3 3 8 2 4" xfId="24148"/>
    <cellStyle name="Comma 3 3 3 8 2 5" xfId="36749"/>
    <cellStyle name="Comma 3 3 3 8 3" xfId="12819"/>
    <cellStyle name="Comma 3 3 3 8 3 2" xfId="17019"/>
    <cellStyle name="Comma 3 3 3 8 3 2 2" xfId="29748"/>
    <cellStyle name="Comma 3 3 3 8 3 2 3" xfId="42349"/>
    <cellStyle name="Comma 3 3 3 8 3 3" xfId="21288"/>
    <cellStyle name="Comma 3 3 3 8 3 3 2" xfId="33949"/>
    <cellStyle name="Comma 3 3 3 8 3 3 3" xfId="46549"/>
    <cellStyle name="Comma 3 3 3 8 3 4" xfId="25548"/>
    <cellStyle name="Comma 3 3 3 8 3 5" xfId="38149"/>
    <cellStyle name="Comma 3 3 3 8 4" xfId="14219"/>
    <cellStyle name="Comma 3 3 3 8 4 2" xfId="26948"/>
    <cellStyle name="Comma 3 3 3 8 4 3" xfId="39549"/>
    <cellStyle name="Comma 3 3 3 8 5" xfId="18488"/>
    <cellStyle name="Comma 3 3 3 8 5 2" xfId="31149"/>
    <cellStyle name="Comma 3 3 3 8 5 3" xfId="43749"/>
    <cellStyle name="Comma 3 3 3 8 6" xfId="22748"/>
    <cellStyle name="Comma 3 3 3 8 7" xfId="35349"/>
    <cellStyle name="Comma 3 3 3 9" xfId="10144"/>
    <cellStyle name="Comma 3 3 3 9 2" xfId="11559"/>
    <cellStyle name="Comma 3 3 3 9 2 2" xfId="15759"/>
    <cellStyle name="Comma 3 3 3 9 2 2 2" xfId="28488"/>
    <cellStyle name="Comma 3 3 3 9 2 2 3" xfId="41089"/>
    <cellStyle name="Comma 3 3 3 9 2 3" xfId="20028"/>
    <cellStyle name="Comma 3 3 3 9 2 3 2" xfId="32689"/>
    <cellStyle name="Comma 3 3 3 9 2 3 3" xfId="45289"/>
    <cellStyle name="Comma 3 3 3 9 2 4" xfId="24288"/>
    <cellStyle name="Comma 3 3 3 9 2 5" xfId="36889"/>
    <cellStyle name="Comma 3 3 3 9 3" xfId="12959"/>
    <cellStyle name="Comma 3 3 3 9 3 2" xfId="17159"/>
    <cellStyle name="Comma 3 3 3 9 3 2 2" xfId="29888"/>
    <cellStyle name="Comma 3 3 3 9 3 2 3" xfId="42489"/>
    <cellStyle name="Comma 3 3 3 9 3 3" xfId="21428"/>
    <cellStyle name="Comma 3 3 3 9 3 3 2" xfId="34089"/>
    <cellStyle name="Comma 3 3 3 9 3 3 3" xfId="46689"/>
    <cellStyle name="Comma 3 3 3 9 3 4" xfId="25688"/>
    <cellStyle name="Comma 3 3 3 9 3 5" xfId="38289"/>
    <cellStyle name="Comma 3 3 3 9 4" xfId="14359"/>
    <cellStyle name="Comma 3 3 3 9 4 2" xfId="27088"/>
    <cellStyle name="Comma 3 3 3 9 4 3" xfId="39689"/>
    <cellStyle name="Comma 3 3 3 9 5" xfId="18628"/>
    <cellStyle name="Comma 3 3 3 9 5 2" xfId="31289"/>
    <cellStyle name="Comma 3 3 3 9 5 3" xfId="43889"/>
    <cellStyle name="Comma 3 3 3 9 6" xfId="22888"/>
    <cellStyle name="Comma 3 3 3 9 7" xfId="35489"/>
    <cellStyle name="Comma 3 3 4" xfId="7061"/>
    <cellStyle name="Comma 3 3 4 10" xfId="10304"/>
    <cellStyle name="Comma 3 3 4 10 2" xfId="11719"/>
    <cellStyle name="Comma 3 3 4 10 2 2" xfId="15919"/>
    <cellStyle name="Comma 3 3 4 10 2 2 2" xfId="28648"/>
    <cellStyle name="Comma 3 3 4 10 2 2 3" xfId="41249"/>
    <cellStyle name="Comma 3 3 4 10 2 3" xfId="20188"/>
    <cellStyle name="Comma 3 3 4 10 2 3 2" xfId="32849"/>
    <cellStyle name="Comma 3 3 4 10 2 3 3" xfId="45449"/>
    <cellStyle name="Comma 3 3 4 10 2 4" xfId="24448"/>
    <cellStyle name="Comma 3 3 4 10 2 5" xfId="37049"/>
    <cellStyle name="Comma 3 3 4 10 3" xfId="13119"/>
    <cellStyle name="Comma 3 3 4 10 3 2" xfId="17319"/>
    <cellStyle name="Comma 3 3 4 10 3 2 2" xfId="30048"/>
    <cellStyle name="Comma 3 3 4 10 3 2 3" xfId="42649"/>
    <cellStyle name="Comma 3 3 4 10 3 3" xfId="21588"/>
    <cellStyle name="Comma 3 3 4 10 3 3 2" xfId="34249"/>
    <cellStyle name="Comma 3 3 4 10 3 3 3" xfId="46849"/>
    <cellStyle name="Comma 3 3 4 10 3 4" xfId="25848"/>
    <cellStyle name="Comma 3 3 4 10 3 5" xfId="38449"/>
    <cellStyle name="Comma 3 3 4 10 4" xfId="14519"/>
    <cellStyle name="Comma 3 3 4 10 4 2" xfId="27248"/>
    <cellStyle name="Comma 3 3 4 10 4 3" xfId="39849"/>
    <cellStyle name="Comma 3 3 4 10 5" xfId="18788"/>
    <cellStyle name="Comma 3 3 4 10 5 2" xfId="31449"/>
    <cellStyle name="Comma 3 3 4 10 5 3" xfId="44049"/>
    <cellStyle name="Comma 3 3 4 10 6" xfId="23048"/>
    <cellStyle name="Comma 3 3 4 10 7" xfId="35649"/>
    <cellStyle name="Comma 3 3 4 11" xfId="10445"/>
    <cellStyle name="Comma 3 3 4 11 2" xfId="14659"/>
    <cellStyle name="Comma 3 3 4 11 2 2" xfId="27388"/>
    <cellStyle name="Comma 3 3 4 11 2 3" xfId="39989"/>
    <cellStyle name="Comma 3 3 4 11 3" xfId="18928"/>
    <cellStyle name="Comma 3 3 4 11 3 2" xfId="31589"/>
    <cellStyle name="Comma 3 3 4 11 3 3" xfId="44189"/>
    <cellStyle name="Comma 3 3 4 11 4" xfId="23188"/>
    <cellStyle name="Comma 3 3 4 11 5" xfId="35789"/>
    <cellStyle name="Comma 3 3 4 12" xfId="11859"/>
    <cellStyle name="Comma 3 3 4 12 2" xfId="16059"/>
    <cellStyle name="Comma 3 3 4 12 2 2" xfId="28788"/>
    <cellStyle name="Comma 3 3 4 12 2 3" xfId="41389"/>
    <cellStyle name="Comma 3 3 4 12 3" xfId="20328"/>
    <cellStyle name="Comma 3 3 4 12 3 2" xfId="32989"/>
    <cellStyle name="Comma 3 3 4 12 3 3" xfId="45589"/>
    <cellStyle name="Comma 3 3 4 12 4" xfId="24588"/>
    <cellStyle name="Comma 3 3 4 12 5" xfId="37189"/>
    <cellStyle name="Comma 3 3 4 13" xfId="13259"/>
    <cellStyle name="Comma 3 3 4 13 2" xfId="25988"/>
    <cellStyle name="Comma 3 3 4 13 3" xfId="38589"/>
    <cellStyle name="Comma 3 3 4 14" xfId="17528"/>
    <cellStyle name="Comma 3 3 4 14 2" xfId="30189"/>
    <cellStyle name="Comma 3 3 4 14 3" xfId="42789"/>
    <cellStyle name="Comma 3 3 4 15" xfId="21788"/>
    <cellStyle name="Comma 3 3 4 16" xfId="34389"/>
    <cellStyle name="Comma 3 3 4 2" xfId="7201"/>
    <cellStyle name="Comma 3 3 4 2 2" xfId="10585"/>
    <cellStyle name="Comma 3 3 4 2 2 2" xfId="14799"/>
    <cellStyle name="Comma 3 3 4 2 2 2 2" xfId="27528"/>
    <cellStyle name="Comma 3 3 4 2 2 2 3" xfId="40129"/>
    <cellStyle name="Comma 3 3 4 2 2 3" xfId="19068"/>
    <cellStyle name="Comma 3 3 4 2 2 3 2" xfId="31729"/>
    <cellStyle name="Comma 3 3 4 2 2 3 3" xfId="44329"/>
    <cellStyle name="Comma 3 3 4 2 2 4" xfId="23328"/>
    <cellStyle name="Comma 3 3 4 2 2 5" xfId="35929"/>
    <cellStyle name="Comma 3 3 4 2 3" xfId="11999"/>
    <cellStyle name="Comma 3 3 4 2 3 2" xfId="16199"/>
    <cellStyle name="Comma 3 3 4 2 3 2 2" xfId="28928"/>
    <cellStyle name="Comma 3 3 4 2 3 2 3" xfId="41529"/>
    <cellStyle name="Comma 3 3 4 2 3 3" xfId="20468"/>
    <cellStyle name="Comma 3 3 4 2 3 3 2" xfId="33129"/>
    <cellStyle name="Comma 3 3 4 2 3 3 3" xfId="45729"/>
    <cellStyle name="Comma 3 3 4 2 3 4" xfId="24728"/>
    <cellStyle name="Comma 3 3 4 2 3 5" xfId="37329"/>
    <cellStyle name="Comma 3 3 4 2 4" xfId="13399"/>
    <cellStyle name="Comma 3 3 4 2 4 2" xfId="26128"/>
    <cellStyle name="Comma 3 3 4 2 4 3" xfId="38729"/>
    <cellStyle name="Comma 3 3 4 2 5" xfId="17668"/>
    <cellStyle name="Comma 3 3 4 2 5 2" xfId="30329"/>
    <cellStyle name="Comma 3 3 4 2 5 3" xfId="42929"/>
    <cellStyle name="Comma 3 3 4 2 6" xfId="21928"/>
    <cellStyle name="Comma 3 3 4 2 7" xfId="34529"/>
    <cellStyle name="Comma 3 3 4 3" xfId="7341"/>
    <cellStyle name="Comma 3 3 4 3 2" xfId="10725"/>
    <cellStyle name="Comma 3 3 4 3 2 2" xfId="14939"/>
    <cellStyle name="Comma 3 3 4 3 2 2 2" xfId="27668"/>
    <cellStyle name="Comma 3 3 4 3 2 2 3" xfId="40269"/>
    <cellStyle name="Comma 3 3 4 3 2 3" xfId="19208"/>
    <cellStyle name="Comma 3 3 4 3 2 3 2" xfId="31869"/>
    <cellStyle name="Comma 3 3 4 3 2 3 3" xfId="44469"/>
    <cellStyle name="Comma 3 3 4 3 2 4" xfId="23468"/>
    <cellStyle name="Comma 3 3 4 3 2 5" xfId="36069"/>
    <cellStyle name="Comma 3 3 4 3 3" xfId="12139"/>
    <cellStyle name="Comma 3 3 4 3 3 2" xfId="16339"/>
    <cellStyle name="Comma 3 3 4 3 3 2 2" xfId="29068"/>
    <cellStyle name="Comma 3 3 4 3 3 2 3" xfId="41669"/>
    <cellStyle name="Comma 3 3 4 3 3 3" xfId="20608"/>
    <cellStyle name="Comma 3 3 4 3 3 3 2" xfId="33269"/>
    <cellStyle name="Comma 3 3 4 3 3 3 3" xfId="45869"/>
    <cellStyle name="Comma 3 3 4 3 3 4" xfId="24868"/>
    <cellStyle name="Comma 3 3 4 3 3 5" xfId="37469"/>
    <cellStyle name="Comma 3 3 4 3 4" xfId="13539"/>
    <cellStyle name="Comma 3 3 4 3 4 2" xfId="26268"/>
    <cellStyle name="Comma 3 3 4 3 4 3" xfId="38869"/>
    <cellStyle name="Comma 3 3 4 3 5" xfId="17808"/>
    <cellStyle name="Comma 3 3 4 3 5 2" xfId="30469"/>
    <cellStyle name="Comma 3 3 4 3 5 3" xfId="43069"/>
    <cellStyle name="Comma 3 3 4 3 6" xfId="22068"/>
    <cellStyle name="Comma 3 3 4 3 7" xfId="34669"/>
    <cellStyle name="Comma 3 3 4 4" xfId="9354"/>
    <cellStyle name="Comma 3 3 4 4 2" xfId="10872"/>
    <cellStyle name="Comma 3 3 4 4 2 2" xfId="15079"/>
    <cellStyle name="Comma 3 3 4 4 2 2 2" xfId="27808"/>
    <cellStyle name="Comma 3 3 4 4 2 2 3" xfId="40409"/>
    <cellStyle name="Comma 3 3 4 4 2 3" xfId="19348"/>
    <cellStyle name="Comma 3 3 4 4 2 3 2" xfId="32009"/>
    <cellStyle name="Comma 3 3 4 4 2 3 3" xfId="44609"/>
    <cellStyle name="Comma 3 3 4 4 2 4" xfId="23608"/>
    <cellStyle name="Comma 3 3 4 4 2 5" xfId="36209"/>
    <cellStyle name="Comma 3 3 4 4 3" xfId="12279"/>
    <cellStyle name="Comma 3 3 4 4 3 2" xfId="16479"/>
    <cellStyle name="Comma 3 3 4 4 3 2 2" xfId="29208"/>
    <cellStyle name="Comma 3 3 4 4 3 2 3" xfId="41809"/>
    <cellStyle name="Comma 3 3 4 4 3 3" xfId="20748"/>
    <cellStyle name="Comma 3 3 4 4 3 3 2" xfId="33409"/>
    <cellStyle name="Comma 3 3 4 4 3 3 3" xfId="46009"/>
    <cellStyle name="Comma 3 3 4 4 3 4" xfId="25008"/>
    <cellStyle name="Comma 3 3 4 4 3 5" xfId="37609"/>
    <cellStyle name="Comma 3 3 4 4 4" xfId="13679"/>
    <cellStyle name="Comma 3 3 4 4 4 2" xfId="26408"/>
    <cellStyle name="Comma 3 3 4 4 4 3" xfId="39009"/>
    <cellStyle name="Comma 3 3 4 4 5" xfId="17948"/>
    <cellStyle name="Comma 3 3 4 4 5 2" xfId="30609"/>
    <cellStyle name="Comma 3 3 4 4 5 3" xfId="43209"/>
    <cellStyle name="Comma 3 3 4 4 6" xfId="22208"/>
    <cellStyle name="Comma 3 3 4 4 7" xfId="34809"/>
    <cellStyle name="Comma 3 3 4 5" xfId="9550"/>
    <cellStyle name="Comma 3 3 4 5 2" xfId="11016"/>
    <cellStyle name="Comma 3 3 4 5 2 2" xfId="15219"/>
    <cellStyle name="Comma 3 3 4 5 2 2 2" xfId="27948"/>
    <cellStyle name="Comma 3 3 4 5 2 2 3" xfId="40549"/>
    <cellStyle name="Comma 3 3 4 5 2 3" xfId="19488"/>
    <cellStyle name="Comma 3 3 4 5 2 3 2" xfId="32149"/>
    <cellStyle name="Comma 3 3 4 5 2 3 3" xfId="44749"/>
    <cellStyle name="Comma 3 3 4 5 2 4" xfId="23748"/>
    <cellStyle name="Comma 3 3 4 5 2 5" xfId="36349"/>
    <cellStyle name="Comma 3 3 4 5 3" xfId="12419"/>
    <cellStyle name="Comma 3 3 4 5 3 2" xfId="16619"/>
    <cellStyle name="Comma 3 3 4 5 3 2 2" xfId="29348"/>
    <cellStyle name="Comma 3 3 4 5 3 2 3" xfId="41949"/>
    <cellStyle name="Comma 3 3 4 5 3 3" xfId="20888"/>
    <cellStyle name="Comma 3 3 4 5 3 3 2" xfId="33549"/>
    <cellStyle name="Comma 3 3 4 5 3 3 3" xfId="46149"/>
    <cellStyle name="Comma 3 3 4 5 3 4" xfId="25148"/>
    <cellStyle name="Comma 3 3 4 5 3 5" xfId="37749"/>
    <cellStyle name="Comma 3 3 4 5 4" xfId="13819"/>
    <cellStyle name="Comma 3 3 4 5 4 2" xfId="26548"/>
    <cellStyle name="Comma 3 3 4 5 4 3" xfId="39149"/>
    <cellStyle name="Comma 3 3 4 5 5" xfId="18088"/>
    <cellStyle name="Comma 3 3 4 5 5 2" xfId="30749"/>
    <cellStyle name="Comma 3 3 4 5 5 3" xfId="43349"/>
    <cellStyle name="Comma 3 3 4 5 6" xfId="22348"/>
    <cellStyle name="Comma 3 3 4 5 7" xfId="34949"/>
    <cellStyle name="Comma 3 3 4 6" xfId="9690"/>
    <cellStyle name="Comma 3 3 4 6 2" xfId="11156"/>
    <cellStyle name="Comma 3 3 4 6 2 2" xfId="15359"/>
    <cellStyle name="Comma 3 3 4 6 2 2 2" xfId="28088"/>
    <cellStyle name="Comma 3 3 4 6 2 2 3" xfId="40689"/>
    <cellStyle name="Comma 3 3 4 6 2 3" xfId="19628"/>
    <cellStyle name="Comma 3 3 4 6 2 3 2" xfId="32289"/>
    <cellStyle name="Comma 3 3 4 6 2 3 3" xfId="44889"/>
    <cellStyle name="Comma 3 3 4 6 2 4" xfId="23888"/>
    <cellStyle name="Comma 3 3 4 6 2 5" xfId="36489"/>
    <cellStyle name="Comma 3 3 4 6 3" xfId="12559"/>
    <cellStyle name="Comma 3 3 4 6 3 2" xfId="16759"/>
    <cellStyle name="Comma 3 3 4 6 3 2 2" xfId="29488"/>
    <cellStyle name="Comma 3 3 4 6 3 2 3" xfId="42089"/>
    <cellStyle name="Comma 3 3 4 6 3 3" xfId="21028"/>
    <cellStyle name="Comma 3 3 4 6 3 3 2" xfId="33689"/>
    <cellStyle name="Comma 3 3 4 6 3 3 3" xfId="46289"/>
    <cellStyle name="Comma 3 3 4 6 3 4" xfId="25288"/>
    <cellStyle name="Comma 3 3 4 6 3 5" xfId="37889"/>
    <cellStyle name="Comma 3 3 4 6 4" xfId="13959"/>
    <cellStyle name="Comma 3 3 4 6 4 2" xfId="26688"/>
    <cellStyle name="Comma 3 3 4 6 4 3" xfId="39289"/>
    <cellStyle name="Comma 3 3 4 6 5" xfId="18228"/>
    <cellStyle name="Comma 3 3 4 6 5 2" xfId="30889"/>
    <cellStyle name="Comma 3 3 4 6 5 3" xfId="43489"/>
    <cellStyle name="Comma 3 3 4 6 6" xfId="22488"/>
    <cellStyle name="Comma 3 3 4 6 7" xfId="35089"/>
    <cellStyle name="Comma 3 3 4 7" xfId="9830"/>
    <cellStyle name="Comma 3 3 4 7 2" xfId="11296"/>
    <cellStyle name="Comma 3 3 4 7 2 2" xfId="15499"/>
    <cellStyle name="Comma 3 3 4 7 2 2 2" xfId="28228"/>
    <cellStyle name="Comma 3 3 4 7 2 2 3" xfId="40829"/>
    <cellStyle name="Comma 3 3 4 7 2 3" xfId="19768"/>
    <cellStyle name="Comma 3 3 4 7 2 3 2" xfId="32429"/>
    <cellStyle name="Comma 3 3 4 7 2 3 3" xfId="45029"/>
    <cellStyle name="Comma 3 3 4 7 2 4" xfId="24028"/>
    <cellStyle name="Comma 3 3 4 7 2 5" xfId="36629"/>
    <cellStyle name="Comma 3 3 4 7 3" xfId="12699"/>
    <cellStyle name="Comma 3 3 4 7 3 2" xfId="16899"/>
    <cellStyle name="Comma 3 3 4 7 3 2 2" xfId="29628"/>
    <cellStyle name="Comma 3 3 4 7 3 2 3" xfId="42229"/>
    <cellStyle name="Comma 3 3 4 7 3 3" xfId="21168"/>
    <cellStyle name="Comma 3 3 4 7 3 3 2" xfId="33829"/>
    <cellStyle name="Comma 3 3 4 7 3 3 3" xfId="46429"/>
    <cellStyle name="Comma 3 3 4 7 3 4" xfId="25428"/>
    <cellStyle name="Comma 3 3 4 7 3 5" xfId="38029"/>
    <cellStyle name="Comma 3 3 4 7 4" xfId="14099"/>
    <cellStyle name="Comma 3 3 4 7 4 2" xfId="26828"/>
    <cellStyle name="Comma 3 3 4 7 4 3" xfId="39429"/>
    <cellStyle name="Comma 3 3 4 7 5" xfId="18368"/>
    <cellStyle name="Comma 3 3 4 7 5 2" xfId="31029"/>
    <cellStyle name="Comma 3 3 4 7 5 3" xfId="43629"/>
    <cellStyle name="Comma 3 3 4 7 6" xfId="22628"/>
    <cellStyle name="Comma 3 3 4 7 7" xfId="35229"/>
    <cellStyle name="Comma 3 3 4 8" xfId="9970"/>
    <cellStyle name="Comma 3 3 4 8 2" xfId="11436"/>
    <cellStyle name="Comma 3 3 4 8 2 2" xfId="15639"/>
    <cellStyle name="Comma 3 3 4 8 2 2 2" xfId="28368"/>
    <cellStyle name="Comma 3 3 4 8 2 2 3" xfId="40969"/>
    <cellStyle name="Comma 3 3 4 8 2 3" xfId="19908"/>
    <cellStyle name="Comma 3 3 4 8 2 3 2" xfId="32569"/>
    <cellStyle name="Comma 3 3 4 8 2 3 3" xfId="45169"/>
    <cellStyle name="Comma 3 3 4 8 2 4" xfId="24168"/>
    <cellStyle name="Comma 3 3 4 8 2 5" xfId="36769"/>
    <cellStyle name="Comma 3 3 4 8 3" xfId="12839"/>
    <cellStyle name="Comma 3 3 4 8 3 2" xfId="17039"/>
    <cellStyle name="Comma 3 3 4 8 3 2 2" xfId="29768"/>
    <cellStyle name="Comma 3 3 4 8 3 2 3" xfId="42369"/>
    <cellStyle name="Comma 3 3 4 8 3 3" xfId="21308"/>
    <cellStyle name="Comma 3 3 4 8 3 3 2" xfId="33969"/>
    <cellStyle name="Comma 3 3 4 8 3 3 3" xfId="46569"/>
    <cellStyle name="Comma 3 3 4 8 3 4" xfId="25568"/>
    <cellStyle name="Comma 3 3 4 8 3 5" xfId="38169"/>
    <cellStyle name="Comma 3 3 4 8 4" xfId="14239"/>
    <cellStyle name="Comma 3 3 4 8 4 2" xfId="26968"/>
    <cellStyle name="Comma 3 3 4 8 4 3" xfId="39569"/>
    <cellStyle name="Comma 3 3 4 8 5" xfId="18508"/>
    <cellStyle name="Comma 3 3 4 8 5 2" xfId="31169"/>
    <cellStyle name="Comma 3 3 4 8 5 3" xfId="43769"/>
    <cellStyle name="Comma 3 3 4 8 6" xfId="22768"/>
    <cellStyle name="Comma 3 3 4 8 7" xfId="35369"/>
    <cellStyle name="Comma 3 3 4 9" xfId="10164"/>
    <cellStyle name="Comma 3 3 4 9 2" xfId="11579"/>
    <cellStyle name="Comma 3 3 4 9 2 2" xfId="15779"/>
    <cellStyle name="Comma 3 3 4 9 2 2 2" xfId="28508"/>
    <cellStyle name="Comma 3 3 4 9 2 2 3" xfId="41109"/>
    <cellStyle name="Comma 3 3 4 9 2 3" xfId="20048"/>
    <cellStyle name="Comma 3 3 4 9 2 3 2" xfId="32709"/>
    <cellStyle name="Comma 3 3 4 9 2 3 3" xfId="45309"/>
    <cellStyle name="Comma 3 3 4 9 2 4" xfId="24308"/>
    <cellStyle name="Comma 3 3 4 9 2 5" xfId="36909"/>
    <cellStyle name="Comma 3 3 4 9 3" xfId="12979"/>
    <cellStyle name="Comma 3 3 4 9 3 2" xfId="17179"/>
    <cellStyle name="Comma 3 3 4 9 3 2 2" xfId="29908"/>
    <cellStyle name="Comma 3 3 4 9 3 2 3" xfId="42509"/>
    <cellStyle name="Comma 3 3 4 9 3 3" xfId="21448"/>
    <cellStyle name="Comma 3 3 4 9 3 3 2" xfId="34109"/>
    <cellStyle name="Comma 3 3 4 9 3 3 3" xfId="46709"/>
    <cellStyle name="Comma 3 3 4 9 3 4" xfId="25708"/>
    <cellStyle name="Comma 3 3 4 9 3 5" xfId="38309"/>
    <cellStyle name="Comma 3 3 4 9 4" xfId="14379"/>
    <cellStyle name="Comma 3 3 4 9 4 2" xfId="27108"/>
    <cellStyle name="Comma 3 3 4 9 4 3" xfId="39709"/>
    <cellStyle name="Comma 3 3 4 9 5" xfId="18648"/>
    <cellStyle name="Comma 3 3 4 9 5 2" xfId="31309"/>
    <cellStyle name="Comma 3 3 4 9 5 3" xfId="43909"/>
    <cellStyle name="Comma 3 3 4 9 6" xfId="22908"/>
    <cellStyle name="Comma 3 3 4 9 7" xfId="35509"/>
    <cellStyle name="Comma 3 3 5" xfId="7081"/>
    <cellStyle name="Comma 3 3 5 10" xfId="10324"/>
    <cellStyle name="Comma 3 3 5 10 2" xfId="11739"/>
    <cellStyle name="Comma 3 3 5 10 2 2" xfId="15939"/>
    <cellStyle name="Comma 3 3 5 10 2 2 2" xfId="28668"/>
    <cellStyle name="Comma 3 3 5 10 2 2 3" xfId="41269"/>
    <cellStyle name="Comma 3 3 5 10 2 3" xfId="20208"/>
    <cellStyle name="Comma 3 3 5 10 2 3 2" xfId="32869"/>
    <cellStyle name="Comma 3 3 5 10 2 3 3" xfId="45469"/>
    <cellStyle name="Comma 3 3 5 10 2 4" xfId="24468"/>
    <cellStyle name="Comma 3 3 5 10 2 5" xfId="37069"/>
    <cellStyle name="Comma 3 3 5 10 3" xfId="13139"/>
    <cellStyle name="Comma 3 3 5 10 3 2" xfId="17339"/>
    <cellStyle name="Comma 3 3 5 10 3 2 2" xfId="30068"/>
    <cellStyle name="Comma 3 3 5 10 3 2 3" xfId="42669"/>
    <cellStyle name="Comma 3 3 5 10 3 3" xfId="21608"/>
    <cellStyle name="Comma 3 3 5 10 3 3 2" xfId="34269"/>
    <cellStyle name="Comma 3 3 5 10 3 3 3" xfId="46869"/>
    <cellStyle name="Comma 3 3 5 10 3 4" xfId="25868"/>
    <cellStyle name="Comma 3 3 5 10 3 5" xfId="38469"/>
    <cellStyle name="Comma 3 3 5 10 4" xfId="14539"/>
    <cellStyle name="Comma 3 3 5 10 4 2" xfId="27268"/>
    <cellStyle name="Comma 3 3 5 10 4 3" xfId="39869"/>
    <cellStyle name="Comma 3 3 5 10 5" xfId="18808"/>
    <cellStyle name="Comma 3 3 5 10 5 2" xfId="31469"/>
    <cellStyle name="Comma 3 3 5 10 5 3" xfId="44069"/>
    <cellStyle name="Comma 3 3 5 10 6" xfId="23068"/>
    <cellStyle name="Comma 3 3 5 10 7" xfId="35669"/>
    <cellStyle name="Comma 3 3 5 11" xfId="10465"/>
    <cellStyle name="Comma 3 3 5 11 2" xfId="14679"/>
    <cellStyle name="Comma 3 3 5 11 2 2" xfId="27408"/>
    <cellStyle name="Comma 3 3 5 11 2 3" xfId="40009"/>
    <cellStyle name="Comma 3 3 5 11 3" xfId="18948"/>
    <cellStyle name="Comma 3 3 5 11 3 2" xfId="31609"/>
    <cellStyle name="Comma 3 3 5 11 3 3" xfId="44209"/>
    <cellStyle name="Comma 3 3 5 11 4" xfId="23208"/>
    <cellStyle name="Comma 3 3 5 11 5" xfId="35809"/>
    <cellStyle name="Comma 3 3 5 12" xfId="11879"/>
    <cellStyle name="Comma 3 3 5 12 2" xfId="16079"/>
    <cellStyle name="Comma 3 3 5 12 2 2" xfId="28808"/>
    <cellStyle name="Comma 3 3 5 12 2 3" xfId="41409"/>
    <cellStyle name="Comma 3 3 5 12 3" xfId="20348"/>
    <cellStyle name="Comma 3 3 5 12 3 2" xfId="33009"/>
    <cellStyle name="Comma 3 3 5 12 3 3" xfId="45609"/>
    <cellStyle name="Comma 3 3 5 12 4" xfId="24608"/>
    <cellStyle name="Comma 3 3 5 12 5" xfId="37209"/>
    <cellStyle name="Comma 3 3 5 13" xfId="13279"/>
    <cellStyle name="Comma 3 3 5 13 2" xfId="26008"/>
    <cellStyle name="Comma 3 3 5 13 3" xfId="38609"/>
    <cellStyle name="Comma 3 3 5 14" xfId="17548"/>
    <cellStyle name="Comma 3 3 5 14 2" xfId="30209"/>
    <cellStyle name="Comma 3 3 5 14 3" xfId="42809"/>
    <cellStyle name="Comma 3 3 5 15" xfId="21808"/>
    <cellStyle name="Comma 3 3 5 16" xfId="34409"/>
    <cellStyle name="Comma 3 3 5 2" xfId="7221"/>
    <cellStyle name="Comma 3 3 5 2 2" xfId="10605"/>
    <cellStyle name="Comma 3 3 5 2 2 2" xfId="14819"/>
    <cellStyle name="Comma 3 3 5 2 2 2 2" xfId="27548"/>
    <cellStyle name="Comma 3 3 5 2 2 2 3" xfId="40149"/>
    <cellStyle name="Comma 3 3 5 2 2 3" xfId="19088"/>
    <cellStyle name="Comma 3 3 5 2 2 3 2" xfId="31749"/>
    <cellStyle name="Comma 3 3 5 2 2 3 3" xfId="44349"/>
    <cellStyle name="Comma 3 3 5 2 2 4" xfId="23348"/>
    <cellStyle name="Comma 3 3 5 2 2 5" xfId="35949"/>
    <cellStyle name="Comma 3 3 5 2 3" xfId="12019"/>
    <cellStyle name="Comma 3 3 5 2 3 2" xfId="16219"/>
    <cellStyle name="Comma 3 3 5 2 3 2 2" xfId="28948"/>
    <cellStyle name="Comma 3 3 5 2 3 2 3" xfId="41549"/>
    <cellStyle name="Comma 3 3 5 2 3 3" xfId="20488"/>
    <cellStyle name="Comma 3 3 5 2 3 3 2" xfId="33149"/>
    <cellStyle name="Comma 3 3 5 2 3 3 3" xfId="45749"/>
    <cellStyle name="Comma 3 3 5 2 3 4" xfId="24748"/>
    <cellStyle name="Comma 3 3 5 2 3 5" xfId="37349"/>
    <cellStyle name="Comma 3 3 5 2 4" xfId="13419"/>
    <cellStyle name="Comma 3 3 5 2 4 2" xfId="26148"/>
    <cellStyle name="Comma 3 3 5 2 4 3" xfId="38749"/>
    <cellStyle name="Comma 3 3 5 2 5" xfId="17688"/>
    <cellStyle name="Comma 3 3 5 2 5 2" xfId="30349"/>
    <cellStyle name="Comma 3 3 5 2 5 3" xfId="42949"/>
    <cellStyle name="Comma 3 3 5 2 6" xfId="21948"/>
    <cellStyle name="Comma 3 3 5 2 7" xfId="34549"/>
    <cellStyle name="Comma 3 3 5 3" xfId="7361"/>
    <cellStyle name="Comma 3 3 5 3 2" xfId="10745"/>
    <cellStyle name="Comma 3 3 5 3 2 2" xfId="14959"/>
    <cellStyle name="Comma 3 3 5 3 2 2 2" xfId="27688"/>
    <cellStyle name="Comma 3 3 5 3 2 2 3" xfId="40289"/>
    <cellStyle name="Comma 3 3 5 3 2 3" xfId="19228"/>
    <cellStyle name="Comma 3 3 5 3 2 3 2" xfId="31889"/>
    <cellStyle name="Comma 3 3 5 3 2 3 3" xfId="44489"/>
    <cellStyle name="Comma 3 3 5 3 2 4" xfId="23488"/>
    <cellStyle name="Comma 3 3 5 3 2 5" xfId="36089"/>
    <cellStyle name="Comma 3 3 5 3 3" xfId="12159"/>
    <cellStyle name="Comma 3 3 5 3 3 2" xfId="16359"/>
    <cellStyle name="Comma 3 3 5 3 3 2 2" xfId="29088"/>
    <cellStyle name="Comma 3 3 5 3 3 2 3" xfId="41689"/>
    <cellStyle name="Comma 3 3 5 3 3 3" xfId="20628"/>
    <cellStyle name="Comma 3 3 5 3 3 3 2" xfId="33289"/>
    <cellStyle name="Comma 3 3 5 3 3 3 3" xfId="45889"/>
    <cellStyle name="Comma 3 3 5 3 3 4" xfId="24888"/>
    <cellStyle name="Comma 3 3 5 3 3 5" xfId="37489"/>
    <cellStyle name="Comma 3 3 5 3 4" xfId="13559"/>
    <cellStyle name="Comma 3 3 5 3 4 2" xfId="26288"/>
    <cellStyle name="Comma 3 3 5 3 4 3" xfId="38889"/>
    <cellStyle name="Comma 3 3 5 3 5" xfId="17828"/>
    <cellStyle name="Comma 3 3 5 3 5 2" xfId="30489"/>
    <cellStyle name="Comma 3 3 5 3 5 3" xfId="43089"/>
    <cellStyle name="Comma 3 3 5 3 6" xfId="22088"/>
    <cellStyle name="Comma 3 3 5 3 7" xfId="34689"/>
    <cellStyle name="Comma 3 3 5 4" xfId="9374"/>
    <cellStyle name="Comma 3 3 5 4 2" xfId="10892"/>
    <cellStyle name="Comma 3 3 5 4 2 2" xfId="15099"/>
    <cellStyle name="Comma 3 3 5 4 2 2 2" xfId="27828"/>
    <cellStyle name="Comma 3 3 5 4 2 2 3" xfId="40429"/>
    <cellStyle name="Comma 3 3 5 4 2 3" xfId="19368"/>
    <cellStyle name="Comma 3 3 5 4 2 3 2" xfId="32029"/>
    <cellStyle name="Comma 3 3 5 4 2 3 3" xfId="44629"/>
    <cellStyle name="Comma 3 3 5 4 2 4" xfId="23628"/>
    <cellStyle name="Comma 3 3 5 4 2 5" xfId="36229"/>
    <cellStyle name="Comma 3 3 5 4 3" xfId="12299"/>
    <cellStyle name="Comma 3 3 5 4 3 2" xfId="16499"/>
    <cellStyle name="Comma 3 3 5 4 3 2 2" xfId="29228"/>
    <cellStyle name="Comma 3 3 5 4 3 2 3" xfId="41829"/>
    <cellStyle name="Comma 3 3 5 4 3 3" xfId="20768"/>
    <cellStyle name="Comma 3 3 5 4 3 3 2" xfId="33429"/>
    <cellStyle name="Comma 3 3 5 4 3 3 3" xfId="46029"/>
    <cellStyle name="Comma 3 3 5 4 3 4" xfId="25028"/>
    <cellStyle name="Comma 3 3 5 4 3 5" xfId="37629"/>
    <cellStyle name="Comma 3 3 5 4 4" xfId="13699"/>
    <cellStyle name="Comma 3 3 5 4 4 2" xfId="26428"/>
    <cellStyle name="Comma 3 3 5 4 4 3" xfId="39029"/>
    <cellStyle name="Comma 3 3 5 4 5" xfId="17968"/>
    <cellStyle name="Comma 3 3 5 4 5 2" xfId="30629"/>
    <cellStyle name="Comma 3 3 5 4 5 3" xfId="43229"/>
    <cellStyle name="Comma 3 3 5 4 6" xfId="22228"/>
    <cellStyle name="Comma 3 3 5 4 7" xfId="34829"/>
    <cellStyle name="Comma 3 3 5 5" xfId="9570"/>
    <cellStyle name="Comma 3 3 5 5 2" xfId="11036"/>
    <cellStyle name="Comma 3 3 5 5 2 2" xfId="15239"/>
    <cellStyle name="Comma 3 3 5 5 2 2 2" xfId="27968"/>
    <cellStyle name="Comma 3 3 5 5 2 2 3" xfId="40569"/>
    <cellStyle name="Comma 3 3 5 5 2 3" xfId="19508"/>
    <cellStyle name="Comma 3 3 5 5 2 3 2" xfId="32169"/>
    <cellStyle name="Comma 3 3 5 5 2 3 3" xfId="44769"/>
    <cellStyle name="Comma 3 3 5 5 2 4" xfId="23768"/>
    <cellStyle name="Comma 3 3 5 5 2 5" xfId="36369"/>
    <cellStyle name="Comma 3 3 5 5 3" xfId="12439"/>
    <cellStyle name="Comma 3 3 5 5 3 2" xfId="16639"/>
    <cellStyle name="Comma 3 3 5 5 3 2 2" xfId="29368"/>
    <cellStyle name="Comma 3 3 5 5 3 2 3" xfId="41969"/>
    <cellStyle name="Comma 3 3 5 5 3 3" xfId="20908"/>
    <cellStyle name="Comma 3 3 5 5 3 3 2" xfId="33569"/>
    <cellStyle name="Comma 3 3 5 5 3 3 3" xfId="46169"/>
    <cellStyle name="Comma 3 3 5 5 3 4" xfId="25168"/>
    <cellStyle name="Comma 3 3 5 5 3 5" xfId="37769"/>
    <cellStyle name="Comma 3 3 5 5 4" xfId="13839"/>
    <cellStyle name="Comma 3 3 5 5 4 2" xfId="26568"/>
    <cellStyle name="Comma 3 3 5 5 4 3" xfId="39169"/>
    <cellStyle name="Comma 3 3 5 5 5" xfId="18108"/>
    <cellStyle name="Comma 3 3 5 5 5 2" xfId="30769"/>
    <cellStyle name="Comma 3 3 5 5 5 3" xfId="43369"/>
    <cellStyle name="Comma 3 3 5 5 6" xfId="22368"/>
    <cellStyle name="Comma 3 3 5 5 7" xfId="34969"/>
    <cellStyle name="Comma 3 3 5 6" xfId="9710"/>
    <cellStyle name="Comma 3 3 5 6 2" xfId="11176"/>
    <cellStyle name="Comma 3 3 5 6 2 2" xfId="15379"/>
    <cellStyle name="Comma 3 3 5 6 2 2 2" xfId="28108"/>
    <cellStyle name="Comma 3 3 5 6 2 2 3" xfId="40709"/>
    <cellStyle name="Comma 3 3 5 6 2 3" xfId="19648"/>
    <cellStyle name="Comma 3 3 5 6 2 3 2" xfId="32309"/>
    <cellStyle name="Comma 3 3 5 6 2 3 3" xfId="44909"/>
    <cellStyle name="Comma 3 3 5 6 2 4" xfId="23908"/>
    <cellStyle name="Comma 3 3 5 6 2 5" xfId="36509"/>
    <cellStyle name="Comma 3 3 5 6 3" xfId="12579"/>
    <cellStyle name="Comma 3 3 5 6 3 2" xfId="16779"/>
    <cellStyle name="Comma 3 3 5 6 3 2 2" xfId="29508"/>
    <cellStyle name="Comma 3 3 5 6 3 2 3" xfId="42109"/>
    <cellStyle name="Comma 3 3 5 6 3 3" xfId="21048"/>
    <cellStyle name="Comma 3 3 5 6 3 3 2" xfId="33709"/>
    <cellStyle name="Comma 3 3 5 6 3 3 3" xfId="46309"/>
    <cellStyle name="Comma 3 3 5 6 3 4" xfId="25308"/>
    <cellStyle name="Comma 3 3 5 6 3 5" xfId="37909"/>
    <cellStyle name="Comma 3 3 5 6 4" xfId="13979"/>
    <cellStyle name="Comma 3 3 5 6 4 2" xfId="26708"/>
    <cellStyle name="Comma 3 3 5 6 4 3" xfId="39309"/>
    <cellStyle name="Comma 3 3 5 6 5" xfId="18248"/>
    <cellStyle name="Comma 3 3 5 6 5 2" xfId="30909"/>
    <cellStyle name="Comma 3 3 5 6 5 3" xfId="43509"/>
    <cellStyle name="Comma 3 3 5 6 6" xfId="22508"/>
    <cellStyle name="Comma 3 3 5 6 7" xfId="35109"/>
    <cellStyle name="Comma 3 3 5 7" xfId="9850"/>
    <cellStyle name="Comma 3 3 5 7 2" xfId="11316"/>
    <cellStyle name="Comma 3 3 5 7 2 2" xfId="15519"/>
    <cellStyle name="Comma 3 3 5 7 2 2 2" xfId="28248"/>
    <cellStyle name="Comma 3 3 5 7 2 2 3" xfId="40849"/>
    <cellStyle name="Comma 3 3 5 7 2 3" xfId="19788"/>
    <cellStyle name="Comma 3 3 5 7 2 3 2" xfId="32449"/>
    <cellStyle name="Comma 3 3 5 7 2 3 3" xfId="45049"/>
    <cellStyle name="Comma 3 3 5 7 2 4" xfId="24048"/>
    <cellStyle name="Comma 3 3 5 7 2 5" xfId="36649"/>
    <cellStyle name="Comma 3 3 5 7 3" xfId="12719"/>
    <cellStyle name="Comma 3 3 5 7 3 2" xfId="16919"/>
    <cellStyle name="Comma 3 3 5 7 3 2 2" xfId="29648"/>
    <cellStyle name="Comma 3 3 5 7 3 2 3" xfId="42249"/>
    <cellStyle name="Comma 3 3 5 7 3 3" xfId="21188"/>
    <cellStyle name="Comma 3 3 5 7 3 3 2" xfId="33849"/>
    <cellStyle name="Comma 3 3 5 7 3 3 3" xfId="46449"/>
    <cellStyle name="Comma 3 3 5 7 3 4" xfId="25448"/>
    <cellStyle name="Comma 3 3 5 7 3 5" xfId="38049"/>
    <cellStyle name="Comma 3 3 5 7 4" xfId="14119"/>
    <cellStyle name="Comma 3 3 5 7 4 2" xfId="26848"/>
    <cellStyle name="Comma 3 3 5 7 4 3" xfId="39449"/>
    <cellStyle name="Comma 3 3 5 7 5" xfId="18388"/>
    <cellStyle name="Comma 3 3 5 7 5 2" xfId="31049"/>
    <cellStyle name="Comma 3 3 5 7 5 3" xfId="43649"/>
    <cellStyle name="Comma 3 3 5 7 6" xfId="22648"/>
    <cellStyle name="Comma 3 3 5 7 7" xfId="35249"/>
    <cellStyle name="Comma 3 3 5 8" xfId="9990"/>
    <cellStyle name="Comma 3 3 5 8 2" xfId="11456"/>
    <cellStyle name="Comma 3 3 5 8 2 2" xfId="15659"/>
    <cellStyle name="Comma 3 3 5 8 2 2 2" xfId="28388"/>
    <cellStyle name="Comma 3 3 5 8 2 2 3" xfId="40989"/>
    <cellStyle name="Comma 3 3 5 8 2 3" xfId="19928"/>
    <cellStyle name="Comma 3 3 5 8 2 3 2" xfId="32589"/>
    <cellStyle name="Comma 3 3 5 8 2 3 3" xfId="45189"/>
    <cellStyle name="Comma 3 3 5 8 2 4" xfId="24188"/>
    <cellStyle name="Comma 3 3 5 8 2 5" xfId="36789"/>
    <cellStyle name="Comma 3 3 5 8 3" xfId="12859"/>
    <cellStyle name="Comma 3 3 5 8 3 2" xfId="17059"/>
    <cellStyle name="Comma 3 3 5 8 3 2 2" xfId="29788"/>
    <cellStyle name="Comma 3 3 5 8 3 2 3" xfId="42389"/>
    <cellStyle name="Comma 3 3 5 8 3 3" xfId="21328"/>
    <cellStyle name="Comma 3 3 5 8 3 3 2" xfId="33989"/>
    <cellStyle name="Comma 3 3 5 8 3 3 3" xfId="46589"/>
    <cellStyle name="Comma 3 3 5 8 3 4" xfId="25588"/>
    <cellStyle name="Comma 3 3 5 8 3 5" xfId="38189"/>
    <cellStyle name="Comma 3 3 5 8 4" xfId="14259"/>
    <cellStyle name="Comma 3 3 5 8 4 2" xfId="26988"/>
    <cellStyle name="Comma 3 3 5 8 4 3" xfId="39589"/>
    <cellStyle name="Comma 3 3 5 8 5" xfId="18528"/>
    <cellStyle name="Comma 3 3 5 8 5 2" xfId="31189"/>
    <cellStyle name="Comma 3 3 5 8 5 3" xfId="43789"/>
    <cellStyle name="Comma 3 3 5 8 6" xfId="22788"/>
    <cellStyle name="Comma 3 3 5 8 7" xfId="35389"/>
    <cellStyle name="Comma 3 3 5 9" xfId="10184"/>
    <cellStyle name="Comma 3 3 5 9 2" xfId="11599"/>
    <cellStyle name="Comma 3 3 5 9 2 2" xfId="15799"/>
    <cellStyle name="Comma 3 3 5 9 2 2 2" xfId="28528"/>
    <cellStyle name="Comma 3 3 5 9 2 2 3" xfId="41129"/>
    <cellStyle name="Comma 3 3 5 9 2 3" xfId="20068"/>
    <cellStyle name="Comma 3 3 5 9 2 3 2" xfId="32729"/>
    <cellStyle name="Comma 3 3 5 9 2 3 3" xfId="45329"/>
    <cellStyle name="Comma 3 3 5 9 2 4" xfId="24328"/>
    <cellStyle name="Comma 3 3 5 9 2 5" xfId="36929"/>
    <cellStyle name="Comma 3 3 5 9 3" xfId="12999"/>
    <cellStyle name="Comma 3 3 5 9 3 2" xfId="17199"/>
    <cellStyle name="Comma 3 3 5 9 3 2 2" xfId="29928"/>
    <cellStyle name="Comma 3 3 5 9 3 2 3" xfId="42529"/>
    <cellStyle name="Comma 3 3 5 9 3 3" xfId="21468"/>
    <cellStyle name="Comma 3 3 5 9 3 3 2" xfId="34129"/>
    <cellStyle name="Comma 3 3 5 9 3 3 3" xfId="46729"/>
    <cellStyle name="Comma 3 3 5 9 3 4" xfId="25728"/>
    <cellStyle name="Comma 3 3 5 9 3 5" xfId="38329"/>
    <cellStyle name="Comma 3 3 5 9 4" xfId="14399"/>
    <cellStyle name="Comma 3 3 5 9 4 2" xfId="27128"/>
    <cellStyle name="Comma 3 3 5 9 4 3" xfId="39729"/>
    <cellStyle name="Comma 3 3 5 9 5" xfId="18668"/>
    <cellStyle name="Comma 3 3 5 9 5 2" xfId="31329"/>
    <cellStyle name="Comma 3 3 5 9 5 3" xfId="43929"/>
    <cellStyle name="Comma 3 3 5 9 6" xfId="22928"/>
    <cellStyle name="Comma 3 3 5 9 7" xfId="35529"/>
    <cellStyle name="Comma 3 3 6" xfId="7101"/>
    <cellStyle name="Comma 3 3 6 10" xfId="10344"/>
    <cellStyle name="Comma 3 3 6 10 2" xfId="11759"/>
    <cellStyle name="Comma 3 3 6 10 2 2" xfId="15959"/>
    <cellStyle name="Comma 3 3 6 10 2 2 2" xfId="28688"/>
    <cellStyle name="Comma 3 3 6 10 2 2 3" xfId="41289"/>
    <cellStyle name="Comma 3 3 6 10 2 3" xfId="20228"/>
    <cellStyle name="Comma 3 3 6 10 2 3 2" xfId="32889"/>
    <cellStyle name="Comma 3 3 6 10 2 3 3" xfId="45489"/>
    <cellStyle name="Comma 3 3 6 10 2 4" xfId="24488"/>
    <cellStyle name="Comma 3 3 6 10 2 5" xfId="37089"/>
    <cellStyle name="Comma 3 3 6 10 3" xfId="13159"/>
    <cellStyle name="Comma 3 3 6 10 3 2" xfId="17359"/>
    <cellStyle name="Comma 3 3 6 10 3 2 2" xfId="30088"/>
    <cellStyle name="Comma 3 3 6 10 3 2 3" xfId="42689"/>
    <cellStyle name="Comma 3 3 6 10 3 3" xfId="21628"/>
    <cellStyle name="Comma 3 3 6 10 3 3 2" xfId="34289"/>
    <cellStyle name="Comma 3 3 6 10 3 3 3" xfId="46889"/>
    <cellStyle name="Comma 3 3 6 10 3 4" xfId="25888"/>
    <cellStyle name="Comma 3 3 6 10 3 5" xfId="38489"/>
    <cellStyle name="Comma 3 3 6 10 4" xfId="14559"/>
    <cellStyle name="Comma 3 3 6 10 4 2" xfId="27288"/>
    <cellStyle name="Comma 3 3 6 10 4 3" xfId="39889"/>
    <cellStyle name="Comma 3 3 6 10 5" xfId="18828"/>
    <cellStyle name="Comma 3 3 6 10 5 2" xfId="31489"/>
    <cellStyle name="Comma 3 3 6 10 5 3" xfId="44089"/>
    <cellStyle name="Comma 3 3 6 10 6" xfId="23088"/>
    <cellStyle name="Comma 3 3 6 10 7" xfId="35689"/>
    <cellStyle name="Comma 3 3 6 11" xfId="10485"/>
    <cellStyle name="Comma 3 3 6 11 2" xfId="14699"/>
    <cellStyle name="Comma 3 3 6 11 2 2" xfId="27428"/>
    <cellStyle name="Comma 3 3 6 11 2 3" xfId="40029"/>
    <cellStyle name="Comma 3 3 6 11 3" xfId="18968"/>
    <cellStyle name="Comma 3 3 6 11 3 2" xfId="31629"/>
    <cellStyle name="Comma 3 3 6 11 3 3" xfId="44229"/>
    <cellStyle name="Comma 3 3 6 11 4" xfId="23228"/>
    <cellStyle name="Comma 3 3 6 11 5" xfId="35829"/>
    <cellStyle name="Comma 3 3 6 12" xfId="11899"/>
    <cellStyle name="Comma 3 3 6 12 2" xfId="16099"/>
    <cellStyle name="Comma 3 3 6 12 2 2" xfId="28828"/>
    <cellStyle name="Comma 3 3 6 12 2 3" xfId="41429"/>
    <cellStyle name="Comma 3 3 6 12 3" xfId="20368"/>
    <cellStyle name="Comma 3 3 6 12 3 2" xfId="33029"/>
    <cellStyle name="Comma 3 3 6 12 3 3" xfId="45629"/>
    <cellStyle name="Comma 3 3 6 12 4" xfId="24628"/>
    <cellStyle name="Comma 3 3 6 12 5" xfId="37229"/>
    <cellStyle name="Comma 3 3 6 13" xfId="13299"/>
    <cellStyle name="Comma 3 3 6 13 2" xfId="26028"/>
    <cellStyle name="Comma 3 3 6 13 3" xfId="38629"/>
    <cellStyle name="Comma 3 3 6 14" xfId="17568"/>
    <cellStyle name="Comma 3 3 6 14 2" xfId="30229"/>
    <cellStyle name="Comma 3 3 6 14 3" xfId="42829"/>
    <cellStyle name="Comma 3 3 6 15" xfId="21828"/>
    <cellStyle name="Comma 3 3 6 16" xfId="34429"/>
    <cellStyle name="Comma 3 3 6 2" xfId="7241"/>
    <cellStyle name="Comma 3 3 6 2 2" xfId="10625"/>
    <cellStyle name="Comma 3 3 6 2 2 2" xfId="14839"/>
    <cellStyle name="Comma 3 3 6 2 2 2 2" xfId="27568"/>
    <cellStyle name="Comma 3 3 6 2 2 2 3" xfId="40169"/>
    <cellStyle name="Comma 3 3 6 2 2 3" xfId="19108"/>
    <cellStyle name="Comma 3 3 6 2 2 3 2" xfId="31769"/>
    <cellStyle name="Comma 3 3 6 2 2 3 3" xfId="44369"/>
    <cellStyle name="Comma 3 3 6 2 2 4" xfId="23368"/>
    <cellStyle name="Comma 3 3 6 2 2 5" xfId="35969"/>
    <cellStyle name="Comma 3 3 6 2 3" xfId="12039"/>
    <cellStyle name="Comma 3 3 6 2 3 2" xfId="16239"/>
    <cellStyle name="Comma 3 3 6 2 3 2 2" xfId="28968"/>
    <cellStyle name="Comma 3 3 6 2 3 2 3" xfId="41569"/>
    <cellStyle name="Comma 3 3 6 2 3 3" xfId="20508"/>
    <cellStyle name="Comma 3 3 6 2 3 3 2" xfId="33169"/>
    <cellStyle name="Comma 3 3 6 2 3 3 3" xfId="45769"/>
    <cellStyle name="Comma 3 3 6 2 3 4" xfId="24768"/>
    <cellStyle name="Comma 3 3 6 2 3 5" xfId="37369"/>
    <cellStyle name="Comma 3 3 6 2 4" xfId="13439"/>
    <cellStyle name="Comma 3 3 6 2 4 2" xfId="26168"/>
    <cellStyle name="Comma 3 3 6 2 4 3" xfId="38769"/>
    <cellStyle name="Comma 3 3 6 2 5" xfId="17708"/>
    <cellStyle name="Comma 3 3 6 2 5 2" xfId="30369"/>
    <cellStyle name="Comma 3 3 6 2 5 3" xfId="42969"/>
    <cellStyle name="Comma 3 3 6 2 6" xfId="21968"/>
    <cellStyle name="Comma 3 3 6 2 7" xfId="34569"/>
    <cellStyle name="Comma 3 3 6 3" xfId="7381"/>
    <cellStyle name="Comma 3 3 6 3 2" xfId="10765"/>
    <cellStyle name="Comma 3 3 6 3 2 2" xfId="14979"/>
    <cellStyle name="Comma 3 3 6 3 2 2 2" xfId="27708"/>
    <cellStyle name="Comma 3 3 6 3 2 2 3" xfId="40309"/>
    <cellStyle name="Comma 3 3 6 3 2 3" xfId="19248"/>
    <cellStyle name="Comma 3 3 6 3 2 3 2" xfId="31909"/>
    <cellStyle name="Comma 3 3 6 3 2 3 3" xfId="44509"/>
    <cellStyle name="Comma 3 3 6 3 2 4" xfId="23508"/>
    <cellStyle name="Comma 3 3 6 3 2 5" xfId="36109"/>
    <cellStyle name="Comma 3 3 6 3 3" xfId="12179"/>
    <cellStyle name="Comma 3 3 6 3 3 2" xfId="16379"/>
    <cellStyle name="Comma 3 3 6 3 3 2 2" xfId="29108"/>
    <cellStyle name="Comma 3 3 6 3 3 2 3" xfId="41709"/>
    <cellStyle name="Comma 3 3 6 3 3 3" xfId="20648"/>
    <cellStyle name="Comma 3 3 6 3 3 3 2" xfId="33309"/>
    <cellStyle name="Comma 3 3 6 3 3 3 3" xfId="45909"/>
    <cellStyle name="Comma 3 3 6 3 3 4" xfId="24908"/>
    <cellStyle name="Comma 3 3 6 3 3 5" xfId="37509"/>
    <cellStyle name="Comma 3 3 6 3 4" xfId="13579"/>
    <cellStyle name="Comma 3 3 6 3 4 2" xfId="26308"/>
    <cellStyle name="Comma 3 3 6 3 4 3" xfId="38909"/>
    <cellStyle name="Comma 3 3 6 3 5" xfId="17848"/>
    <cellStyle name="Comma 3 3 6 3 5 2" xfId="30509"/>
    <cellStyle name="Comma 3 3 6 3 5 3" xfId="43109"/>
    <cellStyle name="Comma 3 3 6 3 6" xfId="22108"/>
    <cellStyle name="Comma 3 3 6 3 7" xfId="34709"/>
    <cellStyle name="Comma 3 3 6 4" xfId="9394"/>
    <cellStyle name="Comma 3 3 6 4 2" xfId="10912"/>
    <cellStyle name="Comma 3 3 6 4 2 2" xfId="15119"/>
    <cellStyle name="Comma 3 3 6 4 2 2 2" xfId="27848"/>
    <cellStyle name="Comma 3 3 6 4 2 2 3" xfId="40449"/>
    <cellStyle name="Comma 3 3 6 4 2 3" xfId="19388"/>
    <cellStyle name="Comma 3 3 6 4 2 3 2" xfId="32049"/>
    <cellStyle name="Comma 3 3 6 4 2 3 3" xfId="44649"/>
    <cellStyle name="Comma 3 3 6 4 2 4" xfId="23648"/>
    <cellStyle name="Comma 3 3 6 4 2 5" xfId="36249"/>
    <cellStyle name="Comma 3 3 6 4 3" xfId="12319"/>
    <cellStyle name="Comma 3 3 6 4 3 2" xfId="16519"/>
    <cellStyle name="Comma 3 3 6 4 3 2 2" xfId="29248"/>
    <cellStyle name="Comma 3 3 6 4 3 2 3" xfId="41849"/>
    <cellStyle name="Comma 3 3 6 4 3 3" xfId="20788"/>
    <cellStyle name="Comma 3 3 6 4 3 3 2" xfId="33449"/>
    <cellStyle name="Comma 3 3 6 4 3 3 3" xfId="46049"/>
    <cellStyle name="Comma 3 3 6 4 3 4" xfId="25048"/>
    <cellStyle name="Comma 3 3 6 4 3 5" xfId="37649"/>
    <cellStyle name="Comma 3 3 6 4 4" xfId="13719"/>
    <cellStyle name="Comma 3 3 6 4 4 2" xfId="26448"/>
    <cellStyle name="Comma 3 3 6 4 4 3" xfId="39049"/>
    <cellStyle name="Comma 3 3 6 4 5" xfId="17988"/>
    <cellStyle name="Comma 3 3 6 4 5 2" xfId="30649"/>
    <cellStyle name="Comma 3 3 6 4 5 3" xfId="43249"/>
    <cellStyle name="Comma 3 3 6 4 6" xfId="22248"/>
    <cellStyle name="Comma 3 3 6 4 7" xfId="34849"/>
    <cellStyle name="Comma 3 3 6 5" xfId="9590"/>
    <cellStyle name="Comma 3 3 6 5 2" xfId="11056"/>
    <cellStyle name="Comma 3 3 6 5 2 2" xfId="15259"/>
    <cellStyle name="Comma 3 3 6 5 2 2 2" xfId="27988"/>
    <cellStyle name="Comma 3 3 6 5 2 2 3" xfId="40589"/>
    <cellStyle name="Comma 3 3 6 5 2 3" xfId="19528"/>
    <cellStyle name="Comma 3 3 6 5 2 3 2" xfId="32189"/>
    <cellStyle name="Comma 3 3 6 5 2 3 3" xfId="44789"/>
    <cellStyle name="Comma 3 3 6 5 2 4" xfId="23788"/>
    <cellStyle name="Comma 3 3 6 5 2 5" xfId="36389"/>
    <cellStyle name="Comma 3 3 6 5 3" xfId="12459"/>
    <cellStyle name="Comma 3 3 6 5 3 2" xfId="16659"/>
    <cellStyle name="Comma 3 3 6 5 3 2 2" xfId="29388"/>
    <cellStyle name="Comma 3 3 6 5 3 2 3" xfId="41989"/>
    <cellStyle name="Comma 3 3 6 5 3 3" xfId="20928"/>
    <cellStyle name="Comma 3 3 6 5 3 3 2" xfId="33589"/>
    <cellStyle name="Comma 3 3 6 5 3 3 3" xfId="46189"/>
    <cellStyle name="Comma 3 3 6 5 3 4" xfId="25188"/>
    <cellStyle name="Comma 3 3 6 5 3 5" xfId="37789"/>
    <cellStyle name="Comma 3 3 6 5 4" xfId="13859"/>
    <cellStyle name="Comma 3 3 6 5 4 2" xfId="26588"/>
    <cellStyle name="Comma 3 3 6 5 4 3" xfId="39189"/>
    <cellStyle name="Comma 3 3 6 5 5" xfId="18128"/>
    <cellStyle name="Comma 3 3 6 5 5 2" xfId="30789"/>
    <cellStyle name="Comma 3 3 6 5 5 3" xfId="43389"/>
    <cellStyle name="Comma 3 3 6 5 6" xfId="22388"/>
    <cellStyle name="Comma 3 3 6 5 7" xfId="34989"/>
    <cellStyle name="Comma 3 3 6 6" xfId="9730"/>
    <cellStyle name="Comma 3 3 6 6 2" xfId="11196"/>
    <cellStyle name="Comma 3 3 6 6 2 2" xfId="15399"/>
    <cellStyle name="Comma 3 3 6 6 2 2 2" xfId="28128"/>
    <cellStyle name="Comma 3 3 6 6 2 2 3" xfId="40729"/>
    <cellStyle name="Comma 3 3 6 6 2 3" xfId="19668"/>
    <cellStyle name="Comma 3 3 6 6 2 3 2" xfId="32329"/>
    <cellStyle name="Comma 3 3 6 6 2 3 3" xfId="44929"/>
    <cellStyle name="Comma 3 3 6 6 2 4" xfId="23928"/>
    <cellStyle name="Comma 3 3 6 6 2 5" xfId="36529"/>
    <cellStyle name="Comma 3 3 6 6 3" xfId="12599"/>
    <cellStyle name="Comma 3 3 6 6 3 2" xfId="16799"/>
    <cellStyle name="Comma 3 3 6 6 3 2 2" xfId="29528"/>
    <cellStyle name="Comma 3 3 6 6 3 2 3" xfId="42129"/>
    <cellStyle name="Comma 3 3 6 6 3 3" xfId="21068"/>
    <cellStyle name="Comma 3 3 6 6 3 3 2" xfId="33729"/>
    <cellStyle name="Comma 3 3 6 6 3 3 3" xfId="46329"/>
    <cellStyle name="Comma 3 3 6 6 3 4" xfId="25328"/>
    <cellStyle name="Comma 3 3 6 6 3 5" xfId="37929"/>
    <cellStyle name="Comma 3 3 6 6 4" xfId="13999"/>
    <cellStyle name="Comma 3 3 6 6 4 2" xfId="26728"/>
    <cellStyle name="Comma 3 3 6 6 4 3" xfId="39329"/>
    <cellStyle name="Comma 3 3 6 6 5" xfId="18268"/>
    <cellStyle name="Comma 3 3 6 6 5 2" xfId="30929"/>
    <cellStyle name="Comma 3 3 6 6 5 3" xfId="43529"/>
    <cellStyle name="Comma 3 3 6 6 6" xfId="22528"/>
    <cellStyle name="Comma 3 3 6 6 7" xfId="35129"/>
    <cellStyle name="Comma 3 3 6 7" xfId="9870"/>
    <cellStyle name="Comma 3 3 6 7 2" xfId="11336"/>
    <cellStyle name="Comma 3 3 6 7 2 2" xfId="15539"/>
    <cellStyle name="Comma 3 3 6 7 2 2 2" xfId="28268"/>
    <cellStyle name="Comma 3 3 6 7 2 2 3" xfId="40869"/>
    <cellStyle name="Comma 3 3 6 7 2 3" xfId="19808"/>
    <cellStyle name="Comma 3 3 6 7 2 3 2" xfId="32469"/>
    <cellStyle name="Comma 3 3 6 7 2 3 3" xfId="45069"/>
    <cellStyle name="Comma 3 3 6 7 2 4" xfId="24068"/>
    <cellStyle name="Comma 3 3 6 7 2 5" xfId="36669"/>
    <cellStyle name="Comma 3 3 6 7 3" xfId="12739"/>
    <cellStyle name="Comma 3 3 6 7 3 2" xfId="16939"/>
    <cellStyle name="Comma 3 3 6 7 3 2 2" xfId="29668"/>
    <cellStyle name="Comma 3 3 6 7 3 2 3" xfId="42269"/>
    <cellStyle name="Comma 3 3 6 7 3 3" xfId="21208"/>
    <cellStyle name="Comma 3 3 6 7 3 3 2" xfId="33869"/>
    <cellStyle name="Comma 3 3 6 7 3 3 3" xfId="46469"/>
    <cellStyle name="Comma 3 3 6 7 3 4" xfId="25468"/>
    <cellStyle name="Comma 3 3 6 7 3 5" xfId="38069"/>
    <cellStyle name="Comma 3 3 6 7 4" xfId="14139"/>
    <cellStyle name="Comma 3 3 6 7 4 2" xfId="26868"/>
    <cellStyle name="Comma 3 3 6 7 4 3" xfId="39469"/>
    <cellStyle name="Comma 3 3 6 7 5" xfId="18408"/>
    <cellStyle name="Comma 3 3 6 7 5 2" xfId="31069"/>
    <cellStyle name="Comma 3 3 6 7 5 3" xfId="43669"/>
    <cellStyle name="Comma 3 3 6 7 6" xfId="22668"/>
    <cellStyle name="Comma 3 3 6 7 7" xfId="35269"/>
    <cellStyle name="Comma 3 3 6 8" xfId="10010"/>
    <cellStyle name="Comma 3 3 6 8 2" xfId="11476"/>
    <cellStyle name="Comma 3 3 6 8 2 2" xfId="15679"/>
    <cellStyle name="Comma 3 3 6 8 2 2 2" xfId="28408"/>
    <cellStyle name="Comma 3 3 6 8 2 2 3" xfId="41009"/>
    <cellStyle name="Comma 3 3 6 8 2 3" xfId="19948"/>
    <cellStyle name="Comma 3 3 6 8 2 3 2" xfId="32609"/>
    <cellStyle name="Comma 3 3 6 8 2 3 3" xfId="45209"/>
    <cellStyle name="Comma 3 3 6 8 2 4" xfId="24208"/>
    <cellStyle name="Comma 3 3 6 8 2 5" xfId="36809"/>
    <cellStyle name="Comma 3 3 6 8 3" xfId="12879"/>
    <cellStyle name="Comma 3 3 6 8 3 2" xfId="17079"/>
    <cellStyle name="Comma 3 3 6 8 3 2 2" xfId="29808"/>
    <cellStyle name="Comma 3 3 6 8 3 2 3" xfId="42409"/>
    <cellStyle name="Comma 3 3 6 8 3 3" xfId="21348"/>
    <cellStyle name="Comma 3 3 6 8 3 3 2" xfId="34009"/>
    <cellStyle name="Comma 3 3 6 8 3 3 3" xfId="46609"/>
    <cellStyle name="Comma 3 3 6 8 3 4" xfId="25608"/>
    <cellStyle name="Comma 3 3 6 8 3 5" xfId="38209"/>
    <cellStyle name="Comma 3 3 6 8 4" xfId="14279"/>
    <cellStyle name="Comma 3 3 6 8 4 2" xfId="27008"/>
    <cellStyle name="Comma 3 3 6 8 4 3" xfId="39609"/>
    <cellStyle name="Comma 3 3 6 8 5" xfId="18548"/>
    <cellStyle name="Comma 3 3 6 8 5 2" xfId="31209"/>
    <cellStyle name="Comma 3 3 6 8 5 3" xfId="43809"/>
    <cellStyle name="Comma 3 3 6 8 6" xfId="22808"/>
    <cellStyle name="Comma 3 3 6 8 7" xfId="35409"/>
    <cellStyle name="Comma 3 3 6 9" xfId="10204"/>
    <cellStyle name="Comma 3 3 6 9 2" xfId="11619"/>
    <cellStyle name="Comma 3 3 6 9 2 2" xfId="15819"/>
    <cellStyle name="Comma 3 3 6 9 2 2 2" xfId="28548"/>
    <cellStyle name="Comma 3 3 6 9 2 2 3" xfId="41149"/>
    <cellStyle name="Comma 3 3 6 9 2 3" xfId="20088"/>
    <cellStyle name="Comma 3 3 6 9 2 3 2" xfId="32749"/>
    <cellStyle name="Comma 3 3 6 9 2 3 3" xfId="45349"/>
    <cellStyle name="Comma 3 3 6 9 2 4" xfId="24348"/>
    <cellStyle name="Comma 3 3 6 9 2 5" xfId="36949"/>
    <cellStyle name="Comma 3 3 6 9 3" xfId="13019"/>
    <cellStyle name="Comma 3 3 6 9 3 2" xfId="17219"/>
    <cellStyle name="Comma 3 3 6 9 3 2 2" xfId="29948"/>
    <cellStyle name="Comma 3 3 6 9 3 2 3" xfId="42549"/>
    <cellStyle name="Comma 3 3 6 9 3 3" xfId="21488"/>
    <cellStyle name="Comma 3 3 6 9 3 3 2" xfId="34149"/>
    <cellStyle name="Comma 3 3 6 9 3 3 3" xfId="46749"/>
    <cellStyle name="Comma 3 3 6 9 3 4" xfId="25748"/>
    <cellStyle name="Comma 3 3 6 9 3 5" xfId="38349"/>
    <cellStyle name="Comma 3 3 6 9 4" xfId="14419"/>
    <cellStyle name="Comma 3 3 6 9 4 2" xfId="27148"/>
    <cellStyle name="Comma 3 3 6 9 4 3" xfId="39749"/>
    <cellStyle name="Comma 3 3 6 9 5" xfId="18688"/>
    <cellStyle name="Comma 3 3 6 9 5 2" xfId="31349"/>
    <cellStyle name="Comma 3 3 6 9 5 3" xfId="43949"/>
    <cellStyle name="Comma 3 3 6 9 6" xfId="22948"/>
    <cellStyle name="Comma 3 3 6 9 7" xfId="35549"/>
    <cellStyle name="Comma 3 3 7" xfId="7121"/>
    <cellStyle name="Comma 3 3 7 10" xfId="10364"/>
    <cellStyle name="Comma 3 3 7 10 2" xfId="11779"/>
    <cellStyle name="Comma 3 3 7 10 2 2" xfId="15979"/>
    <cellStyle name="Comma 3 3 7 10 2 2 2" xfId="28708"/>
    <cellStyle name="Comma 3 3 7 10 2 2 3" xfId="41309"/>
    <cellStyle name="Comma 3 3 7 10 2 3" xfId="20248"/>
    <cellStyle name="Comma 3 3 7 10 2 3 2" xfId="32909"/>
    <cellStyle name="Comma 3 3 7 10 2 3 3" xfId="45509"/>
    <cellStyle name="Comma 3 3 7 10 2 4" xfId="24508"/>
    <cellStyle name="Comma 3 3 7 10 2 5" xfId="37109"/>
    <cellStyle name="Comma 3 3 7 10 3" xfId="13179"/>
    <cellStyle name="Comma 3 3 7 10 3 2" xfId="17379"/>
    <cellStyle name="Comma 3 3 7 10 3 2 2" xfId="30108"/>
    <cellStyle name="Comma 3 3 7 10 3 2 3" xfId="42709"/>
    <cellStyle name="Comma 3 3 7 10 3 3" xfId="21648"/>
    <cellStyle name="Comma 3 3 7 10 3 3 2" xfId="34309"/>
    <cellStyle name="Comma 3 3 7 10 3 3 3" xfId="46909"/>
    <cellStyle name="Comma 3 3 7 10 3 4" xfId="25908"/>
    <cellStyle name="Comma 3 3 7 10 3 5" xfId="38509"/>
    <cellStyle name="Comma 3 3 7 10 4" xfId="14579"/>
    <cellStyle name="Comma 3 3 7 10 4 2" xfId="27308"/>
    <cellStyle name="Comma 3 3 7 10 4 3" xfId="39909"/>
    <cellStyle name="Comma 3 3 7 10 5" xfId="18848"/>
    <cellStyle name="Comma 3 3 7 10 5 2" xfId="31509"/>
    <cellStyle name="Comma 3 3 7 10 5 3" xfId="44109"/>
    <cellStyle name="Comma 3 3 7 10 6" xfId="23108"/>
    <cellStyle name="Comma 3 3 7 10 7" xfId="35709"/>
    <cellStyle name="Comma 3 3 7 11" xfId="10505"/>
    <cellStyle name="Comma 3 3 7 11 2" xfId="14719"/>
    <cellStyle name="Comma 3 3 7 11 2 2" xfId="27448"/>
    <cellStyle name="Comma 3 3 7 11 2 3" xfId="40049"/>
    <cellStyle name="Comma 3 3 7 11 3" xfId="18988"/>
    <cellStyle name="Comma 3 3 7 11 3 2" xfId="31649"/>
    <cellStyle name="Comma 3 3 7 11 3 3" xfId="44249"/>
    <cellStyle name="Comma 3 3 7 11 4" xfId="23248"/>
    <cellStyle name="Comma 3 3 7 11 5" xfId="35849"/>
    <cellStyle name="Comma 3 3 7 12" xfId="11919"/>
    <cellStyle name="Comma 3 3 7 12 2" xfId="16119"/>
    <cellStyle name="Comma 3 3 7 12 2 2" xfId="28848"/>
    <cellStyle name="Comma 3 3 7 12 2 3" xfId="41449"/>
    <cellStyle name="Comma 3 3 7 12 3" xfId="20388"/>
    <cellStyle name="Comma 3 3 7 12 3 2" xfId="33049"/>
    <cellStyle name="Comma 3 3 7 12 3 3" xfId="45649"/>
    <cellStyle name="Comma 3 3 7 12 4" xfId="24648"/>
    <cellStyle name="Comma 3 3 7 12 5" xfId="37249"/>
    <cellStyle name="Comma 3 3 7 13" xfId="13319"/>
    <cellStyle name="Comma 3 3 7 13 2" xfId="26048"/>
    <cellStyle name="Comma 3 3 7 13 3" xfId="38649"/>
    <cellStyle name="Comma 3 3 7 14" xfId="17588"/>
    <cellStyle name="Comma 3 3 7 14 2" xfId="30249"/>
    <cellStyle name="Comma 3 3 7 14 3" xfId="42849"/>
    <cellStyle name="Comma 3 3 7 15" xfId="21848"/>
    <cellStyle name="Comma 3 3 7 16" xfId="34449"/>
    <cellStyle name="Comma 3 3 7 2" xfId="7261"/>
    <cellStyle name="Comma 3 3 7 2 2" xfId="10645"/>
    <cellStyle name="Comma 3 3 7 2 2 2" xfId="14859"/>
    <cellStyle name="Comma 3 3 7 2 2 2 2" xfId="27588"/>
    <cellStyle name="Comma 3 3 7 2 2 2 3" xfId="40189"/>
    <cellStyle name="Comma 3 3 7 2 2 3" xfId="19128"/>
    <cellStyle name="Comma 3 3 7 2 2 3 2" xfId="31789"/>
    <cellStyle name="Comma 3 3 7 2 2 3 3" xfId="44389"/>
    <cellStyle name="Comma 3 3 7 2 2 4" xfId="23388"/>
    <cellStyle name="Comma 3 3 7 2 2 5" xfId="35989"/>
    <cellStyle name="Comma 3 3 7 2 3" xfId="12059"/>
    <cellStyle name="Comma 3 3 7 2 3 2" xfId="16259"/>
    <cellStyle name="Comma 3 3 7 2 3 2 2" xfId="28988"/>
    <cellStyle name="Comma 3 3 7 2 3 2 3" xfId="41589"/>
    <cellStyle name="Comma 3 3 7 2 3 3" xfId="20528"/>
    <cellStyle name="Comma 3 3 7 2 3 3 2" xfId="33189"/>
    <cellStyle name="Comma 3 3 7 2 3 3 3" xfId="45789"/>
    <cellStyle name="Comma 3 3 7 2 3 4" xfId="24788"/>
    <cellStyle name="Comma 3 3 7 2 3 5" xfId="37389"/>
    <cellStyle name="Comma 3 3 7 2 4" xfId="13459"/>
    <cellStyle name="Comma 3 3 7 2 4 2" xfId="26188"/>
    <cellStyle name="Comma 3 3 7 2 4 3" xfId="38789"/>
    <cellStyle name="Comma 3 3 7 2 5" xfId="17728"/>
    <cellStyle name="Comma 3 3 7 2 5 2" xfId="30389"/>
    <cellStyle name="Comma 3 3 7 2 5 3" xfId="42989"/>
    <cellStyle name="Comma 3 3 7 2 6" xfId="21988"/>
    <cellStyle name="Comma 3 3 7 2 7" xfId="34589"/>
    <cellStyle name="Comma 3 3 7 3" xfId="7401"/>
    <cellStyle name="Comma 3 3 7 3 2" xfId="10785"/>
    <cellStyle name="Comma 3 3 7 3 2 2" xfId="14999"/>
    <cellStyle name="Comma 3 3 7 3 2 2 2" xfId="27728"/>
    <cellStyle name="Comma 3 3 7 3 2 2 3" xfId="40329"/>
    <cellStyle name="Comma 3 3 7 3 2 3" xfId="19268"/>
    <cellStyle name="Comma 3 3 7 3 2 3 2" xfId="31929"/>
    <cellStyle name="Comma 3 3 7 3 2 3 3" xfId="44529"/>
    <cellStyle name="Comma 3 3 7 3 2 4" xfId="23528"/>
    <cellStyle name="Comma 3 3 7 3 2 5" xfId="36129"/>
    <cellStyle name="Comma 3 3 7 3 3" xfId="12199"/>
    <cellStyle name="Comma 3 3 7 3 3 2" xfId="16399"/>
    <cellStyle name="Comma 3 3 7 3 3 2 2" xfId="29128"/>
    <cellStyle name="Comma 3 3 7 3 3 2 3" xfId="41729"/>
    <cellStyle name="Comma 3 3 7 3 3 3" xfId="20668"/>
    <cellStyle name="Comma 3 3 7 3 3 3 2" xfId="33329"/>
    <cellStyle name="Comma 3 3 7 3 3 3 3" xfId="45929"/>
    <cellStyle name="Comma 3 3 7 3 3 4" xfId="24928"/>
    <cellStyle name="Comma 3 3 7 3 3 5" xfId="37529"/>
    <cellStyle name="Comma 3 3 7 3 4" xfId="13599"/>
    <cellStyle name="Comma 3 3 7 3 4 2" xfId="26328"/>
    <cellStyle name="Comma 3 3 7 3 4 3" xfId="38929"/>
    <cellStyle name="Comma 3 3 7 3 5" xfId="17868"/>
    <cellStyle name="Comma 3 3 7 3 5 2" xfId="30529"/>
    <cellStyle name="Comma 3 3 7 3 5 3" xfId="43129"/>
    <cellStyle name="Comma 3 3 7 3 6" xfId="22128"/>
    <cellStyle name="Comma 3 3 7 3 7" xfId="34729"/>
    <cellStyle name="Comma 3 3 7 4" xfId="9414"/>
    <cellStyle name="Comma 3 3 7 4 2" xfId="10932"/>
    <cellStyle name="Comma 3 3 7 4 2 2" xfId="15139"/>
    <cellStyle name="Comma 3 3 7 4 2 2 2" xfId="27868"/>
    <cellStyle name="Comma 3 3 7 4 2 2 3" xfId="40469"/>
    <cellStyle name="Comma 3 3 7 4 2 3" xfId="19408"/>
    <cellStyle name="Comma 3 3 7 4 2 3 2" xfId="32069"/>
    <cellStyle name="Comma 3 3 7 4 2 3 3" xfId="44669"/>
    <cellStyle name="Comma 3 3 7 4 2 4" xfId="23668"/>
    <cellStyle name="Comma 3 3 7 4 2 5" xfId="36269"/>
    <cellStyle name="Comma 3 3 7 4 3" xfId="12339"/>
    <cellStyle name="Comma 3 3 7 4 3 2" xfId="16539"/>
    <cellStyle name="Comma 3 3 7 4 3 2 2" xfId="29268"/>
    <cellStyle name="Comma 3 3 7 4 3 2 3" xfId="41869"/>
    <cellStyle name="Comma 3 3 7 4 3 3" xfId="20808"/>
    <cellStyle name="Comma 3 3 7 4 3 3 2" xfId="33469"/>
    <cellStyle name="Comma 3 3 7 4 3 3 3" xfId="46069"/>
    <cellStyle name="Comma 3 3 7 4 3 4" xfId="25068"/>
    <cellStyle name="Comma 3 3 7 4 3 5" xfId="37669"/>
    <cellStyle name="Comma 3 3 7 4 4" xfId="13739"/>
    <cellStyle name="Comma 3 3 7 4 4 2" xfId="26468"/>
    <cellStyle name="Comma 3 3 7 4 4 3" xfId="39069"/>
    <cellStyle name="Comma 3 3 7 4 5" xfId="18008"/>
    <cellStyle name="Comma 3 3 7 4 5 2" xfId="30669"/>
    <cellStyle name="Comma 3 3 7 4 5 3" xfId="43269"/>
    <cellStyle name="Comma 3 3 7 4 6" xfId="22268"/>
    <cellStyle name="Comma 3 3 7 4 7" xfId="34869"/>
    <cellStyle name="Comma 3 3 7 5" xfId="9610"/>
    <cellStyle name="Comma 3 3 7 5 2" xfId="11076"/>
    <cellStyle name="Comma 3 3 7 5 2 2" xfId="15279"/>
    <cellStyle name="Comma 3 3 7 5 2 2 2" xfId="28008"/>
    <cellStyle name="Comma 3 3 7 5 2 2 3" xfId="40609"/>
    <cellStyle name="Comma 3 3 7 5 2 3" xfId="19548"/>
    <cellStyle name="Comma 3 3 7 5 2 3 2" xfId="32209"/>
    <cellStyle name="Comma 3 3 7 5 2 3 3" xfId="44809"/>
    <cellStyle name="Comma 3 3 7 5 2 4" xfId="23808"/>
    <cellStyle name="Comma 3 3 7 5 2 5" xfId="36409"/>
    <cellStyle name="Comma 3 3 7 5 3" xfId="12479"/>
    <cellStyle name="Comma 3 3 7 5 3 2" xfId="16679"/>
    <cellStyle name="Comma 3 3 7 5 3 2 2" xfId="29408"/>
    <cellStyle name="Comma 3 3 7 5 3 2 3" xfId="42009"/>
    <cellStyle name="Comma 3 3 7 5 3 3" xfId="20948"/>
    <cellStyle name="Comma 3 3 7 5 3 3 2" xfId="33609"/>
    <cellStyle name="Comma 3 3 7 5 3 3 3" xfId="46209"/>
    <cellStyle name="Comma 3 3 7 5 3 4" xfId="25208"/>
    <cellStyle name="Comma 3 3 7 5 3 5" xfId="37809"/>
    <cellStyle name="Comma 3 3 7 5 4" xfId="13879"/>
    <cellStyle name="Comma 3 3 7 5 4 2" xfId="26608"/>
    <cellStyle name="Comma 3 3 7 5 4 3" xfId="39209"/>
    <cellStyle name="Comma 3 3 7 5 5" xfId="18148"/>
    <cellStyle name="Comma 3 3 7 5 5 2" xfId="30809"/>
    <cellStyle name="Comma 3 3 7 5 5 3" xfId="43409"/>
    <cellStyle name="Comma 3 3 7 5 6" xfId="22408"/>
    <cellStyle name="Comma 3 3 7 5 7" xfId="35009"/>
    <cellStyle name="Comma 3 3 7 6" xfId="9750"/>
    <cellStyle name="Comma 3 3 7 6 2" xfId="11216"/>
    <cellStyle name="Comma 3 3 7 6 2 2" xfId="15419"/>
    <cellStyle name="Comma 3 3 7 6 2 2 2" xfId="28148"/>
    <cellStyle name="Comma 3 3 7 6 2 2 3" xfId="40749"/>
    <cellStyle name="Comma 3 3 7 6 2 3" xfId="19688"/>
    <cellStyle name="Comma 3 3 7 6 2 3 2" xfId="32349"/>
    <cellStyle name="Comma 3 3 7 6 2 3 3" xfId="44949"/>
    <cellStyle name="Comma 3 3 7 6 2 4" xfId="23948"/>
    <cellStyle name="Comma 3 3 7 6 2 5" xfId="36549"/>
    <cellStyle name="Comma 3 3 7 6 3" xfId="12619"/>
    <cellStyle name="Comma 3 3 7 6 3 2" xfId="16819"/>
    <cellStyle name="Comma 3 3 7 6 3 2 2" xfId="29548"/>
    <cellStyle name="Comma 3 3 7 6 3 2 3" xfId="42149"/>
    <cellStyle name="Comma 3 3 7 6 3 3" xfId="21088"/>
    <cellStyle name="Comma 3 3 7 6 3 3 2" xfId="33749"/>
    <cellStyle name="Comma 3 3 7 6 3 3 3" xfId="46349"/>
    <cellStyle name="Comma 3 3 7 6 3 4" xfId="25348"/>
    <cellStyle name="Comma 3 3 7 6 3 5" xfId="37949"/>
    <cellStyle name="Comma 3 3 7 6 4" xfId="14019"/>
    <cellStyle name="Comma 3 3 7 6 4 2" xfId="26748"/>
    <cellStyle name="Comma 3 3 7 6 4 3" xfId="39349"/>
    <cellStyle name="Comma 3 3 7 6 5" xfId="18288"/>
    <cellStyle name="Comma 3 3 7 6 5 2" xfId="30949"/>
    <cellStyle name="Comma 3 3 7 6 5 3" xfId="43549"/>
    <cellStyle name="Comma 3 3 7 6 6" xfId="22548"/>
    <cellStyle name="Comma 3 3 7 6 7" xfId="35149"/>
    <cellStyle name="Comma 3 3 7 7" xfId="9890"/>
    <cellStyle name="Comma 3 3 7 7 2" xfId="11356"/>
    <cellStyle name="Comma 3 3 7 7 2 2" xfId="15559"/>
    <cellStyle name="Comma 3 3 7 7 2 2 2" xfId="28288"/>
    <cellStyle name="Comma 3 3 7 7 2 2 3" xfId="40889"/>
    <cellStyle name="Comma 3 3 7 7 2 3" xfId="19828"/>
    <cellStyle name="Comma 3 3 7 7 2 3 2" xfId="32489"/>
    <cellStyle name="Comma 3 3 7 7 2 3 3" xfId="45089"/>
    <cellStyle name="Comma 3 3 7 7 2 4" xfId="24088"/>
    <cellStyle name="Comma 3 3 7 7 2 5" xfId="36689"/>
    <cellStyle name="Comma 3 3 7 7 3" xfId="12759"/>
    <cellStyle name="Comma 3 3 7 7 3 2" xfId="16959"/>
    <cellStyle name="Comma 3 3 7 7 3 2 2" xfId="29688"/>
    <cellStyle name="Comma 3 3 7 7 3 2 3" xfId="42289"/>
    <cellStyle name="Comma 3 3 7 7 3 3" xfId="21228"/>
    <cellStyle name="Comma 3 3 7 7 3 3 2" xfId="33889"/>
    <cellStyle name="Comma 3 3 7 7 3 3 3" xfId="46489"/>
    <cellStyle name="Comma 3 3 7 7 3 4" xfId="25488"/>
    <cellStyle name="Comma 3 3 7 7 3 5" xfId="38089"/>
    <cellStyle name="Comma 3 3 7 7 4" xfId="14159"/>
    <cellStyle name="Comma 3 3 7 7 4 2" xfId="26888"/>
    <cellStyle name="Comma 3 3 7 7 4 3" xfId="39489"/>
    <cellStyle name="Comma 3 3 7 7 5" xfId="18428"/>
    <cellStyle name="Comma 3 3 7 7 5 2" xfId="31089"/>
    <cellStyle name="Comma 3 3 7 7 5 3" xfId="43689"/>
    <cellStyle name="Comma 3 3 7 7 6" xfId="22688"/>
    <cellStyle name="Comma 3 3 7 7 7" xfId="35289"/>
    <cellStyle name="Comma 3 3 7 8" xfId="10030"/>
    <cellStyle name="Comma 3 3 7 8 2" xfId="11496"/>
    <cellStyle name="Comma 3 3 7 8 2 2" xfId="15699"/>
    <cellStyle name="Comma 3 3 7 8 2 2 2" xfId="28428"/>
    <cellStyle name="Comma 3 3 7 8 2 2 3" xfId="41029"/>
    <cellStyle name="Comma 3 3 7 8 2 3" xfId="19968"/>
    <cellStyle name="Comma 3 3 7 8 2 3 2" xfId="32629"/>
    <cellStyle name="Comma 3 3 7 8 2 3 3" xfId="45229"/>
    <cellStyle name="Comma 3 3 7 8 2 4" xfId="24228"/>
    <cellStyle name="Comma 3 3 7 8 2 5" xfId="36829"/>
    <cellStyle name="Comma 3 3 7 8 3" xfId="12899"/>
    <cellStyle name="Comma 3 3 7 8 3 2" xfId="17099"/>
    <cellStyle name="Comma 3 3 7 8 3 2 2" xfId="29828"/>
    <cellStyle name="Comma 3 3 7 8 3 2 3" xfId="42429"/>
    <cellStyle name="Comma 3 3 7 8 3 3" xfId="21368"/>
    <cellStyle name="Comma 3 3 7 8 3 3 2" xfId="34029"/>
    <cellStyle name="Comma 3 3 7 8 3 3 3" xfId="46629"/>
    <cellStyle name="Comma 3 3 7 8 3 4" xfId="25628"/>
    <cellStyle name="Comma 3 3 7 8 3 5" xfId="38229"/>
    <cellStyle name="Comma 3 3 7 8 4" xfId="14299"/>
    <cellStyle name="Comma 3 3 7 8 4 2" xfId="27028"/>
    <cellStyle name="Comma 3 3 7 8 4 3" xfId="39629"/>
    <cellStyle name="Comma 3 3 7 8 5" xfId="18568"/>
    <cellStyle name="Comma 3 3 7 8 5 2" xfId="31229"/>
    <cellStyle name="Comma 3 3 7 8 5 3" xfId="43829"/>
    <cellStyle name="Comma 3 3 7 8 6" xfId="22828"/>
    <cellStyle name="Comma 3 3 7 8 7" xfId="35429"/>
    <cellStyle name="Comma 3 3 7 9" xfId="10224"/>
    <cellStyle name="Comma 3 3 7 9 2" xfId="11639"/>
    <cellStyle name="Comma 3 3 7 9 2 2" xfId="15839"/>
    <cellStyle name="Comma 3 3 7 9 2 2 2" xfId="28568"/>
    <cellStyle name="Comma 3 3 7 9 2 2 3" xfId="41169"/>
    <cellStyle name="Comma 3 3 7 9 2 3" xfId="20108"/>
    <cellStyle name="Comma 3 3 7 9 2 3 2" xfId="32769"/>
    <cellStyle name="Comma 3 3 7 9 2 3 3" xfId="45369"/>
    <cellStyle name="Comma 3 3 7 9 2 4" xfId="24368"/>
    <cellStyle name="Comma 3 3 7 9 2 5" xfId="36969"/>
    <cellStyle name="Comma 3 3 7 9 3" xfId="13039"/>
    <cellStyle name="Comma 3 3 7 9 3 2" xfId="17239"/>
    <cellStyle name="Comma 3 3 7 9 3 2 2" xfId="29968"/>
    <cellStyle name="Comma 3 3 7 9 3 2 3" xfId="42569"/>
    <cellStyle name="Comma 3 3 7 9 3 3" xfId="21508"/>
    <cellStyle name="Comma 3 3 7 9 3 3 2" xfId="34169"/>
    <cellStyle name="Comma 3 3 7 9 3 3 3" xfId="46769"/>
    <cellStyle name="Comma 3 3 7 9 3 4" xfId="25768"/>
    <cellStyle name="Comma 3 3 7 9 3 5" xfId="38369"/>
    <cellStyle name="Comma 3 3 7 9 4" xfId="14439"/>
    <cellStyle name="Comma 3 3 7 9 4 2" xfId="27168"/>
    <cellStyle name="Comma 3 3 7 9 4 3" xfId="39769"/>
    <cellStyle name="Comma 3 3 7 9 5" xfId="18708"/>
    <cellStyle name="Comma 3 3 7 9 5 2" xfId="31369"/>
    <cellStyle name="Comma 3 3 7 9 5 3" xfId="43969"/>
    <cellStyle name="Comma 3 3 7 9 6" xfId="22968"/>
    <cellStyle name="Comma 3 3 7 9 7" xfId="35569"/>
    <cellStyle name="Comma 3 3 8" xfId="7141"/>
    <cellStyle name="Comma 3 3 8 2" xfId="10525"/>
    <cellStyle name="Comma 3 3 8 2 2" xfId="14739"/>
    <cellStyle name="Comma 3 3 8 2 2 2" xfId="27468"/>
    <cellStyle name="Comma 3 3 8 2 2 3" xfId="40069"/>
    <cellStyle name="Comma 3 3 8 2 3" xfId="19008"/>
    <cellStyle name="Comma 3 3 8 2 3 2" xfId="31669"/>
    <cellStyle name="Comma 3 3 8 2 3 3" xfId="44269"/>
    <cellStyle name="Comma 3 3 8 2 4" xfId="23268"/>
    <cellStyle name="Comma 3 3 8 2 5" xfId="35869"/>
    <cellStyle name="Comma 3 3 8 3" xfId="11939"/>
    <cellStyle name="Comma 3 3 8 3 2" xfId="16139"/>
    <cellStyle name="Comma 3 3 8 3 2 2" xfId="28868"/>
    <cellStyle name="Comma 3 3 8 3 2 3" xfId="41469"/>
    <cellStyle name="Comma 3 3 8 3 3" xfId="20408"/>
    <cellStyle name="Comma 3 3 8 3 3 2" xfId="33069"/>
    <cellStyle name="Comma 3 3 8 3 3 3" xfId="45669"/>
    <cellStyle name="Comma 3 3 8 3 4" xfId="24668"/>
    <cellStyle name="Comma 3 3 8 3 5" xfId="37269"/>
    <cellStyle name="Comma 3 3 8 4" xfId="13339"/>
    <cellStyle name="Comma 3 3 8 4 2" xfId="26068"/>
    <cellStyle name="Comma 3 3 8 4 3" xfId="38669"/>
    <cellStyle name="Comma 3 3 8 5" xfId="17608"/>
    <cellStyle name="Comma 3 3 8 5 2" xfId="30269"/>
    <cellStyle name="Comma 3 3 8 5 3" xfId="42869"/>
    <cellStyle name="Comma 3 3 8 6" xfId="21868"/>
    <cellStyle name="Comma 3 3 8 7" xfId="34469"/>
    <cellStyle name="Comma 3 3 9" xfId="7281"/>
    <cellStyle name="Comma 3 3 9 2" xfId="10665"/>
    <cellStyle name="Comma 3 3 9 2 2" xfId="14879"/>
    <cellStyle name="Comma 3 3 9 2 2 2" xfId="27608"/>
    <cellStyle name="Comma 3 3 9 2 2 3" xfId="40209"/>
    <cellStyle name="Comma 3 3 9 2 3" xfId="19148"/>
    <cellStyle name="Comma 3 3 9 2 3 2" xfId="31809"/>
    <cellStyle name="Comma 3 3 9 2 3 3" xfId="44409"/>
    <cellStyle name="Comma 3 3 9 2 4" xfId="23408"/>
    <cellStyle name="Comma 3 3 9 2 5" xfId="36009"/>
    <cellStyle name="Comma 3 3 9 3" xfId="12079"/>
    <cellStyle name="Comma 3 3 9 3 2" xfId="16279"/>
    <cellStyle name="Comma 3 3 9 3 2 2" xfId="29008"/>
    <cellStyle name="Comma 3 3 9 3 2 3" xfId="41609"/>
    <cellStyle name="Comma 3 3 9 3 3" xfId="20548"/>
    <cellStyle name="Comma 3 3 9 3 3 2" xfId="33209"/>
    <cellStyle name="Comma 3 3 9 3 3 3" xfId="45809"/>
    <cellStyle name="Comma 3 3 9 3 4" xfId="24808"/>
    <cellStyle name="Comma 3 3 9 3 5" xfId="37409"/>
    <cellStyle name="Comma 3 3 9 4" xfId="13479"/>
    <cellStyle name="Comma 3 3 9 4 2" xfId="26208"/>
    <cellStyle name="Comma 3 3 9 4 3" xfId="38809"/>
    <cellStyle name="Comma 3 3 9 5" xfId="17748"/>
    <cellStyle name="Comma 3 3 9 5 2" xfId="30409"/>
    <cellStyle name="Comma 3 3 9 5 3" xfId="43009"/>
    <cellStyle name="Comma 3 3 9 6" xfId="22008"/>
    <cellStyle name="Comma 3 3 9 7" xfId="34609"/>
    <cellStyle name="Comma 3 4" xfId="7005"/>
    <cellStyle name="Comma 3 4 10" xfId="9298"/>
    <cellStyle name="Comma 3 4 10 2" xfId="10816"/>
    <cellStyle name="Comma 3 4 10 2 2" xfId="15023"/>
    <cellStyle name="Comma 3 4 10 2 2 2" xfId="27752"/>
    <cellStyle name="Comma 3 4 10 2 2 3" xfId="40353"/>
    <cellStyle name="Comma 3 4 10 2 3" xfId="19292"/>
    <cellStyle name="Comma 3 4 10 2 3 2" xfId="31953"/>
    <cellStyle name="Comma 3 4 10 2 3 3" xfId="44553"/>
    <cellStyle name="Comma 3 4 10 2 4" xfId="23552"/>
    <cellStyle name="Comma 3 4 10 2 5" xfId="36153"/>
    <cellStyle name="Comma 3 4 10 3" xfId="12223"/>
    <cellStyle name="Comma 3 4 10 3 2" xfId="16423"/>
    <cellStyle name="Comma 3 4 10 3 2 2" xfId="29152"/>
    <cellStyle name="Comma 3 4 10 3 2 3" xfId="41753"/>
    <cellStyle name="Comma 3 4 10 3 3" xfId="20692"/>
    <cellStyle name="Comma 3 4 10 3 3 2" xfId="33353"/>
    <cellStyle name="Comma 3 4 10 3 3 3" xfId="45953"/>
    <cellStyle name="Comma 3 4 10 3 4" xfId="24952"/>
    <cellStyle name="Comma 3 4 10 3 5" xfId="37553"/>
    <cellStyle name="Comma 3 4 10 4" xfId="13623"/>
    <cellStyle name="Comma 3 4 10 4 2" xfId="26352"/>
    <cellStyle name="Comma 3 4 10 4 3" xfId="38953"/>
    <cellStyle name="Comma 3 4 10 5" xfId="17892"/>
    <cellStyle name="Comma 3 4 10 5 2" xfId="30553"/>
    <cellStyle name="Comma 3 4 10 5 3" xfId="43153"/>
    <cellStyle name="Comma 3 4 10 6" xfId="22152"/>
    <cellStyle name="Comma 3 4 10 7" xfId="34753"/>
    <cellStyle name="Comma 3 4 11" xfId="9494"/>
    <cellStyle name="Comma 3 4 11 2" xfId="10960"/>
    <cellStyle name="Comma 3 4 11 2 2" xfId="15163"/>
    <cellStyle name="Comma 3 4 11 2 2 2" xfId="27892"/>
    <cellStyle name="Comma 3 4 11 2 2 3" xfId="40493"/>
    <cellStyle name="Comma 3 4 11 2 3" xfId="19432"/>
    <cellStyle name="Comma 3 4 11 2 3 2" xfId="32093"/>
    <cellStyle name="Comma 3 4 11 2 3 3" xfId="44693"/>
    <cellStyle name="Comma 3 4 11 2 4" xfId="23692"/>
    <cellStyle name="Comma 3 4 11 2 5" xfId="36293"/>
    <cellStyle name="Comma 3 4 11 3" xfId="12363"/>
    <cellStyle name="Comma 3 4 11 3 2" xfId="16563"/>
    <cellStyle name="Comma 3 4 11 3 2 2" xfId="29292"/>
    <cellStyle name="Comma 3 4 11 3 2 3" xfId="41893"/>
    <cellStyle name="Comma 3 4 11 3 3" xfId="20832"/>
    <cellStyle name="Comma 3 4 11 3 3 2" xfId="33493"/>
    <cellStyle name="Comma 3 4 11 3 3 3" xfId="46093"/>
    <cellStyle name="Comma 3 4 11 3 4" xfId="25092"/>
    <cellStyle name="Comma 3 4 11 3 5" xfId="37693"/>
    <cellStyle name="Comma 3 4 11 4" xfId="13763"/>
    <cellStyle name="Comma 3 4 11 4 2" xfId="26492"/>
    <cellStyle name="Comma 3 4 11 4 3" xfId="39093"/>
    <cellStyle name="Comma 3 4 11 5" xfId="18032"/>
    <cellStyle name="Comma 3 4 11 5 2" xfId="30693"/>
    <cellStyle name="Comma 3 4 11 5 3" xfId="43293"/>
    <cellStyle name="Comma 3 4 11 6" xfId="22292"/>
    <cellStyle name="Comma 3 4 11 7" xfId="34893"/>
    <cellStyle name="Comma 3 4 12" xfId="9634"/>
    <cellStyle name="Comma 3 4 12 2" xfId="11100"/>
    <cellStyle name="Comma 3 4 12 2 2" xfId="15303"/>
    <cellStyle name="Comma 3 4 12 2 2 2" xfId="28032"/>
    <cellStyle name="Comma 3 4 12 2 2 3" xfId="40633"/>
    <cellStyle name="Comma 3 4 12 2 3" xfId="19572"/>
    <cellStyle name="Comma 3 4 12 2 3 2" xfId="32233"/>
    <cellStyle name="Comma 3 4 12 2 3 3" xfId="44833"/>
    <cellStyle name="Comma 3 4 12 2 4" xfId="23832"/>
    <cellStyle name="Comma 3 4 12 2 5" xfId="36433"/>
    <cellStyle name="Comma 3 4 12 3" xfId="12503"/>
    <cellStyle name="Comma 3 4 12 3 2" xfId="16703"/>
    <cellStyle name="Comma 3 4 12 3 2 2" xfId="29432"/>
    <cellStyle name="Comma 3 4 12 3 2 3" xfId="42033"/>
    <cellStyle name="Comma 3 4 12 3 3" xfId="20972"/>
    <cellStyle name="Comma 3 4 12 3 3 2" xfId="33633"/>
    <cellStyle name="Comma 3 4 12 3 3 3" xfId="46233"/>
    <cellStyle name="Comma 3 4 12 3 4" xfId="25232"/>
    <cellStyle name="Comma 3 4 12 3 5" xfId="37833"/>
    <cellStyle name="Comma 3 4 12 4" xfId="13903"/>
    <cellStyle name="Comma 3 4 12 4 2" xfId="26632"/>
    <cellStyle name="Comma 3 4 12 4 3" xfId="39233"/>
    <cellStyle name="Comma 3 4 12 5" xfId="18172"/>
    <cellStyle name="Comma 3 4 12 5 2" xfId="30833"/>
    <cellStyle name="Comma 3 4 12 5 3" xfId="43433"/>
    <cellStyle name="Comma 3 4 12 6" xfId="22432"/>
    <cellStyle name="Comma 3 4 12 7" xfId="35033"/>
    <cellStyle name="Comma 3 4 13" xfId="9774"/>
    <cellStyle name="Comma 3 4 13 2" xfId="11240"/>
    <cellStyle name="Comma 3 4 13 2 2" xfId="15443"/>
    <cellStyle name="Comma 3 4 13 2 2 2" xfId="28172"/>
    <cellStyle name="Comma 3 4 13 2 2 3" xfId="40773"/>
    <cellStyle name="Comma 3 4 13 2 3" xfId="19712"/>
    <cellStyle name="Comma 3 4 13 2 3 2" xfId="32373"/>
    <cellStyle name="Comma 3 4 13 2 3 3" xfId="44973"/>
    <cellStyle name="Comma 3 4 13 2 4" xfId="23972"/>
    <cellStyle name="Comma 3 4 13 2 5" xfId="36573"/>
    <cellStyle name="Comma 3 4 13 3" xfId="12643"/>
    <cellStyle name="Comma 3 4 13 3 2" xfId="16843"/>
    <cellStyle name="Comma 3 4 13 3 2 2" xfId="29572"/>
    <cellStyle name="Comma 3 4 13 3 2 3" xfId="42173"/>
    <cellStyle name="Comma 3 4 13 3 3" xfId="21112"/>
    <cellStyle name="Comma 3 4 13 3 3 2" xfId="33773"/>
    <cellStyle name="Comma 3 4 13 3 3 3" xfId="46373"/>
    <cellStyle name="Comma 3 4 13 3 4" xfId="25372"/>
    <cellStyle name="Comma 3 4 13 3 5" xfId="37973"/>
    <cellStyle name="Comma 3 4 13 4" xfId="14043"/>
    <cellStyle name="Comma 3 4 13 4 2" xfId="26772"/>
    <cellStyle name="Comma 3 4 13 4 3" xfId="39373"/>
    <cellStyle name="Comma 3 4 13 5" xfId="18312"/>
    <cellStyle name="Comma 3 4 13 5 2" xfId="30973"/>
    <cellStyle name="Comma 3 4 13 5 3" xfId="43573"/>
    <cellStyle name="Comma 3 4 13 6" xfId="22572"/>
    <cellStyle name="Comma 3 4 13 7" xfId="35173"/>
    <cellStyle name="Comma 3 4 14" xfId="9914"/>
    <cellStyle name="Comma 3 4 14 2" xfId="11380"/>
    <cellStyle name="Comma 3 4 14 2 2" xfId="15583"/>
    <cellStyle name="Comma 3 4 14 2 2 2" xfId="28312"/>
    <cellStyle name="Comma 3 4 14 2 2 3" xfId="40913"/>
    <cellStyle name="Comma 3 4 14 2 3" xfId="19852"/>
    <cellStyle name="Comma 3 4 14 2 3 2" xfId="32513"/>
    <cellStyle name="Comma 3 4 14 2 3 3" xfId="45113"/>
    <cellStyle name="Comma 3 4 14 2 4" xfId="24112"/>
    <cellStyle name="Comma 3 4 14 2 5" xfId="36713"/>
    <cellStyle name="Comma 3 4 14 3" xfId="12783"/>
    <cellStyle name="Comma 3 4 14 3 2" xfId="16983"/>
    <cellStyle name="Comma 3 4 14 3 2 2" xfId="29712"/>
    <cellStyle name="Comma 3 4 14 3 2 3" xfId="42313"/>
    <cellStyle name="Comma 3 4 14 3 3" xfId="21252"/>
    <cellStyle name="Comma 3 4 14 3 3 2" xfId="33913"/>
    <cellStyle name="Comma 3 4 14 3 3 3" xfId="46513"/>
    <cellStyle name="Comma 3 4 14 3 4" xfId="25512"/>
    <cellStyle name="Comma 3 4 14 3 5" xfId="38113"/>
    <cellStyle name="Comma 3 4 14 4" xfId="14183"/>
    <cellStyle name="Comma 3 4 14 4 2" xfId="26912"/>
    <cellStyle name="Comma 3 4 14 4 3" xfId="39513"/>
    <cellStyle name="Comma 3 4 14 5" xfId="18452"/>
    <cellStyle name="Comma 3 4 14 5 2" xfId="31113"/>
    <cellStyle name="Comma 3 4 14 5 3" xfId="43713"/>
    <cellStyle name="Comma 3 4 14 6" xfId="22712"/>
    <cellStyle name="Comma 3 4 14 7" xfId="35313"/>
    <cellStyle name="Comma 3 4 15" xfId="10108"/>
    <cellStyle name="Comma 3 4 15 2" xfId="11523"/>
    <cellStyle name="Comma 3 4 15 2 2" xfId="15723"/>
    <cellStyle name="Comma 3 4 15 2 2 2" xfId="28452"/>
    <cellStyle name="Comma 3 4 15 2 2 3" xfId="41053"/>
    <cellStyle name="Comma 3 4 15 2 3" xfId="19992"/>
    <cellStyle name="Comma 3 4 15 2 3 2" xfId="32653"/>
    <cellStyle name="Comma 3 4 15 2 3 3" xfId="45253"/>
    <cellStyle name="Comma 3 4 15 2 4" xfId="24252"/>
    <cellStyle name="Comma 3 4 15 2 5" xfId="36853"/>
    <cellStyle name="Comma 3 4 15 3" xfId="12923"/>
    <cellStyle name="Comma 3 4 15 3 2" xfId="17123"/>
    <cellStyle name="Comma 3 4 15 3 2 2" xfId="29852"/>
    <cellStyle name="Comma 3 4 15 3 2 3" xfId="42453"/>
    <cellStyle name="Comma 3 4 15 3 3" xfId="21392"/>
    <cellStyle name="Comma 3 4 15 3 3 2" xfId="34053"/>
    <cellStyle name="Comma 3 4 15 3 3 3" xfId="46653"/>
    <cellStyle name="Comma 3 4 15 3 4" xfId="25652"/>
    <cellStyle name="Comma 3 4 15 3 5" xfId="38253"/>
    <cellStyle name="Comma 3 4 15 4" xfId="14323"/>
    <cellStyle name="Comma 3 4 15 4 2" xfId="27052"/>
    <cellStyle name="Comma 3 4 15 4 3" xfId="39653"/>
    <cellStyle name="Comma 3 4 15 5" xfId="18592"/>
    <cellStyle name="Comma 3 4 15 5 2" xfId="31253"/>
    <cellStyle name="Comma 3 4 15 5 3" xfId="43853"/>
    <cellStyle name="Comma 3 4 15 6" xfId="22852"/>
    <cellStyle name="Comma 3 4 15 7" xfId="35453"/>
    <cellStyle name="Comma 3 4 16" xfId="10248"/>
    <cellStyle name="Comma 3 4 16 2" xfId="11663"/>
    <cellStyle name="Comma 3 4 16 2 2" xfId="15863"/>
    <cellStyle name="Comma 3 4 16 2 2 2" xfId="28592"/>
    <cellStyle name="Comma 3 4 16 2 2 3" xfId="41193"/>
    <cellStyle name="Comma 3 4 16 2 3" xfId="20132"/>
    <cellStyle name="Comma 3 4 16 2 3 2" xfId="32793"/>
    <cellStyle name="Comma 3 4 16 2 3 3" xfId="45393"/>
    <cellStyle name="Comma 3 4 16 2 4" xfId="24392"/>
    <cellStyle name="Comma 3 4 16 2 5" xfId="36993"/>
    <cellStyle name="Comma 3 4 16 3" xfId="13063"/>
    <cellStyle name="Comma 3 4 16 3 2" xfId="17263"/>
    <cellStyle name="Comma 3 4 16 3 2 2" xfId="29992"/>
    <cellStyle name="Comma 3 4 16 3 2 3" xfId="42593"/>
    <cellStyle name="Comma 3 4 16 3 3" xfId="21532"/>
    <cellStyle name="Comma 3 4 16 3 3 2" xfId="34193"/>
    <cellStyle name="Comma 3 4 16 3 3 3" xfId="46793"/>
    <cellStyle name="Comma 3 4 16 3 4" xfId="25792"/>
    <cellStyle name="Comma 3 4 16 3 5" xfId="38393"/>
    <cellStyle name="Comma 3 4 16 4" xfId="14463"/>
    <cellStyle name="Comma 3 4 16 4 2" xfId="27192"/>
    <cellStyle name="Comma 3 4 16 4 3" xfId="39793"/>
    <cellStyle name="Comma 3 4 16 5" xfId="18732"/>
    <cellStyle name="Comma 3 4 16 5 2" xfId="31393"/>
    <cellStyle name="Comma 3 4 16 5 3" xfId="43993"/>
    <cellStyle name="Comma 3 4 16 6" xfId="22992"/>
    <cellStyle name="Comma 3 4 16 7" xfId="35593"/>
    <cellStyle name="Comma 3 4 17" xfId="10389"/>
    <cellStyle name="Comma 3 4 17 2" xfId="14603"/>
    <cellStyle name="Comma 3 4 17 2 2" xfId="27332"/>
    <cellStyle name="Comma 3 4 17 2 3" xfId="39933"/>
    <cellStyle name="Comma 3 4 17 3" xfId="18872"/>
    <cellStyle name="Comma 3 4 17 3 2" xfId="31533"/>
    <cellStyle name="Comma 3 4 17 3 3" xfId="44133"/>
    <cellStyle name="Comma 3 4 17 4" xfId="23132"/>
    <cellStyle name="Comma 3 4 17 5" xfId="35733"/>
    <cellStyle name="Comma 3 4 18" xfId="11803"/>
    <cellStyle name="Comma 3 4 18 2" xfId="16003"/>
    <cellStyle name="Comma 3 4 18 2 2" xfId="28732"/>
    <cellStyle name="Comma 3 4 18 2 3" xfId="41333"/>
    <cellStyle name="Comma 3 4 18 3" xfId="20272"/>
    <cellStyle name="Comma 3 4 18 3 2" xfId="32933"/>
    <cellStyle name="Comma 3 4 18 3 3" xfId="45533"/>
    <cellStyle name="Comma 3 4 18 4" xfId="24532"/>
    <cellStyle name="Comma 3 4 18 5" xfId="37133"/>
    <cellStyle name="Comma 3 4 19" xfId="13203"/>
    <cellStyle name="Comma 3 4 19 2" xfId="25932"/>
    <cellStyle name="Comma 3 4 19 3" xfId="38533"/>
    <cellStyle name="Comma 3 4 2" xfId="7025"/>
    <cellStyle name="Comma 3 4 2 10" xfId="10268"/>
    <cellStyle name="Comma 3 4 2 10 2" xfId="11683"/>
    <cellStyle name="Comma 3 4 2 10 2 2" xfId="15883"/>
    <cellStyle name="Comma 3 4 2 10 2 2 2" xfId="28612"/>
    <cellStyle name="Comma 3 4 2 10 2 2 3" xfId="41213"/>
    <cellStyle name="Comma 3 4 2 10 2 3" xfId="20152"/>
    <cellStyle name="Comma 3 4 2 10 2 3 2" xfId="32813"/>
    <cellStyle name="Comma 3 4 2 10 2 3 3" xfId="45413"/>
    <cellStyle name="Comma 3 4 2 10 2 4" xfId="24412"/>
    <cellStyle name="Comma 3 4 2 10 2 5" xfId="37013"/>
    <cellStyle name="Comma 3 4 2 10 3" xfId="13083"/>
    <cellStyle name="Comma 3 4 2 10 3 2" xfId="17283"/>
    <cellStyle name="Comma 3 4 2 10 3 2 2" xfId="30012"/>
    <cellStyle name="Comma 3 4 2 10 3 2 3" xfId="42613"/>
    <cellStyle name="Comma 3 4 2 10 3 3" xfId="21552"/>
    <cellStyle name="Comma 3 4 2 10 3 3 2" xfId="34213"/>
    <cellStyle name="Comma 3 4 2 10 3 3 3" xfId="46813"/>
    <cellStyle name="Comma 3 4 2 10 3 4" xfId="25812"/>
    <cellStyle name="Comma 3 4 2 10 3 5" xfId="38413"/>
    <cellStyle name="Comma 3 4 2 10 4" xfId="14483"/>
    <cellStyle name="Comma 3 4 2 10 4 2" xfId="27212"/>
    <cellStyle name="Comma 3 4 2 10 4 3" xfId="39813"/>
    <cellStyle name="Comma 3 4 2 10 5" xfId="18752"/>
    <cellStyle name="Comma 3 4 2 10 5 2" xfId="31413"/>
    <cellStyle name="Comma 3 4 2 10 5 3" xfId="44013"/>
    <cellStyle name="Comma 3 4 2 10 6" xfId="23012"/>
    <cellStyle name="Comma 3 4 2 10 7" xfId="35613"/>
    <cellStyle name="Comma 3 4 2 11" xfId="10409"/>
    <cellStyle name="Comma 3 4 2 11 2" xfId="14623"/>
    <cellStyle name="Comma 3 4 2 11 2 2" xfId="27352"/>
    <cellStyle name="Comma 3 4 2 11 2 3" xfId="39953"/>
    <cellStyle name="Comma 3 4 2 11 3" xfId="18892"/>
    <cellStyle name="Comma 3 4 2 11 3 2" xfId="31553"/>
    <cellStyle name="Comma 3 4 2 11 3 3" xfId="44153"/>
    <cellStyle name="Comma 3 4 2 11 4" xfId="23152"/>
    <cellStyle name="Comma 3 4 2 11 5" xfId="35753"/>
    <cellStyle name="Comma 3 4 2 12" xfId="11823"/>
    <cellStyle name="Comma 3 4 2 12 2" xfId="16023"/>
    <cellStyle name="Comma 3 4 2 12 2 2" xfId="28752"/>
    <cellStyle name="Comma 3 4 2 12 2 3" xfId="41353"/>
    <cellStyle name="Comma 3 4 2 12 3" xfId="20292"/>
    <cellStyle name="Comma 3 4 2 12 3 2" xfId="32953"/>
    <cellStyle name="Comma 3 4 2 12 3 3" xfId="45553"/>
    <cellStyle name="Comma 3 4 2 12 4" xfId="24552"/>
    <cellStyle name="Comma 3 4 2 12 5" xfId="37153"/>
    <cellStyle name="Comma 3 4 2 13" xfId="13223"/>
    <cellStyle name="Comma 3 4 2 13 2" xfId="25952"/>
    <cellStyle name="Comma 3 4 2 13 3" xfId="38553"/>
    <cellStyle name="Comma 3 4 2 14" xfId="17492"/>
    <cellStyle name="Comma 3 4 2 14 2" xfId="30153"/>
    <cellStyle name="Comma 3 4 2 14 3" xfId="42753"/>
    <cellStyle name="Comma 3 4 2 15" xfId="21752"/>
    <cellStyle name="Comma 3 4 2 16" xfId="34353"/>
    <cellStyle name="Comma 3 4 2 2" xfId="7165"/>
    <cellStyle name="Comma 3 4 2 2 2" xfId="10549"/>
    <cellStyle name="Comma 3 4 2 2 2 2" xfId="14763"/>
    <cellStyle name="Comma 3 4 2 2 2 2 2" xfId="27492"/>
    <cellStyle name="Comma 3 4 2 2 2 2 3" xfId="40093"/>
    <cellStyle name="Comma 3 4 2 2 2 3" xfId="19032"/>
    <cellStyle name="Comma 3 4 2 2 2 3 2" xfId="31693"/>
    <cellStyle name="Comma 3 4 2 2 2 3 3" xfId="44293"/>
    <cellStyle name="Comma 3 4 2 2 2 4" xfId="23292"/>
    <cellStyle name="Comma 3 4 2 2 2 5" xfId="35893"/>
    <cellStyle name="Comma 3 4 2 2 3" xfId="11963"/>
    <cellStyle name="Comma 3 4 2 2 3 2" xfId="16163"/>
    <cellStyle name="Comma 3 4 2 2 3 2 2" xfId="28892"/>
    <cellStyle name="Comma 3 4 2 2 3 2 3" xfId="41493"/>
    <cellStyle name="Comma 3 4 2 2 3 3" xfId="20432"/>
    <cellStyle name="Comma 3 4 2 2 3 3 2" xfId="33093"/>
    <cellStyle name="Comma 3 4 2 2 3 3 3" xfId="45693"/>
    <cellStyle name="Comma 3 4 2 2 3 4" xfId="24692"/>
    <cellStyle name="Comma 3 4 2 2 3 5" xfId="37293"/>
    <cellStyle name="Comma 3 4 2 2 4" xfId="13363"/>
    <cellStyle name="Comma 3 4 2 2 4 2" xfId="26092"/>
    <cellStyle name="Comma 3 4 2 2 4 3" xfId="38693"/>
    <cellStyle name="Comma 3 4 2 2 5" xfId="17632"/>
    <cellStyle name="Comma 3 4 2 2 5 2" xfId="30293"/>
    <cellStyle name="Comma 3 4 2 2 5 3" xfId="42893"/>
    <cellStyle name="Comma 3 4 2 2 6" xfId="21892"/>
    <cellStyle name="Comma 3 4 2 2 7" xfId="34493"/>
    <cellStyle name="Comma 3 4 2 3" xfId="7305"/>
    <cellStyle name="Comma 3 4 2 3 2" xfId="10689"/>
    <cellStyle name="Comma 3 4 2 3 2 2" xfId="14903"/>
    <cellStyle name="Comma 3 4 2 3 2 2 2" xfId="27632"/>
    <cellStyle name="Comma 3 4 2 3 2 2 3" xfId="40233"/>
    <cellStyle name="Comma 3 4 2 3 2 3" xfId="19172"/>
    <cellStyle name="Comma 3 4 2 3 2 3 2" xfId="31833"/>
    <cellStyle name="Comma 3 4 2 3 2 3 3" xfId="44433"/>
    <cellStyle name="Comma 3 4 2 3 2 4" xfId="23432"/>
    <cellStyle name="Comma 3 4 2 3 2 5" xfId="36033"/>
    <cellStyle name="Comma 3 4 2 3 3" xfId="12103"/>
    <cellStyle name="Comma 3 4 2 3 3 2" xfId="16303"/>
    <cellStyle name="Comma 3 4 2 3 3 2 2" xfId="29032"/>
    <cellStyle name="Comma 3 4 2 3 3 2 3" xfId="41633"/>
    <cellStyle name="Comma 3 4 2 3 3 3" xfId="20572"/>
    <cellStyle name="Comma 3 4 2 3 3 3 2" xfId="33233"/>
    <cellStyle name="Comma 3 4 2 3 3 3 3" xfId="45833"/>
    <cellStyle name="Comma 3 4 2 3 3 4" xfId="24832"/>
    <cellStyle name="Comma 3 4 2 3 3 5" xfId="37433"/>
    <cellStyle name="Comma 3 4 2 3 4" xfId="13503"/>
    <cellStyle name="Comma 3 4 2 3 4 2" xfId="26232"/>
    <cellStyle name="Comma 3 4 2 3 4 3" xfId="38833"/>
    <cellStyle name="Comma 3 4 2 3 5" xfId="17772"/>
    <cellStyle name="Comma 3 4 2 3 5 2" xfId="30433"/>
    <cellStyle name="Comma 3 4 2 3 5 3" xfId="43033"/>
    <cellStyle name="Comma 3 4 2 3 6" xfId="22032"/>
    <cellStyle name="Comma 3 4 2 3 7" xfId="34633"/>
    <cellStyle name="Comma 3 4 2 4" xfId="9318"/>
    <cellStyle name="Comma 3 4 2 4 2" xfId="10836"/>
    <cellStyle name="Comma 3 4 2 4 2 2" xfId="15043"/>
    <cellStyle name="Comma 3 4 2 4 2 2 2" xfId="27772"/>
    <cellStyle name="Comma 3 4 2 4 2 2 3" xfId="40373"/>
    <cellStyle name="Comma 3 4 2 4 2 3" xfId="19312"/>
    <cellStyle name="Comma 3 4 2 4 2 3 2" xfId="31973"/>
    <cellStyle name="Comma 3 4 2 4 2 3 3" xfId="44573"/>
    <cellStyle name="Comma 3 4 2 4 2 4" xfId="23572"/>
    <cellStyle name="Comma 3 4 2 4 2 5" xfId="36173"/>
    <cellStyle name="Comma 3 4 2 4 3" xfId="12243"/>
    <cellStyle name="Comma 3 4 2 4 3 2" xfId="16443"/>
    <cellStyle name="Comma 3 4 2 4 3 2 2" xfId="29172"/>
    <cellStyle name="Comma 3 4 2 4 3 2 3" xfId="41773"/>
    <cellStyle name="Comma 3 4 2 4 3 3" xfId="20712"/>
    <cellStyle name="Comma 3 4 2 4 3 3 2" xfId="33373"/>
    <cellStyle name="Comma 3 4 2 4 3 3 3" xfId="45973"/>
    <cellStyle name="Comma 3 4 2 4 3 4" xfId="24972"/>
    <cellStyle name="Comma 3 4 2 4 3 5" xfId="37573"/>
    <cellStyle name="Comma 3 4 2 4 4" xfId="13643"/>
    <cellStyle name="Comma 3 4 2 4 4 2" xfId="26372"/>
    <cellStyle name="Comma 3 4 2 4 4 3" xfId="38973"/>
    <cellStyle name="Comma 3 4 2 4 5" xfId="17912"/>
    <cellStyle name="Comma 3 4 2 4 5 2" xfId="30573"/>
    <cellStyle name="Comma 3 4 2 4 5 3" xfId="43173"/>
    <cellStyle name="Comma 3 4 2 4 6" xfId="22172"/>
    <cellStyle name="Comma 3 4 2 4 7" xfId="34773"/>
    <cellStyle name="Comma 3 4 2 5" xfId="9514"/>
    <cellStyle name="Comma 3 4 2 5 2" xfId="10980"/>
    <cellStyle name="Comma 3 4 2 5 2 2" xfId="15183"/>
    <cellStyle name="Comma 3 4 2 5 2 2 2" xfId="27912"/>
    <cellStyle name="Comma 3 4 2 5 2 2 3" xfId="40513"/>
    <cellStyle name="Comma 3 4 2 5 2 3" xfId="19452"/>
    <cellStyle name="Comma 3 4 2 5 2 3 2" xfId="32113"/>
    <cellStyle name="Comma 3 4 2 5 2 3 3" xfId="44713"/>
    <cellStyle name="Comma 3 4 2 5 2 4" xfId="23712"/>
    <cellStyle name="Comma 3 4 2 5 2 5" xfId="36313"/>
    <cellStyle name="Comma 3 4 2 5 3" xfId="12383"/>
    <cellStyle name="Comma 3 4 2 5 3 2" xfId="16583"/>
    <cellStyle name="Comma 3 4 2 5 3 2 2" xfId="29312"/>
    <cellStyle name="Comma 3 4 2 5 3 2 3" xfId="41913"/>
    <cellStyle name="Comma 3 4 2 5 3 3" xfId="20852"/>
    <cellStyle name="Comma 3 4 2 5 3 3 2" xfId="33513"/>
    <cellStyle name="Comma 3 4 2 5 3 3 3" xfId="46113"/>
    <cellStyle name="Comma 3 4 2 5 3 4" xfId="25112"/>
    <cellStyle name="Comma 3 4 2 5 3 5" xfId="37713"/>
    <cellStyle name="Comma 3 4 2 5 4" xfId="13783"/>
    <cellStyle name="Comma 3 4 2 5 4 2" xfId="26512"/>
    <cellStyle name="Comma 3 4 2 5 4 3" xfId="39113"/>
    <cellStyle name="Comma 3 4 2 5 5" xfId="18052"/>
    <cellStyle name="Comma 3 4 2 5 5 2" xfId="30713"/>
    <cellStyle name="Comma 3 4 2 5 5 3" xfId="43313"/>
    <cellStyle name="Comma 3 4 2 5 6" xfId="22312"/>
    <cellStyle name="Comma 3 4 2 5 7" xfId="34913"/>
    <cellStyle name="Comma 3 4 2 6" xfId="9654"/>
    <cellStyle name="Comma 3 4 2 6 2" xfId="11120"/>
    <cellStyle name="Comma 3 4 2 6 2 2" xfId="15323"/>
    <cellStyle name="Comma 3 4 2 6 2 2 2" xfId="28052"/>
    <cellStyle name="Comma 3 4 2 6 2 2 3" xfId="40653"/>
    <cellStyle name="Comma 3 4 2 6 2 3" xfId="19592"/>
    <cellStyle name="Comma 3 4 2 6 2 3 2" xfId="32253"/>
    <cellStyle name="Comma 3 4 2 6 2 3 3" xfId="44853"/>
    <cellStyle name="Comma 3 4 2 6 2 4" xfId="23852"/>
    <cellStyle name="Comma 3 4 2 6 2 5" xfId="36453"/>
    <cellStyle name="Comma 3 4 2 6 3" xfId="12523"/>
    <cellStyle name="Comma 3 4 2 6 3 2" xfId="16723"/>
    <cellStyle name="Comma 3 4 2 6 3 2 2" xfId="29452"/>
    <cellStyle name="Comma 3 4 2 6 3 2 3" xfId="42053"/>
    <cellStyle name="Comma 3 4 2 6 3 3" xfId="20992"/>
    <cellStyle name="Comma 3 4 2 6 3 3 2" xfId="33653"/>
    <cellStyle name="Comma 3 4 2 6 3 3 3" xfId="46253"/>
    <cellStyle name="Comma 3 4 2 6 3 4" xfId="25252"/>
    <cellStyle name="Comma 3 4 2 6 3 5" xfId="37853"/>
    <cellStyle name="Comma 3 4 2 6 4" xfId="13923"/>
    <cellStyle name="Comma 3 4 2 6 4 2" xfId="26652"/>
    <cellStyle name="Comma 3 4 2 6 4 3" xfId="39253"/>
    <cellStyle name="Comma 3 4 2 6 5" xfId="18192"/>
    <cellStyle name="Comma 3 4 2 6 5 2" xfId="30853"/>
    <cellStyle name="Comma 3 4 2 6 5 3" xfId="43453"/>
    <cellStyle name="Comma 3 4 2 6 6" xfId="22452"/>
    <cellStyle name="Comma 3 4 2 6 7" xfId="35053"/>
    <cellStyle name="Comma 3 4 2 7" xfId="9794"/>
    <cellStyle name="Comma 3 4 2 7 2" xfId="11260"/>
    <cellStyle name="Comma 3 4 2 7 2 2" xfId="15463"/>
    <cellStyle name="Comma 3 4 2 7 2 2 2" xfId="28192"/>
    <cellStyle name="Comma 3 4 2 7 2 2 3" xfId="40793"/>
    <cellStyle name="Comma 3 4 2 7 2 3" xfId="19732"/>
    <cellStyle name="Comma 3 4 2 7 2 3 2" xfId="32393"/>
    <cellStyle name="Comma 3 4 2 7 2 3 3" xfId="44993"/>
    <cellStyle name="Comma 3 4 2 7 2 4" xfId="23992"/>
    <cellStyle name="Comma 3 4 2 7 2 5" xfId="36593"/>
    <cellStyle name="Comma 3 4 2 7 3" xfId="12663"/>
    <cellStyle name="Comma 3 4 2 7 3 2" xfId="16863"/>
    <cellStyle name="Comma 3 4 2 7 3 2 2" xfId="29592"/>
    <cellStyle name="Comma 3 4 2 7 3 2 3" xfId="42193"/>
    <cellStyle name="Comma 3 4 2 7 3 3" xfId="21132"/>
    <cellStyle name="Comma 3 4 2 7 3 3 2" xfId="33793"/>
    <cellStyle name="Comma 3 4 2 7 3 3 3" xfId="46393"/>
    <cellStyle name="Comma 3 4 2 7 3 4" xfId="25392"/>
    <cellStyle name="Comma 3 4 2 7 3 5" xfId="37993"/>
    <cellStyle name="Comma 3 4 2 7 4" xfId="14063"/>
    <cellStyle name="Comma 3 4 2 7 4 2" xfId="26792"/>
    <cellStyle name="Comma 3 4 2 7 4 3" xfId="39393"/>
    <cellStyle name="Comma 3 4 2 7 5" xfId="18332"/>
    <cellStyle name="Comma 3 4 2 7 5 2" xfId="30993"/>
    <cellStyle name="Comma 3 4 2 7 5 3" xfId="43593"/>
    <cellStyle name="Comma 3 4 2 7 6" xfId="22592"/>
    <cellStyle name="Comma 3 4 2 7 7" xfId="35193"/>
    <cellStyle name="Comma 3 4 2 8" xfId="9934"/>
    <cellStyle name="Comma 3 4 2 8 2" xfId="11400"/>
    <cellStyle name="Comma 3 4 2 8 2 2" xfId="15603"/>
    <cellStyle name="Comma 3 4 2 8 2 2 2" xfId="28332"/>
    <cellStyle name="Comma 3 4 2 8 2 2 3" xfId="40933"/>
    <cellStyle name="Comma 3 4 2 8 2 3" xfId="19872"/>
    <cellStyle name="Comma 3 4 2 8 2 3 2" xfId="32533"/>
    <cellStyle name="Comma 3 4 2 8 2 3 3" xfId="45133"/>
    <cellStyle name="Comma 3 4 2 8 2 4" xfId="24132"/>
    <cellStyle name="Comma 3 4 2 8 2 5" xfId="36733"/>
    <cellStyle name="Comma 3 4 2 8 3" xfId="12803"/>
    <cellStyle name="Comma 3 4 2 8 3 2" xfId="17003"/>
    <cellStyle name="Comma 3 4 2 8 3 2 2" xfId="29732"/>
    <cellStyle name="Comma 3 4 2 8 3 2 3" xfId="42333"/>
    <cellStyle name="Comma 3 4 2 8 3 3" xfId="21272"/>
    <cellStyle name="Comma 3 4 2 8 3 3 2" xfId="33933"/>
    <cellStyle name="Comma 3 4 2 8 3 3 3" xfId="46533"/>
    <cellStyle name="Comma 3 4 2 8 3 4" xfId="25532"/>
    <cellStyle name="Comma 3 4 2 8 3 5" xfId="38133"/>
    <cellStyle name="Comma 3 4 2 8 4" xfId="14203"/>
    <cellStyle name="Comma 3 4 2 8 4 2" xfId="26932"/>
    <cellStyle name="Comma 3 4 2 8 4 3" xfId="39533"/>
    <cellStyle name="Comma 3 4 2 8 5" xfId="18472"/>
    <cellStyle name="Comma 3 4 2 8 5 2" xfId="31133"/>
    <cellStyle name="Comma 3 4 2 8 5 3" xfId="43733"/>
    <cellStyle name="Comma 3 4 2 8 6" xfId="22732"/>
    <cellStyle name="Comma 3 4 2 8 7" xfId="35333"/>
    <cellStyle name="Comma 3 4 2 9" xfId="10128"/>
    <cellStyle name="Comma 3 4 2 9 2" xfId="11543"/>
    <cellStyle name="Comma 3 4 2 9 2 2" xfId="15743"/>
    <cellStyle name="Comma 3 4 2 9 2 2 2" xfId="28472"/>
    <cellStyle name="Comma 3 4 2 9 2 2 3" xfId="41073"/>
    <cellStyle name="Comma 3 4 2 9 2 3" xfId="20012"/>
    <cellStyle name="Comma 3 4 2 9 2 3 2" xfId="32673"/>
    <cellStyle name="Comma 3 4 2 9 2 3 3" xfId="45273"/>
    <cellStyle name="Comma 3 4 2 9 2 4" xfId="24272"/>
    <cellStyle name="Comma 3 4 2 9 2 5" xfId="36873"/>
    <cellStyle name="Comma 3 4 2 9 3" xfId="12943"/>
    <cellStyle name="Comma 3 4 2 9 3 2" xfId="17143"/>
    <cellStyle name="Comma 3 4 2 9 3 2 2" xfId="29872"/>
    <cellStyle name="Comma 3 4 2 9 3 2 3" xfId="42473"/>
    <cellStyle name="Comma 3 4 2 9 3 3" xfId="21412"/>
    <cellStyle name="Comma 3 4 2 9 3 3 2" xfId="34073"/>
    <cellStyle name="Comma 3 4 2 9 3 3 3" xfId="46673"/>
    <cellStyle name="Comma 3 4 2 9 3 4" xfId="25672"/>
    <cellStyle name="Comma 3 4 2 9 3 5" xfId="38273"/>
    <cellStyle name="Comma 3 4 2 9 4" xfId="14343"/>
    <cellStyle name="Comma 3 4 2 9 4 2" xfId="27072"/>
    <cellStyle name="Comma 3 4 2 9 4 3" xfId="39673"/>
    <cellStyle name="Comma 3 4 2 9 5" xfId="18612"/>
    <cellStyle name="Comma 3 4 2 9 5 2" xfId="31273"/>
    <cellStyle name="Comma 3 4 2 9 5 3" xfId="43873"/>
    <cellStyle name="Comma 3 4 2 9 6" xfId="22872"/>
    <cellStyle name="Comma 3 4 2 9 7" xfId="35473"/>
    <cellStyle name="Comma 3 4 20" xfId="17472"/>
    <cellStyle name="Comma 3 4 20 2" xfId="30133"/>
    <cellStyle name="Comma 3 4 20 3" xfId="42733"/>
    <cellStyle name="Comma 3 4 21" xfId="21732"/>
    <cellStyle name="Comma 3 4 22" xfId="34333"/>
    <cellStyle name="Comma 3 4 3" xfId="7045"/>
    <cellStyle name="Comma 3 4 3 10" xfId="10288"/>
    <cellStyle name="Comma 3 4 3 10 2" xfId="11703"/>
    <cellStyle name="Comma 3 4 3 10 2 2" xfId="15903"/>
    <cellStyle name="Comma 3 4 3 10 2 2 2" xfId="28632"/>
    <cellStyle name="Comma 3 4 3 10 2 2 3" xfId="41233"/>
    <cellStyle name="Comma 3 4 3 10 2 3" xfId="20172"/>
    <cellStyle name="Comma 3 4 3 10 2 3 2" xfId="32833"/>
    <cellStyle name="Comma 3 4 3 10 2 3 3" xfId="45433"/>
    <cellStyle name="Comma 3 4 3 10 2 4" xfId="24432"/>
    <cellStyle name="Comma 3 4 3 10 2 5" xfId="37033"/>
    <cellStyle name="Comma 3 4 3 10 3" xfId="13103"/>
    <cellStyle name="Comma 3 4 3 10 3 2" xfId="17303"/>
    <cellStyle name="Comma 3 4 3 10 3 2 2" xfId="30032"/>
    <cellStyle name="Comma 3 4 3 10 3 2 3" xfId="42633"/>
    <cellStyle name="Comma 3 4 3 10 3 3" xfId="21572"/>
    <cellStyle name="Comma 3 4 3 10 3 3 2" xfId="34233"/>
    <cellStyle name="Comma 3 4 3 10 3 3 3" xfId="46833"/>
    <cellStyle name="Comma 3 4 3 10 3 4" xfId="25832"/>
    <cellStyle name="Comma 3 4 3 10 3 5" xfId="38433"/>
    <cellStyle name="Comma 3 4 3 10 4" xfId="14503"/>
    <cellStyle name="Comma 3 4 3 10 4 2" xfId="27232"/>
    <cellStyle name="Comma 3 4 3 10 4 3" xfId="39833"/>
    <cellStyle name="Comma 3 4 3 10 5" xfId="18772"/>
    <cellStyle name="Comma 3 4 3 10 5 2" xfId="31433"/>
    <cellStyle name="Comma 3 4 3 10 5 3" xfId="44033"/>
    <cellStyle name="Comma 3 4 3 10 6" xfId="23032"/>
    <cellStyle name="Comma 3 4 3 10 7" xfId="35633"/>
    <cellStyle name="Comma 3 4 3 11" xfId="10429"/>
    <cellStyle name="Comma 3 4 3 11 2" xfId="14643"/>
    <cellStyle name="Comma 3 4 3 11 2 2" xfId="27372"/>
    <cellStyle name="Comma 3 4 3 11 2 3" xfId="39973"/>
    <cellStyle name="Comma 3 4 3 11 3" xfId="18912"/>
    <cellStyle name="Comma 3 4 3 11 3 2" xfId="31573"/>
    <cellStyle name="Comma 3 4 3 11 3 3" xfId="44173"/>
    <cellStyle name="Comma 3 4 3 11 4" xfId="23172"/>
    <cellStyle name="Comma 3 4 3 11 5" xfId="35773"/>
    <cellStyle name="Comma 3 4 3 12" xfId="11843"/>
    <cellStyle name="Comma 3 4 3 12 2" xfId="16043"/>
    <cellStyle name="Comma 3 4 3 12 2 2" xfId="28772"/>
    <cellStyle name="Comma 3 4 3 12 2 3" xfId="41373"/>
    <cellStyle name="Comma 3 4 3 12 3" xfId="20312"/>
    <cellStyle name="Comma 3 4 3 12 3 2" xfId="32973"/>
    <cellStyle name="Comma 3 4 3 12 3 3" xfId="45573"/>
    <cellStyle name="Comma 3 4 3 12 4" xfId="24572"/>
    <cellStyle name="Comma 3 4 3 12 5" xfId="37173"/>
    <cellStyle name="Comma 3 4 3 13" xfId="13243"/>
    <cellStyle name="Comma 3 4 3 13 2" xfId="25972"/>
    <cellStyle name="Comma 3 4 3 13 3" xfId="38573"/>
    <cellStyle name="Comma 3 4 3 14" xfId="17512"/>
    <cellStyle name="Comma 3 4 3 14 2" xfId="30173"/>
    <cellStyle name="Comma 3 4 3 14 3" xfId="42773"/>
    <cellStyle name="Comma 3 4 3 15" xfId="21772"/>
    <cellStyle name="Comma 3 4 3 16" xfId="34373"/>
    <cellStyle name="Comma 3 4 3 2" xfId="7185"/>
    <cellStyle name="Comma 3 4 3 2 2" xfId="10569"/>
    <cellStyle name="Comma 3 4 3 2 2 2" xfId="14783"/>
    <cellStyle name="Comma 3 4 3 2 2 2 2" xfId="27512"/>
    <cellStyle name="Comma 3 4 3 2 2 2 3" xfId="40113"/>
    <cellStyle name="Comma 3 4 3 2 2 3" xfId="19052"/>
    <cellStyle name="Comma 3 4 3 2 2 3 2" xfId="31713"/>
    <cellStyle name="Comma 3 4 3 2 2 3 3" xfId="44313"/>
    <cellStyle name="Comma 3 4 3 2 2 4" xfId="23312"/>
    <cellStyle name="Comma 3 4 3 2 2 5" xfId="35913"/>
    <cellStyle name="Comma 3 4 3 2 3" xfId="11983"/>
    <cellStyle name="Comma 3 4 3 2 3 2" xfId="16183"/>
    <cellStyle name="Comma 3 4 3 2 3 2 2" xfId="28912"/>
    <cellStyle name="Comma 3 4 3 2 3 2 3" xfId="41513"/>
    <cellStyle name="Comma 3 4 3 2 3 3" xfId="20452"/>
    <cellStyle name="Comma 3 4 3 2 3 3 2" xfId="33113"/>
    <cellStyle name="Comma 3 4 3 2 3 3 3" xfId="45713"/>
    <cellStyle name="Comma 3 4 3 2 3 4" xfId="24712"/>
    <cellStyle name="Comma 3 4 3 2 3 5" xfId="37313"/>
    <cellStyle name="Comma 3 4 3 2 4" xfId="13383"/>
    <cellStyle name="Comma 3 4 3 2 4 2" xfId="26112"/>
    <cellStyle name="Comma 3 4 3 2 4 3" xfId="38713"/>
    <cellStyle name="Comma 3 4 3 2 5" xfId="17652"/>
    <cellStyle name="Comma 3 4 3 2 5 2" xfId="30313"/>
    <cellStyle name="Comma 3 4 3 2 5 3" xfId="42913"/>
    <cellStyle name="Comma 3 4 3 2 6" xfId="21912"/>
    <cellStyle name="Comma 3 4 3 2 7" xfId="34513"/>
    <cellStyle name="Comma 3 4 3 3" xfId="7325"/>
    <cellStyle name="Comma 3 4 3 3 2" xfId="10709"/>
    <cellStyle name="Comma 3 4 3 3 2 2" xfId="14923"/>
    <cellStyle name="Comma 3 4 3 3 2 2 2" xfId="27652"/>
    <cellStyle name="Comma 3 4 3 3 2 2 3" xfId="40253"/>
    <cellStyle name="Comma 3 4 3 3 2 3" xfId="19192"/>
    <cellStyle name="Comma 3 4 3 3 2 3 2" xfId="31853"/>
    <cellStyle name="Comma 3 4 3 3 2 3 3" xfId="44453"/>
    <cellStyle name="Comma 3 4 3 3 2 4" xfId="23452"/>
    <cellStyle name="Comma 3 4 3 3 2 5" xfId="36053"/>
    <cellStyle name="Comma 3 4 3 3 3" xfId="12123"/>
    <cellStyle name="Comma 3 4 3 3 3 2" xfId="16323"/>
    <cellStyle name="Comma 3 4 3 3 3 2 2" xfId="29052"/>
    <cellStyle name="Comma 3 4 3 3 3 2 3" xfId="41653"/>
    <cellStyle name="Comma 3 4 3 3 3 3" xfId="20592"/>
    <cellStyle name="Comma 3 4 3 3 3 3 2" xfId="33253"/>
    <cellStyle name="Comma 3 4 3 3 3 3 3" xfId="45853"/>
    <cellStyle name="Comma 3 4 3 3 3 4" xfId="24852"/>
    <cellStyle name="Comma 3 4 3 3 3 5" xfId="37453"/>
    <cellStyle name="Comma 3 4 3 3 4" xfId="13523"/>
    <cellStyle name="Comma 3 4 3 3 4 2" xfId="26252"/>
    <cellStyle name="Comma 3 4 3 3 4 3" xfId="38853"/>
    <cellStyle name="Comma 3 4 3 3 5" xfId="17792"/>
    <cellStyle name="Comma 3 4 3 3 5 2" xfId="30453"/>
    <cellStyle name="Comma 3 4 3 3 5 3" xfId="43053"/>
    <cellStyle name="Comma 3 4 3 3 6" xfId="22052"/>
    <cellStyle name="Comma 3 4 3 3 7" xfId="34653"/>
    <cellStyle name="Comma 3 4 3 4" xfId="9338"/>
    <cellStyle name="Comma 3 4 3 4 2" xfId="10856"/>
    <cellStyle name="Comma 3 4 3 4 2 2" xfId="15063"/>
    <cellStyle name="Comma 3 4 3 4 2 2 2" xfId="27792"/>
    <cellStyle name="Comma 3 4 3 4 2 2 3" xfId="40393"/>
    <cellStyle name="Comma 3 4 3 4 2 3" xfId="19332"/>
    <cellStyle name="Comma 3 4 3 4 2 3 2" xfId="31993"/>
    <cellStyle name="Comma 3 4 3 4 2 3 3" xfId="44593"/>
    <cellStyle name="Comma 3 4 3 4 2 4" xfId="23592"/>
    <cellStyle name="Comma 3 4 3 4 2 5" xfId="36193"/>
    <cellStyle name="Comma 3 4 3 4 3" xfId="12263"/>
    <cellStyle name="Comma 3 4 3 4 3 2" xfId="16463"/>
    <cellStyle name="Comma 3 4 3 4 3 2 2" xfId="29192"/>
    <cellStyle name="Comma 3 4 3 4 3 2 3" xfId="41793"/>
    <cellStyle name="Comma 3 4 3 4 3 3" xfId="20732"/>
    <cellStyle name="Comma 3 4 3 4 3 3 2" xfId="33393"/>
    <cellStyle name="Comma 3 4 3 4 3 3 3" xfId="45993"/>
    <cellStyle name="Comma 3 4 3 4 3 4" xfId="24992"/>
    <cellStyle name="Comma 3 4 3 4 3 5" xfId="37593"/>
    <cellStyle name="Comma 3 4 3 4 4" xfId="13663"/>
    <cellStyle name="Comma 3 4 3 4 4 2" xfId="26392"/>
    <cellStyle name="Comma 3 4 3 4 4 3" xfId="38993"/>
    <cellStyle name="Comma 3 4 3 4 5" xfId="17932"/>
    <cellStyle name="Comma 3 4 3 4 5 2" xfId="30593"/>
    <cellStyle name="Comma 3 4 3 4 5 3" xfId="43193"/>
    <cellStyle name="Comma 3 4 3 4 6" xfId="22192"/>
    <cellStyle name="Comma 3 4 3 4 7" xfId="34793"/>
    <cellStyle name="Comma 3 4 3 5" xfId="9534"/>
    <cellStyle name="Comma 3 4 3 5 2" xfId="11000"/>
    <cellStyle name="Comma 3 4 3 5 2 2" xfId="15203"/>
    <cellStyle name="Comma 3 4 3 5 2 2 2" xfId="27932"/>
    <cellStyle name="Comma 3 4 3 5 2 2 3" xfId="40533"/>
    <cellStyle name="Comma 3 4 3 5 2 3" xfId="19472"/>
    <cellStyle name="Comma 3 4 3 5 2 3 2" xfId="32133"/>
    <cellStyle name="Comma 3 4 3 5 2 3 3" xfId="44733"/>
    <cellStyle name="Comma 3 4 3 5 2 4" xfId="23732"/>
    <cellStyle name="Comma 3 4 3 5 2 5" xfId="36333"/>
    <cellStyle name="Comma 3 4 3 5 3" xfId="12403"/>
    <cellStyle name="Comma 3 4 3 5 3 2" xfId="16603"/>
    <cellStyle name="Comma 3 4 3 5 3 2 2" xfId="29332"/>
    <cellStyle name="Comma 3 4 3 5 3 2 3" xfId="41933"/>
    <cellStyle name="Comma 3 4 3 5 3 3" xfId="20872"/>
    <cellStyle name="Comma 3 4 3 5 3 3 2" xfId="33533"/>
    <cellStyle name="Comma 3 4 3 5 3 3 3" xfId="46133"/>
    <cellStyle name="Comma 3 4 3 5 3 4" xfId="25132"/>
    <cellStyle name="Comma 3 4 3 5 3 5" xfId="37733"/>
    <cellStyle name="Comma 3 4 3 5 4" xfId="13803"/>
    <cellStyle name="Comma 3 4 3 5 4 2" xfId="26532"/>
    <cellStyle name="Comma 3 4 3 5 4 3" xfId="39133"/>
    <cellStyle name="Comma 3 4 3 5 5" xfId="18072"/>
    <cellStyle name="Comma 3 4 3 5 5 2" xfId="30733"/>
    <cellStyle name="Comma 3 4 3 5 5 3" xfId="43333"/>
    <cellStyle name="Comma 3 4 3 5 6" xfId="22332"/>
    <cellStyle name="Comma 3 4 3 5 7" xfId="34933"/>
    <cellStyle name="Comma 3 4 3 6" xfId="9674"/>
    <cellStyle name="Comma 3 4 3 6 2" xfId="11140"/>
    <cellStyle name="Comma 3 4 3 6 2 2" xfId="15343"/>
    <cellStyle name="Comma 3 4 3 6 2 2 2" xfId="28072"/>
    <cellStyle name="Comma 3 4 3 6 2 2 3" xfId="40673"/>
    <cellStyle name="Comma 3 4 3 6 2 3" xfId="19612"/>
    <cellStyle name="Comma 3 4 3 6 2 3 2" xfId="32273"/>
    <cellStyle name="Comma 3 4 3 6 2 3 3" xfId="44873"/>
    <cellStyle name="Comma 3 4 3 6 2 4" xfId="23872"/>
    <cellStyle name="Comma 3 4 3 6 2 5" xfId="36473"/>
    <cellStyle name="Comma 3 4 3 6 3" xfId="12543"/>
    <cellStyle name="Comma 3 4 3 6 3 2" xfId="16743"/>
    <cellStyle name="Comma 3 4 3 6 3 2 2" xfId="29472"/>
    <cellStyle name="Comma 3 4 3 6 3 2 3" xfId="42073"/>
    <cellStyle name="Comma 3 4 3 6 3 3" xfId="21012"/>
    <cellStyle name="Comma 3 4 3 6 3 3 2" xfId="33673"/>
    <cellStyle name="Comma 3 4 3 6 3 3 3" xfId="46273"/>
    <cellStyle name="Comma 3 4 3 6 3 4" xfId="25272"/>
    <cellStyle name="Comma 3 4 3 6 3 5" xfId="37873"/>
    <cellStyle name="Comma 3 4 3 6 4" xfId="13943"/>
    <cellStyle name="Comma 3 4 3 6 4 2" xfId="26672"/>
    <cellStyle name="Comma 3 4 3 6 4 3" xfId="39273"/>
    <cellStyle name="Comma 3 4 3 6 5" xfId="18212"/>
    <cellStyle name="Comma 3 4 3 6 5 2" xfId="30873"/>
    <cellStyle name="Comma 3 4 3 6 5 3" xfId="43473"/>
    <cellStyle name="Comma 3 4 3 6 6" xfId="22472"/>
    <cellStyle name="Comma 3 4 3 6 7" xfId="35073"/>
    <cellStyle name="Comma 3 4 3 7" xfId="9814"/>
    <cellStyle name="Comma 3 4 3 7 2" xfId="11280"/>
    <cellStyle name="Comma 3 4 3 7 2 2" xfId="15483"/>
    <cellStyle name="Comma 3 4 3 7 2 2 2" xfId="28212"/>
    <cellStyle name="Comma 3 4 3 7 2 2 3" xfId="40813"/>
    <cellStyle name="Comma 3 4 3 7 2 3" xfId="19752"/>
    <cellStyle name="Comma 3 4 3 7 2 3 2" xfId="32413"/>
    <cellStyle name="Comma 3 4 3 7 2 3 3" xfId="45013"/>
    <cellStyle name="Comma 3 4 3 7 2 4" xfId="24012"/>
    <cellStyle name="Comma 3 4 3 7 2 5" xfId="36613"/>
    <cellStyle name="Comma 3 4 3 7 3" xfId="12683"/>
    <cellStyle name="Comma 3 4 3 7 3 2" xfId="16883"/>
    <cellStyle name="Comma 3 4 3 7 3 2 2" xfId="29612"/>
    <cellStyle name="Comma 3 4 3 7 3 2 3" xfId="42213"/>
    <cellStyle name="Comma 3 4 3 7 3 3" xfId="21152"/>
    <cellStyle name="Comma 3 4 3 7 3 3 2" xfId="33813"/>
    <cellStyle name="Comma 3 4 3 7 3 3 3" xfId="46413"/>
    <cellStyle name="Comma 3 4 3 7 3 4" xfId="25412"/>
    <cellStyle name="Comma 3 4 3 7 3 5" xfId="38013"/>
    <cellStyle name="Comma 3 4 3 7 4" xfId="14083"/>
    <cellStyle name="Comma 3 4 3 7 4 2" xfId="26812"/>
    <cellStyle name="Comma 3 4 3 7 4 3" xfId="39413"/>
    <cellStyle name="Comma 3 4 3 7 5" xfId="18352"/>
    <cellStyle name="Comma 3 4 3 7 5 2" xfId="31013"/>
    <cellStyle name="Comma 3 4 3 7 5 3" xfId="43613"/>
    <cellStyle name="Comma 3 4 3 7 6" xfId="22612"/>
    <cellStyle name="Comma 3 4 3 7 7" xfId="35213"/>
    <cellStyle name="Comma 3 4 3 8" xfId="9954"/>
    <cellStyle name="Comma 3 4 3 8 2" xfId="11420"/>
    <cellStyle name="Comma 3 4 3 8 2 2" xfId="15623"/>
    <cellStyle name="Comma 3 4 3 8 2 2 2" xfId="28352"/>
    <cellStyle name="Comma 3 4 3 8 2 2 3" xfId="40953"/>
    <cellStyle name="Comma 3 4 3 8 2 3" xfId="19892"/>
    <cellStyle name="Comma 3 4 3 8 2 3 2" xfId="32553"/>
    <cellStyle name="Comma 3 4 3 8 2 3 3" xfId="45153"/>
    <cellStyle name="Comma 3 4 3 8 2 4" xfId="24152"/>
    <cellStyle name="Comma 3 4 3 8 2 5" xfId="36753"/>
    <cellStyle name="Comma 3 4 3 8 3" xfId="12823"/>
    <cellStyle name="Comma 3 4 3 8 3 2" xfId="17023"/>
    <cellStyle name="Comma 3 4 3 8 3 2 2" xfId="29752"/>
    <cellStyle name="Comma 3 4 3 8 3 2 3" xfId="42353"/>
    <cellStyle name="Comma 3 4 3 8 3 3" xfId="21292"/>
    <cellStyle name="Comma 3 4 3 8 3 3 2" xfId="33953"/>
    <cellStyle name="Comma 3 4 3 8 3 3 3" xfId="46553"/>
    <cellStyle name="Comma 3 4 3 8 3 4" xfId="25552"/>
    <cellStyle name="Comma 3 4 3 8 3 5" xfId="38153"/>
    <cellStyle name="Comma 3 4 3 8 4" xfId="14223"/>
    <cellStyle name="Comma 3 4 3 8 4 2" xfId="26952"/>
    <cellStyle name="Comma 3 4 3 8 4 3" xfId="39553"/>
    <cellStyle name="Comma 3 4 3 8 5" xfId="18492"/>
    <cellStyle name="Comma 3 4 3 8 5 2" xfId="31153"/>
    <cellStyle name="Comma 3 4 3 8 5 3" xfId="43753"/>
    <cellStyle name="Comma 3 4 3 8 6" xfId="22752"/>
    <cellStyle name="Comma 3 4 3 8 7" xfId="35353"/>
    <cellStyle name="Comma 3 4 3 9" xfId="10148"/>
    <cellStyle name="Comma 3 4 3 9 2" xfId="11563"/>
    <cellStyle name="Comma 3 4 3 9 2 2" xfId="15763"/>
    <cellStyle name="Comma 3 4 3 9 2 2 2" xfId="28492"/>
    <cellStyle name="Comma 3 4 3 9 2 2 3" xfId="41093"/>
    <cellStyle name="Comma 3 4 3 9 2 3" xfId="20032"/>
    <cellStyle name="Comma 3 4 3 9 2 3 2" xfId="32693"/>
    <cellStyle name="Comma 3 4 3 9 2 3 3" xfId="45293"/>
    <cellStyle name="Comma 3 4 3 9 2 4" xfId="24292"/>
    <cellStyle name="Comma 3 4 3 9 2 5" xfId="36893"/>
    <cellStyle name="Comma 3 4 3 9 3" xfId="12963"/>
    <cellStyle name="Comma 3 4 3 9 3 2" xfId="17163"/>
    <cellStyle name="Comma 3 4 3 9 3 2 2" xfId="29892"/>
    <cellStyle name="Comma 3 4 3 9 3 2 3" xfId="42493"/>
    <cellStyle name="Comma 3 4 3 9 3 3" xfId="21432"/>
    <cellStyle name="Comma 3 4 3 9 3 3 2" xfId="34093"/>
    <cellStyle name="Comma 3 4 3 9 3 3 3" xfId="46693"/>
    <cellStyle name="Comma 3 4 3 9 3 4" xfId="25692"/>
    <cellStyle name="Comma 3 4 3 9 3 5" xfId="38293"/>
    <cellStyle name="Comma 3 4 3 9 4" xfId="14363"/>
    <cellStyle name="Comma 3 4 3 9 4 2" xfId="27092"/>
    <cellStyle name="Comma 3 4 3 9 4 3" xfId="39693"/>
    <cellStyle name="Comma 3 4 3 9 5" xfId="18632"/>
    <cellStyle name="Comma 3 4 3 9 5 2" xfId="31293"/>
    <cellStyle name="Comma 3 4 3 9 5 3" xfId="43893"/>
    <cellStyle name="Comma 3 4 3 9 6" xfId="22892"/>
    <cellStyle name="Comma 3 4 3 9 7" xfId="35493"/>
    <cellStyle name="Comma 3 4 4" xfId="7065"/>
    <cellStyle name="Comma 3 4 4 10" xfId="10308"/>
    <cellStyle name="Comma 3 4 4 10 2" xfId="11723"/>
    <cellStyle name="Comma 3 4 4 10 2 2" xfId="15923"/>
    <cellStyle name="Comma 3 4 4 10 2 2 2" xfId="28652"/>
    <cellStyle name="Comma 3 4 4 10 2 2 3" xfId="41253"/>
    <cellStyle name="Comma 3 4 4 10 2 3" xfId="20192"/>
    <cellStyle name="Comma 3 4 4 10 2 3 2" xfId="32853"/>
    <cellStyle name="Comma 3 4 4 10 2 3 3" xfId="45453"/>
    <cellStyle name="Comma 3 4 4 10 2 4" xfId="24452"/>
    <cellStyle name="Comma 3 4 4 10 2 5" xfId="37053"/>
    <cellStyle name="Comma 3 4 4 10 3" xfId="13123"/>
    <cellStyle name="Comma 3 4 4 10 3 2" xfId="17323"/>
    <cellStyle name="Comma 3 4 4 10 3 2 2" xfId="30052"/>
    <cellStyle name="Comma 3 4 4 10 3 2 3" xfId="42653"/>
    <cellStyle name="Comma 3 4 4 10 3 3" xfId="21592"/>
    <cellStyle name="Comma 3 4 4 10 3 3 2" xfId="34253"/>
    <cellStyle name="Comma 3 4 4 10 3 3 3" xfId="46853"/>
    <cellStyle name="Comma 3 4 4 10 3 4" xfId="25852"/>
    <cellStyle name="Comma 3 4 4 10 3 5" xfId="38453"/>
    <cellStyle name="Comma 3 4 4 10 4" xfId="14523"/>
    <cellStyle name="Comma 3 4 4 10 4 2" xfId="27252"/>
    <cellStyle name="Comma 3 4 4 10 4 3" xfId="39853"/>
    <cellStyle name="Comma 3 4 4 10 5" xfId="18792"/>
    <cellStyle name="Comma 3 4 4 10 5 2" xfId="31453"/>
    <cellStyle name="Comma 3 4 4 10 5 3" xfId="44053"/>
    <cellStyle name="Comma 3 4 4 10 6" xfId="23052"/>
    <cellStyle name="Comma 3 4 4 10 7" xfId="35653"/>
    <cellStyle name="Comma 3 4 4 11" xfId="10449"/>
    <cellStyle name="Comma 3 4 4 11 2" xfId="14663"/>
    <cellStyle name="Comma 3 4 4 11 2 2" xfId="27392"/>
    <cellStyle name="Comma 3 4 4 11 2 3" xfId="39993"/>
    <cellStyle name="Comma 3 4 4 11 3" xfId="18932"/>
    <cellStyle name="Comma 3 4 4 11 3 2" xfId="31593"/>
    <cellStyle name="Comma 3 4 4 11 3 3" xfId="44193"/>
    <cellStyle name="Comma 3 4 4 11 4" xfId="23192"/>
    <cellStyle name="Comma 3 4 4 11 5" xfId="35793"/>
    <cellStyle name="Comma 3 4 4 12" xfId="11863"/>
    <cellStyle name="Comma 3 4 4 12 2" xfId="16063"/>
    <cellStyle name="Comma 3 4 4 12 2 2" xfId="28792"/>
    <cellStyle name="Comma 3 4 4 12 2 3" xfId="41393"/>
    <cellStyle name="Comma 3 4 4 12 3" xfId="20332"/>
    <cellStyle name="Comma 3 4 4 12 3 2" xfId="32993"/>
    <cellStyle name="Comma 3 4 4 12 3 3" xfId="45593"/>
    <cellStyle name="Comma 3 4 4 12 4" xfId="24592"/>
    <cellStyle name="Comma 3 4 4 12 5" xfId="37193"/>
    <cellStyle name="Comma 3 4 4 13" xfId="13263"/>
    <cellStyle name="Comma 3 4 4 13 2" xfId="25992"/>
    <cellStyle name="Comma 3 4 4 13 3" xfId="38593"/>
    <cellStyle name="Comma 3 4 4 14" xfId="17532"/>
    <cellStyle name="Comma 3 4 4 14 2" xfId="30193"/>
    <cellStyle name="Comma 3 4 4 14 3" xfId="42793"/>
    <cellStyle name="Comma 3 4 4 15" xfId="21792"/>
    <cellStyle name="Comma 3 4 4 16" xfId="34393"/>
    <cellStyle name="Comma 3 4 4 2" xfId="7205"/>
    <cellStyle name="Comma 3 4 4 2 2" xfId="10589"/>
    <cellStyle name="Comma 3 4 4 2 2 2" xfId="14803"/>
    <cellStyle name="Comma 3 4 4 2 2 2 2" xfId="27532"/>
    <cellStyle name="Comma 3 4 4 2 2 2 3" xfId="40133"/>
    <cellStyle name="Comma 3 4 4 2 2 3" xfId="19072"/>
    <cellStyle name="Comma 3 4 4 2 2 3 2" xfId="31733"/>
    <cellStyle name="Comma 3 4 4 2 2 3 3" xfId="44333"/>
    <cellStyle name="Comma 3 4 4 2 2 4" xfId="23332"/>
    <cellStyle name="Comma 3 4 4 2 2 5" xfId="35933"/>
    <cellStyle name="Comma 3 4 4 2 3" xfId="12003"/>
    <cellStyle name="Comma 3 4 4 2 3 2" xfId="16203"/>
    <cellStyle name="Comma 3 4 4 2 3 2 2" xfId="28932"/>
    <cellStyle name="Comma 3 4 4 2 3 2 3" xfId="41533"/>
    <cellStyle name="Comma 3 4 4 2 3 3" xfId="20472"/>
    <cellStyle name="Comma 3 4 4 2 3 3 2" xfId="33133"/>
    <cellStyle name="Comma 3 4 4 2 3 3 3" xfId="45733"/>
    <cellStyle name="Comma 3 4 4 2 3 4" xfId="24732"/>
    <cellStyle name="Comma 3 4 4 2 3 5" xfId="37333"/>
    <cellStyle name="Comma 3 4 4 2 4" xfId="13403"/>
    <cellStyle name="Comma 3 4 4 2 4 2" xfId="26132"/>
    <cellStyle name="Comma 3 4 4 2 4 3" xfId="38733"/>
    <cellStyle name="Comma 3 4 4 2 5" xfId="17672"/>
    <cellStyle name="Comma 3 4 4 2 5 2" xfId="30333"/>
    <cellStyle name="Comma 3 4 4 2 5 3" xfId="42933"/>
    <cellStyle name="Comma 3 4 4 2 6" xfId="21932"/>
    <cellStyle name="Comma 3 4 4 2 7" xfId="34533"/>
    <cellStyle name="Comma 3 4 4 3" xfId="7345"/>
    <cellStyle name="Comma 3 4 4 3 2" xfId="10729"/>
    <cellStyle name="Comma 3 4 4 3 2 2" xfId="14943"/>
    <cellStyle name="Comma 3 4 4 3 2 2 2" xfId="27672"/>
    <cellStyle name="Comma 3 4 4 3 2 2 3" xfId="40273"/>
    <cellStyle name="Comma 3 4 4 3 2 3" xfId="19212"/>
    <cellStyle name="Comma 3 4 4 3 2 3 2" xfId="31873"/>
    <cellStyle name="Comma 3 4 4 3 2 3 3" xfId="44473"/>
    <cellStyle name="Comma 3 4 4 3 2 4" xfId="23472"/>
    <cellStyle name="Comma 3 4 4 3 2 5" xfId="36073"/>
    <cellStyle name="Comma 3 4 4 3 3" xfId="12143"/>
    <cellStyle name="Comma 3 4 4 3 3 2" xfId="16343"/>
    <cellStyle name="Comma 3 4 4 3 3 2 2" xfId="29072"/>
    <cellStyle name="Comma 3 4 4 3 3 2 3" xfId="41673"/>
    <cellStyle name="Comma 3 4 4 3 3 3" xfId="20612"/>
    <cellStyle name="Comma 3 4 4 3 3 3 2" xfId="33273"/>
    <cellStyle name="Comma 3 4 4 3 3 3 3" xfId="45873"/>
    <cellStyle name="Comma 3 4 4 3 3 4" xfId="24872"/>
    <cellStyle name="Comma 3 4 4 3 3 5" xfId="37473"/>
    <cellStyle name="Comma 3 4 4 3 4" xfId="13543"/>
    <cellStyle name="Comma 3 4 4 3 4 2" xfId="26272"/>
    <cellStyle name="Comma 3 4 4 3 4 3" xfId="38873"/>
    <cellStyle name="Comma 3 4 4 3 5" xfId="17812"/>
    <cellStyle name="Comma 3 4 4 3 5 2" xfId="30473"/>
    <cellStyle name="Comma 3 4 4 3 5 3" xfId="43073"/>
    <cellStyle name="Comma 3 4 4 3 6" xfId="22072"/>
    <cellStyle name="Comma 3 4 4 3 7" xfId="34673"/>
    <cellStyle name="Comma 3 4 4 4" xfId="9358"/>
    <cellStyle name="Comma 3 4 4 4 2" xfId="10876"/>
    <cellStyle name="Comma 3 4 4 4 2 2" xfId="15083"/>
    <cellStyle name="Comma 3 4 4 4 2 2 2" xfId="27812"/>
    <cellStyle name="Comma 3 4 4 4 2 2 3" xfId="40413"/>
    <cellStyle name="Comma 3 4 4 4 2 3" xfId="19352"/>
    <cellStyle name="Comma 3 4 4 4 2 3 2" xfId="32013"/>
    <cellStyle name="Comma 3 4 4 4 2 3 3" xfId="44613"/>
    <cellStyle name="Comma 3 4 4 4 2 4" xfId="23612"/>
    <cellStyle name="Comma 3 4 4 4 2 5" xfId="36213"/>
    <cellStyle name="Comma 3 4 4 4 3" xfId="12283"/>
    <cellStyle name="Comma 3 4 4 4 3 2" xfId="16483"/>
    <cellStyle name="Comma 3 4 4 4 3 2 2" xfId="29212"/>
    <cellStyle name="Comma 3 4 4 4 3 2 3" xfId="41813"/>
    <cellStyle name="Comma 3 4 4 4 3 3" xfId="20752"/>
    <cellStyle name="Comma 3 4 4 4 3 3 2" xfId="33413"/>
    <cellStyle name="Comma 3 4 4 4 3 3 3" xfId="46013"/>
    <cellStyle name="Comma 3 4 4 4 3 4" xfId="25012"/>
    <cellStyle name="Comma 3 4 4 4 3 5" xfId="37613"/>
    <cellStyle name="Comma 3 4 4 4 4" xfId="13683"/>
    <cellStyle name="Comma 3 4 4 4 4 2" xfId="26412"/>
    <cellStyle name="Comma 3 4 4 4 4 3" xfId="39013"/>
    <cellStyle name="Comma 3 4 4 4 5" xfId="17952"/>
    <cellStyle name="Comma 3 4 4 4 5 2" xfId="30613"/>
    <cellStyle name="Comma 3 4 4 4 5 3" xfId="43213"/>
    <cellStyle name="Comma 3 4 4 4 6" xfId="22212"/>
    <cellStyle name="Comma 3 4 4 4 7" xfId="34813"/>
    <cellStyle name="Comma 3 4 4 5" xfId="9554"/>
    <cellStyle name="Comma 3 4 4 5 2" xfId="11020"/>
    <cellStyle name="Comma 3 4 4 5 2 2" xfId="15223"/>
    <cellStyle name="Comma 3 4 4 5 2 2 2" xfId="27952"/>
    <cellStyle name="Comma 3 4 4 5 2 2 3" xfId="40553"/>
    <cellStyle name="Comma 3 4 4 5 2 3" xfId="19492"/>
    <cellStyle name="Comma 3 4 4 5 2 3 2" xfId="32153"/>
    <cellStyle name="Comma 3 4 4 5 2 3 3" xfId="44753"/>
    <cellStyle name="Comma 3 4 4 5 2 4" xfId="23752"/>
    <cellStyle name="Comma 3 4 4 5 2 5" xfId="36353"/>
    <cellStyle name="Comma 3 4 4 5 3" xfId="12423"/>
    <cellStyle name="Comma 3 4 4 5 3 2" xfId="16623"/>
    <cellStyle name="Comma 3 4 4 5 3 2 2" xfId="29352"/>
    <cellStyle name="Comma 3 4 4 5 3 2 3" xfId="41953"/>
    <cellStyle name="Comma 3 4 4 5 3 3" xfId="20892"/>
    <cellStyle name="Comma 3 4 4 5 3 3 2" xfId="33553"/>
    <cellStyle name="Comma 3 4 4 5 3 3 3" xfId="46153"/>
    <cellStyle name="Comma 3 4 4 5 3 4" xfId="25152"/>
    <cellStyle name="Comma 3 4 4 5 3 5" xfId="37753"/>
    <cellStyle name="Comma 3 4 4 5 4" xfId="13823"/>
    <cellStyle name="Comma 3 4 4 5 4 2" xfId="26552"/>
    <cellStyle name="Comma 3 4 4 5 4 3" xfId="39153"/>
    <cellStyle name="Comma 3 4 4 5 5" xfId="18092"/>
    <cellStyle name="Comma 3 4 4 5 5 2" xfId="30753"/>
    <cellStyle name="Comma 3 4 4 5 5 3" xfId="43353"/>
    <cellStyle name="Comma 3 4 4 5 6" xfId="22352"/>
    <cellStyle name="Comma 3 4 4 5 7" xfId="34953"/>
    <cellStyle name="Comma 3 4 4 6" xfId="9694"/>
    <cellStyle name="Comma 3 4 4 6 2" xfId="11160"/>
    <cellStyle name="Comma 3 4 4 6 2 2" xfId="15363"/>
    <cellStyle name="Comma 3 4 4 6 2 2 2" xfId="28092"/>
    <cellStyle name="Comma 3 4 4 6 2 2 3" xfId="40693"/>
    <cellStyle name="Comma 3 4 4 6 2 3" xfId="19632"/>
    <cellStyle name="Comma 3 4 4 6 2 3 2" xfId="32293"/>
    <cellStyle name="Comma 3 4 4 6 2 3 3" xfId="44893"/>
    <cellStyle name="Comma 3 4 4 6 2 4" xfId="23892"/>
    <cellStyle name="Comma 3 4 4 6 2 5" xfId="36493"/>
    <cellStyle name="Comma 3 4 4 6 3" xfId="12563"/>
    <cellStyle name="Comma 3 4 4 6 3 2" xfId="16763"/>
    <cellStyle name="Comma 3 4 4 6 3 2 2" xfId="29492"/>
    <cellStyle name="Comma 3 4 4 6 3 2 3" xfId="42093"/>
    <cellStyle name="Comma 3 4 4 6 3 3" xfId="21032"/>
    <cellStyle name="Comma 3 4 4 6 3 3 2" xfId="33693"/>
    <cellStyle name="Comma 3 4 4 6 3 3 3" xfId="46293"/>
    <cellStyle name="Comma 3 4 4 6 3 4" xfId="25292"/>
    <cellStyle name="Comma 3 4 4 6 3 5" xfId="37893"/>
    <cellStyle name="Comma 3 4 4 6 4" xfId="13963"/>
    <cellStyle name="Comma 3 4 4 6 4 2" xfId="26692"/>
    <cellStyle name="Comma 3 4 4 6 4 3" xfId="39293"/>
    <cellStyle name="Comma 3 4 4 6 5" xfId="18232"/>
    <cellStyle name="Comma 3 4 4 6 5 2" xfId="30893"/>
    <cellStyle name="Comma 3 4 4 6 5 3" xfId="43493"/>
    <cellStyle name="Comma 3 4 4 6 6" xfId="22492"/>
    <cellStyle name="Comma 3 4 4 6 7" xfId="35093"/>
    <cellStyle name="Comma 3 4 4 7" xfId="9834"/>
    <cellStyle name="Comma 3 4 4 7 2" xfId="11300"/>
    <cellStyle name="Comma 3 4 4 7 2 2" xfId="15503"/>
    <cellStyle name="Comma 3 4 4 7 2 2 2" xfId="28232"/>
    <cellStyle name="Comma 3 4 4 7 2 2 3" xfId="40833"/>
    <cellStyle name="Comma 3 4 4 7 2 3" xfId="19772"/>
    <cellStyle name="Comma 3 4 4 7 2 3 2" xfId="32433"/>
    <cellStyle name="Comma 3 4 4 7 2 3 3" xfId="45033"/>
    <cellStyle name="Comma 3 4 4 7 2 4" xfId="24032"/>
    <cellStyle name="Comma 3 4 4 7 2 5" xfId="36633"/>
    <cellStyle name="Comma 3 4 4 7 3" xfId="12703"/>
    <cellStyle name="Comma 3 4 4 7 3 2" xfId="16903"/>
    <cellStyle name="Comma 3 4 4 7 3 2 2" xfId="29632"/>
    <cellStyle name="Comma 3 4 4 7 3 2 3" xfId="42233"/>
    <cellStyle name="Comma 3 4 4 7 3 3" xfId="21172"/>
    <cellStyle name="Comma 3 4 4 7 3 3 2" xfId="33833"/>
    <cellStyle name="Comma 3 4 4 7 3 3 3" xfId="46433"/>
    <cellStyle name="Comma 3 4 4 7 3 4" xfId="25432"/>
    <cellStyle name="Comma 3 4 4 7 3 5" xfId="38033"/>
    <cellStyle name="Comma 3 4 4 7 4" xfId="14103"/>
    <cellStyle name="Comma 3 4 4 7 4 2" xfId="26832"/>
    <cellStyle name="Comma 3 4 4 7 4 3" xfId="39433"/>
    <cellStyle name="Comma 3 4 4 7 5" xfId="18372"/>
    <cellStyle name="Comma 3 4 4 7 5 2" xfId="31033"/>
    <cellStyle name="Comma 3 4 4 7 5 3" xfId="43633"/>
    <cellStyle name="Comma 3 4 4 7 6" xfId="22632"/>
    <cellStyle name="Comma 3 4 4 7 7" xfId="35233"/>
    <cellStyle name="Comma 3 4 4 8" xfId="9974"/>
    <cellStyle name="Comma 3 4 4 8 2" xfId="11440"/>
    <cellStyle name="Comma 3 4 4 8 2 2" xfId="15643"/>
    <cellStyle name="Comma 3 4 4 8 2 2 2" xfId="28372"/>
    <cellStyle name="Comma 3 4 4 8 2 2 3" xfId="40973"/>
    <cellStyle name="Comma 3 4 4 8 2 3" xfId="19912"/>
    <cellStyle name="Comma 3 4 4 8 2 3 2" xfId="32573"/>
    <cellStyle name="Comma 3 4 4 8 2 3 3" xfId="45173"/>
    <cellStyle name="Comma 3 4 4 8 2 4" xfId="24172"/>
    <cellStyle name="Comma 3 4 4 8 2 5" xfId="36773"/>
    <cellStyle name="Comma 3 4 4 8 3" xfId="12843"/>
    <cellStyle name="Comma 3 4 4 8 3 2" xfId="17043"/>
    <cellStyle name="Comma 3 4 4 8 3 2 2" xfId="29772"/>
    <cellStyle name="Comma 3 4 4 8 3 2 3" xfId="42373"/>
    <cellStyle name="Comma 3 4 4 8 3 3" xfId="21312"/>
    <cellStyle name="Comma 3 4 4 8 3 3 2" xfId="33973"/>
    <cellStyle name="Comma 3 4 4 8 3 3 3" xfId="46573"/>
    <cellStyle name="Comma 3 4 4 8 3 4" xfId="25572"/>
    <cellStyle name="Comma 3 4 4 8 3 5" xfId="38173"/>
    <cellStyle name="Comma 3 4 4 8 4" xfId="14243"/>
    <cellStyle name="Comma 3 4 4 8 4 2" xfId="26972"/>
    <cellStyle name="Comma 3 4 4 8 4 3" xfId="39573"/>
    <cellStyle name="Comma 3 4 4 8 5" xfId="18512"/>
    <cellStyle name="Comma 3 4 4 8 5 2" xfId="31173"/>
    <cellStyle name="Comma 3 4 4 8 5 3" xfId="43773"/>
    <cellStyle name="Comma 3 4 4 8 6" xfId="22772"/>
    <cellStyle name="Comma 3 4 4 8 7" xfId="35373"/>
    <cellStyle name="Comma 3 4 4 9" xfId="10168"/>
    <cellStyle name="Comma 3 4 4 9 2" xfId="11583"/>
    <cellStyle name="Comma 3 4 4 9 2 2" xfId="15783"/>
    <cellStyle name="Comma 3 4 4 9 2 2 2" xfId="28512"/>
    <cellStyle name="Comma 3 4 4 9 2 2 3" xfId="41113"/>
    <cellStyle name="Comma 3 4 4 9 2 3" xfId="20052"/>
    <cellStyle name="Comma 3 4 4 9 2 3 2" xfId="32713"/>
    <cellStyle name="Comma 3 4 4 9 2 3 3" xfId="45313"/>
    <cellStyle name="Comma 3 4 4 9 2 4" xfId="24312"/>
    <cellStyle name="Comma 3 4 4 9 2 5" xfId="36913"/>
    <cellStyle name="Comma 3 4 4 9 3" xfId="12983"/>
    <cellStyle name="Comma 3 4 4 9 3 2" xfId="17183"/>
    <cellStyle name="Comma 3 4 4 9 3 2 2" xfId="29912"/>
    <cellStyle name="Comma 3 4 4 9 3 2 3" xfId="42513"/>
    <cellStyle name="Comma 3 4 4 9 3 3" xfId="21452"/>
    <cellStyle name="Comma 3 4 4 9 3 3 2" xfId="34113"/>
    <cellStyle name="Comma 3 4 4 9 3 3 3" xfId="46713"/>
    <cellStyle name="Comma 3 4 4 9 3 4" xfId="25712"/>
    <cellStyle name="Comma 3 4 4 9 3 5" xfId="38313"/>
    <cellStyle name="Comma 3 4 4 9 4" xfId="14383"/>
    <cellStyle name="Comma 3 4 4 9 4 2" xfId="27112"/>
    <cellStyle name="Comma 3 4 4 9 4 3" xfId="39713"/>
    <cellStyle name="Comma 3 4 4 9 5" xfId="18652"/>
    <cellStyle name="Comma 3 4 4 9 5 2" xfId="31313"/>
    <cellStyle name="Comma 3 4 4 9 5 3" xfId="43913"/>
    <cellStyle name="Comma 3 4 4 9 6" xfId="22912"/>
    <cellStyle name="Comma 3 4 4 9 7" xfId="35513"/>
    <cellStyle name="Comma 3 4 5" xfId="7085"/>
    <cellStyle name="Comma 3 4 5 10" xfId="10328"/>
    <cellStyle name="Comma 3 4 5 10 2" xfId="11743"/>
    <cellStyle name="Comma 3 4 5 10 2 2" xfId="15943"/>
    <cellStyle name="Comma 3 4 5 10 2 2 2" xfId="28672"/>
    <cellStyle name="Comma 3 4 5 10 2 2 3" xfId="41273"/>
    <cellStyle name="Comma 3 4 5 10 2 3" xfId="20212"/>
    <cellStyle name="Comma 3 4 5 10 2 3 2" xfId="32873"/>
    <cellStyle name="Comma 3 4 5 10 2 3 3" xfId="45473"/>
    <cellStyle name="Comma 3 4 5 10 2 4" xfId="24472"/>
    <cellStyle name="Comma 3 4 5 10 2 5" xfId="37073"/>
    <cellStyle name="Comma 3 4 5 10 3" xfId="13143"/>
    <cellStyle name="Comma 3 4 5 10 3 2" xfId="17343"/>
    <cellStyle name="Comma 3 4 5 10 3 2 2" xfId="30072"/>
    <cellStyle name="Comma 3 4 5 10 3 2 3" xfId="42673"/>
    <cellStyle name="Comma 3 4 5 10 3 3" xfId="21612"/>
    <cellStyle name="Comma 3 4 5 10 3 3 2" xfId="34273"/>
    <cellStyle name="Comma 3 4 5 10 3 3 3" xfId="46873"/>
    <cellStyle name="Comma 3 4 5 10 3 4" xfId="25872"/>
    <cellStyle name="Comma 3 4 5 10 3 5" xfId="38473"/>
    <cellStyle name="Comma 3 4 5 10 4" xfId="14543"/>
    <cellStyle name="Comma 3 4 5 10 4 2" xfId="27272"/>
    <cellStyle name="Comma 3 4 5 10 4 3" xfId="39873"/>
    <cellStyle name="Comma 3 4 5 10 5" xfId="18812"/>
    <cellStyle name="Comma 3 4 5 10 5 2" xfId="31473"/>
    <cellStyle name="Comma 3 4 5 10 5 3" xfId="44073"/>
    <cellStyle name="Comma 3 4 5 10 6" xfId="23072"/>
    <cellStyle name="Comma 3 4 5 10 7" xfId="35673"/>
    <cellStyle name="Comma 3 4 5 11" xfId="10469"/>
    <cellStyle name="Comma 3 4 5 11 2" xfId="14683"/>
    <cellStyle name="Comma 3 4 5 11 2 2" xfId="27412"/>
    <cellStyle name="Comma 3 4 5 11 2 3" xfId="40013"/>
    <cellStyle name="Comma 3 4 5 11 3" xfId="18952"/>
    <cellStyle name="Comma 3 4 5 11 3 2" xfId="31613"/>
    <cellStyle name="Comma 3 4 5 11 3 3" xfId="44213"/>
    <cellStyle name="Comma 3 4 5 11 4" xfId="23212"/>
    <cellStyle name="Comma 3 4 5 11 5" xfId="35813"/>
    <cellStyle name="Comma 3 4 5 12" xfId="11883"/>
    <cellStyle name="Comma 3 4 5 12 2" xfId="16083"/>
    <cellStyle name="Comma 3 4 5 12 2 2" xfId="28812"/>
    <cellStyle name="Comma 3 4 5 12 2 3" xfId="41413"/>
    <cellStyle name="Comma 3 4 5 12 3" xfId="20352"/>
    <cellStyle name="Comma 3 4 5 12 3 2" xfId="33013"/>
    <cellStyle name="Comma 3 4 5 12 3 3" xfId="45613"/>
    <cellStyle name="Comma 3 4 5 12 4" xfId="24612"/>
    <cellStyle name="Comma 3 4 5 12 5" xfId="37213"/>
    <cellStyle name="Comma 3 4 5 13" xfId="13283"/>
    <cellStyle name="Comma 3 4 5 13 2" xfId="26012"/>
    <cellStyle name="Comma 3 4 5 13 3" xfId="38613"/>
    <cellStyle name="Comma 3 4 5 14" xfId="17552"/>
    <cellStyle name="Comma 3 4 5 14 2" xfId="30213"/>
    <cellStyle name="Comma 3 4 5 14 3" xfId="42813"/>
    <cellStyle name="Comma 3 4 5 15" xfId="21812"/>
    <cellStyle name="Comma 3 4 5 16" xfId="34413"/>
    <cellStyle name="Comma 3 4 5 2" xfId="7225"/>
    <cellStyle name="Comma 3 4 5 2 2" xfId="10609"/>
    <cellStyle name="Comma 3 4 5 2 2 2" xfId="14823"/>
    <cellStyle name="Comma 3 4 5 2 2 2 2" xfId="27552"/>
    <cellStyle name="Comma 3 4 5 2 2 2 3" xfId="40153"/>
    <cellStyle name="Comma 3 4 5 2 2 3" xfId="19092"/>
    <cellStyle name="Comma 3 4 5 2 2 3 2" xfId="31753"/>
    <cellStyle name="Comma 3 4 5 2 2 3 3" xfId="44353"/>
    <cellStyle name="Comma 3 4 5 2 2 4" xfId="23352"/>
    <cellStyle name="Comma 3 4 5 2 2 5" xfId="35953"/>
    <cellStyle name="Comma 3 4 5 2 3" xfId="12023"/>
    <cellStyle name="Comma 3 4 5 2 3 2" xfId="16223"/>
    <cellStyle name="Comma 3 4 5 2 3 2 2" xfId="28952"/>
    <cellStyle name="Comma 3 4 5 2 3 2 3" xfId="41553"/>
    <cellStyle name="Comma 3 4 5 2 3 3" xfId="20492"/>
    <cellStyle name="Comma 3 4 5 2 3 3 2" xfId="33153"/>
    <cellStyle name="Comma 3 4 5 2 3 3 3" xfId="45753"/>
    <cellStyle name="Comma 3 4 5 2 3 4" xfId="24752"/>
    <cellStyle name="Comma 3 4 5 2 3 5" xfId="37353"/>
    <cellStyle name="Comma 3 4 5 2 4" xfId="13423"/>
    <cellStyle name="Comma 3 4 5 2 4 2" xfId="26152"/>
    <cellStyle name="Comma 3 4 5 2 4 3" xfId="38753"/>
    <cellStyle name="Comma 3 4 5 2 5" xfId="17692"/>
    <cellStyle name="Comma 3 4 5 2 5 2" xfId="30353"/>
    <cellStyle name="Comma 3 4 5 2 5 3" xfId="42953"/>
    <cellStyle name="Comma 3 4 5 2 6" xfId="21952"/>
    <cellStyle name="Comma 3 4 5 2 7" xfId="34553"/>
    <cellStyle name="Comma 3 4 5 3" xfId="7365"/>
    <cellStyle name="Comma 3 4 5 3 2" xfId="10749"/>
    <cellStyle name="Comma 3 4 5 3 2 2" xfId="14963"/>
    <cellStyle name="Comma 3 4 5 3 2 2 2" xfId="27692"/>
    <cellStyle name="Comma 3 4 5 3 2 2 3" xfId="40293"/>
    <cellStyle name="Comma 3 4 5 3 2 3" xfId="19232"/>
    <cellStyle name="Comma 3 4 5 3 2 3 2" xfId="31893"/>
    <cellStyle name="Comma 3 4 5 3 2 3 3" xfId="44493"/>
    <cellStyle name="Comma 3 4 5 3 2 4" xfId="23492"/>
    <cellStyle name="Comma 3 4 5 3 2 5" xfId="36093"/>
    <cellStyle name="Comma 3 4 5 3 3" xfId="12163"/>
    <cellStyle name="Comma 3 4 5 3 3 2" xfId="16363"/>
    <cellStyle name="Comma 3 4 5 3 3 2 2" xfId="29092"/>
    <cellStyle name="Comma 3 4 5 3 3 2 3" xfId="41693"/>
    <cellStyle name="Comma 3 4 5 3 3 3" xfId="20632"/>
    <cellStyle name="Comma 3 4 5 3 3 3 2" xfId="33293"/>
    <cellStyle name="Comma 3 4 5 3 3 3 3" xfId="45893"/>
    <cellStyle name="Comma 3 4 5 3 3 4" xfId="24892"/>
    <cellStyle name="Comma 3 4 5 3 3 5" xfId="37493"/>
    <cellStyle name="Comma 3 4 5 3 4" xfId="13563"/>
    <cellStyle name="Comma 3 4 5 3 4 2" xfId="26292"/>
    <cellStyle name="Comma 3 4 5 3 4 3" xfId="38893"/>
    <cellStyle name="Comma 3 4 5 3 5" xfId="17832"/>
    <cellStyle name="Comma 3 4 5 3 5 2" xfId="30493"/>
    <cellStyle name="Comma 3 4 5 3 5 3" xfId="43093"/>
    <cellStyle name="Comma 3 4 5 3 6" xfId="22092"/>
    <cellStyle name="Comma 3 4 5 3 7" xfId="34693"/>
    <cellStyle name="Comma 3 4 5 4" xfId="9378"/>
    <cellStyle name="Comma 3 4 5 4 2" xfId="10896"/>
    <cellStyle name="Comma 3 4 5 4 2 2" xfId="15103"/>
    <cellStyle name="Comma 3 4 5 4 2 2 2" xfId="27832"/>
    <cellStyle name="Comma 3 4 5 4 2 2 3" xfId="40433"/>
    <cellStyle name="Comma 3 4 5 4 2 3" xfId="19372"/>
    <cellStyle name="Comma 3 4 5 4 2 3 2" xfId="32033"/>
    <cellStyle name="Comma 3 4 5 4 2 3 3" xfId="44633"/>
    <cellStyle name="Comma 3 4 5 4 2 4" xfId="23632"/>
    <cellStyle name="Comma 3 4 5 4 2 5" xfId="36233"/>
    <cellStyle name="Comma 3 4 5 4 3" xfId="12303"/>
    <cellStyle name="Comma 3 4 5 4 3 2" xfId="16503"/>
    <cellStyle name="Comma 3 4 5 4 3 2 2" xfId="29232"/>
    <cellStyle name="Comma 3 4 5 4 3 2 3" xfId="41833"/>
    <cellStyle name="Comma 3 4 5 4 3 3" xfId="20772"/>
    <cellStyle name="Comma 3 4 5 4 3 3 2" xfId="33433"/>
    <cellStyle name="Comma 3 4 5 4 3 3 3" xfId="46033"/>
    <cellStyle name="Comma 3 4 5 4 3 4" xfId="25032"/>
    <cellStyle name="Comma 3 4 5 4 3 5" xfId="37633"/>
    <cellStyle name="Comma 3 4 5 4 4" xfId="13703"/>
    <cellStyle name="Comma 3 4 5 4 4 2" xfId="26432"/>
    <cellStyle name="Comma 3 4 5 4 4 3" xfId="39033"/>
    <cellStyle name="Comma 3 4 5 4 5" xfId="17972"/>
    <cellStyle name="Comma 3 4 5 4 5 2" xfId="30633"/>
    <cellStyle name="Comma 3 4 5 4 5 3" xfId="43233"/>
    <cellStyle name="Comma 3 4 5 4 6" xfId="22232"/>
    <cellStyle name="Comma 3 4 5 4 7" xfId="34833"/>
    <cellStyle name="Comma 3 4 5 5" xfId="9574"/>
    <cellStyle name="Comma 3 4 5 5 2" xfId="11040"/>
    <cellStyle name="Comma 3 4 5 5 2 2" xfId="15243"/>
    <cellStyle name="Comma 3 4 5 5 2 2 2" xfId="27972"/>
    <cellStyle name="Comma 3 4 5 5 2 2 3" xfId="40573"/>
    <cellStyle name="Comma 3 4 5 5 2 3" xfId="19512"/>
    <cellStyle name="Comma 3 4 5 5 2 3 2" xfId="32173"/>
    <cellStyle name="Comma 3 4 5 5 2 3 3" xfId="44773"/>
    <cellStyle name="Comma 3 4 5 5 2 4" xfId="23772"/>
    <cellStyle name="Comma 3 4 5 5 2 5" xfId="36373"/>
    <cellStyle name="Comma 3 4 5 5 3" xfId="12443"/>
    <cellStyle name="Comma 3 4 5 5 3 2" xfId="16643"/>
    <cellStyle name="Comma 3 4 5 5 3 2 2" xfId="29372"/>
    <cellStyle name="Comma 3 4 5 5 3 2 3" xfId="41973"/>
    <cellStyle name="Comma 3 4 5 5 3 3" xfId="20912"/>
    <cellStyle name="Comma 3 4 5 5 3 3 2" xfId="33573"/>
    <cellStyle name="Comma 3 4 5 5 3 3 3" xfId="46173"/>
    <cellStyle name="Comma 3 4 5 5 3 4" xfId="25172"/>
    <cellStyle name="Comma 3 4 5 5 3 5" xfId="37773"/>
    <cellStyle name="Comma 3 4 5 5 4" xfId="13843"/>
    <cellStyle name="Comma 3 4 5 5 4 2" xfId="26572"/>
    <cellStyle name="Comma 3 4 5 5 4 3" xfId="39173"/>
    <cellStyle name="Comma 3 4 5 5 5" xfId="18112"/>
    <cellStyle name="Comma 3 4 5 5 5 2" xfId="30773"/>
    <cellStyle name="Comma 3 4 5 5 5 3" xfId="43373"/>
    <cellStyle name="Comma 3 4 5 5 6" xfId="22372"/>
    <cellStyle name="Comma 3 4 5 5 7" xfId="34973"/>
    <cellStyle name="Comma 3 4 5 6" xfId="9714"/>
    <cellStyle name="Comma 3 4 5 6 2" xfId="11180"/>
    <cellStyle name="Comma 3 4 5 6 2 2" xfId="15383"/>
    <cellStyle name="Comma 3 4 5 6 2 2 2" xfId="28112"/>
    <cellStyle name="Comma 3 4 5 6 2 2 3" xfId="40713"/>
    <cellStyle name="Comma 3 4 5 6 2 3" xfId="19652"/>
    <cellStyle name="Comma 3 4 5 6 2 3 2" xfId="32313"/>
    <cellStyle name="Comma 3 4 5 6 2 3 3" xfId="44913"/>
    <cellStyle name="Comma 3 4 5 6 2 4" xfId="23912"/>
    <cellStyle name="Comma 3 4 5 6 2 5" xfId="36513"/>
    <cellStyle name="Comma 3 4 5 6 3" xfId="12583"/>
    <cellStyle name="Comma 3 4 5 6 3 2" xfId="16783"/>
    <cellStyle name="Comma 3 4 5 6 3 2 2" xfId="29512"/>
    <cellStyle name="Comma 3 4 5 6 3 2 3" xfId="42113"/>
    <cellStyle name="Comma 3 4 5 6 3 3" xfId="21052"/>
    <cellStyle name="Comma 3 4 5 6 3 3 2" xfId="33713"/>
    <cellStyle name="Comma 3 4 5 6 3 3 3" xfId="46313"/>
    <cellStyle name="Comma 3 4 5 6 3 4" xfId="25312"/>
    <cellStyle name="Comma 3 4 5 6 3 5" xfId="37913"/>
    <cellStyle name="Comma 3 4 5 6 4" xfId="13983"/>
    <cellStyle name="Comma 3 4 5 6 4 2" xfId="26712"/>
    <cellStyle name="Comma 3 4 5 6 4 3" xfId="39313"/>
    <cellStyle name="Comma 3 4 5 6 5" xfId="18252"/>
    <cellStyle name="Comma 3 4 5 6 5 2" xfId="30913"/>
    <cellStyle name="Comma 3 4 5 6 5 3" xfId="43513"/>
    <cellStyle name="Comma 3 4 5 6 6" xfId="22512"/>
    <cellStyle name="Comma 3 4 5 6 7" xfId="35113"/>
    <cellStyle name="Comma 3 4 5 7" xfId="9854"/>
    <cellStyle name="Comma 3 4 5 7 2" xfId="11320"/>
    <cellStyle name="Comma 3 4 5 7 2 2" xfId="15523"/>
    <cellStyle name="Comma 3 4 5 7 2 2 2" xfId="28252"/>
    <cellStyle name="Comma 3 4 5 7 2 2 3" xfId="40853"/>
    <cellStyle name="Comma 3 4 5 7 2 3" xfId="19792"/>
    <cellStyle name="Comma 3 4 5 7 2 3 2" xfId="32453"/>
    <cellStyle name="Comma 3 4 5 7 2 3 3" xfId="45053"/>
    <cellStyle name="Comma 3 4 5 7 2 4" xfId="24052"/>
    <cellStyle name="Comma 3 4 5 7 2 5" xfId="36653"/>
    <cellStyle name="Comma 3 4 5 7 3" xfId="12723"/>
    <cellStyle name="Comma 3 4 5 7 3 2" xfId="16923"/>
    <cellStyle name="Comma 3 4 5 7 3 2 2" xfId="29652"/>
    <cellStyle name="Comma 3 4 5 7 3 2 3" xfId="42253"/>
    <cellStyle name="Comma 3 4 5 7 3 3" xfId="21192"/>
    <cellStyle name="Comma 3 4 5 7 3 3 2" xfId="33853"/>
    <cellStyle name="Comma 3 4 5 7 3 3 3" xfId="46453"/>
    <cellStyle name="Comma 3 4 5 7 3 4" xfId="25452"/>
    <cellStyle name="Comma 3 4 5 7 3 5" xfId="38053"/>
    <cellStyle name="Comma 3 4 5 7 4" xfId="14123"/>
    <cellStyle name="Comma 3 4 5 7 4 2" xfId="26852"/>
    <cellStyle name="Comma 3 4 5 7 4 3" xfId="39453"/>
    <cellStyle name="Comma 3 4 5 7 5" xfId="18392"/>
    <cellStyle name="Comma 3 4 5 7 5 2" xfId="31053"/>
    <cellStyle name="Comma 3 4 5 7 5 3" xfId="43653"/>
    <cellStyle name="Comma 3 4 5 7 6" xfId="22652"/>
    <cellStyle name="Comma 3 4 5 7 7" xfId="35253"/>
    <cellStyle name="Comma 3 4 5 8" xfId="9994"/>
    <cellStyle name="Comma 3 4 5 8 2" xfId="11460"/>
    <cellStyle name="Comma 3 4 5 8 2 2" xfId="15663"/>
    <cellStyle name="Comma 3 4 5 8 2 2 2" xfId="28392"/>
    <cellStyle name="Comma 3 4 5 8 2 2 3" xfId="40993"/>
    <cellStyle name="Comma 3 4 5 8 2 3" xfId="19932"/>
    <cellStyle name="Comma 3 4 5 8 2 3 2" xfId="32593"/>
    <cellStyle name="Comma 3 4 5 8 2 3 3" xfId="45193"/>
    <cellStyle name="Comma 3 4 5 8 2 4" xfId="24192"/>
    <cellStyle name="Comma 3 4 5 8 2 5" xfId="36793"/>
    <cellStyle name="Comma 3 4 5 8 3" xfId="12863"/>
    <cellStyle name="Comma 3 4 5 8 3 2" xfId="17063"/>
    <cellStyle name="Comma 3 4 5 8 3 2 2" xfId="29792"/>
    <cellStyle name="Comma 3 4 5 8 3 2 3" xfId="42393"/>
    <cellStyle name="Comma 3 4 5 8 3 3" xfId="21332"/>
    <cellStyle name="Comma 3 4 5 8 3 3 2" xfId="33993"/>
    <cellStyle name="Comma 3 4 5 8 3 3 3" xfId="46593"/>
    <cellStyle name="Comma 3 4 5 8 3 4" xfId="25592"/>
    <cellStyle name="Comma 3 4 5 8 3 5" xfId="38193"/>
    <cellStyle name="Comma 3 4 5 8 4" xfId="14263"/>
    <cellStyle name="Comma 3 4 5 8 4 2" xfId="26992"/>
    <cellStyle name="Comma 3 4 5 8 4 3" xfId="39593"/>
    <cellStyle name="Comma 3 4 5 8 5" xfId="18532"/>
    <cellStyle name="Comma 3 4 5 8 5 2" xfId="31193"/>
    <cellStyle name="Comma 3 4 5 8 5 3" xfId="43793"/>
    <cellStyle name="Comma 3 4 5 8 6" xfId="22792"/>
    <cellStyle name="Comma 3 4 5 8 7" xfId="35393"/>
    <cellStyle name="Comma 3 4 5 9" xfId="10188"/>
    <cellStyle name="Comma 3 4 5 9 2" xfId="11603"/>
    <cellStyle name="Comma 3 4 5 9 2 2" xfId="15803"/>
    <cellStyle name="Comma 3 4 5 9 2 2 2" xfId="28532"/>
    <cellStyle name="Comma 3 4 5 9 2 2 3" xfId="41133"/>
    <cellStyle name="Comma 3 4 5 9 2 3" xfId="20072"/>
    <cellStyle name="Comma 3 4 5 9 2 3 2" xfId="32733"/>
    <cellStyle name="Comma 3 4 5 9 2 3 3" xfId="45333"/>
    <cellStyle name="Comma 3 4 5 9 2 4" xfId="24332"/>
    <cellStyle name="Comma 3 4 5 9 2 5" xfId="36933"/>
    <cellStyle name="Comma 3 4 5 9 3" xfId="13003"/>
    <cellStyle name="Comma 3 4 5 9 3 2" xfId="17203"/>
    <cellStyle name="Comma 3 4 5 9 3 2 2" xfId="29932"/>
    <cellStyle name="Comma 3 4 5 9 3 2 3" xfId="42533"/>
    <cellStyle name="Comma 3 4 5 9 3 3" xfId="21472"/>
    <cellStyle name="Comma 3 4 5 9 3 3 2" xfId="34133"/>
    <cellStyle name="Comma 3 4 5 9 3 3 3" xfId="46733"/>
    <cellStyle name="Comma 3 4 5 9 3 4" xfId="25732"/>
    <cellStyle name="Comma 3 4 5 9 3 5" xfId="38333"/>
    <cellStyle name="Comma 3 4 5 9 4" xfId="14403"/>
    <cellStyle name="Comma 3 4 5 9 4 2" xfId="27132"/>
    <cellStyle name="Comma 3 4 5 9 4 3" xfId="39733"/>
    <cellStyle name="Comma 3 4 5 9 5" xfId="18672"/>
    <cellStyle name="Comma 3 4 5 9 5 2" xfId="31333"/>
    <cellStyle name="Comma 3 4 5 9 5 3" xfId="43933"/>
    <cellStyle name="Comma 3 4 5 9 6" xfId="22932"/>
    <cellStyle name="Comma 3 4 5 9 7" xfId="35533"/>
    <cellStyle name="Comma 3 4 6" xfId="7105"/>
    <cellStyle name="Comma 3 4 6 10" xfId="10348"/>
    <cellStyle name="Comma 3 4 6 10 2" xfId="11763"/>
    <cellStyle name="Comma 3 4 6 10 2 2" xfId="15963"/>
    <cellStyle name="Comma 3 4 6 10 2 2 2" xfId="28692"/>
    <cellStyle name="Comma 3 4 6 10 2 2 3" xfId="41293"/>
    <cellStyle name="Comma 3 4 6 10 2 3" xfId="20232"/>
    <cellStyle name="Comma 3 4 6 10 2 3 2" xfId="32893"/>
    <cellStyle name="Comma 3 4 6 10 2 3 3" xfId="45493"/>
    <cellStyle name="Comma 3 4 6 10 2 4" xfId="24492"/>
    <cellStyle name="Comma 3 4 6 10 2 5" xfId="37093"/>
    <cellStyle name="Comma 3 4 6 10 3" xfId="13163"/>
    <cellStyle name="Comma 3 4 6 10 3 2" xfId="17363"/>
    <cellStyle name="Comma 3 4 6 10 3 2 2" xfId="30092"/>
    <cellStyle name="Comma 3 4 6 10 3 2 3" xfId="42693"/>
    <cellStyle name="Comma 3 4 6 10 3 3" xfId="21632"/>
    <cellStyle name="Comma 3 4 6 10 3 3 2" xfId="34293"/>
    <cellStyle name="Comma 3 4 6 10 3 3 3" xfId="46893"/>
    <cellStyle name="Comma 3 4 6 10 3 4" xfId="25892"/>
    <cellStyle name="Comma 3 4 6 10 3 5" xfId="38493"/>
    <cellStyle name="Comma 3 4 6 10 4" xfId="14563"/>
    <cellStyle name="Comma 3 4 6 10 4 2" xfId="27292"/>
    <cellStyle name="Comma 3 4 6 10 4 3" xfId="39893"/>
    <cellStyle name="Comma 3 4 6 10 5" xfId="18832"/>
    <cellStyle name="Comma 3 4 6 10 5 2" xfId="31493"/>
    <cellStyle name="Comma 3 4 6 10 5 3" xfId="44093"/>
    <cellStyle name="Comma 3 4 6 10 6" xfId="23092"/>
    <cellStyle name="Comma 3 4 6 10 7" xfId="35693"/>
    <cellStyle name="Comma 3 4 6 11" xfId="10489"/>
    <cellStyle name="Comma 3 4 6 11 2" xfId="14703"/>
    <cellStyle name="Comma 3 4 6 11 2 2" xfId="27432"/>
    <cellStyle name="Comma 3 4 6 11 2 3" xfId="40033"/>
    <cellStyle name="Comma 3 4 6 11 3" xfId="18972"/>
    <cellStyle name="Comma 3 4 6 11 3 2" xfId="31633"/>
    <cellStyle name="Comma 3 4 6 11 3 3" xfId="44233"/>
    <cellStyle name="Comma 3 4 6 11 4" xfId="23232"/>
    <cellStyle name="Comma 3 4 6 11 5" xfId="35833"/>
    <cellStyle name="Comma 3 4 6 12" xfId="11903"/>
    <cellStyle name="Comma 3 4 6 12 2" xfId="16103"/>
    <cellStyle name="Comma 3 4 6 12 2 2" xfId="28832"/>
    <cellStyle name="Comma 3 4 6 12 2 3" xfId="41433"/>
    <cellStyle name="Comma 3 4 6 12 3" xfId="20372"/>
    <cellStyle name="Comma 3 4 6 12 3 2" xfId="33033"/>
    <cellStyle name="Comma 3 4 6 12 3 3" xfId="45633"/>
    <cellStyle name="Comma 3 4 6 12 4" xfId="24632"/>
    <cellStyle name="Comma 3 4 6 12 5" xfId="37233"/>
    <cellStyle name="Comma 3 4 6 13" xfId="13303"/>
    <cellStyle name="Comma 3 4 6 13 2" xfId="26032"/>
    <cellStyle name="Comma 3 4 6 13 3" xfId="38633"/>
    <cellStyle name="Comma 3 4 6 14" xfId="17572"/>
    <cellStyle name="Comma 3 4 6 14 2" xfId="30233"/>
    <cellStyle name="Comma 3 4 6 14 3" xfId="42833"/>
    <cellStyle name="Comma 3 4 6 15" xfId="21832"/>
    <cellStyle name="Comma 3 4 6 16" xfId="34433"/>
    <cellStyle name="Comma 3 4 6 2" xfId="7245"/>
    <cellStyle name="Comma 3 4 6 2 2" xfId="10629"/>
    <cellStyle name="Comma 3 4 6 2 2 2" xfId="14843"/>
    <cellStyle name="Comma 3 4 6 2 2 2 2" xfId="27572"/>
    <cellStyle name="Comma 3 4 6 2 2 2 3" xfId="40173"/>
    <cellStyle name="Comma 3 4 6 2 2 3" xfId="19112"/>
    <cellStyle name="Comma 3 4 6 2 2 3 2" xfId="31773"/>
    <cellStyle name="Comma 3 4 6 2 2 3 3" xfId="44373"/>
    <cellStyle name="Comma 3 4 6 2 2 4" xfId="23372"/>
    <cellStyle name="Comma 3 4 6 2 2 5" xfId="35973"/>
    <cellStyle name="Comma 3 4 6 2 3" xfId="12043"/>
    <cellStyle name="Comma 3 4 6 2 3 2" xfId="16243"/>
    <cellStyle name="Comma 3 4 6 2 3 2 2" xfId="28972"/>
    <cellStyle name="Comma 3 4 6 2 3 2 3" xfId="41573"/>
    <cellStyle name="Comma 3 4 6 2 3 3" xfId="20512"/>
    <cellStyle name="Comma 3 4 6 2 3 3 2" xfId="33173"/>
    <cellStyle name="Comma 3 4 6 2 3 3 3" xfId="45773"/>
    <cellStyle name="Comma 3 4 6 2 3 4" xfId="24772"/>
    <cellStyle name="Comma 3 4 6 2 3 5" xfId="37373"/>
    <cellStyle name="Comma 3 4 6 2 4" xfId="13443"/>
    <cellStyle name="Comma 3 4 6 2 4 2" xfId="26172"/>
    <cellStyle name="Comma 3 4 6 2 4 3" xfId="38773"/>
    <cellStyle name="Comma 3 4 6 2 5" xfId="17712"/>
    <cellStyle name="Comma 3 4 6 2 5 2" xfId="30373"/>
    <cellStyle name="Comma 3 4 6 2 5 3" xfId="42973"/>
    <cellStyle name="Comma 3 4 6 2 6" xfId="21972"/>
    <cellStyle name="Comma 3 4 6 2 7" xfId="34573"/>
    <cellStyle name="Comma 3 4 6 3" xfId="7385"/>
    <cellStyle name="Comma 3 4 6 3 2" xfId="10769"/>
    <cellStyle name="Comma 3 4 6 3 2 2" xfId="14983"/>
    <cellStyle name="Comma 3 4 6 3 2 2 2" xfId="27712"/>
    <cellStyle name="Comma 3 4 6 3 2 2 3" xfId="40313"/>
    <cellStyle name="Comma 3 4 6 3 2 3" xfId="19252"/>
    <cellStyle name="Comma 3 4 6 3 2 3 2" xfId="31913"/>
    <cellStyle name="Comma 3 4 6 3 2 3 3" xfId="44513"/>
    <cellStyle name="Comma 3 4 6 3 2 4" xfId="23512"/>
    <cellStyle name="Comma 3 4 6 3 2 5" xfId="36113"/>
    <cellStyle name="Comma 3 4 6 3 3" xfId="12183"/>
    <cellStyle name="Comma 3 4 6 3 3 2" xfId="16383"/>
    <cellStyle name="Comma 3 4 6 3 3 2 2" xfId="29112"/>
    <cellStyle name="Comma 3 4 6 3 3 2 3" xfId="41713"/>
    <cellStyle name="Comma 3 4 6 3 3 3" xfId="20652"/>
    <cellStyle name="Comma 3 4 6 3 3 3 2" xfId="33313"/>
    <cellStyle name="Comma 3 4 6 3 3 3 3" xfId="45913"/>
    <cellStyle name="Comma 3 4 6 3 3 4" xfId="24912"/>
    <cellStyle name="Comma 3 4 6 3 3 5" xfId="37513"/>
    <cellStyle name="Comma 3 4 6 3 4" xfId="13583"/>
    <cellStyle name="Comma 3 4 6 3 4 2" xfId="26312"/>
    <cellStyle name="Comma 3 4 6 3 4 3" xfId="38913"/>
    <cellStyle name="Comma 3 4 6 3 5" xfId="17852"/>
    <cellStyle name="Comma 3 4 6 3 5 2" xfId="30513"/>
    <cellStyle name="Comma 3 4 6 3 5 3" xfId="43113"/>
    <cellStyle name="Comma 3 4 6 3 6" xfId="22112"/>
    <cellStyle name="Comma 3 4 6 3 7" xfId="34713"/>
    <cellStyle name="Comma 3 4 6 4" xfId="9398"/>
    <cellStyle name="Comma 3 4 6 4 2" xfId="10916"/>
    <cellStyle name="Comma 3 4 6 4 2 2" xfId="15123"/>
    <cellStyle name="Comma 3 4 6 4 2 2 2" xfId="27852"/>
    <cellStyle name="Comma 3 4 6 4 2 2 3" xfId="40453"/>
    <cellStyle name="Comma 3 4 6 4 2 3" xfId="19392"/>
    <cellStyle name="Comma 3 4 6 4 2 3 2" xfId="32053"/>
    <cellStyle name="Comma 3 4 6 4 2 3 3" xfId="44653"/>
    <cellStyle name="Comma 3 4 6 4 2 4" xfId="23652"/>
    <cellStyle name="Comma 3 4 6 4 2 5" xfId="36253"/>
    <cellStyle name="Comma 3 4 6 4 3" xfId="12323"/>
    <cellStyle name="Comma 3 4 6 4 3 2" xfId="16523"/>
    <cellStyle name="Comma 3 4 6 4 3 2 2" xfId="29252"/>
    <cellStyle name="Comma 3 4 6 4 3 2 3" xfId="41853"/>
    <cellStyle name="Comma 3 4 6 4 3 3" xfId="20792"/>
    <cellStyle name="Comma 3 4 6 4 3 3 2" xfId="33453"/>
    <cellStyle name="Comma 3 4 6 4 3 3 3" xfId="46053"/>
    <cellStyle name="Comma 3 4 6 4 3 4" xfId="25052"/>
    <cellStyle name="Comma 3 4 6 4 3 5" xfId="37653"/>
    <cellStyle name="Comma 3 4 6 4 4" xfId="13723"/>
    <cellStyle name="Comma 3 4 6 4 4 2" xfId="26452"/>
    <cellStyle name="Comma 3 4 6 4 4 3" xfId="39053"/>
    <cellStyle name="Comma 3 4 6 4 5" xfId="17992"/>
    <cellStyle name="Comma 3 4 6 4 5 2" xfId="30653"/>
    <cellStyle name="Comma 3 4 6 4 5 3" xfId="43253"/>
    <cellStyle name="Comma 3 4 6 4 6" xfId="22252"/>
    <cellStyle name="Comma 3 4 6 4 7" xfId="34853"/>
    <cellStyle name="Comma 3 4 6 5" xfId="9594"/>
    <cellStyle name="Comma 3 4 6 5 2" xfId="11060"/>
    <cellStyle name="Comma 3 4 6 5 2 2" xfId="15263"/>
    <cellStyle name="Comma 3 4 6 5 2 2 2" xfId="27992"/>
    <cellStyle name="Comma 3 4 6 5 2 2 3" xfId="40593"/>
    <cellStyle name="Comma 3 4 6 5 2 3" xfId="19532"/>
    <cellStyle name="Comma 3 4 6 5 2 3 2" xfId="32193"/>
    <cellStyle name="Comma 3 4 6 5 2 3 3" xfId="44793"/>
    <cellStyle name="Comma 3 4 6 5 2 4" xfId="23792"/>
    <cellStyle name="Comma 3 4 6 5 2 5" xfId="36393"/>
    <cellStyle name="Comma 3 4 6 5 3" xfId="12463"/>
    <cellStyle name="Comma 3 4 6 5 3 2" xfId="16663"/>
    <cellStyle name="Comma 3 4 6 5 3 2 2" xfId="29392"/>
    <cellStyle name="Comma 3 4 6 5 3 2 3" xfId="41993"/>
    <cellStyle name="Comma 3 4 6 5 3 3" xfId="20932"/>
    <cellStyle name="Comma 3 4 6 5 3 3 2" xfId="33593"/>
    <cellStyle name="Comma 3 4 6 5 3 3 3" xfId="46193"/>
    <cellStyle name="Comma 3 4 6 5 3 4" xfId="25192"/>
    <cellStyle name="Comma 3 4 6 5 3 5" xfId="37793"/>
    <cellStyle name="Comma 3 4 6 5 4" xfId="13863"/>
    <cellStyle name="Comma 3 4 6 5 4 2" xfId="26592"/>
    <cellStyle name="Comma 3 4 6 5 4 3" xfId="39193"/>
    <cellStyle name="Comma 3 4 6 5 5" xfId="18132"/>
    <cellStyle name="Comma 3 4 6 5 5 2" xfId="30793"/>
    <cellStyle name="Comma 3 4 6 5 5 3" xfId="43393"/>
    <cellStyle name="Comma 3 4 6 5 6" xfId="22392"/>
    <cellStyle name="Comma 3 4 6 5 7" xfId="34993"/>
    <cellStyle name="Comma 3 4 6 6" xfId="9734"/>
    <cellStyle name="Comma 3 4 6 6 2" xfId="11200"/>
    <cellStyle name="Comma 3 4 6 6 2 2" xfId="15403"/>
    <cellStyle name="Comma 3 4 6 6 2 2 2" xfId="28132"/>
    <cellStyle name="Comma 3 4 6 6 2 2 3" xfId="40733"/>
    <cellStyle name="Comma 3 4 6 6 2 3" xfId="19672"/>
    <cellStyle name="Comma 3 4 6 6 2 3 2" xfId="32333"/>
    <cellStyle name="Comma 3 4 6 6 2 3 3" xfId="44933"/>
    <cellStyle name="Comma 3 4 6 6 2 4" xfId="23932"/>
    <cellStyle name="Comma 3 4 6 6 2 5" xfId="36533"/>
    <cellStyle name="Comma 3 4 6 6 3" xfId="12603"/>
    <cellStyle name="Comma 3 4 6 6 3 2" xfId="16803"/>
    <cellStyle name="Comma 3 4 6 6 3 2 2" xfId="29532"/>
    <cellStyle name="Comma 3 4 6 6 3 2 3" xfId="42133"/>
    <cellStyle name="Comma 3 4 6 6 3 3" xfId="21072"/>
    <cellStyle name="Comma 3 4 6 6 3 3 2" xfId="33733"/>
    <cellStyle name="Comma 3 4 6 6 3 3 3" xfId="46333"/>
    <cellStyle name="Comma 3 4 6 6 3 4" xfId="25332"/>
    <cellStyle name="Comma 3 4 6 6 3 5" xfId="37933"/>
    <cellStyle name="Comma 3 4 6 6 4" xfId="14003"/>
    <cellStyle name="Comma 3 4 6 6 4 2" xfId="26732"/>
    <cellStyle name="Comma 3 4 6 6 4 3" xfId="39333"/>
    <cellStyle name="Comma 3 4 6 6 5" xfId="18272"/>
    <cellStyle name="Comma 3 4 6 6 5 2" xfId="30933"/>
    <cellStyle name="Comma 3 4 6 6 5 3" xfId="43533"/>
    <cellStyle name="Comma 3 4 6 6 6" xfId="22532"/>
    <cellStyle name="Comma 3 4 6 6 7" xfId="35133"/>
    <cellStyle name="Comma 3 4 6 7" xfId="9874"/>
    <cellStyle name="Comma 3 4 6 7 2" xfId="11340"/>
    <cellStyle name="Comma 3 4 6 7 2 2" xfId="15543"/>
    <cellStyle name="Comma 3 4 6 7 2 2 2" xfId="28272"/>
    <cellStyle name="Comma 3 4 6 7 2 2 3" xfId="40873"/>
    <cellStyle name="Comma 3 4 6 7 2 3" xfId="19812"/>
    <cellStyle name="Comma 3 4 6 7 2 3 2" xfId="32473"/>
    <cellStyle name="Comma 3 4 6 7 2 3 3" xfId="45073"/>
    <cellStyle name="Comma 3 4 6 7 2 4" xfId="24072"/>
    <cellStyle name="Comma 3 4 6 7 2 5" xfId="36673"/>
    <cellStyle name="Comma 3 4 6 7 3" xfId="12743"/>
    <cellStyle name="Comma 3 4 6 7 3 2" xfId="16943"/>
    <cellStyle name="Comma 3 4 6 7 3 2 2" xfId="29672"/>
    <cellStyle name="Comma 3 4 6 7 3 2 3" xfId="42273"/>
    <cellStyle name="Comma 3 4 6 7 3 3" xfId="21212"/>
    <cellStyle name="Comma 3 4 6 7 3 3 2" xfId="33873"/>
    <cellStyle name="Comma 3 4 6 7 3 3 3" xfId="46473"/>
    <cellStyle name="Comma 3 4 6 7 3 4" xfId="25472"/>
    <cellStyle name="Comma 3 4 6 7 3 5" xfId="38073"/>
    <cellStyle name="Comma 3 4 6 7 4" xfId="14143"/>
    <cellStyle name="Comma 3 4 6 7 4 2" xfId="26872"/>
    <cellStyle name="Comma 3 4 6 7 4 3" xfId="39473"/>
    <cellStyle name="Comma 3 4 6 7 5" xfId="18412"/>
    <cellStyle name="Comma 3 4 6 7 5 2" xfId="31073"/>
    <cellStyle name="Comma 3 4 6 7 5 3" xfId="43673"/>
    <cellStyle name="Comma 3 4 6 7 6" xfId="22672"/>
    <cellStyle name="Comma 3 4 6 7 7" xfId="35273"/>
    <cellStyle name="Comma 3 4 6 8" xfId="10014"/>
    <cellStyle name="Comma 3 4 6 8 2" xfId="11480"/>
    <cellStyle name="Comma 3 4 6 8 2 2" xfId="15683"/>
    <cellStyle name="Comma 3 4 6 8 2 2 2" xfId="28412"/>
    <cellStyle name="Comma 3 4 6 8 2 2 3" xfId="41013"/>
    <cellStyle name="Comma 3 4 6 8 2 3" xfId="19952"/>
    <cellStyle name="Comma 3 4 6 8 2 3 2" xfId="32613"/>
    <cellStyle name="Comma 3 4 6 8 2 3 3" xfId="45213"/>
    <cellStyle name="Comma 3 4 6 8 2 4" xfId="24212"/>
    <cellStyle name="Comma 3 4 6 8 2 5" xfId="36813"/>
    <cellStyle name="Comma 3 4 6 8 3" xfId="12883"/>
    <cellStyle name="Comma 3 4 6 8 3 2" xfId="17083"/>
    <cellStyle name="Comma 3 4 6 8 3 2 2" xfId="29812"/>
    <cellStyle name="Comma 3 4 6 8 3 2 3" xfId="42413"/>
    <cellStyle name="Comma 3 4 6 8 3 3" xfId="21352"/>
    <cellStyle name="Comma 3 4 6 8 3 3 2" xfId="34013"/>
    <cellStyle name="Comma 3 4 6 8 3 3 3" xfId="46613"/>
    <cellStyle name="Comma 3 4 6 8 3 4" xfId="25612"/>
    <cellStyle name="Comma 3 4 6 8 3 5" xfId="38213"/>
    <cellStyle name="Comma 3 4 6 8 4" xfId="14283"/>
    <cellStyle name="Comma 3 4 6 8 4 2" xfId="27012"/>
    <cellStyle name="Comma 3 4 6 8 4 3" xfId="39613"/>
    <cellStyle name="Comma 3 4 6 8 5" xfId="18552"/>
    <cellStyle name="Comma 3 4 6 8 5 2" xfId="31213"/>
    <cellStyle name="Comma 3 4 6 8 5 3" xfId="43813"/>
    <cellStyle name="Comma 3 4 6 8 6" xfId="22812"/>
    <cellStyle name="Comma 3 4 6 8 7" xfId="35413"/>
    <cellStyle name="Comma 3 4 6 9" xfId="10208"/>
    <cellStyle name="Comma 3 4 6 9 2" xfId="11623"/>
    <cellStyle name="Comma 3 4 6 9 2 2" xfId="15823"/>
    <cellStyle name="Comma 3 4 6 9 2 2 2" xfId="28552"/>
    <cellStyle name="Comma 3 4 6 9 2 2 3" xfId="41153"/>
    <cellStyle name="Comma 3 4 6 9 2 3" xfId="20092"/>
    <cellStyle name="Comma 3 4 6 9 2 3 2" xfId="32753"/>
    <cellStyle name="Comma 3 4 6 9 2 3 3" xfId="45353"/>
    <cellStyle name="Comma 3 4 6 9 2 4" xfId="24352"/>
    <cellStyle name="Comma 3 4 6 9 2 5" xfId="36953"/>
    <cellStyle name="Comma 3 4 6 9 3" xfId="13023"/>
    <cellStyle name="Comma 3 4 6 9 3 2" xfId="17223"/>
    <cellStyle name="Comma 3 4 6 9 3 2 2" xfId="29952"/>
    <cellStyle name="Comma 3 4 6 9 3 2 3" xfId="42553"/>
    <cellStyle name="Comma 3 4 6 9 3 3" xfId="21492"/>
    <cellStyle name="Comma 3 4 6 9 3 3 2" xfId="34153"/>
    <cellStyle name="Comma 3 4 6 9 3 3 3" xfId="46753"/>
    <cellStyle name="Comma 3 4 6 9 3 4" xfId="25752"/>
    <cellStyle name="Comma 3 4 6 9 3 5" xfId="38353"/>
    <cellStyle name="Comma 3 4 6 9 4" xfId="14423"/>
    <cellStyle name="Comma 3 4 6 9 4 2" xfId="27152"/>
    <cellStyle name="Comma 3 4 6 9 4 3" xfId="39753"/>
    <cellStyle name="Comma 3 4 6 9 5" xfId="18692"/>
    <cellStyle name="Comma 3 4 6 9 5 2" xfId="31353"/>
    <cellStyle name="Comma 3 4 6 9 5 3" xfId="43953"/>
    <cellStyle name="Comma 3 4 6 9 6" xfId="22952"/>
    <cellStyle name="Comma 3 4 6 9 7" xfId="35553"/>
    <cellStyle name="Comma 3 4 7" xfId="7125"/>
    <cellStyle name="Comma 3 4 7 10" xfId="10368"/>
    <cellStyle name="Comma 3 4 7 10 2" xfId="11783"/>
    <cellStyle name="Comma 3 4 7 10 2 2" xfId="15983"/>
    <cellStyle name="Comma 3 4 7 10 2 2 2" xfId="28712"/>
    <cellStyle name="Comma 3 4 7 10 2 2 3" xfId="41313"/>
    <cellStyle name="Comma 3 4 7 10 2 3" xfId="20252"/>
    <cellStyle name="Comma 3 4 7 10 2 3 2" xfId="32913"/>
    <cellStyle name="Comma 3 4 7 10 2 3 3" xfId="45513"/>
    <cellStyle name="Comma 3 4 7 10 2 4" xfId="24512"/>
    <cellStyle name="Comma 3 4 7 10 2 5" xfId="37113"/>
    <cellStyle name="Comma 3 4 7 10 3" xfId="13183"/>
    <cellStyle name="Comma 3 4 7 10 3 2" xfId="17383"/>
    <cellStyle name="Comma 3 4 7 10 3 2 2" xfId="30112"/>
    <cellStyle name="Comma 3 4 7 10 3 2 3" xfId="42713"/>
    <cellStyle name="Comma 3 4 7 10 3 3" xfId="21652"/>
    <cellStyle name="Comma 3 4 7 10 3 3 2" xfId="34313"/>
    <cellStyle name="Comma 3 4 7 10 3 3 3" xfId="46913"/>
    <cellStyle name="Comma 3 4 7 10 3 4" xfId="25912"/>
    <cellStyle name="Comma 3 4 7 10 3 5" xfId="38513"/>
    <cellStyle name="Comma 3 4 7 10 4" xfId="14583"/>
    <cellStyle name="Comma 3 4 7 10 4 2" xfId="27312"/>
    <cellStyle name="Comma 3 4 7 10 4 3" xfId="39913"/>
    <cellStyle name="Comma 3 4 7 10 5" xfId="18852"/>
    <cellStyle name="Comma 3 4 7 10 5 2" xfId="31513"/>
    <cellStyle name="Comma 3 4 7 10 5 3" xfId="44113"/>
    <cellStyle name="Comma 3 4 7 10 6" xfId="23112"/>
    <cellStyle name="Comma 3 4 7 10 7" xfId="35713"/>
    <cellStyle name="Comma 3 4 7 11" xfId="10509"/>
    <cellStyle name="Comma 3 4 7 11 2" xfId="14723"/>
    <cellStyle name="Comma 3 4 7 11 2 2" xfId="27452"/>
    <cellStyle name="Comma 3 4 7 11 2 3" xfId="40053"/>
    <cellStyle name="Comma 3 4 7 11 3" xfId="18992"/>
    <cellStyle name="Comma 3 4 7 11 3 2" xfId="31653"/>
    <cellStyle name="Comma 3 4 7 11 3 3" xfId="44253"/>
    <cellStyle name="Comma 3 4 7 11 4" xfId="23252"/>
    <cellStyle name="Comma 3 4 7 11 5" xfId="35853"/>
    <cellStyle name="Comma 3 4 7 12" xfId="11923"/>
    <cellStyle name="Comma 3 4 7 12 2" xfId="16123"/>
    <cellStyle name="Comma 3 4 7 12 2 2" xfId="28852"/>
    <cellStyle name="Comma 3 4 7 12 2 3" xfId="41453"/>
    <cellStyle name="Comma 3 4 7 12 3" xfId="20392"/>
    <cellStyle name="Comma 3 4 7 12 3 2" xfId="33053"/>
    <cellStyle name="Comma 3 4 7 12 3 3" xfId="45653"/>
    <cellStyle name="Comma 3 4 7 12 4" xfId="24652"/>
    <cellStyle name="Comma 3 4 7 12 5" xfId="37253"/>
    <cellStyle name="Comma 3 4 7 13" xfId="13323"/>
    <cellStyle name="Comma 3 4 7 13 2" xfId="26052"/>
    <cellStyle name="Comma 3 4 7 13 3" xfId="38653"/>
    <cellStyle name="Comma 3 4 7 14" xfId="17592"/>
    <cellStyle name="Comma 3 4 7 14 2" xfId="30253"/>
    <cellStyle name="Comma 3 4 7 14 3" xfId="42853"/>
    <cellStyle name="Comma 3 4 7 15" xfId="21852"/>
    <cellStyle name="Comma 3 4 7 16" xfId="34453"/>
    <cellStyle name="Comma 3 4 7 2" xfId="7265"/>
    <cellStyle name="Comma 3 4 7 2 2" xfId="10649"/>
    <cellStyle name="Comma 3 4 7 2 2 2" xfId="14863"/>
    <cellStyle name="Comma 3 4 7 2 2 2 2" xfId="27592"/>
    <cellStyle name="Comma 3 4 7 2 2 2 3" xfId="40193"/>
    <cellStyle name="Comma 3 4 7 2 2 3" xfId="19132"/>
    <cellStyle name="Comma 3 4 7 2 2 3 2" xfId="31793"/>
    <cellStyle name="Comma 3 4 7 2 2 3 3" xfId="44393"/>
    <cellStyle name="Comma 3 4 7 2 2 4" xfId="23392"/>
    <cellStyle name="Comma 3 4 7 2 2 5" xfId="35993"/>
    <cellStyle name="Comma 3 4 7 2 3" xfId="12063"/>
    <cellStyle name="Comma 3 4 7 2 3 2" xfId="16263"/>
    <cellStyle name="Comma 3 4 7 2 3 2 2" xfId="28992"/>
    <cellStyle name="Comma 3 4 7 2 3 2 3" xfId="41593"/>
    <cellStyle name="Comma 3 4 7 2 3 3" xfId="20532"/>
    <cellStyle name="Comma 3 4 7 2 3 3 2" xfId="33193"/>
    <cellStyle name="Comma 3 4 7 2 3 3 3" xfId="45793"/>
    <cellStyle name="Comma 3 4 7 2 3 4" xfId="24792"/>
    <cellStyle name="Comma 3 4 7 2 3 5" xfId="37393"/>
    <cellStyle name="Comma 3 4 7 2 4" xfId="13463"/>
    <cellStyle name="Comma 3 4 7 2 4 2" xfId="26192"/>
    <cellStyle name="Comma 3 4 7 2 4 3" xfId="38793"/>
    <cellStyle name="Comma 3 4 7 2 5" xfId="17732"/>
    <cellStyle name="Comma 3 4 7 2 5 2" xfId="30393"/>
    <cellStyle name="Comma 3 4 7 2 5 3" xfId="42993"/>
    <cellStyle name="Comma 3 4 7 2 6" xfId="21992"/>
    <cellStyle name="Comma 3 4 7 2 7" xfId="34593"/>
    <cellStyle name="Comma 3 4 7 3" xfId="7405"/>
    <cellStyle name="Comma 3 4 7 3 2" xfId="10789"/>
    <cellStyle name="Comma 3 4 7 3 2 2" xfId="15003"/>
    <cellStyle name="Comma 3 4 7 3 2 2 2" xfId="27732"/>
    <cellStyle name="Comma 3 4 7 3 2 2 3" xfId="40333"/>
    <cellStyle name="Comma 3 4 7 3 2 3" xfId="19272"/>
    <cellStyle name="Comma 3 4 7 3 2 3 2" xfId="31933"/>
    <cellStyle name="Comma 3 4 7 3 2 3 3" xfId="44533"/>
    <cellStyle name="Comma 3 4 7 3 2 4" xfId="23532"/>
    <cellStyle name="Comma 3 4 7 3 2 5" xfId="36133"/>
    <cellStyle name="Comma 3 4 7 3 3" xfId="12203"/>
    <cellStyle name="Comma 3 4 7 3 3 2" xfId="16403"/>
    <cellStyle name="Comma 3 4 7 3 3 2 2" xfId="29132"/>
    <cellStyle name="Comma 3 4 7 3 3 2 3" xfId="41733"/>
    <cellStyle name="Comma 3 4 7 3 3 3" xfId="20672"/>
    <cellStyle name="Comma 3 4 7 3 3 3 2" xfId="33333"/>
    <cellStyle name="Comma 3 4 7 3 3 3 3" xfId="45933"/>
    <cellStyle name="Comma 3 4 7 3 3 4" xfId="24932"/>
    <cellStyle name="Comma 3 4 7 3 3 5" xfId="37533"/>
    <cellStyle name="Comma 3 4 7 3 4" xfId="13603"/>
    <cellStyle name="Comma 3 4 7 3 4 2" xfId="26332"/>
    <cellStyle name="Comma 3 4 7 3 4 3" xfId="38933"/>
    <cellStyle name="Comma 3 4 7 3 5" xfId="17872"/>
    <cellStyle name="Comma 3 4 7 3 5 2" xfId="30533"/>
    <cellStyle name="Comma 3 4 7 3 5 3" xfId="43133"/>
    <cellStyle name="Comma 3 4 7 3 6" xfId="22132"/>
    <cellStyle name="Comma 3 4 7 3 7" xfId="34733"/>
    <cellStyle name="Comma 3 4 7 4" xfId="9418"/>
    <cellStyle name="Comma 3 4 7 4 2" xfId="10936"/>
    <cellStyle name="Comma 3 4 7 4 2 2" xfId="15143"/>
    <cellStyle name="Comma 3 4 7 4 2 2 2" xfId="27872"/>
    <cellStyle name="Comma 3 4 7 4 2 2 3" xfId="40473"/>
    <cellStyle name="Comma 3 4 7 4 2 3" xfId="19412"/>
    <cellStyle name="Comma 3 4 7 4 2 3 2" xfId="32073"/>
    <cellStyle name="Comma 3 4 7 4 2 3 3" xfId="44673"/>
    <cellStyle name="Comma 3 4 7 4 2 4" xfId="23672"/>
    <cellStyle name="Comma 3 4 7 4 2 5" xfId="36273"/>
    <cellStyle name="Comma 3 4 7 4 3" xfId="12343"/>
    <cellStyle name="Comma 3 4 7 4 3 2" xfId="16543"/>
    <cellStyle name="Comma 3 4 7 4 3 2 2" xfId="29272"/>
    <cellStyle name="Comma 3 4 7 4 3 2 3" xfId="41873"/>
    <cellStyle name="Comma 3 4 7 4 3 3" xfId="20812"/>
    <cellStyle name="Comma 3 4 7 4 3 3 2" xfId="33473"/>
    <cellStyle name="Comma 3 4 7 4 3 3 3" xfId="46073"/>
    <cellStyle name="Comma 3 4 7 4 3 4" xfId="25072"/>
    <cellStyle name="Comma 3 4 7 4 3 5" xfId="37673"/>
    <cellStyle name="Comma 3 4 7 4 4" xfId="13743"/>
    <cellStyle name="Comma 3 4 7 4 4 2" xfId="26472"/>
    <cellStyle name="Comma 3 4 7 4 4 3" xfId="39073"/>
    <cellStyle name="Comma 3 4 7 4 5" xfId="18012"/>
    <cellStyle name="Comma 3 4 7 4 5 2" xfId="30673"/>
    <cellStyle name="Comma 3 4 7 4 5 3" xfId="43273"/>
    <cellStyle name="Comma 3 4 7 4 6" xfId="22272"/>
    <cellStyle name="Comma 3 4 7 4 7" xfId="34873"/>
    <cellStyle name="Comma 3 4 7 5" xfId="9614"/>
    <cellStyle name="Comma 3 4 7 5 2" xfId="11080"/>
    <cellStyle name="Comma 3 4 7 5 2 2" xfId="15283"/>
    <cellStyle name="Comma 3 4 7 5 2 2 2" xfId="28012"/>
    <cellStyle name="Comma 3 4 7 5 2 2 3" xfId="40613"/>
    <cellStyle name="Comma 3 4 7 5 2 3" xfId="19552"/>
    <cellStyle name="Comma 3 4 7 5 2 3 2" xfId="32213"/>
    <cellStyle name="Comma 3 4 7 5 2 3 3" xfId="44813"/>
    <cellStyle name="Comma 3 4 7 5 2 4" xfId="23812"/>
    <cellStyle name="Comma 3 4 7 5 2 5" xfId="36413"/>
    <cellStyle name="Comma 3 4 7 5 3" xfId="12483"/>
    <cellStyle name="Comma 3 4 7 5 3 2" xfId="16683"/>
    <cellStyle name="Comma 3 4 7 5 3 2 2" xfId="29412"/>
    <cellStyle name="Comma 3 4 7 5 3 2 3" xfId="42013"/>
    <cellStyle name="Comma 3 4 7 5 3 3" xfId="20952"/>
    <cellStyle name="Comma 3 4 7 5 3 3 2" xfId="33613"/>
    <cellStyle name="Comma 3 4 7 5 3 3 3" xfId="46213"/>
    <cellStyle name="Comma 3 4 7 5 3 4" xfId="25212"/>
    <cellStyle name="Comma 3 4 7 5 3 5" xfId="37813"/>
    <cellStyle name="Comma 3 4 7 5 4" xfId="13883"/>
    <cellStyle name="Comma 3 4 7 5 4 2" xfId="26612"/>
    <cellStyle name="Comma 3 4 7 5 4 3" xfId="39213"/>
    <cellStyle name="Comma 3 4 7 5 5" xfId="18152"/>
    <cellStyle name="Comma 3 4 7 5 5 2" xfId="30813"/>
    <cellStyle name="Comma 3 4 7 5 5 3" xfId="43413"/>
    <cellStyle name="Comma 3 4 7 5 6" xfId="22412"/>
    <cellStyle name="Comma 3 4 7 5 7" xfId="35013"/>
    <cellStyle name="Comma 3 4 7 6" xfId="9754"/>
    <cellStyle name="Comma 3 4 7 6 2" xfId="11220"/>
    <cellStyle name="Comma 3 4 7 6 2 2" xfId="15423"/>
    <cellStyle name="Comma 3 4 7 6 2 2 2" xfId="28152"/>
    <cellStyle name="Comma 3 4 7 6 2 2 3" xfId="40753"/>
    <cellStyle name="Comma 3 4 7 6 2 3" xfId="19692"/>
    <cellStyle name="Comma 3 4 7 6 2 3 2" xfId="32353"/>
    <cellStyle name="Comma 3 4 7 6 2 3 3" xfId="44953"/>
    <cellStyle name="Comma 3 4 7 6 2 4" xfId="23952"/>
    <cellStyle name="Comma 3 4 7 6 2 5" xfId="36553"/>
    <cellStyle name="Comma 3 4 7 6 3" xfId="12623"/>
    <cellStyle name="Comma 3 4 7 6 3 2" xfId="16823"/>
    <cellStyle name="Comma 3 4 7 6 3 2 2" xfId="29552"/>
    <cellStyle name="Comma 3 4 7 6 3 2 3" xfId="42153"/>
    <cellStyle name="Comma 3 4 7 6 3 3" xfId="21092"/>
    <cellStyle name="Comma 3 4 7 6 3 3 2" xfId="33753"/>
    <cellStyle name="Comma 3 4 7 6 3 3 3" xfId="46353"/>
    <cellStyle name="Comma 3 4 7 6 3 4" xfId="25352"/>
    <cellStyle name="Comma 3 4 7 6 3 5" xfId="37953"/>
    <cellStyle name="Comma 3 4 7 6 4" xfId="14023"/>
    <cellStyle name="Comma 3 4 7 6 4 2" xfId="26752"/>
    <cellStyle name="Comma 3 4 7 6 4 3" xfId="39353"/>
    <cellStyle name="Comma 3 4 7 6 5" xfId="18292"/>
    <cellStyle name="Comma 3 4 7 6 5 2" xfId="30953"/>
    <cellStyle name="Comma 3 4 7 6 5 3" xfId="43553"/>
    <cellStyle name="Comma 3 4 7 6 6" xfId="22552"/>
    <cellStyle name="Comma 3 4 7 6 7" xfId="35153"/>
    <cellStyle name="Comma 3 4 7 7" xfId="9894"/>
    <cellStyle name="Comma 3 4 7 7 2" xfId="11360"/>
    <cellStyle name="Comma 3 4 7 7 2 2" xfId="15563"/>
    <cellStyle name="Comma 3 4 7 7 2 2 2" xfId="28292"/>
    <cellStyle name="Comma 3 4 7 7 2 2 3" xfId="40893"/>
    <cellStyle name="Comma 3 4 7 7 2 3" xfId="19832"/>
    <cellStyle name="Comma 3 4 7 7 2 3 2" xfId="32493"/>
    <cellStyle name="Comma 3 4 7 7 2 3 3" xfId="45093"/>
    <cellStyle name="Comma 3 4 7 7 2 4" xfId="24092"/>
    <cellStyle name="Comma 3 4 7 7 2 5" xfId="36693"/>
    <cellStyle name="Comma 3 4 7 7 3" xfId="12763"/>
    <cellStyle name="Comma 3 4 7 7 3 2" xfId="16963"/>
    <cellStyle name="Comma 3 4 7 7 3 2 2" xfId="29692"/>
    <cellStyle name="Comma 3 4 7 7 3 2 3" xfId="42293"/>
    <cellStyle name="Comma 3 4 7 7 3 3" xfId="21232"/>
    <cellStyle name="Comma 3 4 7 7 3 3 2" xfId="33893"/>
    <cellStyle name="Comma 3 4 7 7 3 3 3" xfId="46493"/>
    <cellStyle name="Comma 3 4 7 7 3 4" xfId="25492"/>
    <cellStyle name="Comma 3 4 7 7 3 5" xfId="38093"/>
    <cellStyle name="Comma 3 4 7 7 4" xfId="14163"/>
    <cellStyle name="Comma 3 4 7 7 4 2" xfId="26892"/>
    <cellStyle name="Comma 3 4 7 7 4 3" xfId="39493"/>
    <cellStyle name="Comma 3 4 7 7 5" xfId="18432"/>
    <cellStyle name="Comma 3 4 7 7 5 2" xfId="31093"/>
    <cellStyle name="Comma 3 4 7 7 5 3" xfId="43693"/>
    <cellStyle name="Comma 3 4 7 7 6" xfId="22692"/>
    <cellStyle name="Comma 3 4 7 7 7" xfId="35293"/>
    <cellStyle name="Comma 3 4 7 8" xfId="10034"/>
    <cellStyle name="Comma 3 4 7 8 2" xfId="11500"/>
    <cellStyle name="Comma 3 4 7 8 2 2" xfId="15703"/>
    <cellStyle name="Comma 3 4 7 8 2 2 2" xfId="28432"/>
    <cellStyle name="Comma 3 4 7 8 2 2 3" xfId="41033"/>
    <cellStyle name="Comma 3 4 7 8 2 3" xfId="19972"/>
    <cellStyle name="Comma 3 4 7 8 2 3 2" xfId="32633"/>
    <cellStyle name="Comma 3 4 7 8 2 3 3" xfId="45233"/>
    <cellStyle name="Comma 3 4 7 8 2 4" xfId="24232"/>
    <cellStyle name="Comma 3 4 7 8 2 5" xfId="36833"/>
    <cellStyle name="Comma 3 4 7 8 3" xfId="12903"/>
    <cellStyle name="Comma 3 4 7 8 3 2" xfId="17103"/>
    <cellStyle name="Comma 3 4 7 8 3 2 2" xfId="29832"/>
    <cellStyle name="Comma 3 4 7 8 3 2 3" xfId="42433"/>
    <cellStyle name="Comma 3 4 7 8 3 3" xfId="21372"/>
    <cellStyle name="Comma 3 4 7 8 3 3 2" xfId="34033"/>
    <cellStyle name="Comma 3 4 7 8 3 3 3" xfId="46633"/>
    <cellStyle name="Comma 3 4 7 8 3 4" xfId="25632"/>
    <cellStyle name="Comma 3 4 7 8 3 5" xfId="38233"/>
    <cellStyle name="Comma 3 4 7 8 4" xfId="14303"/>
    <cellStyle name="Comma 3 4 7 8 4 2" xfId="27032"/>
    <cellStyle name="Comma 3 4 7 8 4 3" xfId="39633"/>
    <cellStyle name="Comma 3 4 7 8 5" xfId="18572"/>
    <cellStyle name="Comma 3 4 7 8 5 2" xfId="31233"/>
    <cellStyle name="Comma 3 4 7 8 5 3" xfId="43833"/>
    <cellStyle name="Comma 3 4 7 8 6" xfId="22832"/>
    <cellStyle name="Comma 3 4 7 8 7" xfId="35433"/>
    <cellStyle name="Comma 3 4 7 9" xfId="10228"/>
    <cellStyle name="Comma 3 4 7 9 2" xfId="11643"/>
    <cellStyle name="Comma 3 4 7 9 2 2" xfId="15843"/>
    <cellStyle name="Comma 3 4 7 9 2 2 2" xfId="28572"/>
    <cellStyle name="Comma 3 4 7 9 2 2 3" xfId="41173"/>
    <cellStyle name="Comma 3 4 7 9 2 3" xfId="20112"/>
    <cellStyle name="Comma 3 4 7 9 2 3 2" xfId="32773"/>
    <cellStyle name="Comma 3 4 7 9 2 3 3" xfId="45373"/>
    <cellStyle name="Comma 3 4 7 9 2 4" xfId="24372"/>
    <cellStyle name="Comma 3 4 7 9 2 5" xfId="36973"/>
    <cellStyle name="Comma 3 4 7 9 3" xfId="13043"/>
    <cellStyle name="Comma 3 4 7 9 3 2" xfId="17243"/>
    <cellStyle name="Comma 3 4 7 9 3 2 2" xfId="29972"/>
    <cellStyle name="Comma 3 4 7 9 3 2 3" xfId="42573"/>
    <cellStyle name="Comma 3 4 7 9 3 3" xfId="21512"/>
    <cellStyle name="Comma 3 4 7 9 3 3 2" xfId="34173"/>
    <cellStyle name="Comma 3 4 7 9 3 3 3" xfId="46773"/>
    <cellStyle name="Comma 3 4 7 9 3 4" xfId="25772"/>
    <cellStyle name="Comma 3 4 7 9 3 5" xfId="38373"/>
    <cellStyle name="Comma 3 4 7 9 4" xfId="14443"/>
    <cellStyle name="Comma 3 4 7 9 4 2" xfId="27172"/>
    <cellStyle name="Comma 3 4 7 9 4 3" xfId="39773"/>
    <cellStyle name="Comma 3 4 7 9 5" xfId="18712"/>
    <cellStyle name="Comma 3 4 7 9 5 2" xfId="31373"/>
    <cellStyle name="Comma 3 4 7 9 5 3" xfId="43973"/>
    <cellStyle name="Comma 3 4 7 9 6" xfId="22972"/>
    <cellStyle name="Comma 3 4 7 9 7" xfId="35573"/>
    <cellStyle name="Comma 3 4 8" xfId="7145"/>
    <cellStyle name="Comma 3 4 8 2" xfId="10529"/>
    <cellStyle name="Comma 3 4 8 2 2" xfId="14743"/>
    <cellStyle name="Comma 3 4 8 2 2 2" xfId="27472"/>
    <cellStyle name="Comma 3 4 8 2 2 3" xfId="40073"/>
    <cellStyle name="Comma 3 4 8 2 3" xfId="19012"/>
    <cellStyle name="Comma 3 4 8 2 3 2" xfId="31673"/>
    <cellStyle name="Comma 3 4 8 2 3 3" xfId="44273"/>
    <cellStyle name="Comma 3 4 8 2 4" xfId="23272"/>
    <cellStyle name="Comma 3 4 8 2 5" xfId="35873"/>
    <cellStyle name="Comma 3 4 8 3" xfId="11943"/>
    <cellStyle name="Comma 3 4 8 3 2" xfId="16143"/>
    <cellStyle name="Comma 3 4 8 3 2 2" xfId="28872"/>
    <cellStyle name="Comma 3 4 8 3 2 3" xfId="41473"/>
    <cellStyle name="Comma 3 4 8 3 3" xfId="20412"/>
    <cellStyle name="Comma 3 4 8 3 3 2" xfId="33073"/>
    <cellStyle name="Comma 3 4 8 3 3 3" xfId="45673"/>
    <cellStyle name="Comma 3 4 8 3 4" xfId="24672"/>
    <cellStyle name="Comma 3 4 8 3 5" xfId="37273"/>
    <cellStyle name="Comma 3 4 8 4" xfId="13343"/>
    <cellStyle name="Comma 3 4 8 4 2" xfId="26072"/>
    <cellStyle name="Comma 3 4 8 4 3" xfId="38673"/>
    <cellStyle name="Comma 3 4 8 5" xfId="17612"/>
    <cellStyle name="Comma 3 4 8 5 2" xfId="30273"/>
    <cellStyle name="Comma 3 4 8 5 3" xfId="42873"/>
    <cellStyle name="Comma 3 4 8 6" xfId="21872"/>
    <cellStyle name="Comma 3 4 8 7" xfId="34473"/>
    <cellStyle name="Comma 3 4 9" xfId="7285"/>
    <cellStyle name="Comma 3 4 9 2" xfId="10669"/>
    <cellStyle name="Comma 3 4 9 2 2" xfId="14883"/>
    <cellStyle name="Comma 3 4 9 2 2 2" xfId="27612"/>
    <cellStyle name="Comma 3 4 9 2 2 3" xfId="40213"/>
    <cellStyle name="Comma 3 4 9 2 3" xfId="19152"/>
    <cellStyle name="Comma 3 4 9 2 3 2" xfId="31813"/>
    <cellStyle name="Comma 3 4 9 2 3 3" xfId="44413"/>
    <cellStyle name="Comma 3 4 9 2 4" xfId="23412"/>
    <cellStyle name="Comma 3 4 9 2 5" xfId="36013"/>
    <cellStyle name="Comma 3 4 9 3" xfId="12083"/>
    <cellStyle name="Comma 3 4 9 3 2" xfId="16283"/>
    <cellStyle name="Comma 3 4 9 3 2 2" xfId="29012"/>
    <cellStyle name="Comma 3 4 9 3 2 3" xfId="41613"/>
    <cellStyle name="Comma 3 4 9 3 3" xfId="20552"/>
    <cellStyle name="Comma 3 4 9 3 3 2" xfId="33213"/>
    <cellStyle name="Comma 3 4 9 3 3 3" xfId="45813"/>
    <cellStyle name="Comma 3 4 9 3 4" xfId="24812"/>
    <cellStyle name="Comma 3 4 9 3 5" xfId="37413"/>
    <cellStyle name="Comma 3 4 9 4" xfId="13483"/>
    <cellStyle name="Comma 3 4 9 4 2" xfId="26212"/>
    <cellStyle name="Comma 3 4 9 4 3" xfId="38813"/>
    <cellStyle name="Comma 3 4 9 5" xfId="17752"/>
    <cellStyle name="Comma 3 4 9 5 2" xfId="30413"/>
    <cellStyle name="Comma 3 4 9 5 3" xfId="43013"/>
    <cellStyle name="Comma 3 4 9 6" xfId="22012"/>
    <cellStyle name="Comma 3 4 9 7" xfId="34613"/>
    <cellStyle name="Comma 3 5" xfId="7009"/>
    <cellStyle name="Comma 3 5 10" xfId="9302"/>
    <cellStyle name="Comma 3 5 10 2" xfId="10820"/>
    <cellStyle name="Comma 3 5 10 2 2" xfId="15027"/>
    <cellStyle name="Comma 3 5 10 2 2 2" xfId="27756"/>
    <cellStyle name="Comma 3 5 10 2 2 3" xfId="40357"/>
    <cellStyle name="Comma 3 5 10 2 3" xfId="19296"/>
    <cellStyle name="Comma 3 5 10 2 3 2" xfId="31957"/>
    <cellStyle name="Comma 3 5 10 2 3 3" xfId="44557"/>
    <cellStyle name="Comma 3 5 10 2 4" xfId="23556"/>
    <cellStyle name="Comma 3 5 10 2 5" xfId="36157"/>
    <cellStyle name="Comma 3 5 10 3" xfId="12227"/>
    <cellStyle name="Comma 3 5 10 3 2" xfId="16427"/>
    <cellStyle name="Comma 3 5 10 3 2 2" xfId="29156"/>
    <cellStyle name="Comma 3 5 10 3 2 3" xfId="41757"/>
    <cellStyle name="Comma 3 5 10 3 3" xfId="20696"/>
    <cellStyle name="Comma 3 5 10 3 3 2" xfId="33357"/>
    <cellStyle name="Comma 3 5 10 3 3 3" xfId="45957"/>
    <cellStyle name="Comma 3 5 10 3 4" xfId="24956"/>
    <cellStyle name="Comma 3 5 10 3 5" xfId="37557"/>
    <cellStyle name="Comma 3 5 10 4" xfId="13627"/>
    <cellStyle name="Comma 3 5 10 4 2" xfId="26356"/>
    <cellStyle name="Comma 3 5 10 4 3" xfId="38957"/>
    <cellStyle name="Comma 3 5 10 5" xfId="17896"/>
    <cellStyle name="Comma 3 5 10 5 2" xfId="30557"/>
    <cellStyle name="Comma 3 5 10 5 3" xfId="43157"/>
    <cellStyle name="Comma 3 5 10 6" xfId="22156"/>
    <cellStyle name="Comma 3 5 10 7" xfId="34757"/>
    <cellStyle name="Comma 3 5 11" xfId="9498"/>
    <cellStyle name="Comma 3 5 11 2" xfId="10964"/>
    <cellStyle name="Comma 3 5 11 2 2" xfId="15167"/>
    <cellStyle name="Comma 3 5 11 2 2 2" xfId="27896"/>
    <cellStyle name="Comma 3 5 11 2 2 3" xfId="40497"/>
    <cellStyle name="Comma 3 5 11 2 3" xfId="19436"/>
    <cellStyle name="Comma 3 5 11 2 3 2" xfId="32097"/>
    <cellStyle name="Comma 3 5 11 2 3 3" xfId="44697"/>
    <cellStyle name="Comma 3 5 11 2 4" xfId="23696"/>
    <cellStyle name="Comma 3 5 11 2 5" xfId="36297"/>
    <cellStyle name="Comma 3 5 11 3" xfId="12367"/>
    <cellStyle name="Comma 3 5 11 3 2" xfId="16567"/>
    <cellStyle name="Comma 3 5 11 3 2 2" xfId="29296"/>
    <cellStyle name="Comma 3 5 11 3 2 3" xfId="41897"/>
    <cellStyle name="Comma 3 5 11 3 3" xfId="20836"/>
    <cellStyle name="Comma 3 5 11 3 3 2" xfId="33497"/>
    <cellStyle name="Comma 3 5 11 3 3 3" xfId="46097"/>
    <cellStyle name="Comma 3 5 11 3 4" xfId="25096"/>
    <cellStyle name="Comma 3 5 11 3 5" xfId="37697"/>
    <cellStyle name="Comma 3 5 11 4" xfId="13767"/>
    <cellStyle name="Comma 3 5 11 4 2" xfId="26496"/>
    <cellStyle name="Comma 3 5 11 4 3" xfId="39097"/>
    <cellStyle name="Comma 3 5 11 5" xfId="18036"/>
    <cellStyle name="Comma 3 5 11 5 2" xfId="30697"/>
    <cellStyle name="Comma 3 5 11 5 3" xfId="43297"/>
    <cellStyle name="Comma 3 5 11 6" xfId="22296"/>
    <cellStyle name="Comma 3 5 11 7" xfId="34897"/>
    <cellStyle name="Comma 3 5 12" xfId="9638"/>
    <cellStyle name="Comma 3 5 12 2" xfId="11104"/>
    <cellStyle name="Comma 3 5 12 2 2" xfId="15307"/>
    <cellStyle name="Comma 3 5 12 2 2 2" xfId="28036"/>
    <cellStyle name="Comma 3 5 12 2 2 3" xfId="40637"/>
    <cellStyle name="Comma 3 5 12 2 3" xfId="19576"/>
    <cellStyle name="Comma 3 5 12 2 3 2" xfId="32237"/>
    <cellStyle name="Comma 3 5 12 2 3 3" xfId="44837"/>
    <cellStyle name="Comma 3 5 12 2 4" xfId="23836"/>
    <cellStyle name="Comma 3 5 12 2 5" xfId="36437"/>
    <cellStyle name="Comma 3 5 12 3" xfId="12507"/>
    <cellStyle name="Comma 3 5 12 3 2" xfId="16707"/>
    <cellStyle name="Comma 3 5 12 3 2 2" xfId="29436"/>
    <cellStyle name="Comma 3 5 12 3 2 3" xfId="42037"/>
    <cellStyle name="Comma 3 5 12 3 3" xfId="20976"/>
    <cellStyle name="Comma 3 5 12 3 3 2" xfId="33637"/>
    <cellStyle name="Comma 3 5 12 3 3 3" xfId="46237"/>
    <cellStyle name="Comma 3 5 12 3 4" xfId="25236"/>
    <cellStyle name="Comma 3 5 12 3 5" xfId="37837"/>
    <cellStyle name="Comma 3 5 12 4" xfId="13907"/>
    <cellStyle name="Comma 3 5 12 4 2" xfId="26636"/>
    <cellStyle name="Comma 3 5 12 4 3" xfId="39237"/>
    <cellStyle name="Comma 3 5 12 5" xfId="18176"/>
    <cellStyle name="Comma 3 5 12 5 2" xfId="30837"/>
    <cellStyle name="Comma 3 5 12 5 3" xfId="43437"/>
    <cellStyle name="Comma 3 5 12 6" xfId="22436"/>
    <cellStyle name="Comma 3 5 12 7" xfId="35037"/>
    <cellStyle name="Comma 3 5 13" xfId="9778"/>
    <cellStyle name="Comma 3 5 13 2" xfId="11244"/>
    <cellStyle name="Comma 3 5 13 2 2" xfId="15447"/>
    <cellStyle name="Comma 3 5 13 2 2 2" xfId="28176"/>
    <cellStyle name="Comma 3 5 13 2 2 3" xfId="40777"/>
    <cellStyle name="Comma 3 5 13 2 3" xfId="19716"/>
    <cellStyle name="Comma 3 5 13 2 3 2" xfId="32377"/>
    <cellStyle name="Comma 3 5 13 2 3 3" xfId="44977"/>
    <cellStyle name="Comma 3 5 13 2 4" xfId="23976"/>
    <cellStyle name="Comma 3 5 13 2 5" xfId="36577"/>
    <cellStyle name="Comma 3 5 13 3" xfId="12647"/>
    <cellStyle name="Comma 3 5 13 3 2" xfId="16847"/>
    <cellStyle name="Comma 3 5 13 3 2 2" xfId="29576"/>
    <cellStyle name="Comma 3 5 13 3 2 3" xfId="42177"/>
    <cellStyle name="Comma 3 5 13 3 3" xfId="21116"/>
    <cellStyle name="Comma 3 5 13 3 3 2" xfId="33777"/>
    <cellStyle name="Comma 3 5 13 3 3 3" xfId="46377"/>
    <cellStyle name="Comma 3 5 13 3 4" xfId="25376"/>
    <cellStyle name="Comma 3 5 13 3 5" xfId="37977"/>
    <cellStyle name="Comma 3 5 13 4" xfId="14047"/>
    <cellStyle name="Comma 3 5 13 4 2" xfId="26776"/>
    <cellStyle name="Comma 3 5 13 4 3" xfId="39377"/>
    <cellStyle name="Comma 3 5 13 5" xfId="18316"/>
    <cellStyle name="Comma 3 5 13 5 2" xfId="30977"/>
    <cellStyle name="Comma 3 5 13 5 3" xfId="43577"/>
    <cellStyle name="Comma 3 5 13 6" xfId="22576"/>
    <cellStyle name="Comma 3 5 13 7" xfId="35177"/>
    <cellStyle name="Comma 3 5 14" xfId="9918"/>
    <cellStyle name="Comma 3 5 14 2" xfId="11384"/>
    <cellStyle name="Comma 3 5 14 2 2" xfId="15587"/>
    <cellStyle name="Comma 3 5 14 2 2 2" xfId="28316"/>
    <cellStyle name="Comma 3 5 14 2 2 3" xfId="40917"/>
    <cellStyle name="Comma 3 5 14 2 3" xfId="19856"/>
    <cellStyle name="Comma 3 5 14 2 3 2" xfId="32517"/>
    <cellStyle name="Comma 3 5 14 2 3 3" xfId="45117"/>
    <cellStyle name="Comma 3 5 14 2 4" xfId="24116"/>
    <cellStyle name="Comma 3 5 14 2 5" xfId="36717"/>
    <cellStyle name="Comma 3 5 14 3" xfId="12787"/>
    <cellStyle name="Comma 3 5 14 3 2" xfId="16987"/>
    <cellStyle name="Comma 3 5 14 3 2 2" xfId="29716"/>
    <cellStyle name="Comma 3 5 14 3 2 3" xfId="42317"/>
    <cellStyle name="Comma 3 5 14 3 3" xfId="21256"/>
    <cellStyle name="Comma 3 5 14 3 3 2" xfId="33917"/>
    <cellStyle name="Comma 3 5 14 3 3 3" xfId="46517"/>
    <cellStyle name="Comma 3 5 14 3 4" xfId="25516"/>
    <cellStyle name="Comma 3 5 14 3 5" xfId="38117"/>
    <cellStyle name="Comma 3 5 14 4" xfId="14187"/>
    <cellStyle name="Comma 3 5 14 4 2" xfId="26916"/>
    <cellStyle name="Comma 3 5 14 4 3" xfId="39517"/>
    <cellStyle name="Comma 3 5 14 5" xfId="18456"/>
    <cellStyle name="Comma 3 5 14 5 2" xfId="31117"/>
    <cellStyle name="Comma 3 5 14 5 3" xfId="43717"/>
    <cellStyle name="Comma 3 5 14 6" xfId="22716"/>
    <cellStyle name="Comma 3 5 14 7" xfId="35317"/>
    <cellStyle name="Comma 3 5 15" xfId="10112"/>
    <cellStyle name="Comma 3 5 15 2" xfId="11527"/>
    <cellStyle name="Comma 3 5 15 2 2" xfId="15727"/>
    <cellStyle name="Comma 3 5 15 2 2 2" xfId="28456"/>
    <cellStyle name="Comma 3 5 15 2 2 3" xfId="41057"/>
    <cellStyle name="Comma 3 5 15 2 3" xfId="19996"/>
    <cellStyle name="Comma 3 5 15 2 3 2" xfId="32657"/>
    <cellStyle name="Comma 3 5 15 2 3 3" xfId="45257"/>
    <cellStyle name="Comma 3 5 15 2 4" xfId="24256"/>
    <cellStyle name="Comma 3 5 15 2 5" xfId="36857"/>
    <cellStyle name="Comma 3 5 15 3" xfId="12927"/>
    <cellStyle name="Comma 3 5 15 3 2" xfId="17127"/>
    <cellStyle name="Comma 3 5 15 3 2 2" xfId="29856"/>
    <cellStyle name="Comma 3 5 15 3 2 3" xfId="42457"/>
    <cellStyle name="Comma 3 5 15 3 3" xfId="21396"/>
    <cellStyle name="Comma 3 5 15 3 3 2" xfId="34057"/>
    <cellStyle name="Comma 3 5 15 3 3 3" xfId="46657"/>
    <cellStyle name="Comma 3 5 15 3 4" xfId="25656"/>
    <cellStyle name="Comma 3 5 15 3 5" xfId="38257"/>
    <cellStyle name="Comma 3 5 15 4" xfId="14327"/>
    <cellStyle name="Comma 3 5 15 4 2" xfId="27056"/>
    <cellStyle name="Comma 3 5 15 4 3" xfId="39657"/>
    <cellStyle name="Comma 3 5 15 5" xfId="18596"/>
    <cellStyle name="Comma 3 5 15 5 2" xfId="31257"/>
    <cellStyle name="Comma 3 5 15 5 3" xfId="43857"/>
    <cellStyle name="Comma 3 5 15 6" xfId="22856"/>
    <cellStyle name="Comma 3 5 15 7" xfId="35457"/>
    <cellStyle name="Comma 3 5 16" xfId="10252"/>
    <cellStyle name="Comma 3 5 16 2" xfId="11667"/>
    <cellStyle name="Comma 3 5 16 2 2" xfId="15867"/>
    <cellStyle name="Comma 3 5 16 2 2 2" xfId="28596"/>
    <cellStyle name="Comma 3 5 16 2 2 3" xfId="41197"/>
    <cellStyle name="Comma 3 5 16 2 3" xfId="20136"/>
    <cellStyle name="Comma 3 5 16 2 3 2" xfId="32797"/>
    <cellStyle name="Comma 3 5 16 2 3 3" xfId="45397"/>
    <cellStyle name="Comma 3 5 16 2 4" xfId="24396"/>
    <cellStyle name="Comma 3 5 16 2 5" xfId="36997"/>
    <cellStyle name="Comma 3 5 16 3" xfId="13067"/>
    <cellStyle name="Comma 3 5 16 3 2" xfId="17267"/>
    <cellStyle name="Comma 3 5 16 3 2 2" xfId="29996"/>
    <cellStyle name="Comma 3 5 16 3 2 3" xfId="42597"/>
    <cellStyle name="Comma 3 5 16 3 3" xfId="21536"/>
    <cellStyle name="Comma 3 5 16 3 3 2" xfId="34197"/>
    <cellStyle name="Comma 3 5 16 3 3 3" xfId="46797"/>
    <cellStyle name="Comma 3 5 16 3 4" xfId="25796"/>
    <cellStyle name="Comma 3 5 16 3 5" xfId="38397"/>
    <cellStyle name="Comma 3 5 16 4" xfId="14467"/>
    <cellStyle name="Comma 3 5 16 4 2" xfId="27196"/>
    <cellStyle name="Comma 3 5 16 4 3" xfId="39797"/>
    <cellStyle name="Comma 3 5 16 5" xfId="18736"/>
    <cellStyle name="Comma 3 5 16 5 2" xfId="31397"/>
    <cellStyle name="Comma 3 5 16 5 3" xfId="43997"/>
    <cellStyle name="Comma 3 5 16 6" xfId="22996"/>
    <cellStyle name="Comma 3 5 16 7" xfId="35597"/>
    <cellStyle name="Comma 3 5 17" xfId="10393"/>
    <cellStyle name="Comma 3 5 17 2" xfId="14607"/>
    <cellStyle name="Comma 3 5 17 2 2" xfId="27336"/>
    <cellStyle name="Comma 3 5 17 2 3" xfId="39937"/>
    <cellStyle name="Comma 3 5 17 3" xfId="18876"/>
    <cellStyle name="Comma 3 5 17 3 2" xfId="31537"/>
    <cellStyle name="Comma 3 5 17 3 3" xfId="44137"/>
    <cellStyle name="Comma 3 5 17 4" xfId="23136"/>
    <cellStyle name="Comma 3 5 17 5" xfId="35737"/>
    <cellStyle name="Comma 3 5 18" xfId="11807"/>
    <cellStyle name="Comma 3 5 18 2" xfId="16007"/>
    <cellStyle name="Comma 3 5 18 2 2" xfId="28736"/>
    <cellStyle name="Comma 3 5 18 2 3" xfId="41337"/>
    <cellStyle name="Comma 3 5 18 3" xfId="20276"/>
    <cellStyle name="Comma 3 5 18 3 2" xfId="32937"/>
    <cellStyle name="Comma 3 5 18 3 3" xfId="45537"/>
    <cellStyle name="Comma 3 5 18 4" xfId="24536"/>
    <cellStyle name="Comma 3 5 18 5" xfId="37137"/>
    <cellStyle name="Comma 3 5 19" xfId="13207"/>
    <cellStyle name="Comma 3 5 19 2" xfId="25936"/>
    <cellStyle name="Comma 3 5 19 3" xfId="38537"/>
    <cellStyle name="Comma 3 5 2" xfId="7029"/>
    <cellStyle name="Comma 3 5 2 10" xfId="10272"/>
    <cellStyle name="Comma 3 5 2 10 2" xfId="11687"/>
    <cellStyle name="Comma 3 5 2 10 2 2" xfId="15887"/>
    <cellStyle name="Comma 3 5 2 10 2 2 2" xfId="28616"/>
    <cellStyle name="Comma 3 5 2 10 2 2 3" xfId="41217"/>
    <cellStyle name="Comma 3 5 2 10 2 3" xfId="20156"/>
    <cellStyle name="Comma 3 5 2 10 2 3 2" xfId="32817"/>
    <cellStyle name="Comma 3 5 2 10 2 3 3" xfId="45417"/>
    <cellStyle name="Comma 3 5 2 10 2 4" xfId="24416"/>
    <cellStyle name="Comma 3 5 2 10 2 5" xfId="37017"/>
    <cellStyle name="Comma 3 5 2 10 3" xfId="13087"/>
    <cellStyle name="Comma 3 5 2 10 3 2" xfId="17287"/>
    <cellStyle name="Comma 3 5 2 10 3 2 2" xfId="30016"/>
    <cellStyle name="Comma 3 5 2 10 3 2 3" xfId="42617"/>
    <cellStyle name="Comma 3 5 2 10 3 3" xfId="21556"/>
    <cellStyle name="Comma 3 5 2 10 3 3 2" xfId="34217"/>
    <cellStyle name="Comma 3 5 2 10 3 3 3" xfId="46817"/>
    <cellStyle name="Comma 3 5 2 10 3 4" xfId="25816"/>
    <cellStyle name="Comma 3 5 2 10 3 5" xfId="38417"/>
    <cellStyle name="Comma 3 5 2 10 4" xfId="14487"/>
    <cellStyle name="Comma 3 5 2 10 4 2" xfId="27216"/>
    <cellStyle name="Comma 3 5 2 10 4 3" xfId="39817"/>
    <cellStyle name="Comma 3 5 2 10 5" xfId="18756"/>
    <cellStyle name="Comma 3 5 2 10 5 2" xfId="31417"/>
    <cellStyle name="Comma 3 5 2 10 5 3" xfId="44017"/>
    <cellStyle name="Comma 3 5 2 10 6" xfId="23016"/>
    <cellStyle name="Comma 3 5 2 10 7" xfId="35617"/>
    <cellStyle name="Comma 3 5 2 11" xfId="10413"/>
    <cellStyle name="Comma 3 5 2 11 2" xfId="14627"/>
    <cellStyle name="Comma 3 5 2 11 2 2" xfId="27356"/>
    <cellStyle name="Comma 3 5 2 11 2 3" xfId="39957"/>
    <cellStyle name="Comma 3 5 2 11 3" xfId="18896"/>
    <cellStyle name="Comma 3 5 2 11 3 2" xfId="31557"/>
    <cellStyle name="Comma 3 5 2 11 3 3" xfId="44157"/>
    <cellStyle name="Comma 3 5 2 11 4" xfId="23156"/>
    <cellStyle name="Comma 3 5 2 11 5" xfId="35757"/>
    <cellStyle name="Comma 3 5 2 12" xfId="11827"/>
    <cellStyle name="Comma 3 5 2 12 2" xfId="16027"/>
    <cellStyle name="Comma 3 5 2 12 2 2" xfId="28756"/>
    <cellStyle name="Comma 3 5 2 12 2 3" xfId="41357"/>
    <cellStyle name="Comma 3 5 2 12 3" xfId="20296"/>
    <cellStyle name="Comma 3 5 2 12 3 2" xfId="32957"/>
    <cellStyle name="Comma 3 5 2 12 3 3" xfId="45557"/>
    <cellStyle name="Comma 3 5 2 12 4" xfId="24556"/>
    <cellStyle name="Comma 3 5 2 12 5" xfId="37157"/>
    <cellStyle name="Comma 3 5 2 13" xfId="13227"/>
    <cellStyle name="Comma 3 5 2 13 2" xfId="25956"/>
    <cellStyle name="Comma 3 5 2 13 3" xfId="38557"/>
    <cellStyle name="Comma 3 5 2 14" xfId="17496"/>
    <cellStyle name="Comma 3 5 2 14 2" xfId="30157"/>
    <cellStyle name="Comma 3 5 2 14 3" xfId="42757"/>
    <cellStyle name="Comma 3 5 2 15" xfId="21756"/>
    <cellStyle name="Comma 3 5 2 16" xfId="34357"/>
    <cellStyle name="Comma 3 5 2 2" xfId="7169"/>
    <cellStyle name="Comma 3 5 2 2 2" xfId="10553"/>
    <cellStyle name="Comma 3 5 2 2 2 2" xfId="14767"/>
    <cellStyle name="Comma 3 5 2 2 2 2 2" xfId="27496"/>
    <cellStyle name="Comma 3 5 2 2 2 2 3" xfId="40097"/>
    <cellStyle name="Comma 3 5 2 2 2 3" xfId="19036"/>
    <cellStyle name="Comma 3 5 2 2 2 3 2" xfId="31697"/>
    <cellStyle name="Comma 3 5 2 2 2 3 3" xfId="44297"/>
    <cellStyle name="Comma 3 5 2 2 2 4" xfId="23296"/>
    <cellStyle name="Comma 3 5 2 2 2 5" xfId="35897"/>
    <cellStyle name="Comma 3 5 2 2 3" xfId="11967"/>
    <cellStyle name="Comma 3 5 2 2 3 2" xfId="16167"/>
    <cellStyle name="Comma 3 5 2 2 3 2 2" xfId="28896"/>
    <cellStyle name="Comma 3 5 2 2 3 2 3" xfId="41497"/>
    <cellStyle name="Comma 3 5 2 2 3 3" xfId="20436"/>
    <cellStyle name="Comma 3 5 2 2 3 3 2" xfId="33097"/>
    <cellStyle name="Comma 3 5 2 2 3 3 3" xfId="45697"/>
    <cellStyle name="Comma 3 5 2 2 3 4" xfId="24696"/>
    <cellStyle name="Comma 3 5 2 2 3 5" xfId="37297"/>
    <cellStyle name="Comma 3 5 2 2 4" xfId="13367"/>
    <cellStyle name="Comma 3 5 2 2 4 2" xfId="26096"/>
    <cellStyle name="Comma 3 5 2 2 4 3" xfId="38697"/>
    <cellStyle name="Comma 3 5 2 2 5" xfId="17636"/>
    <cellStyle name="Comma 3 5 2 2 5 2" xfId="30297"/>
    <cellStyle name="Comma 3 5 2 2 5 3" xfId="42897"/>
    <cellStyle name="Comma 3 5 2 2 6" xfId="21896"/>
    <cellStyle name="Comma 3 5 2 2 7" xfId="34497"/>
    <cellStyle name="Comma 3 5 2 3" xfId="7309"/>
    <cellStyle name="Comma 3 5 2 3 2" xfId="10693"/>
    <cellStyle name="Comma 3 5 2 3 2 2" xfId="14907"/>
    <cellStyle name="Comma 3 5 2 3 2 2 2" xfId="27636"/>
    <cellStyle name="Comma 3 5 2 3 2 2 3" xfId="40237"/>
    <cellStyle name="Comma 3 5 2 3 2 3" xfId="19176"/>
    <cellStyle name="Comma 3 5 2 3 2 3 2" xfId="31837"/>
    <cellStyle name="Comma 3 5 2 3 2 3 3" xfId="44437"/>
    <cellStyle name="Comma 3 5 2 3 2 4" xfId="23436"/>
    <cellStyle name="Comma 3 5 2 3 2 5" xfId="36037"/>
    <cellStyle name="Comma 3 5 2 3 3" xfId="12107"/>
    <cellStyle name="Comma 3 5 2 3 3 2" xfId="16307"/>
    <cellStyle name="Comma 3 5 2 3 3 2 2" xfId="29036"/>
    <cellStyle name="Comma 3 5 2 3 3 2 3" xfId="41637"/>
    <cellStyle name="Comma 3 5 2 3 3 3" xfId="20576"/>
    <cellStyle name="Comma 3 5 2 3 3 3 2" xfId="33237"/>
    <cellStyle name="Comma 3 5 2 3 3 3 3" xfId="45837"/>
    <cellStyle name="Comma 3 5 2 3 3 4" xfId="24836"/>
    <cellStyle name="Comma 3 5 2 3 3 5" xfId="37437"/>
    <cellStyle name="Comma 3 5 2 3 4" xfId="13507"/>
    <cellStyle name="Comma 3 5 2 3 4 2" xfId="26236"/>
    <cellStyle name="Comma 3 5 2 3 4 3" xfId="38837"/>
    <cellStyle name="Comma 3 5 2 3 5" xfId="17776"/>
    <cellStyle name="Comma 3 5 2 3 5 2" xfId="30437"/>
    <cellStyle name="Comma 3 5 2 3 5 3" xfId="43037"/>
    <cellStyle name="Comma 3 5 2 3 6" xfId="22036"/>
    <cellStyle name="Comma 3 5 2 3 7" xfId="34637"/>
    <cellStyle name="Comma 3 5 2 4" xfId="9322"/>
    <cellStyle name="Comma 3 5 2 4 2" xfId="10840"/>
    <cellStyle name="Comma 3 5 2 4 2 2" xfId="15047"/>
    <cellStyle name="Comma 3 5 2 4 2 2 2" xfId="27776"/>
    <cellStyle name="Comma 3 5 2 4 2 2 3" xfId="40377"/>
    <cellStyle name="Comma 3 5 2 4 2 3" xfId="19316"/>
    <cellStyle name="Comma 3 5 2 4 2 3 2" xfId="31977"/>
    <cellStyle name="Comma 3 5 2 4 2 3 3" xfId="44577"/>
    <cellStyle name="Comma 3 5 2 4 2 4" xfId="23576"/>
    <cellStyle name="Comma 3 5 2 4 2 5" xfId="36177"/>
    <cellStyle name="Comma 3 5 2 4 3" xfId="12247"/>
    <cellStyle name="Comma 3 5 2 4 3 2" xfId="16447"/>
    <cellStyle name="Comma 3 5 2 4 3 2 2" xfId="29176"/>
    <cellStyle name="Comma 3 5 2 4 3 2 3" xfId="41777"/>
    <cellStyle name="Comma 3 5 2 4 3 3" xfId="20716"/>
    <cellStyle name="Comma 3 5 2 4 3 3 2" xfId="33377"/>
    <cellStyle name="Comma 3 5 2 4 3 3 3" xfId="45977"/>
    <cellStyle name="Comma 3 5 2 4 3 4" xfId="24976"/>
    <cellStyle name="Comma 3 5 2 4 3 5" xfId="37577"/>
    <cellStyle name="Comma 3 5 2 4 4" xfId="13647"/>
    <cellStyle name="Comma 3 5 2 4 4 2" xfId="26376"/>
    <cellStyle name="Comma 3 5 2 4 4 3" xfId="38977"/>
    <cellStyle name="Comma 3 5 2 4 5" xfId="17916"/>
    <cellStyle name="Comma 3 5 2 4 5 2" xfId="30577"/>
    <cellStyle name="Comma 3 5 2 4 5 3" xfId="43177"/>
    <cellStyle name="Comma 3 5 2 4 6" xfId="22176"/>
    <cellStyle name="Comma 3 5 2 4 7" xfId="34777"/>
    <cellStyle name="Comma 3 5 2 5" xfId="9518"/>
    <cellStyle name="Comma 3 5 2 5 2" xfId="10984"/>
    <cellStyle name="Comma 3 5 2 5 2 2" xfId="15187"/>
    <cellStyle name="Comma 3 5 2 5 2 2 2" xfId="27916"/>
    <cellStyle name="Comma 3 5 2 5 2 2 3" xfId="40517"/>
    <cellStyle name="Comma 3 5 2 5 2 3" xfId="19456"/>
    <cellStyle name="Comma 3 5 2 5 2 3 2" xfId="32117"/>
    <cellStyle name="Comma 3 5 2 5 2 3 3" xfId="44717"/>
    <cellStyle name="Comma 3 5 2 5 2 4" xfId="23716"/>
    <cellStyle name="Comma 3 5 2 5 2 5" xfId="36317"/>
    <cellStyle name="Comma 3 5 2 5 3" xfId="12387"/>
    <cellStyle name="Comma 3 5 2 5 3 2" xfId="16587"/>
    <cellStyle name="Comma 3 5 2 5 3 2 2" xfId="29316"/>
    <cellStyle name="Comma 3 5 2 5 3 2 3" xfId="41917"/>
    <cellStyle name="Comma 3 5 2 5 3 3" xfId="20856"/>
    <cellStyle name="Comma 3 5 2 5 3 3 2" xfId="33517"/>
    <cellStyle name="Comma 3 5 2 5 3 3 3" xfId="46117"/>
    <cellStyle name="Comma 3 5 2 5 3 4" xfId="25116"/>
    <cellStyle name="Comma 3 5 2 5 3 5" xfId="37717"/>
    <cellStyle name="Comma 3 5 2 5 4" xfId="13787"/>
    <cellStyle name="Comma 3 5 2 5 4 2" xfId="26516"/>
    <cellStyle name="Comma 3 5 2 5 4 3" xfId="39117"/>
    <cellStyle name="Comma 3 5 2 5 5" xfId="18056"/>
    <cellStyle name="Comma 3 5 2 5 5 2" xfId="30717"/>
    <cellStyle name="Comma 3 5 2 5 5 3" xfId="43317"/>
    <cellStyle name="Comma 3 5 2 5 6" xfId="22316"/>
    <cellStyle name="Comma 3 5 2 5 7" xfId="34917"/>
    <cellStyle name="Comma 3 5 2 6" xfId="9658"/>
    <cellStyle name="Comma 3 5 2 6 2" xfId="11124"/>
    <cellStyle name="Comma 3 5 2 6 2 2" xfId="15327"/>
    <cellStyle name="Comma 3 5 2 6 2 2 2" xfId="28056"/>
    <cellStyle name="Comma 3 5 2 6 2 2 3" xfId="40657"/>
    <cellStyle name="Comma 3 5 2 6 2 3" xfId="19596"/>
    <cellStyle name="Comma 3 5 2 6 2 3 2" xfId="32257"/>
    <cellStyle name="Comma 3 5 2 6 2 3 3" xfId="44857"/>
    <cellStyle name="Comma 3 5 2 6 2 4" xfId="23856"/>
    <cellStyle name="Comma 3 5 2 6 2 5" xfId="36457"/>
    <cellStyle name="Comma 3 5 2 6 3" xfId="12527"/>
    <cellStyle name="Comma 3 5 2 6 3 2" xfId="16727"/>
    <cellStyle name="Comma 3 5 2 6 3 2 2" xfId="29456"/>
    <cellStyle name="Comma 3 5 2 6 3 2 3" xfId="42057"/>
    <cellStyle name="Comma 3 5 2 6 3 3" xfId="20996"/>
    <cellStyle name="Comma 3 5 2 6 3 3 2" xfId="33657"/>
    <cellStyle name="Comma 3 5 2 6 3 3 3" xfId="46257"/>
    <cellStyle name="Comma 3 5 2 6 3 4" xfId="25256"/>
    <cellStyle name="Comma 3 5 2 6 3 5" xfId="37857"/>
    <cellStyle name="Comma 3 5 2 6 4" xfId="13927"/>
    <cellStyle name="Comma 3 5 2 6 4 2" xfId="26656"/>
    <cellStyle name="Comma 3 5 2 6 4 3" xfId="39257"/>
    <cellStyle name="Comma 3 5 2 6 5" xfId="18196"/>
    <cellStyle name="Comma 3 5 2 6 5 2" xfId="30857"/>
    <cellStyle name="Comma 3 5 2 6 5 3" xfId="43457"/>
    <cellStyle name="Comma 3 5 2 6 6" xfId="22456"/>
    <cellStyle name="Comma 3 5 2 6 7" xfId="35057"/>
    <cellStyle name="Comma 3 5 2 7" xfId="9798"/>
    <cellStyle name="Comma 3 5 2 7 2" xfId="11264"/>
    <cellStyle name="Comma 3 5 2 7 2 2" xfId="15467"/>
    <cellStyle name="Comma 3 5 2 7 2 2 2" xfId="28196"/>
    <cellStyle name="Comma 3 5 2 7 2 2 3" xfId="40797"/>
    <cellStyle name="Comma 3 5 2 7 2 3" xfId="19736"/>
    <cellStyle name="Comma 3 5 2 7 2 3 2" xfId="32397"/>
    <cellStyle name="Comma 3 5 2 7 2 3 3" xfId="44997"/>
    <cellStyle name="Comma 3 5 2 7 2 4" xfId="23996"/>
    <cellStyle name="Comma 3 5 2 7 2 5" xfId="36597"/>
    <cellStyle name="Comma 3 5 2 7 3" xfId="12667"/>
    <cellStyle name="Comma 3 5 2 7 3 2" xfId="16867"/>
    <cellStyle name="Comma 3 5 2 7 3 2 2" xfId="29596"/>
    <cellStyle name="Comma 3 5 2 7 3 2 3" xfId="42197"/>
    <cellStyle name="Comma 3 5 2 7 3 3" xfId="21136"/>
    <cellStyle name="Comma 3 5 2 7 3 3 2" xfId="33797"/>
    <cellStyle name="Comma 3 5 2 7 3 3 3" xfId="46397"/>
    <cellStyle name="Comma 3 5 2 7 3 4" xfId="25396"/>
    <cellStyle name="Comma 3 5 2 7 3 5" xfId="37997"/>
    <cellStyle name="Comma 3 5 2 7 4" xfId="14067"/>
    <cellStyle name="Comma 3 5 2 7 4 2" xfId="26796"/>
    <cellStyle name="Comma 3 5 2 7 4 3" xfId="39397"/>
    <cellStyle name="Comma 3 5 2 7 5" xfId="18336"/>
    <cellStyle name="Comma 3 5 2 7 5 2" xfId="30997"/>
    <cellStyle name="Comma 3 5 2 7 5 3" xfId="43597"/>
    <cellStyle name="Comma 3 5 2 7 6" xfId="22596"/>
    <cellStyle name="Comma 3 5 2 7 7" xfId="35197"/>
    <cellStyle name="Comma 3 5 2 8" xfId="9938"/>
    <cellStyle name="Comma 3 5 2 8 2" xfId="11404"/>
    <cellStyle name="Comma 3 5 2 8 2 2" xfId="15607"/>
    <cellStyle name="Comma 3 5 2 8 2 2 2" xfId="28336"/>
    <cellStyle name="Comma 3 5 2 8 2 2 3" xfId="40937"/>
    <cellStyle name="Comma 3 5 2 8 2 3" xfId="19876"/>
    <cellStyle name="Comma 3 5 2 8 2 3 2" xfId="32537"/>
    <cellStyle name="Comma 3 5 2 8 2 3 3" xfId="45137"/>
    <cellStyle name="Comma 3 5 2 8 2 4" xfId="24136"/>
    <cellStyle name="Comma 3 5 2 8 2 5" xfId="36737"/>
    <cellStyle name="Comma 3 5 2 8 3" xfId="12807"/>
    <cellStyle name="Comma 3 5 2 8 3 2" xfId="17007"/>
    <cellStyle name="Comma 3 5 2 8 3 2 2" xfId="29736"/>
    <cellStyle name="Comma 3 5 2 8 3 2 3" xfId="42337"/>
    <cellStyle name="Comma 3 5 2 8 3 3" xfId="21276"/>
    <cellStyle name="Comma 3 5 2 8 3 3 2" xfId="33937"/>
    <cellStyle name="Comma 3 5 2 8 3 3 3" xfId="46537"/>
    <cellStyle name="Comma 3 5 2 8 3 4" xfId="25536"/>
    <cellStyle name="Comma 3 5 2 8 3 5" xfId="38137"/>
    <cellStyle name="Comma 3 5 2 8 4" xfId="14207"/>
    <cellStyle name="Comma 3 5 2 8 4 2" xfId="26936"/>
    <cellStyle name="Comma 3 5 2 8 4 3" xfId="39537"/>
    <cellStyle name="Comma 3 5 2 8 5" xfId="18476"/>
    <cellStyle name="Comma 3 5 2 8 5 2" xfId="31137"/>
    <cellStyle name="Comma 3 5 2 8 5 3" xfId="43737"/>
    <cellStyle name="Comma 3 5 2 8 6" xfId="22736"/>
    <cellStyle name="Comma 3 5 2 8 7" xfId="35337"/>
    <cellStyle name="Comma 3 5 2 9" xfId="10132"/>
    <cellStyle name="Comma 3 5 2 9 2" xfId="11547"/>
    <cellStyle name="Comma 3 5 2 9 2 2" xfId="15747"/>
    <cellStyle name="Comma 3 5 2 9 2 2 2" xfId="28476"/>
    <cellStyle name="Comma 3 5 2 9 2 2 3" xfId="41077"/>
    <cellStyle name="Comma 3 5 2 9 2 3" xfId="20016"/>
    <cellStyle name="Comma 3 5 2 9 2 3 2" xfId="32677"/>
    <cellStyle name="Comma 3 5 2 9 2 3 3" xfId="45277"/>
    <cellStyle name="Comma 3 5 2 9 2 4" xfId="24276"/>
    <cellStyle name="Comma 3 5 2 9 2 5" xfId="36877"/>
    <cellStyle name="Comma 3 5 2 9 3" xfId="12947"/>
    <cellStyle name="Comma 3 5 2 9 3 2" xfId="17147"/>
    <cellStyle name="Comma 3 5 2 9 3 2 2" xfId="29876"/>
    <cellStyle name="Comma 3 5 2 9 3 2 3" xfId="42477"/>
    <cellStyle name="Comma 3 5 2 9 3 3" xfId="21416"/>
    <cellStyle name="Comma 3 5 2 9 3 3 2" xfId="34077"/>
    <cellStyle name="Comma 3 5 2 9 3 3 3" xfId="46677"/>
    <cellStyle name="Comma 3 5 2 9 3 4" xfId="25676"/>
    <cellStyle name="Comma 3 5 2 9 3 5" xfId="38277"/>
    <cellStyle name="Comma 3 5 2 9 4" xfId="14347"/>
    <cellStyle name="Comma 3 5 2 9 4 2" xfId="27076"/>
    <cellStyle name="Comma 3 5 2 9 4 3" xfId="39677"/>
    <cellStyle name="Comma 3 5 2 9 5" xfId="18616"/>
    <cellStyle name="Comma 3 5 2 9 5 2" xfId="31277"/>
    <cellStyle name="Comma 3 5 2 9 5 3" xfId="43877"/>
    <cellStyle name="Comma 3 5 2 9 6" xfId="22876"/>
    <cellStyle name="Comma 3 5 2 9 7" xfId="35477"/>
    <cellStyle name="Comma 3 5 20" xfId="17476"/>
    <cellStyle name="Comma 3 5 20 2" xfId="30137"/>
    <cellStyle name="Comma 3 5 20 3" xfId="42737"/>
    <cellStyle name="Comma 3 5 21" xfId="21736"/>
    <cellStyle name="Comma 3 5 22" xfId="34337"/>
    <cellStyle name="Comma 3 5 3" xfId="7049"/>
    <cellStyle name="Comma 3 5 3 10" xfId="10292"/>
    <cellStyle name="Comma 3 5 3 10 2" xfId="11707"/>
    <cellStyle name="Comma 3 5 3 10 2 2" xfId="15907"/>
    <cellStyle name="Comma 3 5 3 10 2 2 2" xfId="28636"/>
    <cellStyle name="Comma 3 5 3 10 2 2 3" xfId="41237"/>
    <cellStyle name="Comma 3 5 3 10 2 3" xfId="20176"/>
    <cellStyle name="Comma 3 5 3 10 2 3 2" xfId="32837"/>
    <cellStyle name="Comma 3 5 3 10 2 3 3" xfId="45437"/>
    <cellStyle name="Comma 3 5 3 10 2 4" xfId="24436"/>
    <cellStyle name="Comma 3 5 3 10 2 5" xfId="37037"/>
    <cellStyle name="Comma 3 5 3 10 3" xfId="13107"/>
    <cellStyle name="Comma 3 5 3 10 3 2" xfId="17307"/>
    <cellStyle name="Comma 3 5 3 10 3 2 2" xfId="30036"/>
    <cellStyle name="Comma 3 5 3 10 3 2 3" xfId="42637"/>
    <cellStyle name="Comma 3 5 3 10 3 3" xfId="21576"/>
    <cellStyle name="Comma 3 5 3 10 3 3 2" xfId="34237"/>
    <cellStyle name="Comma 3 5 3 10 3 3 3" xfId="46837"/>
    <cellStyle name="Comma 3 5 3 10 3 4" xfId="25836"/>
    <cellStyle name="Comma 3 5 3 10 3 5" xfId="38437"/>
    <cellStyle name="Comma 3 5 3 10 4" xfId="14507"/>
    <cellStyle name="Comma 3 5 3 10 4 2" xfId="27236"/>
    <cellStyle name="Comma 3 5 3 10 4 3" xfId="39837"/>
    <cellStyle name="Comma 3 5 3 10 5" xfId="18776"/>
    <cellStyle name="Comma 3 5 3 10 5 2" xfId="31437"/>
    <cellStyle name="Comma 3 5 3 10 5 3" xfId="44037"/>
    <cellStyle name="Comma 3 5 3 10 6" xfId="23036"/>
    <cellStyle name="Comma 3 5 3 10 7" xfId="35637"/>
    <cellStyle name="Comma 3 5 3 11" xfId="10433"/>
    <cellStyle name="Comma 3 5 3 11 2" xfId="14647"/>
    <cellStyle name="Comma 3 5 3 11 2 2" xfId="27376"/>
    <cellStyle name="Comma 3 5 3 11 2 3" xfId="39977"/>
    <cellStyle name="Comma 3 5 3 11 3" xfId="18916"/>
    <cellStyle name="Comma 3 5 3 11 3 2" xfId="31577"/>
    <cellStyle name="Comma 3 5 3 11 3 3" xfId="44177"/>
    <cellStyle name="Comma 3 5 3 11 4" xfId="23176"/>
    <cellStyle name="Comma 3 5 3 11 5" xfId="35777"/>
    <cellStyle name="Comma 3 5 3 12" xfId="11847"/>
    <cellStyle name="Comma 3 5 3 12 2" xfId="16047"/>
    <cellStyle name="Comma 3 5 3 12 2 2" xfId="28776"/>
    <cellStyle name="Comma 3 5 3 12 2 3" xfId="41377"/>
    <cellStyle name="Comma 3 5 3 12 3" xfId="20316"/>
    <cellStyle name="Comma 3 5 3 12 3 2" xfId="32977"/>
    <cellStyle name="Comma 3 5 3 12 3 3" xfId="45577"/>
    <cellStyle name="Comma 3 5 3 12 4" xfId="24576"/>
    <cellStyle name="Comma 3 5 3 12 5" xfId="37177"/>
    <cellStyle name="Comma 3 5 3 13" xfId="13247"/>
    <cellStyle name="Comma 3 5 3 13 2" xfId="25976"/>
    <cellStyle name="Comma 3 5 3 13 3" xfId="38577"/>
    <cellStyle name="Comma 3 5 3 14" xfId="17516"/>
    <cellStyle name="Comma 3 5 3 14 2" xfId="30177"/>
    <cellStyle name="Comma 3 5 3 14 3" xfId="42777"/>
    <cellStyle name="Comma 3 5 3 15" xfId="21776"/>
    <cellStyle name="Comma 3 5 3 16" xfId="34377"/>
    <cellStyle name="Comma 3 5 3 2" xfId="7189"/>
    <cellStyle name="Comma 3 5 3 2 2" xfId="10573"/>
    <cellStyle name="Comma 3 5 3 2 2 2" xfId="14787"/>
    <cellStyle name="Comma 3 5 3 2 2 2 2" xfId="27516"/>
    <cellStyle name="Comma 3 5 3 2 2 2 3" xfId="40117"/>
    <cellStyle name="Comma 3 5 3 2 2 3" xfId="19056"/>
    <cellStyle name="Comma 3 5 3 2 2 3 2" xfId="31717"/>
    <cellStyle name="Comma 3 5 3 2 2 3 3" xfId="44317"/>
    <cellStyle name="Comma 3 5 3 2 2 4" xfId="23316"/>
    <cellStyle name="Comma 3 5 3 2 2 5" xfId="35917"/>
    <cellStyle name="Comma 3 5 3 2 3" xfId="11987"/>
    <cellStyle name="Comma 3 5 3 2 3 2" xfId="16187"/>
    <cellStyle name="Comma 3 5 3 2 3 2 2" xfId="28916"/>
    <cellStyle name="Comma 3 5 3 2 3 2 3" xfId="41517"/>
    <cellStyle name="Comma 3 5 3 2 3 3" xfId="20456"/>
    <cellStyle name="Comma 3 5 3 2 3 3 2" xfId="33117"/>
    <cellStyle name="Comma 3 5 3 2 3 3 3" xfId="45717"/>
    <cellStyle name="Comma 3 5 3 2 3 4" xfId="24716"/>
    <cellStyle name="Comma 3 5 3 2 3 5" xfId="37317"/>
    <cellStyle name="Comma 3 5 3 2 4" xfId="13387"/>
    <cellStyle name="Comma 3 5 3 2 4 2" xfId="26116"/>
    <cellStyle name="Comma 3 5 3 2 4 3" xfId="38717"/>
    <cellStyle name="Comma 3 5 3 2 5" xfId="17656"/>
    <cellStyle name="Comma 3 5 3 2 5 2" xfId="30317"/>
    <cellStyle name="Comma 3 5 3 2 5 3" xfId="42917"/>
    <cellStyle name="Comma 3 5 3 2 6" xfId="21916"/>
    <cellStyle name="Comma 3 5 3 2 7" xfId="34517"/>
    <cellStyle name="Comma 3 5 3 3" xfId="7329"/>
    <cellStyle name="Comma 3 5 3 3 2" xfId="10713"/>
    <cellStyle name="Comma 3 5 3 3 2 2" xfId="14927"/>
    <cellStyle name="Comma 3 5 3 3 2 2 2" xfId="27656"/>
    <cellStyle name="Comma 3 5 3 3 2 2 3" xfId="40257"/>
    <cellStyle name="Comma 3 5 3 3 2 3" xfId="19196"/>
    <cellStyle name="Comma 3 5 3 3 2 3 2" xfId="31857"/>
    <cellStyle name="Comma 3 5 3 3 2 3 3" xfId="44457"/>
    <cellStyle name="Comma 3 5 3 3 2 4" xfId="23456"/>
    <cellStyle name="Comma 3 5 3 3 2 5" xfId="36057"/>
    <cellStyle name="Comma 3 5 3 3 3" xfId="12127"/>
    <cellStyle name="Comma 3 5 3 3 3 2" xfId="16327"/>
    <cellStyle name="Comma 3 5 3 3 3 2 2" xfId="29056"/>
    <cellStyle name="Comma 3 5 3 3 3 2 3" xfId="41657"/>
    <cellStyle name="Comma 3 5 3 3 3 3" xfId="20596"/>
    <cellStyle name="Comma 3 5 3 3 3 3 2" xfId="33257"/>
    <cellStyle name="Comma 3 5 3 3 3 3 3" xfId="45857"/>
    <cellStyle name="Comma 3 5 3 3 3 4" xfId="24856"/>
    <cellStyle name="Comma 3 5 3 3 3 5" xfId="37457"/>
    <cellStyle name="Comma 3 5 3 3 4" xfId="13527"/>
    <cellStyle name="Comma 3 5 3 3 4 2" xfId="26256"/>
    <cellStyle name="Comma 3 5 3 3 4 3" xfId="38857"/>
    <cellStyle name="Comma 3 5 3 3 5" xfId="17796"/>
    <cellStyle name="Comma 3 5 3 3 5 2" xfId="30457"/>
    <cellStyle name="Comma 3 5 3 3 5 3" xfId="43057"/>
    <cellStyle name="Comma 3 5 3 3 6" xfId="22056"/>
    <cellStyle name="Comma 3 5 3 3 7" xfId="34657"/>
    <cellStyle name="Comma 3 5 3 4" xfId="9342"/>
    <cellStyle name="Comma 3 5 3 4 2" xfId="10860"/>
    <cellStyle name="Comma 3 5 3 4 2 2" xfId="15067"/>
    <cellStyle name="Comma 3 5 3 4 2 2 2" xfId="27796"/>
    <cellStyle name="Comma 3 5 3 4 2 2 3" xfId="40397"/>
    <cellStyle name="Comma 3 5 3 4 2 3" xfId="19336"/>
    <cellStyle name="Comma 3 5 3 4 2 3 2" xfId="31997"/>
    <cellStyle name="Comma 3 5 3 4 2 3 3" xfId="44597"/>
    <cellStyle name="Comma 3 5 3 4 2 4" xfId="23596"/>
    <cellStyle name="Comma 3 5 3 4 2 5" xfId="36197"/>
    <cellStyle name="Comma 3 5 3 4 3" xfId="12267"/>
    <cellStyle name="Comma 3 5 3 4 3 2" xfId="16467"/>
    <cellStyle name="Comma 3 5 3 4 3 2 2" xfId="29196"/>
    <cellStyle name="Comma 3 5 3 4 3 2 3" xfId="41797"/>
    <cellStyle name="Comma 3 5 3 4 3 3" xfId="20736"/>
    <cellStyle name="Comma 3 5 3 4 3 3 2" xfId="33397"/>
    <cellStyle name="Comma 3 5 3 4 3 3 3" xfId="45997"/>
    <cellStyle name="Comma 3 5 3 4 3 4" xfId="24996"/>
    <cellStyle name="Comma 3 5 3 4 3 5" xfId="37597"/>
    <cellStyle name="Comma 3 5 3 4 4" xfId="13667"/>
    <cellStyle name="Comma 3 5 3 4 4 2" xfId="26396"/>
    <cellStyle name="Comma 3 5 3 4 4 3" xfId="38997"/>
    <cellStyle name="Comma 3 5 3 4 5" xfId="17936"/>
    <cellStyle name="Comma 3 5 3 4 5 2" xfId="30597"/>
    <cellStyle name="Comma 3 5 3 4 5 3" xfId="43197"/>
    <cellStyle name="Comma 3 5 3 4 6" xfId="22196"/>
    <cellStyle name="Comma 3 5 3 4 7" xfId="34797"/>
    <cellStyle name="Comma 3 5 3 5" xfId="9538"/>
    <cellStyle name="Comma 3 5 3 5 2" xfId="11004"/>
    <cellStyle name="Comma 3 5 3 5 2 2" xfId="15207"/>
    <cellStyle name="Comma 3 5 3 5 2 2 2" xfId="27936"/>
    <cellStyle name="Comma 3 5 3 5 2 2 3" xfId="40537"/>
    <cellStyle name="Comma 3 5 3 5 2 3" xfId="19476"/>
    <cellStyle name="Comma 3 5 3 5 2 3 2" xfId="32137"/>
    <cellStyle name="Comma 3 5 3 5 2 3 3" xfId="44737"/>
    <cellStyle name="Comma 3 5 3 5 2 4" xfId="23736"/>
    <cellStyle name="Comma 3 5 3 5 2 5" xfId="36337"/>
    <cellStyle name="Comma 3 5 3 5 3" xfId="12407"/>
    <cellStyle name="Comma 3 5 3 5 3 2" xfId="16607"/>
    <cellStyle name="Comma 3 5 3 5 3 2 2" xfId="29336"/>
    <cellStyle name="Comma 3 5 3 5 3 2 3" xfId="41937"/>
    <cellStyle name="Comma 3 5 3 5 3 3" xfId="20876"/>
    <cellStyle name="Comma 3 5 3 5 3 3 2" xfId="33537"/>
    <cellStyle name="Comma 3 5 3 5 3 3 3" xfId="46137"/>
    <cellStyle name="Comma 3 5 3 5 3 4" xfId="25136"/>
    <cellStyle name="Comma 3 5 3 5 3 5" xfId="37737"/>
    <cellStyle name="Comma 3 5 3 5 4" xfId="13807"/>
    <cellStyle name="Comma 3 5 3 5 4 2" xfId="26536"/>
    <cellStyle name="Comma 3 5 3 5 4 3" xfId="39137"/>
    <cellStyle name="Comma 3 5 3 5 5" xfId="18076"/>
    <cellStyle name="Comma 3 5 3 5 5 2" xfId="30737"/>
    <cellStyle name="Comma 3 5 3 5 5 3" xfId="43337"/>
    <cellStyle name="Comma 3 5 3 5 6" xfId="22336"/>
    <cellStyle name="Comma 3 5 3 5 7" xfId="34937"/>
    <cellStyle name="Comma 3 5 3 6" xfId="9678"/>
    <cellStyle name="Comma 3 5 3 6 2" xfId="11144"/>
    <cellStyle name="Comma 3 5 3 6 2 2" xfId="15347"/>
    <cellStyle name="Comma 3 5 3 6 2 2 2" xfId="28076"/>
    <cellStyle name="Comma 3 5 3 6 2 2 3" xfId="40677"/>
    <cellStyle name="Comma 3 5 3 6 2 3" xfId="19616"/>
    <cellStyle name="Comma 3 5 3 6 2 3 2" xfId="32277"/>
    <cellStyle name="Comma 3 5 3 6 2 3 3" xfId="44877"/>
    <cellStyle name="Comma 3 5 3 6 2 4" xfId="23876"/>
    <cellStyle name="Comma 3 5 3 6 2 5" xfId="36477"/>
    <cellStyle name="Comma 3 5 3 6 3" xfId="12547"/>
    <cellStyle name="Comma 3 5 3 6 3 2" xfId="16747"/>
    <cellStyle name="Comma 3 5 3 6 3 2 2" xfId="29476"/>
    <cellStyle name="Comma 3 5 3 6 3 2 3" xfId="42077"/>
    <cellStyle name="Comma 3 5 3 6 3 3" xfId="21016"/>
    <cellStyle name="Comma 3 5 3 6 3 3 2" xfId="33677"/>
    <cellStyle name="Comma 3 5 3 6 3 3 3" xfId="46277"/>
    <cellStyle name="Comma 3 5 3 6 3 4" xfId="25276"/>
    <cellStyle name="Comma 3 5 3 6 3 5" xfId="37877"/>
    <cellStyle name="Comma 3 5 3 6 4" xfId="13947"/>
    <cellStyle name="Comma 3 5 3 6 4 2" xfId="26676"/>
    <cellStyle name="Comma 3 5 3 6 4 3" xfId="39277"/>
    <cellStyle name="Comma 3 5 3 6 5" xfId="18216"/>
    <cellStyle name="Comma 3 5 3 6 5 2" xfId="30877"/>
    <cellStyle name="Comma 3 5 3 6 5 3" xfId="43477"/>
    <cellStyle name="Comma 3 5 3 6 6" xfId="22476"/>
    <cellStyle name="Comma 3 5 3 6 7" xfId="35077"/>
    <cellStyle name="Comma 3 5 3 7" xfId="9818"/>
    <cellStyle name="Comma 3 5 3 7 2" xfId="11284"/>
    <cellStyle name="Comma 3 5 3 7 2 2" xfId="15487"/>
    <cellStyle name="Comma 3 5 3 7 2 2 2" xfId="28216"/>
    <cellStyle name="Comma 3 5 3 7 2 2 3" xfId="40817"/>
    <cellStyle name="Comma 3 5 3 7 2 3" xfId="19756"/>
    <cellStyle name="Comma 3 5 3 7 2 3 2" xfId="32417"/>
    <cellStyle name="Comma 3 5 3 7 2 3 3" xfId="45017"/>
    <cellStyle name="Comma 3 5 3 7 2 4" xfId="24016"/>
    <cellStyle name="Comma 3 5 3 7 2 5" xfId="36617"/>
    <cellStyle name="Comma 3 5 3 7 3" xfId="12687"/>
    <cellStyle name="Comma 3 5 3 7 3 2" xfId="16887"/>
    <cellStyle name="Comma 3 5 3 7 3 2 2" xfId="29616"/>
    <cellStyle name="Comma 3 5 3 7 3 2 3" xfId="42217"/>
    <cellStyle name="Comma 3 5 3 7 3 3" xfId="21156"/>
    <cellStyle name="Comma 3 5 3 7 3 3 2" xfId="33817"/>
    <cellStyle name="Comma 3 5 3 7 3 3 3" xfId="46417"/>
    <cellStyle name="Comma 3 5 3 7 3 4" xfId="25416"/>
    <cellStyle name="Comma 3 5 3 7 3 5" xfId="38017"/>
    <cellStyle name="Comma 3 5 3 7 4" xfId="14087"/>
    <cellStyle name="Comma 3 5 3 7 4 2" xfId="26816"/>
    <cellStyle name="Comma 3 5 3 7 4 3" xfId="39417"/>
    <cellStyle name="Comma 3 5 3 7 5" xfId="18356"/>
    <cellStyle name="Comma 3 5 3 7 5 2" xfId="31017"/>
    <cellStyle name="Comma 3 5 3 7 5 3" xfId="43617"/>
    <cellStyle name="Comma 3 5 3 7 6" xfId="22616"/>
    <cellStyle name="Comma 3 5 3 7 7" xfId="35217"/>
    <cellStyle name="Comma 3 5 3 8" xfId="9958"/>
    <cellStyle name="Comma 3 5 3 8 2" xfId="11424"/>
    <cellStyle name="Comma 3 5 3 8 2 2" xfId="15627"/>
    <cellStyle name="Comma 3 5 3 8 2 2 2" xfId="28356"/>
    <cellStyle name="Comma 3 5 3 8 2 2 3" xfId="40957"/>
    <cellStyle name="Comma 3 5 3 8 2 3" xfId="19896"/>
    <cellStyle name="Comma 3 5 3 8 2 3 2" xfId="32557"/>
    <cellStyle name="Comma 3 5 3 8 2 3 3" xfId="45157"/>
    <cellStyle name="Comma 3 5 3 8 2 4" xfId="24156"/>
    <cellStyle name="Comma 3 5 3 8 2 5" xfId="36757"/>
    <cellStyle name="Comma 3 5 3 8 3" xfId="12827"/>
    <cellStyle name="Comma 3 5 3 8 3 2" xfId="17027"/>
    <cellStyle name="Comma 3 5 3 8 3 2 2" xfId="29756"/>
    <cellStyle name="Comma 3 5 3 8 3 2 3" xfId="42357"/>
    <cellStyle name="Comma 3 5 3 8 3 3" xfId="21296"/>
    <cellStyle name="Comma 3 5 3 8 3 3 2" xfId="33957"/>
    <cellStyle name="Comma 3 5 3 8 3 3 3" xfId="46557"/>
    <cellStyle name="Comma 3 5 3 8 3 4" xfId="25556"/>
    <cellStyle name="Comma 3 5 3 8 3 5" xfId="38157"/>
    <cellStyle name="Comma 3 5 3 8 4" xfId="14227"/>
    <cellStyle name="Comma 3 5 3 8 4 2" xfId="26956"/>
    <cellStyle name="Comma 3 5 3 8 4 3" xfId="39557"/>
    <cellStyle name="Comma 3 5 3 8 5" xfId="18496"/>
    <cellStyle name="Comma 3 5 3 8 5 2" xfId="31157"/>
    <cellStyle name="Comma 3 5 3 8 5 3" xfId="43757"/>
    <cellStyle name="Comma 3 5 3 8 6" xfId="22756"/>
    <cellStyle name="Comma 3 5 3 8 7" xfId="35357"/>
    <cellStyle name="Comma 3 5 3 9" xfId="10152"/>
    <cellStyle name="Comma 3 5 3 9 2" xfId="11567"/>
    <cellStyle name="Comma 3 5 3 9 2 2" xfId="15767"/>
    <cellStyle name="Comma 3 5 3 9 2 2 2" xfId="28496"/>
    <cellStyle name="Comma 3 5 3 9 2 2 3" xfId="41097"/>
    <cellStyle name="Comma 3 5 3 9 2 3" xfId="20036"/>
    <cellStyle name="Comma 3 5 3 9 2 3 2" xfId="32697"/>
    <cellStyle name="Comma 3 5 3 9 2 3 3" xfId="45297"/>
    <cellStyle name="Comma 3 5 3 9 2 4" xfId="24296"/>
    <cellStyle name="Comma 3 5 3 9 2 5" xfId="36897"/>
    <cellStyle name="Comma 3 5 3 9 3" xfId="12967"/>
    <cellStyle name="Comma 3 5 3 9 3 2" xfId="17167"/>
    <cellStyle name="Comma 3 5 3 9 3 2 2" xfId="29896"/>
    <cellStyle name="Comma 3 5 3 9 3 2 3" xfId="42497"/>
    <cellStyle name="Comma 3 5 3 9 3 3" xfId="21436"/>
    <cellStyle name="Comma 3 5 3 9 3 3 2" xfId="34097"/>
    <cellStyle name="Comma 3 5 3 9 3 3 3" xfId="46697"/>
    <cellStyle name="Comma 3 5 3 9 3 4" xfId="25696"/>
    <cellStyle name="Comma 3 5 3 9 3 5" xfId="38297"/>
    <cellStyle name="Comma 3 5 3 9 4" xfId="14367"/>
    <cellStyle name="Comma 3 5 3 9 4 2" xfId="27096"/>
    <cellStyle name="Comma 3 5 3 9 4 3" xfId="39697"/>
    <cellStyle name="Comma 3 5 3 9 5" xfId="18636"/>
    <cellStyle name="Comma 3 5 3 9 5 2" xfId="31297"/>
    <cellStyle name="Comma 3 5 3 9 5 3" xfId="43897"/>
    <cellStyle name="Comma 3 5 3 9 6" xfId="22896"/>
    <cellStyle name="Comma 3 5 3 9 7" xfId="35497"/>
    <cellStyle name="Comma 3 5 4" xfId="7069"/>
    <cellStyle name="Comma 3 5 4 10" xfId="10312"/>
    <cellStyle name="Comma 3 5 4 10 2" xfId="11727"/>
    <cellStyle name="Comma 3 5 4 10 2 2" xfId="15927"/>
    <cellStyle name="Comma 3 5 4 10 2 2 2" xfId="28656"/>
    <cellStyle name="Comma 3 5 4 10 2 2 3" xfId="41257"/>
    <cellStyle name="Comma 3 5 4 10 2 3" xfId="20196"/>
    <cellStyle name="Comma 3 5 4 10 2 3 2" xfId="32857"/>
    <cellStyle name="Comma 3 5 4 10 2 3 3" xfId="45457"/>
    <cellStyle name="Comma 3 5 4 10 2 4" xfId="24456"/>
    <cellStyle name="Comma 3 5 4 10 2 5" xfId="37057"/>
    <cellStyle name="Comma 3 5 4 10 3" xfId="13127"/>
    <cellStyle name="Comma 3 5 4 10 3 2" xfId="17327"/>
    <cellStyle name="Comma 3 5 4 10 3 2 2" xfId="30056"/>
    <cellStyle name="Comma 3 5 4 10 3 2 3" xfId="42657"/>
    <cellStyle name="Comma 3 5 4 10 3 3" xfId="21596"/>
    <cellStyle name="Comma 3 5 4 10 3 3 2" xfId="34257"/>
    <cellStyle name="Comma 3 5 4 10 3 3 3" xfId="46857"/>
    <cellStyle name="Comma 3 5 4 10 3 4" xfId="25856"/>
    <cellStyle name="Comma 3 5 4 10 3 5" xfId="38457"/>
    <cellStyle name="Comma 3 5 4 10 4" xfId="14527"/>
    <cellStyle name="Comma 3 5 4 10 4 2" xfId="27256"/>
    <cellStyle name="Comma 3 5 4 10 4 3" xfId="39857"/>
    <cellStyle name="Comma 3 5 4 10 5" xfId="18796"/>
    <cellStyle name="Comma 3 5 4 10 5 2" xfId="31457"/>
    <cellStyle name="Comma 3 5 4 10 5 3" xfId="44057"/>
    <cellStyle name="Comma 3 5 4 10 6" xfId="23056"/>
    <cellStyle name="Comma 3 5 4 10 7" xfId="35657"/>
    <cellStyle name="Comma 3 5 4 11" xfId="10453"/>
    <cellStyle name="Comma 3 5 4 11 2" xfId="14667"/>
    <cellStyle name="Comma 3 5 4 11 2 2" xfId="27396"/>
    <cellStyle name="Comma 3 5 4 11 2 3" xfId="39997"/>
    <cellStyle name="Comma 3 5 4 11 3" xfId="18936"/>
    <cellStyle name="Comma 3 5 4 11 3 2" xfId="31597"/>
    <cellStyle name="Comma 3 5 4 11 3 3" xfId="44197"/>
    <cellStyle name="Comma 3 5 4 11 4" xfId="23196"/>
    <cellStyle name="Comma 3 5 4 11 5" xfId="35797"/>
    <cellStyle name="Comma 3 5 4 12" xfId="11867"/>
    <cellStyle name="Comma 3 5 4 12 2" xfId="16067"/>
    <cellStyle name="Comma 3 5 4 12 2 2" xfId="28796"/>
    <cellStyle name="Comma 3 5 4 12 2 3" xfId="41397"/>
    <cellStyle name="Comma 3 5 4 12 3" xfId="20336"/>
    <cellStyle name="Comma 3 5 4 12 3 2" xfId="32997"/>
    <cellStyle name="Comma 3 5 4 12 3 3" xfId="45597"/>
    <cellStyle name="Comma 3 5 4 12 4" xfId="24596"/>
    <cellStyle name="Comma 3 5 4 12 5" xfId="37197"/>
    <cellStyle name="Comma 3 5 4 13" xfId="13267"/>
    <cellStyle name="Comma 3 5 4 13 2" xfId="25996"/>
    <cellStyle name="Comma 3 5 4 13 3" xfId="38597"/>
    <cellStyle name="Comma 3 5 4 14" xfId="17536"/>
    <cellStyle name="Comma 3 5 4 14 2" xfId="30197"/>
    <cellStyle name="Comma 3 5 4 14 3" xfId="42797"/>
    <cellStyle name="Comma 3 5 4 15" xfId="21796"/>
    <cellStyle name="Comma 3 5 4 16" xfId="34397"/>
    <cellStyle name="Comma 3 5 4 2" xfId="7209"/>
    <cellStyle name="Comma 3 5 4 2 2" xfId="10593"/>
    <cellStyle name="Comma 3 5 4 2 2 2" xfId="14807"/>
    <cellStyle name="Comma 3 5 4 2 2 2 2" xfId="27536"/>
    <cellStyle name="Comma 3 5 4 2 2 2 3" xfId="40137"/>
    <cellStyle name="Comma 3 5 4 2 2 3" xfId="19076"/>
    <cellStyle name="Comma 3 5 4 2 2 3 2" xfId="31737"/>
    <cellStyle name="Comma 3 5 4 2 2 3 3" xfId="44337"/>
    <cellStyle name="Comma 3 5 4 2 2 4" xfId="23336"/>
    <cellStyle name="Comma 3 5 4 2 2 5" xfId="35937"/>
    <cellStyle name="Comma 3 5 4 2 3" xfId="12007"/>
    <cellStyle name="Comma 3 5 4 2 3 2" xfId="16207"/>
    <cellStyle name="Comma 3 5 4 2 3 2 2" xfId="28936"/>
    <cellStyle name="Comma 3 5 4 2 3 2 3" xfId="41537"/>
    <cellStyle name="Comma 3 5 4 2 3 3" xfId="20476"/>
    <cellStyle name="Comma 3 5 4 2 3 3 2" xfId="33137"/>
    <cellStyle name="Comma 3 5 4 2 3 3 3" xfId="45737"/>
    <cellStyle name="Comma 3 5 4 2 3 4" xfId="24736"/>
    <cellStyle name="Comma 3 5 4 2 3 5" xfId="37337"/>
    <cellStyle name="Comma 3 5 4 2 4" xfId="13407"/>
    <cellStyle name="Comma 3 5 4 2 4 2" xfId="26136"/>
    <cellStyle name="Comma 3 5 4 2 4 3" xfId="38737"/>
    <cellStyle name="Comma 3 5 4 2 5" xfId="17676"/>
    <cellStyle name="Comma 3 5 4 2 5 2" xfId="30337"/>
    <cellStyle name="Comma 3 5 4 2 5 3" xfId="42937"/>
    <cellStyle name="Comma 3 5 4 2 6" xfId="21936"/>
    <cellStyle name="Comma 3 5 4 2 7" xfId="34537"/>
    <cellStyle name="Comma 3 5 4 3" xfId="7349"/>
    <cellStyle name="Comma 3 5 4 3 2" xfId="10733"/>
    <cellStyle name="Comma 3 5 4 3 2 2" xfId="14947"/>
    <cellStyle name="Comma 3 5 4 3 2 2 2" xfId="27676"/>
    <cellStyle name="Comma 3 5 4 3 2 2 3" xfId="40277"/>
    <cellStyle name="Comma 3 5 4 3 2 3" xfId="19216"/>
    <cellStyle name="Comma 3 5 4 3 2 3 2" xfId="31877"/>
    <cellStyle name="Comma 3 5 4 3 2 3 3" xfId="44477"/>
    <cellStyle name="Comma 3 5 4 3 2 4" xfId="23476"/>
    <cellStyle name="Comma 3 5 4 3 2 5" xfId="36077"/>
    <cellStyle name="Comma 3 5 4 3 3" xfId="12147"/>
    <cellStyle name="Comma 3 5 4 3 3 2" xfId="16347"/>
    <cellStyle name="Comma 3 5 4 3 3 2 2" xfId="29076"/>
    <cellStyle name="Comma 3 5 4 3 3 2 3" xfId="41677"/>
    <cellStyle name="Comma 3 5 4 3 3 3" xfId="20616"/>
    <cellStyle name="Comma 3 5 4 3 3 3 2" xfId="33277"/>
    <cellStyle name="Comma 3 5 4 3 3 3 3" xfId="45877"/>
    <cellStyle name="Comma 3 5 4 3 3 4" xfId="24876"/>
    <cellStyle name="Comma 3 5 4 3 3 5" xfId="37477"/>
    <cellStyle name="Comma 3 5 4 3 4" xfId="13547"/>
    <cellStyle name="Comma 3 5 4 3 4 2" xfId="26276"/>
    <cellStyle name="Comma 3 5 4 3 4 3" xfId="38877"/>
    <cellStyle name="Comma 3 5 4 3 5" xfId="17816"/>
    <cellStyle name="Comma 3 5 4 3 5 2" xfId="30477"/>
    <cellStyle name="Comma 3 5 4 3 5 3" xfId="43077"/>
    <cellStyle name="Comma 3 5 4 3 6" xfId="22076"/>
    <cellStyle name="Comma 3 5 4 3 7" xfId="34677"/>
    <cellStyle name="Comma 3 5 4 4" xfId="9362"/>
    <cellStyle name="Comma 3 5 4 4 2" xfId="10880"/>
    <cellStyle name="Comma 3 5 4 4 2 2" xfId="15087"/>
    <cellStyle name="Comma 3 5 4 4 2 2 2" xfId="27816"/>
    <cellStyle name="Comma 3 5 4 4 2 2 3" xfId="40417"/>
    <cellStyle name="Comma 3 5 4 4 2 3" xfId="19356"/>
    <cellStyle name="Comma 3 5 4 4 2 3 2" xfId="32017"/>
    <cellStyle name="Comma 3 5 4 4 2 3 3" xfId="44617"/>
    <cellStyle name="Comma 3 5 4 4 2 4" xfId="23616"/>
    <cellStyle name="Comma 3 5 4 4 2 5" xfId="36217"/>
    <cellStyle name="Comma 3 5 4 4 3" xfId="12287"/>
    <cellStyle name="Comma 3 5 4 4 3 2" xfId="16487"/>
    <cellStyle name="Comma 3 5 4 4 3 2 2" xfId="29216"/>
    <cellStyle name="Comma 3 5 4 4 3 2 3" xfId="41817"/>
    <cellStyle name="Comma 3 5 4 4 3 3" xfId="20756"/>
    <cellStyle name="Comma 3 5 4 4 3 3 2" xfId="33417"/>
    <cellStyle name="Comma 3 5 4 4 3 3 3" xfId="46017"/>
    <cellStyle name="Comma 3 5 4 4 3 4" xfId="25016"/>
    <cellStyle name="Comma 3 5 4 4 3 5" xfId="37617"/>
    <cellStyle name="Comma 3 5 4 4 4" xfId="13687"/>
    <cellStyle name="Comma 3 5 4 4 4 2" xfId="26416"/>
    <cellStyle name="Comma 3 5 4 4 4 3" xfId="39017"/>
    <cellStyle name="Comma 3 5 4 4 5" xfId="17956"/>
    <cellStyle name="Comma 3 5 4 4 5 2" xfId="30617"/>
    <cellStyle name="Comma 3 5 4 4 5 3" xfId="43217"/>
    <cellStyle name="Comma 3 5 4 4 6" xfId="22216"/>
    <cellStyle name="Comma 3 5 4 4 7" xfId="34817"/>
    <cellStyle name="Comma 3 5 4 5" xfId="9558"/>
    <cellStyle name="Comma 3 5 4 5 2" xfId="11024"/>
    <cellStyle name="Comma 3 5 4 5 2 2" xfId="15227"/>
    <cellStyle name="Comma 3 5 4 5 2 2 2" xfId="27956"/>
    <cellStyle name="Comma 3 5 4 5 2 2 3" xfId="40557"/>
    <cellStyle name="Comma 3 5 4 5 2 3" xfId="19496"/>
    <cellStyle name="Comma 3 5 4 5 2 3 2" xfId="32157"/>
    <cellStyle name="Comma 3 5 4 5 2 3 3" xfId="44757"/>
    <cellStyle name="Comma 3 5 4 5 2 4" xfId="23756"/>
    <cellStyle name="Comma 3 5 4 5 2 5" xfId="36357"/>
    <cellStyle name="Comma 3 5 4 5 3" xfId="12427"/>
    <cellStyle name="Comma 3 5 4 5 3 2" xfId="16627"/>
    <cellStyle name="Comma 3 5 4 5 3 2 2" xfId="29356"/>
    <cellStyle name="Comma 3 5 4 5 3 2 3" xfId="41957"/>
    <cellStyle name="Comma 3 5 4 5 3 3" xfId="20896"/>
    <cellStyle name="Comma 3 5 4 5 3 3 2" xfId="33557"/>
    <cellStyle name="Comma 3 5 4 5 3 3 3" xfId="46157"/>
    <cellStyle name="Comma 3 5 4 5 3 4" xfId="25156"/>
    <cellStyle name="Comma 3 5 4 5 3 5" xfId="37757"/>
    <cellStyle name="Comma 3 5 4 5 4" xfId="13827"/>
    <cellStyle name="Comma 3 5 4 5 4 2" xfId="26556"/>
    <cellStyle name="Comma 3 5 4 5 4 3" xfId="39157"/>
    <cellStyle name="Comma 3 5 4 5 5" xfId="18096"/>
    <cellStyle name="Comma 3 5 4 5 5 2" xfId="30757"/>
    <cellStyle name="Comma 3 5 4 5 5 3" xfId="43357"/>
    <cellStyle name="Comma 3 5 4 5 6" xfId="22356"/>
    <cellStyle name="Comma 3 5 4 5 7" xfId="34957"/>
    <cellStyle name="Comma 3 5 4 6" xfId="9698"/>
    <cellStyle name="Comma 3 5 4 6 2" xfId="11164"/>
    <cellStyle name="Comma 3 5 4 6 2 2" xfId="15367"/>
    <cellStyle name="Comma 3 5 4 6 2 2 2" xfId="28096"/>
    <cellStyle name="Comma 3 5 4 6 2 2 3" xfId="40697"/>
    <cellStyle name="Comma 3 5 4 6 2 3" xfId="19636"/>
    <cellStyle name="Comma 3 5 4 6 2 3 2" xfId="32297"/>
    <cellStyle name="Comma 3 5 4 6 2 3 3" xfId="44897"/>
    <cellStyle name="Comma 3 5 4 6 2 4" xfId="23896"/>
    <cellStyle name="Comma 3 5 4 6 2 5" xfId="36497"/>
    <cellStyle name="Comma 3 5 4 6 3" xfId="12567"/>
    <cellStyle name="Comma 3 5 4 6 3 2" xfId="16767"/>
    <cellStyle name="Comma 3 5 4 6 3 2 2" xfId="29496"/>
    <cellStyle name="Comma 3 5 4 6 3 2 3" xfId="42097"/>
    <cellStyle name="Comma 3 5 4 6 3 3" xfId="21036"/>
    <cellStyle name="Comma 3 5 4 6 3 3 2" xfId="33697"/>
    <cellStyle name="Comma 3 5 4 6 3 3 3" xfId="46297"/>
    <cellStyle name="Comma 3 5 4 6 3 4" xfId="25296"/>
    <cellStyle name="Comma 3 5 4 6 3 5" xfId="37897"/>
    <cellStyle name="Comma 3 5 4 6 4" xfId="13967"/>
    <cellStyle name="Comma 3 5 4 6 4 2" xfId="26696"/>
    <cellStyle name="Comma 3 5 4 6 4 3" xfId="39297"/>
    <cellStyle name="Comma 3 5 4 6 5" xfId="18236"/>
    <cellStyle name="Comma 3 5 4 6 5 2" xfId="30897"/>
    <cellStyle name="Comma 3 5 4 6 5 3" xfId="43497"/>
    <cellStyle name="Comma 3 5 4 6 6" xfId="22496"/>
    <cellStyle name="Comma 3 5 4 6 7" xfId="35097"/>
    <cellStyle name="Comma 3 5 4 7" xfId="9838"/>
    <cellStyle name="Comma 3 5 4 7 2" xfId="11304"/>
    <cellStyle name="Comma 3 5 4 7 2 2" xfId="15507"/>
    <cellStyle name="Comma 3 5 4 7 2 2 2" xfId="28236"/>
    <cellStyle name="Comma 3 5 4 7 2 2 3" xfId="40837"/>
    <cellStyle name="Comma 3 5 4 7 2 3" xfId="19776"/>
    <cellStyle name="Comma 3 5 4 7 2 3 2" xfId="32437"/>
    <cellStyle name="Comma 3 5 4 7 2 3 3" xfId="45037"/>
    <cellStyle name="Comma 3 5 4 7 2 4" xfId="24036"/>
    <cellStyle name="Comma 3 5 4 7 2 5" xfId="36637"/>
    <cellStyle name="Comma 3 5 4 7 3" xfId="12707"/>
    <cellStyle name="Comma 3 5 4 7 3 2" xfId="16907"/>
    <cellStyle name="Comma 3 5 4 7 3 2 2" xfId="29636"/>
    <cellStyle name="Comma 3 5 4 7 3 2 3" xfId="42237"/>
    <cellStyle name="Comma 3 5 4 7 3 3" xfId="21176"/>
    <cellStyle name="Comma 3 5 4 7 3 3 2" xfId="33837"/>
    <cellStyle name="Comma 3 5 4 7 3 3 3" xfId="46437"/>
    <cellStyle name="Comma 3 5 4 7 3 4" xfId="25436"/>
    <cellStyle name="Comma 3 5 4 7 3 5" xfId="38037"/>
    <cellStyle name="Comma 3 5 4 7 4" xfId="14107"/>
    <cellStyle name="Comma 3 5 4 7 4 2" xfId="26836"/>
    <cellStyle name="Comma 3 5 4 7 4 3" xfId="39437"/>
    <cellStyle name="Comma 3 5 4 7 5" xfId="18376"/>
    <cellStyle name="Comma 3 5 4 7 5 2" xfId="31037"/>
    <cellStyle name="Comma 3 5 4 7 5 3" xfId="43637"/>
    <cellStyle name="Comma 3 5 4 7 6" xfId="22636"/>
    <cellStyle name="Comma 3 5 4 7 7" xfId="35237"/>
    <cellStyle name="Comma 3 5 4 8" xfId="9978"/>
    <cellStyle name="Comma 3 5 4 8 2" xfId="11444"/>
    <cellStyle name="Comma 3 5 4 8 2 2" xfId="15647"/>
    <cellStyle name="Comma 3 5 4 8 2 2 2" xfId="28376"/>
    <cellStyle name="Comma 3 5 4 8 2 2 3" xfId="40977"/>
    <cellStyle name="Comma 3 5 4 8 2 3" xfId="19916"/>
    <cellStyle name="Comma 3 5 4 8 2 3 2" xfId="32577"/>
    <cellStyle name="Comma 3 5 4 8 2 3 3" xfId="45177"/>
    <cellStyle name="Comma 3 5 4 8 2 4" xfId="24176"/>
    <cellStyle name="Comma 3 5 4 8 2 5" xfId="36777"/>
    <cellStyle name="Comma 3 5 4 8 3" xfId="12847"/>
    <cellStyle name="Comma 3 5 4 8 3 2" xfId="17047"/>
    <cellStyle name="Comma 3 5 4 8 3 2 2" xfId="29776"/>
    <cellStyle name="Comma 3 5 4 8 3 2 3" xfId="42377"/>
    <cellStyle name="Comma 3 5 4 8 3 3" xfId="21316"/>
    <cellStyle name="Comma 3 5 4 8 3 3 2" xfId="33977"/>
    <cellStyle name="Comma 3 5 4 8 3 3 3" xfId="46577"/>
    <cellStyle name="Comma 3 5 4 8 3 4" xfId="25576"/>
    <cellStyle name="Comma 3 5 4 8 3 5" xfId="38177"/>
    <cellStyle name="Comma 3 5 4 8 4" xfId="14247"/>
    <cellStyle name="Comma 3 5 4 8 4 2" xfId="26976"/>
    <cellStyle name="Comma 3 5 4 8 4 3" xfId="39577"/>
    <cellStyle name="Comma 3 5 4 8 5" xfId="18516"/>
    <cellStyle name="Comma 3 5 4 8 5 2" xfId="31177"/>
    <cellStyle name="Comma 3 5 4 8 5 3" xfId="43777"/>
    <cellStyle name="Comma 3 5 4 8 6" xfId="22776"/>
    <cellStyle name="Comma 3 5 4 8 7" xfId="35377"/>
    <cellStyle name="Comma 3 5 4 9" xfId="10172"/>
    <cellStyle name="Comma 3 5 4 9 2" xfId="11587"/>
    <cellStyle name="Comma 3 5 4 9 2 2" xfId="15787"/>
    <cellStyle name="Comma 3 5 4 9 2 2 2" xfId="28516"/>
    <cellStyle name="Comma 3 5 4 9 2 2 3" xfId="41117"/>
    <cellStyle name="Comma 3 5 4 9 2 3" xfId="20056"/>
    <cellStyle name="Comma 3 5 4 9 2 3 2" xfId="32717"/>
    <cellStyle name="Comma 3 5 4 9 2 3 3" xfId="45317"/>
    <cellStyle name="Comma 3 5 4 9 2 4" xfId="24316"/>
    <cellStyle name="Comma 3 5 4 9 2 5" xfId="36917"/>
    <cellStyle name="Comma 3 5 4 9 3" xfId="12987"/>
    <cellStyle name="Comma 3 5 4 9 3 2" xfId="17187"/>
    <cellStyle name="Comma 3 5 4 9 3 2 2" xfId="29916"/>
    <cellStyle name="Comma 3 5 4 9 3 2 3" xfId="42517"/>
    <cellStyle name="Comma 3 5 4 9 3 3" xfId="21456"/>
    <cellStyle name="Comma 3 5 4 9 3 3 2" xfId="34117"/>
    <cellStyle name="Comma 3 5 4 9 3 3 3" xfId="46717"/>
    <cellStyle name="Comma 3 5 4 9 3 4" xfId="25716"/>
    <cellStyle name="Comma 3 5 4 9 3 5" xfId="38317"/>
    <cellStyle name="Comma 3 5 4 9 4" xfId="14387"/>
    <cellStyle name="Comma 3 5 4 9 4 2" xfId="27116"/>
    <cellStyle name="Comma 3 5 4 9 4 3" xfId="39717"/>
    <cellStyle name="Comma 3 5 4 9 5" xfId="18656"/>
    <cellStyle name="Comma 3 5 4 9 5 2" xfId="31317"/>
    <cellStyle name="Comma 3 5 4 9 5 3" xfId="43917"/>
    <cellStyle name="Comma 3 5 4 9 6" xfId="22916"/>
    <cellStyle name="Comma 3 5 4 9 7" xfId="35517"/>
    <cellStyle name="Comma 3 5 5" xfId="7089"/>
    <cellStyle name="Comma 3 5 5 10" xfId="10332"/>
    <cellStyle name="Comma 3 5 5 10 2" xfId="11747"/>
    <cellStyle name="Comma 3 5 5 10 2 2" xfId="15947"/>
    <cellStyle name="Comma 3 5 5 10 2 2 2" xfId="28676"/>
    <cellStyle name="Comma 3 5 5 10 2 2 3" xfId="41277"/>
    <cellStyle name="Comma 3 5 5 10 2 3" xfId="20216"/>
    <cellStyle name="Comma 3 5 5 10 2 3 2" xfId="32877"/>
    <cellStyle name="Comma 3 5 5 10 2 3 3" xfId="45477"/>
    <cellStyle name="Comma 3 5 5 10 2 4" xfId="24476"/>
    <cellStyle name="Comma 3 5 5 10 2 5" xfId="37077"/>
    <cellStyle name="Comma 3 5 5 10 3" xfId="13147"/>
    <cellStyle name="Comma 3 5 5 10 3 2" xfId="17347"/>
    <cellStyle name="Comma 3 5 5 10 3 2 2" xfId="30076"/>
    <cellStyle name="Comma 3 5 5 10 3 2 3" xfId="42677"/>
    <cellStyle name="Comma 3 5 5 10 3 3" xfId="21616"/>
    <cellStyle name="Comma 3 5 5 10 3 3 2" xfId="34277"/>
    <cellStyle name="Comma 3 5 5 10 3 3 3" xfId="46877"/>
    <cellStyle name="Comma 3 5 5 10 3 4" xfId="25876"/>
    <cellStyle name="Comma 3 5 5 10 3 5" xfId="38477"/>
    <cellStyle name="Comma 3 5 5 10 4" xfId="14547"/>
    <cellStyle name="Comma 3 5 5 10 4 2" xfId="27276"/>
    <cellStyle name="Comma 3 5 5 10 4 3" xfId="39877"/>
    <cellStyle name="Comma 3 5 5 10 5" xfId="18816"/>
    <cellStyle name="Comma 3 5 5 10 5 2" xfId="31477"/>
    <cellStyle name="Comma 3 5 5 10 5 3" xfId="44077"/>
    <cellStyle name="Comma 3 5 5 10 6" xfId="23076"/>
    <cellStyle name="Comma 3 5 5 10 7" xfId="35677"/>
    <cellStyle name="Comma 3 5 5 11" xfId="10473"/>
    <cellStyle name="Comma 3 5 5 11 2" xfId="14687"/>
    <cellStyle name="Comma 3 5 5 11 2 2" xfId="27416"/>
    <cellStyle name="Comma 3 5 5 11 2 3" xfId="40017"/>
    <cellStyle name="Comma 3 5 5 11 3" xfId="18956"/>
    <cellStyle name="Comma 3 5 5 11 3 2" xfId="31617"/>
    <cellStyle name="Comma 3 5 5 11 3 3" xfId="44217"/>
    <cellStyle name="Comma 3 5 5 11 4" xfId="23216"/>
    <cellStyle name="Comma 3 5 5 11 5" xfId="35817"/>
    <cellStyle name="Comma 3 5 5 12" xfId="11887"/>
    <cellStyle name="Comma 3 5 5 12 2" xfId="16087"/>
    <cellStyle name="Comma 3 5 5 12 2 2" xfId="28816"/>
    <cellStyle name="Comma 3 5 5 12 2 3" xfId="41417"/>
    <cellStyle name="Comma 3 5 5 12 3" xfId="20356"/>
    <cellStyle name="Comma 3 5 5 12 3 2" xfId="33017"/>
    <cellStyle name="Comma 3 5 5 12 3 3" xfId="45617"/>
    <cellStyle name="Comma 3 5 5 12 4" xfId="24616"/>
    <cellStyle name="Comma 3 5 5 12 5" xfId="37217"/>
    <cellStyle name="Comma 3 5 5 13" xfId="13287"/>
    <cellStyle name="Comma 3 5 5 13 2" xfId="26016"/>
    <cellStyle name="Comma 3 5 5 13 3" xfId="38617"/>
    <cellStyle name="Comma 3 5 5 14" xfId="17556"/>
    <cellStyle name="Comma 3 5 5 14 2" xfId="30217"/>
    <cellStyle name="Comma 3 5 5 14 3" xfId="42817"/>
    <cellStyle name="Comma 3 5 5 15" xfId="21816"/>
    <cellStyle name="Comma 3 5 5 16" xfId="34417"/>
    <cellStyle name="Comma 3 5 5 2" xfId="7229"/>
    <cellStyle name="Comma 3 5 5 2 2" xfId="10613"/>
    <cellStyle name="Comma 3 5 5 2 2 2" xfId="14827"/>
    <cellStyle name="Comma 3 5 5 2 2 2 2" xfId="27556"/>
    <cellStyle name="Comma 3 5 5 2 2 2 3" xfId="40157"/>
    <cellStyle name="Comma 3 5 5 2 2 3" xfId="19096"/>
    <cellStyle name="Comma 3 5 5 2 2 3 2" xfId="31757"/>
    <cellStyle name="Comma 3 5 5 2 2 3 3" xfId="44357"/>
    <cellStyle name="Comma 3 5 5 2 2 4" xfId="23356"/>
    <cellStyle name="Comma 3 5 5 2 2 5" xfId="35957"/>
    <cellStyle name="Comma 3 5 5 2 3" xfId="12027"/>
    <cellStyle name="Comma 3 5 5 2 3 2" xfId="16227"/>
    <cellStyle name="Comma 3 5 5 2 3 2 2" xfId="28956"/>
    <cellStyle name="Comma 3 5 5 2 3 2 3" xfId="41557"/>
    <cellStyle name="Comma 3 5 5 2 3 3" xfId="20496"/>
    <cellStyle name="Comma 3 5 5 2 3 3 2" xfId="33157"/>
    <cellStyle name="Comma 3 5 5 2 3 3 3" xfId="45757"/>
    <cellStyle name="Comma 3 5 5 2 3 4" xfId="24756"/>
    <cellStyle name="Comma 3 5 5 2 3 5" xfId="37357"/>
    <cellStyle name="Comma 3 5 5 2 4" xfId="13427"/>
    <cellStyle name="Comma 3 5 5 2 4 2" xfId="26156"/>
    <cellStyle name="Comma 3 5 5 2 4 3" xfId="38757"/>
    <cellStyle name="Comma 3 5 5 2 5" xfId="17696"/>
    <cellStyle name="Comma 3 5 5 2 5 2" xfId="30357"/>
    <cellStyle name="Comma 3 5 5 2 5 3" xfId="42957"/>
    <cellStyle name="Comma 3 5 5 2 6" xfId="21956"/>
    <cellStyle name="Comma 3 5 5 2 7" xfId="34557"/>
    <cellStyle name="Comma 3 5 5 3" xfId="7369"/>
    <cellStyle name="Comma 3 5 5 3 2" xfId="10753"/>
    <cellStyle name="Comma 3 5 5 3 2 2" xfId="14967"/>
    <cellStyle name="Comma 3 5 5 3 2 2 2" xfId="27696"/>
    <cellStyle name="Comma 3 5 5 3 2 2 3" xfId="40297"/>
    <cellStyle name="Comma 3 5 5 3 2 3" xfId="19236"/>
    <cellStyle name="Comma 3 5 5 3 2 3 2" xfId="31897"/>
    <cellStyle name="Comma 3 5 5 3 2 3 3" xfId="44497"/>
    <cellStyle name="Comma 3 5 5 3 2 4" xfId="23496"/>
    <cellStyle name="Comma 3 5 5 3 2 5" xfId="36097"/>
    <cellStyle name="Comma 3 5 5 3 3" xfId="12167"/>
    <cellStyle name="Comma 3 5 5 3 3 2" xfId="16367"/>
    <cellStyle name="Comma 3 5 5 3 3 2 2" xfId="29096"/>
    <cellStyle name="Comma 3 5 5 3 3 2 3" xfId="41697"/>
    <cellStyle name="Comma 3 5 5 3 3 3" xfId="20636"/>
    <cellStyle name="Comma 3 5 5 3 3 3 2" xfId="33297"/>
    <cellStyle name="Comma 3 5 5 3 3 3 3" xfId="45897"/>
    <cellStyle name="Comma 3 5 5 3 3 4" xfId="24896"/>
    <cellStyle name="Comma 3 5 5 3 3 5" xfId="37497"/>
    <cellStyle name="Comma 3 5 5 3 4" xfId="13567"/>
    <cellStyle name="Comma 3 5 5 3 4 2" xfId="26296"/>
    <cellStyle name="Comma 3 5 5 3 4 3" xfId="38897"/>
    <cellStyle name="Comma 3 5 5 3 5" xfId="17836"/>
    <cellStyle name="Comma 3 5 5 3 5 2" xfId="30497"/>
    <cellStyle name="Comma 3 5 5 3 5 3" xfId="43097"/>
    <cellStyle name="Comma 3 5 5 3 6" xfId="22096"/>
    <cellStyle name="Comma 3 5 5 3 7" xfId="34697"/>
    <cellStyle name="Comma 3 5 5 4" xfId="9382"/>
    <cellStyle name="Comma 3 5 5 4 2" xfId="10900"/>
    <cellStyle name="Comma 3 5 5 4 2 2" xfId="15107"/>
    <cellStyle name="Comma 3 5 5 4 2 2 2" xfId="27836"/>
    <cellStyle name="Comma 3 5 5 4 2 2 3" xfId="40437"/>
    <cellStyle name="Comma 3 5 5 4 2 3" xfId="19376"/>
    <cellStyle name="Comma 3 5 5 4 2 3 2" xfId="32037"/>
    <cellStyle name="Comma 3 5 5 4 2 3 3" xfId="44637"/>
    <cellStyle name="Comma 3 5 5 4 2 4" xfId="23636"/>
    <cellStyle name="Comma 3 5 5 4 2 5" xfId="36237"/>
    <cellStyle name="Comma 3 5 5 4 3" xfId="12307"/>
    <cellStyle name="Comma 3 5 5 4 3 2" xfId="16507"/>
    <cellStyle name="Comma 3 5 5 4 3 2 2" xfId="29236"/>
    <cellStyle name="Comma 3 5 5 4 3 2 3" xfId="41837"/>
    <cellStyle name="Comma 3 5 5 4 3 3" xfId="20776"/>
    <cellStyle name="Comma 3 5 5 4 3 3 2" xfId="33437"/>
    <cellStyle name="Comma 3 5 5 4 3 3 3" xfId="46037"/>
    <cellStyle name="Comma 3 5 5 4 3 4" xfId="25036"/>
    <cellStyle name="Comma 3 5 5 4 3 5" xfId="37637"/>
    <cellStyle name="Comma 3 5 5 4 4" xfId="13707"/>
    <cellStyle name="Comma 3 5 5 4 4 2" xfId="26436"/>
    <cellStyle name="Comma 3 5 5 4 4 3" xfId="39037"/>
    <cellStyle name="Comma 3 5 5 4 5" xfId="17976"/>
    <cellStyle name="Comma 3 5 5 4 5 2" xfId="30637"/>
    <cellStyle name="Comma 3 5 5 4 5 3" xfId="43237"/>
    <cellStyle name="Comma 3 5 5 4 6" xfId="22236"/>
    <cellStyle name="Comma 3 5 5 4 7" xfId="34837"/>
    <cellStyle name="Comma 3 5 5 5" xfId="9578"/>
    <cellStyle name="Comma 3 5 5 5 2" xfId="11044"/>
    <cellStyle name="Comma 3 5 5 5 2 2" xfId="15247"/>
    <cellStyle name="Comma 3 5 5 5 2 2 2" xfId="27976"/>
    <cellStyle name="Comma 3 5 5 5 2 2 3" xfId="40577"/>
    <cellStyle name="Comma 3 5 5 5 2 3" xfId="19516"/>
    <cellStyle name="Comma 3 5 5 5 2 3 2" xfId="32177"/>
    <cellStyle name="Comma 3 5 5 5 2 3 3" xfId="44777"/>
    <cellStyle name="Comma 3 5 5 5 2 4" xfId="23776"/>
    <cellStyle name="Comma 3 5 5 5 2 5" xfId="36377"/>
    <cellStyle name="Comma 3 5 5 5 3" xfId="12447"/>
    <cellStyle name="Comma 3 5 5 5 3 2" xfId="16647"/>
    <cellStyle name="Comma 3 5 5 5 3 2 2" xfId="29376"/>
    <cellStyle name="Comma 3 5 5 5 3 2 3" xfId="41977"/>
    <cellStyle name="Comma 3 5 5 5 3 3" xfId="20916"/>
    <cellStyle name="Comma 3 5 5 5 3 3 2" xfId="33577"/>
    <cellStyle name="Comma 3 5 5 5 3 3 3" xfId="46177"/>
    <cellStyle name="Comma 3 5 5 5 3 4" xfId="25176"/>
    <cellStyle name="Comma 3 5 5 5 3 5" xfId="37777"/>
    <cellStyle name="Comma 3 5 5 5 4" xfId="13847"/>
    <cellStyle name="Comma 3 5 5 5 4 2" xfId="26576"/>
    <cellStyle name="Comma 3 5 5 5 4 3" xfId="39177"/>
    <cellStyle name="Comma 3 5 5 5 5" xfId="18116"/>
    <cellStyle name="Comma 3 5 5 5 5 2" xfId="30777"/>
    <cellStyle name="Comma 3 5 5 5 5 3" xfId="43377"/>
    <cellStyle name="Comma 3 5 5 5 6" xfId="22376"/>
    <cellStyle name="Comma 3 5 5 5 7" xfId="34977"/>
    <cellStyle name="Comma 3 5 5 6" xfId="9718"/>
    <cellStyle name="Comma 3 5 5 6 2" xfId="11184"/>
    <cellStyle name="Comma 3 5 5 6 2 2" xfId="15387"/>
    <cellStyle name="Comma 3 5 5 6 2 2 2" xfId="28116"/>
    <cellStyle name="Comma 3 5 5 6 2 2 3" xfId="40717"/>
    <cellStyle name="Comma 3 5 5 6 2 3" xfId="19656"/>
    <cellStyle name="Comma 3 5 5 6 2 3 2" xfId="32317"/>
    <cellStyle name="Comma 3 5 5 6 2 3 3" xfId="44917"/>
    <cellStyle name="Comma 3 5 5 6 2 4" xfId="23916"/>
    <cellStyle name="Comma 3 5 5 6 2 5" xfId="36517"/>
    <cellStyle name="Comma 3 5 5 6 3" xfId="12587"/>
    <cellStyle name="Comma 3 5 5 6 3 2" xfId="16787"/>
    <cellStyle name="Comma 3 5 5 6 3 2 2" xfId="29516"/>
    <cellStyle name="Comma 3 5 5 6 3 2 3" xfId="42117"/>
    <cellStyle name="Comma 3 5 5 6 3 3" xfId="21056"/>
    <cellStyle name="Comma 3 5 5 6 3 3 2" xfId="33717"/>
    <cellStyle name="Comma 3 5 5 6 3 3 3" xfId="46317"/>
    <cellStyle name="Comma 3 5 5 6 3 4" xfId="25316"/>
    <cellStyle name="Comma 3 5 5 6 3 5" xfId="37917"/>
    <cellStyle name="Comma 3 5 5 6 4" xfId="13987"/>
    <cellStyle name="Comma 3 5 5 6 4 2" xfId="26716"/>
    <cellStyle name="Comma 3 5 5 6 4 3" xfId="39317"/>
    <cellStyle name="Comma 3 5 5 6 5" xfId="18256"/>
    <cellStyle name="Comma 3 5 5 6 5 2" xfId="30917"/>
    <cellStyle name="Comma 3 5 5 6 5 3" xfId="43517"/>
    <cellStyle name="Comma 3 5 5 6 6" xfId="22516"/>
    <cellStyle name="Comma 3 5 5 6 7" xfId="35117"/>
    <cellStyle name="Comma 3 5 5 7" xfId="9858"/>
    <cellStyle name="Comma 3 5 5 7 2" xfId="11324"/>
    <cellStyle name="Comma 3 5 5 7 2 2" xfId="15527"/>
    <cellStyle name="Comma 3 5 5 7 2 2 2" xfId="28256"/>
    <cellStyle name="Comma 3 5 5 7 2 2 3" xfId="40857"/>
    <cellStyle name="Comma 3 5 5 7 2 3" xfId="19796"/>
    <cellStyle name="Comma 3 5 5 7 2 3 2" xfId="32457"/>
    <cellStyle name="Comma 3 5 5 7 2 3 3" xfId="45057"/>
    <cellStyle name="Comma 3 5 5 7 2 4" xfId="24056"/>
    <cellStyle name="Comma 3 5 5 7 2 5" xfId="36657"/>
    <cellStyle name="Comma 3 5 5 7 3" xfId="12727"/>
    <cellStyle name="Comma 3 5 5 7 3 2" xfId="16927"/>
    <cellStyle name="Comma 3 5 5 7 3 2 2" xfId="29656"/>
    <cellStyle name="Comma 3 5 5 7 3 2 3" xfId="42257"/>
    <cellStyle name="Comma 3 5 5 7 3 3" xfId="21196"/>
    <cellStyle name="Comma 3 5 5 7 3 3 2" xfId="33857"/>
    <cellStyle name="Comma 3 5 5 7 3 3 3" xfId="46457"/>
    <cellStyle name="Comma 3 5 5 7 3 4" xfId="25456"/>
    <cellStyle name="Comma 3 5 5 7 3 5" xfId="38057"/>
    <cellStyle name="Comma 3 5 5 7 4" xfId="14127"/>
    <cellStyle name="Comma 3 5 5 7 4 2" xfId="26856"/>
    <cellStyle name="Comma 3 5 5 7 4 3" xfId="39457"/>
    <cellStyle name="Comma 3 5 5 7 5" xfId="18396"/>
    <cellStyle name="Comma 3 5 5 7 5 2" xfId="31057"/>
    <cellStyle name="Comma 3 5 5 7 5 3" xfId="43657"/>
    <cellStyle name="Comma 3 5 5 7 6" xfId="22656"/>
    <cellStyle name="Comma 3 5 5 7 7" xfId="35257"/>
    <cellStyle name="Comma 3 5 5 8" xfId="9998"/>
    <cellStyle name="Comma 3 5 5 8 2" xfId="11464"/>
    <cellStyle name="Comma 3 5 5 8 2 2" xfId="15667"/>
    <cellStyle name="Comma 3 5 5 8 2 2 2" xfId="28396"/>
    <cellStyle name="Comma 3 5 5 8 2 2 3" xfId="40997"/>
    <cellStyle name="Comma 3 5 5 8 2 3" xfId="19936"/>
    <cellStyle name="Comma 3 5 5 8 2 3 2" xfId="32597"/>
    <cellStyle name="Comma 3 5 5 8 2 3 3" xfId="45197"/>
    <cellStyle name="Comma 3 5 5 8 2 4" xfId="24196"/>
    <cellStyle name="Comma 3 5 5 8 2 5" xfId="36797"/>
    <cellStyle name="Comma 3 5 5 8 3" xfId="12867"/>
    <cellStyle name="Comma 3 5 5 8 3 2" xfId="17067"/>
    <cellStyle name="Comma 3 5 5 8 3 2 2" xfId="29796"/>
    <cellStyle name="Comma 3 5 5 8 3 2 3" xfId="42397"/>
    <cellStyle name="Comma 3 5 5 8 3 3" xfId="21336"/>
    <cellStyle name="Comma 3 5 5 8 3 3 2" xfId="33997"/>
    <cellStyle name="Comma 3 5 5 8 3 3 3" xfId="46597"/>
    <cellStyle name="Comma 3 5 5 8 3 4" xfId="25596"/>
    <cellStyle name="Comma 3 5 5 8 3 5" xfId="38197"/>
    <cellStyle name="Comma 3 5 5 8 4" xfId="14267"/>
    <cellStyle name="Comma 3 5 5 8 4 2" xfId="26996"/>
    <cellStyle name="Comma 3 5 5 8 4 3" xfId="39597"/>
    <cellStyle name="Comma 3 5 5 8 5" xfId="18536"/>
    <cellStyle name="Comma 3 5 5 8 5 2" xfId="31197"/>
    <cellStyle name="Comma 3 5 5 8 5 3" xfId="43797"/>
    <cellStyle name="Comma 3 5 5 8 6" xfId="22796"/>
    <cellStyle name="Comma 3 5 5 8 7" xfId="35397"/>
    <cellStyle name="Comma 3 5 5 9" xfId="10192"/>
    <cellStyle name="Comma 3 5 5 9 2" xfId="11607"/>
    <cellStyle name="Comma 3 5 5 9 2 2" xfId="15807"/>
    <cellStyle name="Comma 3 5 5 9 2 2 2" xfId="28536"/>
    <cellStyle name="Comma 3 5 5 9 2 2 3" xfId="41137"/>
    <cellStyle name="Comma 3 5 5 9 2 3" xfId="20076"/>
    <cellStyle name="Comma 3 5 5 9 2 3 2" xfId="32737"/>
    <cellStyle name="Comma 3 5 5 9 2 3 3" xfId="45337"/>
    <cellStyle name="Comma 3 5 5 9 2 4" xfId="24336"/>
    <cellStyle name="Comma 3 5 5 9 2 5" xfId="36937"/>
    <cellStyle name="Comma 3 5 5 9 3" xfId="13007"/>
    <cellStyle name="Comma 3 5 5 9 3 2" xfId="17207"/>
    <cellStyle name="Comma 3 5 5 9 3 2 2" xfId="29936"/>
    <cellStyle name="Comma 3 5 5 9 3 2 3" xfId="42537"/>
    <cellStyle name="Comma 3 5 5 9 3 3" xfId="21476"/>
    <cellStyle name="Comma 3 5 5 9 3 3 2" xfId="34137"/>
    <cellStyle name="Comma 3 5 5 9 3 3 3" xfId="46737"/>
    <cellStyle name="Comma 3 5 5 9 3 4" xfId="25736"/>
    <cellStyle name="Comma 3 5 5 9 3 5" xfId="38337"/>
    <cellStyle name="Comma 3 5 5 9 4" xfId="14407"/>
    <cellStyle name="Comma 3 5 5 9 4 2" xfId="27136"/>
    <cellStyle name="Comma 3 5 5 9 4 3" xfId="39737"/>
    <cellStyle name="Comma 3 5 5 9 5" xfId="18676"/>
    <cellStyle name="Comma 3 5 5 9 5 2" xfId="31337"/>
    <cellStyle name="Comma 3 5 5 9 5 3" xfId="43937"/>
    <cellStyle name="Comma 3 5 5 9 6" xfId="22936"/>
    <cellStyle name="Comma 3 5 5 9 7" xfId="35537"/>
    <cellStyle name="Comma 3 5 6" xfId="7109"/>
    <cellStyle name="Comma 3 5 6 10" xfId="10352"/>
    <cellStyle name="Comma 3 5 6 10 2" xfId="11767"/>
    <cellStyle name="Comma 3 5 6 10 2 2" xfId="15967"/>
    <cellStyle name="Comma 3 5 6 10 2 2 2" xfId="28696"/>
    <cellStyle name="Comma 3 5 6 10 2 2 3" xfId="41297"/>
    <cellStyle name="Comma 3 5 6 10 2 3" xfId="20236"/>
    <cellStyle name="Comma 3 5 6 10 2 3 2" xfId="32897"/>
    <cellStyle name="Comma 3 5 6 10 2 3 3" xfId="45497"/>
    <cellStyle name="Comma 3 5 6 10 2 4" xfId="24496"/>
    <cellStyle name="Comma 3 5 6 10 2 5" xfId="37097"/>
    <cellStyle name="Comma 3 5 6 10 3" xfId="13167"/>
    <cellStyle name="Comma 3 5 6 10 3 2" xfId="17367"/>
    <cellStyle name="Comma 3 5 6 10 3 2 2" xfId="30096"/>
    <cellStyle name="Comma 3 5 6 10 3 2 3" xfId="42697"/>
    <cellStyle name="Comma 3 5 6 10 3 3" xfId="21636"/>
    <cellStyle name="Comma 3 5 6 10 3 3 2" xfId="34297"/>
    <cellStyle name="Comma 3 5 6 10 3 3 3" xfId="46897"/>
    <cellStyle name="Comma 3 5 6 10 3 4" xfId="25896"/>
    <cellStyle name="Comma 3 5 6 10 3 5" xfId="38497"/>
    <cellStyle name="Comma 3 5 6 10 4" xfId="14567"/>
    <cellStyle name="Comma 3 5 6 10 4 2" xfId="27296"/>
    <cellStyle name="Comma 3 5 6 10 4 3" xfId="39897"/>
    <cellStyle name="Comma 3 5 6 10 5" xfId="18836"/>
    <cellStyle name="Comma 3 5 6 10 5 2" xfId="31497"/>
    <cellStyle name="Comma 3 5 6 10 5 3" xfId="44097"/>
    <cellStyle name="Comma 3 5 6 10 6" xfId="23096"/>
    <cellStyle name="Comma 3 5 6 10 7" xfId="35697"/>
    <cellStyle name="Comma 3 5 6 11" xfId="10493"/>
    <cellStyle name="Comma 3 5 6 11 2" xfId="14707"/>
    <cellStyle name="Comma 3 5 6 11 2 2" xfId="27436"/>
    <cellStyle name="Comma 3 5 6 11 2 3" xfId="40037"/>
    <cellStyle name="Comma 3 5 6 11 3" xfId="18976"/>
    <cellStyle name="Comma 3 5 6 11 3 2" xfId="31637"/>
    <cellStyle name="Comma 3 5 6 11 3 3" xfId="44237"/>
    <cellStyle name="Comma 3 5 6 11 4" xfId="23236"/>
    <cellStyle name="Comma 3 5 6 11 5" xfId="35837"/>
    <cellStyle name="Comma 3 5 6 12" xfId="11907"/>
    <cellStyle name="Comma 3 5 6 12 2" xfId="16107"/>
    <cellStyle name="Comma 3 5 6 12 2 2" xfId="28836"/>
    <cellStyle name="Comma 3 5 6 12 2 3" xfId="41437"/>
    <cellStyle name="Comma 3 5 6 12 3" xfId="20376"/>
    <cellStyle name="Comma 3 5 6 12 3 2" xfId="33037"/>
    <cellStyle name="Comma 3 5 6 12 3 3" xfId="45637"/>
    <cellStyle name="Comma 3 5 6 12 4" xfId="24636"/>
    <cellStyle name="Comma 3 5 6 12 5" xfId="37237"/>
    <cellStyle name="Comma 3 5 6 13" xfId="13307"/>
    <cellStyle name="Comma 3 5 6 13 2" xfId="26036"/>
    <cellStyle name="Comma 3 5 6 13 3" xfId="38637"/>
    <cellStyle name="Comma 3 5 6 14" xfId="17576"/>
    <cellStyle name="Comma 3 5 6 14 2" xfId="30237"/>
    <cellStyle name="Comma 3 5 6 14 3" xfId="42837"/>
    <cellStyle name="Comma 3 5 6 15" xfId="21836"/>
    <cellStyle name="Comma 3 5 6 16" xfId="34437"/>
    <cellStyle name="Comma 3 5 6 2" xfId="7249"/>
    <cellStyle name="Comma 3 5 6 2 2" xfId="10633"/>
    <cellStyle name="Comma 3 5 6 2 2 2" xfId="14847"/>
    <cellStyle name="Comma 3 5 6 2 2 2 2" xfId="27576"/>
    <cellStyle name="Comma 3 5 6 2 2 2 3" xfId="40177"/>
    <cellStyle name="Comma 3 5 6 2 2 3" xfId="19116"/>
    <cellStyle name="Comma 3 5 6 2 2 3 2" xfId="31777"/>
    <cellStyle name="Comma 3 5 6 2 2 3 3" xfId="44377"/>
    <cellStyle name="Comma 3 5 6 2 2 4" xfId="23376"/>
    <cellStyle name="Comma 3 5 6 2 2 5" xfId="35977"/>
    <cellStyle name="Comma 3 5 6 2 3" xfId="12047"/>
    <cellStyle name="Comma 3 5 6 2 3 2" xfId="16247"/>
    <cellStyle name="Comma 3 5 6 2 3 2 2" xfId="28976"/>
    <cellStyle name="Comma 3 5 6 2 3 2 3" xfId="41577"/>
    <cellStyle name="Comma 3 5 6 2 3 3" xfId="20516"/>
    <cellStyle name="Comma 3 5 6 2 3 3 2" xfId="33177"/>
    <cellStyle name="Comma 3 5 6 2 3 3 3" xfId="45777"/>
    <cellStyle name="Comma 3 5 6 2 3 4" xfId="24776"/>
    <cellStyle name="Comma 3 5 6 2 3 5" xfId="37377"/>
    <cellStyle name="Comma 3 5 6 2 4" xfId="13447"/>
    <cellStyle name="Comma 3 5 6 2 4 2" xfId="26176"/>
    <cellStyle name="Comma 3 5 6 2 4 3" xfId="38777"/>
    <cellStyle name="Comma 3 5 6 2 5" xfId="17716"/>
    <cellStyle name="Comma 3 5 6 2 5 2" xfId="30377"/>
    <cellStyle name="Comma 3 5 6 2 5 3" xfId="42977"/>
    <cellStyle name="Comma 3 5 6 2 6" xfId="21976"/>
    <cellStyle name="Comma 3 5 6 2 7" xfId="34577"/>
    <cellStyle name="Comma 3 5 6 3" xfId="7389"/>
    <cellStyle name="Comma 3 5 6 3 2" xfId="10773"/>
    <cellStyle name="Comma 3 5 6 3 2 2" xfId="14987"/>
    <cellStyle name="Comma 3 5 6 3 2 2 2" xfId="27716"/>
    <cellStyle name="Comma 3 5 6 3 2 2 3" xfId="40317"/>
    <cellStyle name="Comma 3 5 6 3 2 3" xfId="19256"/>
    <cellStyle name="Comma 3 5 6 3 2 3 2" xfId="31917"/>
    <cellStyle name="Comma 3 5 6 3 2 3 3" xfId="44517"/>
    <cellStyle name="Comma 3 5 6 3 2 4" xfId="23516"/>
    <cellStyle name="Comma 3 5 6 3 2 5" xfId="36117"/>
    <cellStyle name="Comma 3 5 6 3 3" xfId="12187"/>
    <cellStyle name="Comma 3 5 6 3 3 2" xfId="16387"/>
    <cellStyle name="Comma 3 5 6 3 3 2 2" xfId="29116"/>
    <cellStyle name="Comma 3 5 6 3 3 2 3" xfId="41717"/>
    <cellStyle name="Comma 3 5 6 3 3 3" xfId="20656"/>
    <cellStyle name="Comma 3 5 6 3 3 3 2" xfId="33317"/>
    <cellStyle name="Comma 3 5 6 3 3 3 3" xfId="45917"/>
    <cellStyle name="Comma 3 5 6 3 3 4" xfId="24916"/>
    <cellStyle name="Comma 3 5 6 3 3 5" xfId="37517"/>
    <cellStyle name="Comma 3 5 6 3 4" xfId="13587"/>
    <cellStyle name="Comma 3 5 6 3 4 2" xfId="26316"/>
    <cellStyle name="Comma 3 5 6 3 4 3" xfId="38917"/>
    <cellStyle name="Comma 3 5 6 3 5" xfId="17856"/>
    <cellStyle name="Comma 3 5 6 3 5 2" xfId="30517"/>
    <cellStyle name="Comma 3 5 6 3 5 3" xfId="43117"/>
    <cellStyle name="Comma 3 5 6 3 6" xfId="22116"/>
    <cellStyle name="Comma 3 5 6 3 7" xfId="34717"/>
    <cellStyle name="Comma 3 5 6 4" xfId="9402"/>
    <cellStyle name="Comma 3 5 6 4 2" xfId="10920"/>
    <cellStyle name="Comma 3 5 6 4 2 2" xfId="15127"/>
    <cellStyle name="Comma 3 5 6 4 2 2 2" xfId="27856"/>
    <cellStyle name="Comma 3 5 6 4 2 2 3" xfId="40457"/>
    <cellStyle name="Comma 3 5 6 4 2 3" xfId="19396"/>
    <cellStyle name="Comma 3 5 6 4 2 3 2" xfId="32057"/>
    <cellStyle name="Comma 3 5 6 4 2 3 3" xfId="44657"/>
    <cellStyle name="Comma 3 5 6 4 2 4" xfId="23656"/>
    <cellStyle name="Comma 3 5 6 4 2 5" xfId="36257"/>
    <cellStyle name="Comma 3 5 6 4 3" xfId="12327"/>
    <cellStyle name="Comma 3 5 6 4 3 2" xfId="16527"/>
    <cellStyle name="Comma 3 5 6 4 3 2 2" xfId="29256"/>
    <cellStyle name="Comma 3 5 6 4 3 2 3" xfId="41857"/>
    <cellStyle name="Comma 3 5 6 4 3 3" xfId="20796"/>
    <cellStyle name="Comma 3 5 6 4 3 3 2" xfId="33457"/>
    <cellStyle name="Comma 3 5 6 4 3 3 3" xfId="46057"/>
    <cellStyle name="Comma 3 5 6 4 3 4" xfId="25056"/>
    <cellStyle name="Comma 3 5 6 4 3 5" xfId="37657"/>
    <cellStyle name="Comma 3 5 6 4 4" xfId="13727"/>
    <cellStyle name="Comma 3 5 6 4 4 2" xfId="26456"/>
    <cellStyle name="Comma 3 5 6 4 4 3" xfId="39057"/>
    <cellStyle name="Comma 3 5 6 4 5" xfId="17996"/>
    <cellStyle name="Comma 3 5 6 4 5 2" xfId="30657"/>
    <cellStyle name="Comma 3 5 6 4 5 3" xfId="43257"/>
    <cellStyle name="Comma 3 5 6 4 6" xfId="22256"/>
    <cellStyle name="Comma 3 5 6 4 7" xfId="34857"/>
    <cellStyle name="Comma 3 5 6 5" xfId="9598"/>
    <cellStyle name="Comma 3 5 6 5 2" xfId="11064"/>
    <cellStyle name="Comma 3 5 6 5 2 2" xfId="15267"/>
    <cellStyle name="Comma 3 5 6 5 2 2 2" xfId="27996"/>
    <cellStyle name="Comma 3 5 6 5 2 2 3" xfId="40597"/>
    <cellStyle name="Comma 3 5 6 5 2 3" xfId="19536"/>
    <cellStyle name="Comma 3 5 6 5 2 3 2" xfId="32197"/>
    <cellStyle name="Comma 3 5 6 5 2 3 3" xfId="44797"/>
    <cellStyle name="Comma 3 5 6 5 2 4" xfId="23796"/>
    <cellStyle name="Comma 3 5 6 5 2 5" xfId="36397"/>
    <cellStyle name="Comma 3 5 6 5 3" xfId="12467"/>
    <cellStyle name="Comma 3 5 6 5 3 2" xfId="16667"/>
    <cellStyle name="Comma 3 5 6 5 3 2 2" xfId="29396"/>
    <cellStyle name="Comma 3 5 6 5 3 2 3" xfId="41997"/>
    <cellStyle name="Comma 3 5 6 5 3 3" xfId="20936"/>
    <cellStyle name="Comma 3 5 6 5 3 3 2" xfId="33597"/>
    <cellStyle name="Comma 3 5 6 5 3 3 3" xfId="46197"/>
    <cellStyle name="Comma 3 5 6 5 3 4" xfId="25196"/>
    <cellStyle name="Comma 3 5 6 5 3 5" xfId="37797"/>
    <cellStyle name="Comma 3 5 6 5 4" xfId="13867"/>
    <cellStyle name="Comma 3 5 6 5 4 2" xfId="26596"/>
    <cellStyle name="Comma 3 5 6 5 4 3" xfId="39197"/>
    <cellStyle name="Comma 3 5 6 5 5" xfId="18136"/>
    <cellStyle name="Comma 3 5 6 5 5 2" xfId="30797"/>
    <cellStyle name="Comma 3 5 6 5 5 3" xfId="43397"/>
    <cellStyle name="Comma 3 5 6 5 6" xfId="22396"/>
    <cellStyle name="Comma 3 5 6 5 7" xfId="34997"/>
    <cellStyle name="Comma 3 5 6 6" xfId="9738"/>
    <cellStyle name="Comma 3 5 6 6 2" xfId="11204"/>
    <cellStyle name="Comma 3 5 6 6 2 2" xfId="15407"/>
    <cellStyle name="Comma 3 5 6 6 2 2 2" xfId="28136"/>
    <cellStyle name="Comma 3 5 6 6 2 2 3" xfId="40737"/>
    <cellStyle name="Comma 3 5 6 6 2 3" xfId="19676"/>
    <cellStyle name="Comma 3 5 6 6 2 3 2" xfId="32337"/>
    <cellStyle name="Comma 3 5 6 6 2 3 3" xfId="44937"/>
    <cellStyle name="Comma 3 5 6 6 2 4" xfId="23936"/>
    <cellStyle name="Comma 3 5 6 6 2 5" xfId="36537"/>
    <cellStyle name="Comma 3 5 6 6 3" xfId="12607"/>
    <cellStyle name="Comma 3 5 6 6 3 2" xfId="16807"/>
    <cellStyle name="Comma 3 5 6 6 3 2 2" xfId="29536"/>
    <cellStyle name="Comma 3 5 6 6 3 2 3" xfId="42137"/>
    <cellStyle name="Comma 3 5 6 6 3 3" xfId="21076"/>
    <cellStyle name="Comma 3 5 6 6 3 3 2" xfId="33737"/>
    <cellStyle name="Comma 3 5 6 6 3 3 3" xfId="46337"/>
    <cellStyle name="Comma 3 5 6 6 3 4" xfId="25336"/>
    <cellStyle name="Comma 3 5 6 6 3 5" xfId="37937"/>
    <cellStyle name="Comma 3 5 6 6 4" xfId="14007"/>
    <cellStyle name="Comma 3 5 6 6 4 2" xfId="26736"/>
    <cellStyle name="Comma 3 5 6 6 4 3" xfId="39337"/>
    <cellStyle name="Comma 3 5 6 6 5" xfId="18276"/>
    <cellStyle name="Comma 3 5 6 6 5 2" xfId="30937"/>
    <cellStyle name="Comma 3 5 6 6 5 3" xfId="43537"/>
    <cellStyle name="Comma 3 5 6 6 6" xfId="22536"/>
    <cellStyle name="Comma 3 5 6 6 7" xfId="35137"/>
    <cellStyle name="Comma 3 5 6 7" xfId="9878"/>
    <cellStyle name="Comma 3 5 6 7 2" xfId="11344"/>
    <cellStyle name="Comma 3 5 6 7 2 2" xfId="15547"/>
    <cellStyle name="Comma 3 5 6 7 2 2 2" xfId="28276"/>
    <cellStyle name="Comma 3 5 6 7 2 2 3" xfId="40877"/>
    <cellStyle name="Comma 3 5 6 7 2 3" xfId="19816"/>
    <cellStyle name="Comma 3 5 6 7 2 3 2" xfId="32477"/>
    <cellStyle name="Comma 3 5 6 7 2 3 3" xfId="45077"/>
    <cellStyle name="Comma 3 5 6 7 2 4" xfId="24076"/>
    <cellStyle name="Comma 3 5 6 7 2 5" xfId="36677"/>
    <cellStyle name="Comma 3 5 6 7 3" xfId="12747"/>
    <cellStyle name="Comma 3 5 6 7 3 2" xfId="16947"/>
    <cellStyle name="Comma 3 5 6 7 3 2 2" xfId="29676"/>
    <cellStyle name="Comma 3 5 6 7 3 2 3" xfId="42277"/>
    <cellStyle name="Comma 3 5 6 7 3 3" xfId="21216"/>
    <cellStyle name="Comma 3 5 6 7 3 3 2" xfId="33877"/>
    <cellStyle name="Comma 3 5 6 7 3 3 3" xfId="46477"/>
    <cellStyle name="Comma 3 5 6 7 3 4" xfId="25476"/>
    <cellStyle name="Comma 3 5 6 7 3 5" xfId="38077"/>
    <cellStyle name="Comma 3 5 6 7 4" xfId="14147"/>
    <cellStyle name="Comma 3 5 6 7 4 2" xfId="26876"/>
    <cellStyle name="Comma 3 5 6 7 4 3" xfId="39477"/>
    <cellStyle name="Comma 3 5 6 7 5" xfId="18416"/>
    <cellStyle name="Comma 3 5 6 7 5 2" xfId="31077"/>
    <cellStyle name="Comma 3 5 6 7 5 3" xfId="43677"/>
    <cellStyle name="Comma 3 5 6 7 6" xfId="22676"/>
    <cellStyle name="Comma 3 5 6 7 7" xfId="35277"/>
    <cellStyle name="Comma 3 5 6 8" xfId="10018"/>
    <cellStyle name="Comma 3 5 6 8 2" xfId="11484"/>
    <cellStyle name="Comma 3 5 6 8 2 2" xfId="15687"/>
    <cellStyle name="Comma 3 5 6 8 2 2 2" xfId="28416"/>
    <cellStyle name="Comma 3 5 6 8 2 2 3" xfId="41017"/>
    <cellStyle name="Comma 3 5 6 8 2 3" xfId="19956"/>
    <cellStyle name="Comma 3 5 6 8 2 3 2" xfId="32617"/>
    <cellStyle name="Comma 3 5 6 8 2 3 3" xfId="45217"/>
    <cellStyle name="Comma 3 5 6 8 2 4" xfId="24216"/>
    <cellStyle name="Comma 3 5 6 8 2 5" xfId="36817"/>
    <cellStyle name="Comma 3 5 6 8 3" xfId="12887"/>
    <cellStyle name="Comma 3 5 6 8 3 2" xfId="17087"/>
    <cellStyle name="Comma 3 5 6 8 3 2 2" xfId="29816"/>
    <cellStyle name="Comma 3 5 6 8 3 2 3" xfId="42417"/>
    <cellStyle name="Comma 3 5 6 8 3 3" xfId="21356"/>
    <cellStyle name="Comma 3 5 6 8 3 3 2" xfId="34017"/>
    <cellStyle name="Comma 3 5 6 8 3 3 3" xfId="46617"/>
    <cellStyle name="Comma 3 5 6 8 3 4" xfId="25616"/>
    <cellStyle name="Comma 3 5 6 8 3 5" xfId="38217"/>
    <cellStyle name="Comma 3 5 6 8 4" xfId="14287"/>
    <cellStyle name="Comma 3 5 6 8 4 2" xfId="27016"/>
    <cellStyle name="Comma 3 5 6 8 4 3" xfId="39617"/>
    <cellStyle name="Comma 3 5 6 8 5" xfId="18556"/>
    <cellStyle name="Comma 3 5 6 8 5 2" xfId="31217"/>
    <cellStyle name="Comma 3 5 6 8 5 3" xfId="43817"/>
    <cellStyle name="Comma 3 5 6 8 6" xfId="22816"/>
    <cellStyle name="Comma 3 5 6 8 7" xfId="35417"/>
    <cellStyle name="Comma 3 5 6 9" xfId="10212"/>
    <cellStyle name="Comma 3 5 6 9 2" xfId="11627"/>
    <cellStyle name="Comma 3 5 6 9 2 2" xfId="15827"/>
    <cellStyle name="Comma 3 5 6 9 2 2 2" xfId="28556"/>
    <cellStyle name="Comma 3 5 6 9 2 2 3" xfId="41157"/>
    <cellStyle name="Comma 3 5 6 9 2 3" xfId="20096"/>
    <cellStyle name="Comma 3 5 6 9 2 3 2" xfId="32757"/>
    <cellStyle name="Comma 3 5 6 9 2 3 3" xfId="45357"/>
    <cellStyle name="Comma 3 5 6 9 2 4" xfId="24356"/>
    <cellStyle name="Comma 3 5 6 9 2 5" xfId="36957"/>
    <cellStyle name="Comma 3 5 6 9 3" xfId="13027"/>
    <cellStyle name="Comma 3 5 6 9 3 2" xfId="17227"/>
    <cellStyle name="Comma 3 5 6 9 3 2 2" xfId="29956"/>
    <cellStyle name="Comma 3 5 6 9 3 2 3" xfId="42557"/>
    <cellStyle name="Comma 3 5 6 9 3 3" xfId="21496"/>
    <cellStyle name="Comma 3 5 6 9 3 3 2" xfId="34157"/>
    <cellStyle name="Comma 3 5 6 9 3 3 3" xfId="46757"/>
    <cellStyle name="Comma 3 5 6 9 3 4" xfId="25756"/>
    <cellStyle name="Comma 3 5 6 9 3 5" xfId="38357"/>
    <cellStyle name="Comma 3 5 6 9 4" xfId="14427"/>
    <cellStyle name="Comma 3 5 6 9 4 2" xfId="27156"/>
    <cellStyle name="Comma 3 5 6 9 4 3" xfId="39757"/>
    <cellStyle name="Comma 3 5 6 9 5" xfId="18696"/>
    <cellStyle name="Comma 3 5 6 9 5 2" xfId="31357"/>
    <cellStyle name="Comma 3 5 6 9 5 3" xfId="43957"/>
    <cellStyle name="Comma 3 5 6 9 6" xfId="22956"/>
    <cellStyle name="Comma 3 5 6 9 7" xfId="35557"/>
    <cellStyle name="Comma 3 5 7" xfId="7129"/>
    <cellStyle name="Comma 3 5 7 10" xfId="10372"/>
    <cellStyle name="Comma 3 5 7 10 2" xfId="11787"/>
    <cellStyle name="Comma 3 5 7 10 2 2" xfId="15987"/>
    <cellStyle name="Comma 3 5 7 10 2 2 2" xfId="28716"/>
    <cellStyle name="Comma 3 5 7 10 2 2 3" xfId="41317"/>
    <cellStyle name="Comma 3 5 7 10 2 3" xfId="20256"/>
    <cellStyle name="Comma 3 5 7 10 2 3 2" xfId="32917"/>
    <cellStyle name="Comma 3 5 7 10 2 3 3" xfId="45517"/>
    <cellStyle name="Comma 3 5 7 10 2 4" xfId="24516"/>
    <cellStyle name="Comma 3 5 7 10 2 5" xfId="37117"/>
    <cellStyle name="Comma 3 5 7 10 3" xfId="13187"/>
    <cellStyle name="Comma 3 5 7 10 3 2" xfId="17387"/>
    <cellStyle name="Comma 3 5 7 10 3 2 2" xfId="30116"/>
    <cellStyle name="Comma 3 5 7 10 3 2 3" xfId="42717"/>
    <cellStyle name="Comma 3 5 7 10 3 3" xfId="21656"/>
    <cellStyle name="Comma 3 5 7 10 3 3 2" xfId="34317"/>
    <cellStyle name="Comma 3 5 7 10 3 3 3" xfId="46917"/>
    <cellStyle name="Comma 3 5 7 10 3 4" xfId="25916"/>
    <cellStyle name="Comma 3 5 7 10 3 5" xfId="38517"/>
    <cellStyle name="Comma 3 5 7 10 4" xfId="14587"/>
    <cellStyle name="Comma 3 5 7 10 4 2" xfId="27316"/>
    <cellStyle name="Comma 3 5 7 10 4 3" xfId="39917"/>
    <cellStyle name="Comma 3 5 7 10 5" xfId="18856"/>
    <cellStyle name="Comma 3 5 7 10 5 2" xfId="31517"/>
    <cellStyle name="Comma 3 5 7 10 5 3" xfId="44117"/>
    <cellStyle name="Comma 3 5 7 10 6" xfId="23116"/>
    <cellStyle name="Comma 3 5 7 10 7" xfId="35717"/>
    <cellStyle name="Comma 3 5 7 11" xfId="10513"/>
    <cellStyle name="Comma 3 5 7 11 2" xfId="14727"/>
    <cellStyle name="Comma 3 5 7 11 2 2" xfId="27456"/>
    <cellStyle name="Comma 3 5 7 11 2 3" xfId="40057"/>
    <cellStyle name="Comma 3 5 7 11 3" xfId="18996"/>
    <cellStyle name="Comma 3 5 7 11 3 2" xfId="31657"/>
    <cellStyle name="Comma 3 5 7 11 3 3" xfId="44257"/>
    <cellStyle name="Comma 3 5 7 11 4" xfId="23256"/>
    <cellStyle name="Comma 3 5 7 11 5" xfId="35857"/>
    <cellStyle name="Comma 3 5 7 12" xfId="11927"/>
    <cellStyle name="Comma 3 5 7 12 2" xfId="16127"/>
    <cellStyle name="Comma 3 5 7 12 2 2" xfId="28856"/>
    <cellStyle name="Comma 3 5 7 12 2 3" xfId="41457"/>
    <cellStyle name="Comma 3 5 7 12 3" xfId="20396"/>
    <cellStyle name="Comma 3 5 7 12 3 2" xfId="33057"/>
    <cellStyle name="Comma 3 5 7 12 3 3" xfId="45657"/>
    <cellStyle name="Comma 3 5 7 12 4" xfId="24656"/>
    <cellStyle name="Comma 3 5 7 12 5" xfId="37257"/>
    <cellStyle name="Comma 3 5 7 13" xfId="13327"/>
    <cellStyle name="Comma 3 5 7 13 2" xfId="26056"/>
    <cellStyle name="Comma 3 5 7 13 3" xfId="38657"/>
    <cellStyle name="Comma 3 5 7 14" xfId="17596"/>
    <cellStyle name="Comma 3 5 7 14 2" xfId="30257"/>
    <cellStyle name="Comma 3 5 7 14 3" xfId="42857"/>
    <cellStyle name="Comma 3 5 7 15" xfId="21856"/>
    <cellStyle name="Comma 3 5 7 16" xfId="34457"/>
    <cellStyle name="Comma 3 5 7 2" xfId="7269"/>
    <cellStyle name="Comma 3 5 7 2 2" xfId="10653"/>
    <cellStyle name="Comma 3 5 7 2 2 2" xfId="14867"/>
    <cellStyle name="Comma 3 5 7 2 2 2 2" xfId="27596"/>
    <cellStyle name="Comma 3 5 7 2 2 2 3" xfId="40197"/>
    <cellStyle name="Comma 3 5 7 2 2 3" xfId="19136"/>
    <cellStyle name="Comma 3 5 7 2 2 3 2" xfId="31797"/>
    <cellStyle name="Comma 3 5 7 2 2 3 3" xfId="44397"/>
    <cellStyle name="Comma 3 5 7 2 2 4" xfId="23396"/>
    <cellStyle name="Comma 3 5 7 2 2 5" xfId="35997"/>
    <cellStyle name="Comma 3 5 7 2 3" xfId="12067"/>
    <cellStyle name="Comma 3 5 7 2 3 2" xfId="16267"/>
    <cellStyle name="Comma 3 5 7 2 3 2 2" xfId="28996"/>
    <cellStyle name="Comma 3 5 7 2 3 2 3" xfId="41597"/>
    <cellStyle name="Comma 3 5 7 2 3 3" xfId="20536"/>
    <cellStyle name="Comma 3 5 7 2 3 3 2" xfId="33197"/>
    <cellStyle name="Comma 3 5 7 2 3 3 3" xfId="45797"/>
    <cellStyle name="Comma 3 5 7 2 3 4" xfId="24796"/>
    <cellStyle name="Comma 3 5 7 2 3 5" xfId="37397"/>
    <cellStyle name="Comma 3 5 7 2 4" xfId="13467"/>
    <cellStyle name="Comma 3 5 7 2 4 2" xfId="26196"/>
    <cellStyle name="Comma 3 5 7 2 4 3" xfId="38797"/>
    <cellStyle name="Comma 3 5 7 2 5" xfId="17736"/>
    <cellStyle name="Comma 3 5 7 2 5 2" xfId="30397"/>
    <cellStyle name="Comma 3 5 7 2 5 3" xfId="42997"/>
    <cellStyle name="Comma 3 5 7 2 6" xfId="21996"/>
    <cellStyle name="Comma 3 5 7 2 7" xfId="34597"/>
    <cellStyle name="Comma 3 5 7 3" xfId="7409"/>
    <cellStyle name="Comma 3 5 7 3 2" xfId="10793"/>
    <cellStyle name="Comma 3 5 7 3 2 2" xfId="15007"/>
    <cellStyle name="Comma 3 5 7 3 2 2 2" xfId="27736"/>
    <cellStyle name="Comma 3 5 7 3 2 2 3" xfId="40337"/>
    <cellStyle name="Comma 3 5 7 3 2 3" xfId="19276"/>
    <cellStyle name="Comma 3 5 7 3 2 3 2" xfId="31937"/>
    <cellStyle name="Comma 3 5 7 3 2 3 3" xfId="44537"/>
    <cellStyle name="Comma 3 5 7 3 2 4" xfId="23536"/>
    <cellStyle name="Comma 3 5 7 3 2 5" xfId="36137"/>
    <cellStyle name="Comma 3 5 7 3 3" xfId="12207"/>
    <cellStyle name="Comma 3 5 7 3 3 2" xfId="16407"/>
    <cellStyle name="Comma 3 5 7 3 3 2 2" xfId="29136"/>
    <cellStyle name="Comma 3 5 7 3 3 2 3" xfId="41737"/>
    <cellStyle name="Comma 3 5 7 3 3 3" xfId="20676"/>
    <cellStyle name="Comma 3 5 7 3 3 3 2" xfId="33337"/>
    <cellStyle name="Comma 3 5 7 3 3 3 3" xfId="45937"/>
    <cellStyle name="Comma 3 5 7 3 3 4" xfId="24936"/>
    <cellStyle name="Comma 3 5 7 3 3 5" xfId="37537"/>
    <cellStyle name="Comma 3 5 7 3 4" xfId="13607"/>
    <cellStyle name="Comma 3 5 7 3 4 2" xfId="26336"/>
    <cellStyle name="Comma 3 5 7 3 4 3" xfId="38937"/>
    <cellStyle name="Comma 3 5 7 3 5" xfId="17876"/>
    <cellStyle name="Comma 3 5 7 3 5 2" xfId="30537"/>
    <cellStyle name="Comma 3 5 7 3 5 3" xfId="43137"/>
    <cellStyle name="Comma 3 5 7 3 6" xfId="22136"/>
    <cellStyle name="Comma 3 5 7 3 7" xfId="34737"/>
    <cellStyle name="Comma 3 5 7 4" xfId="9422"/>
    <cellStyle name="Comma 3 5 7 4 2" xfId="10940"/>
    <cellStyle name="Comma 3 5 7 4 2 2" xfId="15147"/>
    <cellStyle name="Comma 3 5 7 4 2 2 2" xfId="27876"/>
    <cellStyle name="Comma 3 5 7 4 2 2 3" xfId="40477"/>
    <cellStyle name="Comma 3 5 7 4 2 3" xfId="19416"/>
    <cellStyle name="Comma 3 5 7 4 2 3 2" xfId="32077"/>
    <cellStyle name="Comma 3 5 7 4 2 3 3" xfId="44677"/>
    <cellStyle name="Comma 3 5 7 4 2 4" xfId="23676"/>
    <cellStyle name="Comma 3 5 7 4 2 5" xfId="36277"/>
    <cellStyle name="Comma 3 5 7 4 3" xfId="12347"/>
    <cellStyle name="Comma 3 5 7 4 3 2" xfId="16547"/>
    <cellStyle name="Comma 3 5 7 4 3 2 2" xfId="29276"/>
    <cellStyle name="Comma 3 5 7 4 3 2 3" xfId="41877"/>
    <cellStyle name="Comma 3 5 7 4 3 3" xfId="20816"/>
    <cellStyle name="Comma 3 5 7 4 3 3 2" xfId="33477"/>
    <cellStyle name="Comma 3 5 7 4 3 3 3" xfId="46077"/>
    <cellStyle name="Comma 3 5 7 4 3 4" xfId="25076"/>
    <cellStyle name="Comma 3 5 7 4 3 5" xfId="37677"/>
    <cellStyle name="Comma 3 5 7 4 4" xfId="13747"/>
    <cellStyle name="Comma 3 5 7 4 4 2" xfId="26476"/>
    <cellStyle name="Comma 3 5 7 4 4 3" xfId="39077"/>
    <cellStyle name="Comma 3 5 7 4 5" xfId="18016"/>
    <cellStyle name="Comma 3 5 7 4 5 2" xfId="30677"/>
    <cellStyle name="Comma 3 5 7 4 5 3" xfId="43277"/>
    <cellStyle name="Comma 3 5 7 4 6" xfId="22276"/>
    <cellStyle name="Comma 3 5 7 4 7" xfId="34877"/>
    <cellStyle name="Comma 3 5 7 5" xfId="9618"/>
    <cellStyle name="Comma 3 5 7 5 2" xfId="11084"/>
    <cellStyle name="Comma 3 5 7 5 2 2" xfId="15287"/>
    <cellStyle name="Comma 3 5 7 5 2 2 2" xfId="28016"/>
    <cellStyle name="Comma 3 5 7 5 2 2 3" xfId="40617"/>
    <cellStyle name="Comma 3 5 7 5 2 3" xfId="19556"/>
    <cellStyle name="Comma 3 5 7 5 2 3 2" xfId="32217"/>
    <cellStyle name="Comma 3 5 7 5 2 3 3" xfId="44817"/>
    <cellStyle name="Comma 3 5 7 5 2 4" xfId="23816"/>
    <cellStyle name="Comma 3 5 7 5 2 5" xfId="36417"/>
    <cellStyle name="Comma 3 5 7 5 3" xfId="12487"/>
    <cellStyle name="Comma 3 5 7 5 3 2" xfId="16687"/>
    <cellStyle name="Comma 3 5 7 5 3 2 2" xfId="29416"/>
    <cellStyle name="Comma 3 5 7 5 3 2 3" xfId="42017"/>
    <cellStyle name="Comma 3 5 7 5 3 3" xfId="20956"/>
    <cellStyle name="Comma 3 5 7 5 3 3 2" xfId="33617"/>
    <cellStyle name="Comma 3 5 7 5 3 3 3" xfId="46217"/>
    <cellStyle name="Comma 3 5 7 5 3 4" xfId="25216"/>
    <cellStyle name="Comma 3 5 7 5 3 5" xfId="37817"/>
    <cellStyle name="Comma 3 5 7 5 4" xfId="13887"/>
    <cellStyle name="Comma 3 5 7 5 4 2" xfId="26616"/>
    <cellStyle name="Comma 3 5 7 5 4 3" xfId="39217"/>
    <cellStyle name="Comma 3 5 7 5 5" xfId="18156"/>
    <cellStyle name="Comma 3 5 7 5 5 2" xfId="30817"/>
    <cellStyle name="Comma 3 5 7 5 5 3" xfId="43417"/>
    <cellStyle name="Comma 3 5 7 5 6" xfId="22416"/>
    <cellStyle name="Comma 3 5 7 5 7" xfId="35017"/>
    <cellStyle name="Comma 3 5 7 6" xfId="9758"/>
    <cellStyle name="Comma 3 5 7 6 2" xfId="11224"/>
    <cellStyle name="Comma 3 5 7 6 2 2" xfId="15427"/>
    <cellStyle name="Comma 3 5 7 6 2 2 2" xfId="28156"/>
    <cellStyle name="Comma 3 5 7 6 2 2 3" xfId="40757"/>
    <cellStyle name="Comma 3 5 7 6 2 3" xfId="19696"/>
    <cellStyle name="Comma 3 5 7 6 2 3 2" xfId="32357"/>
    <cellStyle name="Comma 3 5 7 6 2 3 3" xfId="44957"/>
    <cellStyle name="Comma 3 5 7 6 2 4" xfId="23956"/>
    <cellStyle name="Comma 3 5 7 6 2 5" xfId="36557"/>
    <cellStyle name="Comma 3 5 7 6 3" xfId="12627"/>
    <cellStyle name="Comma 3 5 7 6 3 2" xfId="16827"/>
    <cellStyle name="Comma 3 5 7 6 3 2 2" xfId="29556"/>
    <cellStyle name="Comma 3 5 7 6 3 2 3" xfId="42157"/>
    <cellStyle name="Comma 3 5 7 6 3 3" xfId="21096"/>
    <cellStyle name="Comma 3 5 7 6 3 3 2" xfId="33757"/>
    <cellStyle name="Comma 3 5 7 6 3 3 3" xfId="46357"/>
    <cellStyle name="Comma 3 5 7 6 3 4" xfId="25356"/>
    <cellStyle name="Comma 3 5 7 6 3 5" xfId="37957"/>
    <cellStyle name="Comma 3 5 7 6 4" xfId="14027"/>
    <cellStyle name="Comma 3 5 7 6 4 2" xfId="26756"/>
    <cellStyle name="Comma 3 5 7 6 4 3" xfId="39357"/>
    <cellStyle name="Comma 3 5 7 6 5" xfId="18296"/>
    <cellStyle name="Comma 3 5 7 6 5 2" xfId="30957"/>
    <cellStyle name="Comma 3 5 7 6 5 3" xfId="43557"/>
    <cellStyle name="Comma 3 5 7 6 6" xfId="22556"/>
    <cellStyle name="Comma 3 5 7 6 7" xfId="35157"/>
    <cellStyle name="Comma 3 5 7 7" xfId="9898"/>
    <cellStyle name="Comma 3 5 7 7 2" xfId="11364"/>
    <cellStyle name="Comma 3 5 7 7 2 2" xfId="15567"/>
    <cellStyle name="Comma 3 5 7 7 2 2 2" xfId="28296"/>
    <cellStyle name="Comma 3 5 7 7 2 2 3" xfId="40897"/>
    <cellStyle name="Comma 3 5 7 7 2 3" xfId="19836"/>
    <cellStyle name="Comma 3 5 7 7 2 3 2" xfId="32497"/>
    <cellStyle name="Comma 3 5 7 7 2 3 3" xfId="45097"/>
    <cellStyle name="Comma 3 5 7 7 2 4" xfId="24096"/>
    <cellStyle name="Comma 3 5 7 7 2 5" xfId="36697"/>
    <cellStyle name="Comma 3 5 7 7 3" xfId="12767"/>
    <cellStyle name="Comma 3 5 7 7 3 2" xfId="16967"/>
    <cellStyle name="Comma 3 5 7 7 3 2 2" xfId="29696"/>
    <cellStyle name="Comma 3 5 7 7 3 2 3" xfId="42297"/>
    <cellStyle name="Comma 3 5 7 7 3 3" xfId="21236"/>
    <cellStyle name="Comma 3 5 7 7 3 3 2" xfId="33897"/>
    <cellStyle name="Comma 3 5 7 7 3 3 3" xfId="46497"/>
    <cellStyle name="Comma 3 5 7 7 3 4" xfId="25496"/>
    <cellStyle name="Comma 3 5 7 7 3 5" xfId="38097"/>
    <cellStyle name="Comma 3 5 7 7 4" xfId="14167"/>
    <cellStyle name="Comma 3 5 7 7 4 2" xfId="26896"/>
    <cellStyle name="Comma 3 5 7 7 4 3" xfId="39497"/>
    <cellStyle name="Comma 3 5 7 7 5" xfId="18436"/>
    <cellStyle name="Comma 3 5 7 7 5 2" xfId="31097"/>
    <cellStyle name="Comma 3 5 7 7 5 3" xfId="43697"/>
    <cellStyle name="Comma 3 5 7 7 6" xfId="22696"/>
    <cellStyle name="Comma 3 5 7 7 7" xfId="35297"/>
    <cellStyle name="Comma 3 5 7 8" xfId="10038"/>
    <cellStyle name="Comma 3 5 7 8 2" xfId="11504"/>
    <cellStyle name="Comma 3 5 7 8 2 2" xfId="15707"/>
    <cellStyle name="Comma 3 5 7 8 2 2 2" xfId="28436"/>
    <cellStyle name="Comma 3 5 7 8 2 2 3" xfId="41037"/>
    <cellStyle name="Comma 3 5 7 8 2 3" xfId="19976"/>
    <cellStyle name="Comma 3 5 7 8 2 3 2" xfId="32637"/>
    <cellStyle name="Comma 3 5 7 8 2 3 3" xfId="45237"/>
    <cellStyle name="Comma 3 5 7 8 2 4" xfId="24236"/>
    <cellStyle name="Comma 3 5 7 8 2 5" xfId="36837"/>
    <cellStyle name="Comma 3 5 7 8 3" xfId="12907"/>
    <cellStyle name="Comma 3 5 7 8 3 2" xfId="17107"/>
    <cellStyle name="Comma 3 5 7 8 3 2 2" xfId="29836"/>
    <cellStyle name="Comma 3 5 7 8 3 2 3" xfId="42437"/>
    <cellStyle name="Comma 3 5 7 8 3 3" xfId="21376"/>
    <cellStyle name="Comma 3 5 7 8 3 3 2" xfId="34037"/>
    <cellStyle name="Comma 3 5 7 8 3 3 3" xfId="46637"/>
    <cellStyle name="Comma 3 5 7 8 3 4" xfId="25636"/>
    <cellStyle name="Comma 3 5 7 8 3 5" xfId="38237"/>
    <cellStyle name="Comma 3 5 7 8 4" xfId="14307"/>
    <cellStyle name="Comma 3 5 7 8 4 2" xfId="27036"/>
    <cellStyle name="Comma 3 5 7 8 4 3" xfId="39637"/>
    <cellStyle name="Comma 3 5 7 8 5" xfId="18576"/>
    <cellStyle name="Comma 3 5 7 8 5 2" xfId="31237"/>
    <cellStyle name="Comma 3 5 7 8 5 3" xfId="43837"/>
    <cellStyle name="Comma 3 5 7 8 6" xfId="22836"/>
    <cellStyle name="Comma 3 5 7 8 7" xfId="35437"/>
    <cellStyle name="Comma 3 5 7 9" xfId="10232"/>
    <cellStyle name="Comma 3 5 7 9 2" xfId="11647"/>
    <cellStyle name="Comma 3 5 7 9 2 2" xfId="15847"/>
    <cellStyle name="Comma 3 5 7 9 2 2 2" xfId="28576"/>
    <cellStyle name="Comma 3 5 7 9 2 2 3" xfId="41177"/>
    <cellStyle name="Comma 3 5 7 9 2 3" xfId="20116"/>
    <cellStyle name="Comma 3 5 7 9 2 3 2" xfId="32777"/>
    <cellStyle name="Comma 3 5 7 9 2 3 3" xfId="45377"/>
    <cellStyle name="Comma 3 5 7 9 2 4" xfId="24376"/>
    <cellStyle name="Comma 3 5 7 9 2 5" xfId="36977"/>
    <cellStyle name="Comma 3 5 7 9 3" xfId="13047"/>
    <cellStyle name="Comma 3 5 7 9 3 2" xfId="17247"/>
    <cellStyle name="Comma 3 5 7 9 3 2 2" xfId="29976"/>
    <cellStyle name="Comma 3 5 7 9 3 2 3" xfId="42577"/>
    <cellStyle name="Comma 3 5 7 9 3 3" xfId="21516"/>
    <cellStyle name="Comma 3 5 7 9 3 3 2" xfId="34177"/>
    <cellStyle name="Comma 3 5 7 9 3 3 3" xfId="46777"/>
    <cellStyle name="Comma 3 5 7 9 3 4" xfId="25776"/>
    <cellStyle name="Comma 3 5 7 9 3 5" xfId="38377"/>
    <cellStyle name="Comma 3 5 7 9 4" xfId="14447"/>
    <cellStyle name="Comma 3 5 7 9 4 2" xfId="27176"/>
    <cellStyle name="Comma 3 5 7 9 4 3" xfId="39777"/>
    <cellStyle name="Comma 3 5 7 9 5" xfId="18716"/>
    <cellStyle name="Comma 3 5 7 9 5 2" xfId="31377"/>
    <cellStyle name="Comma 3 5 7 9 5 3" xfId="43977"/>
    <cellStyle name="Comma 3 5 7 9 6" xfId="22976"/>
    <cellStyle name="Comma 3 5 7 9 7" xfId="35577"/>
    <cellStyle name="Comma 3 5 8" xfId="7149"/>
    <cellStyle name="Comma 3 5 8 2" xfId="10533"/>
    <cellStyle name="Comma 3 5 8 2 2" xfId="14747"/>
    <cellStyle name="Comma 3 5 8 2 2 2" xfId="27476"/>
    <cellStyle name="Comma 3 5 8 2 2 3" xfId="40077"/>
    <cellStyle name="Comma 3 5 8 2 3" xfId="19016"/>
    <cellStyle name="Comma 3 5 8 2 3 2" xfId="31677"/>
    <cellStyle name="Comma 3 5 8 2 3 3" xfId="44277"/>
    <cellStyle name="Comma 3 5 8 2 4" xfId="23276"/>
    <cellStyle name="Comma 3 5 8 2 5" xfId="35877"/>
    <cellStyle name="Comma 3 5 8 3" xfId="11947"/>
    <cellStyle name="Comma 3 5 8 3 2" xfId="16147"/>
    <cellStyle name="Comma 3 5 8 3 2 2" xfId="28876"/>
    <cellStyle name="Comma 3 5 8 3 2 3" xfId="41477"/>
    <cellStyle name="Comma 3 5 8 3 3" xfId="20416"/>
    <cellStyle name="Comma 3 5 8 3 3 2" xfId="33077"/>
    <cellStyle name="Comma 3 5 8 3 3 3" xfId="45677"/>
    <cellStyle name="Comma 3 5 8 3 4" xfId="24676"/>
    <cellStyle name="Comma 3 5 8 3 5" xfId="37277"/>
    <cellStyle name="Comma 3 5 8 4" xfId="13347"/>
    <cellStyle name="Comma 3 5 8 4 2" xfId="26076"/>
    <cellStyle name="Comma 3 5 8 4 3" xfId="38677"/>
    <cellStyle name="Comma 3 5 8 5" xfId="17616"/>
    <cellStyle name="Comma 3 5 8 5 2" xfId="30277"/>
    <cellStyle name="Comma 3 5 8 5 3" xfId="42877"/>
    <cellStyle name="Comma 3 5 8 6" xfId="21876"/>
    <cellStyle name="Comma 3 5 8 7" xfId="34477"/>
    <cellStyle name="Comma 3 5 9" xfId="7289"/>
    <cellStyle name="Comma 3 5 9 2" xfId="10673"/>
    <cellStyle name="Comma 3 5 9 2 2" xfId="14887"/>
    <cellStyle name="Comma 3 5 9 2 2 2" xfId="27616"/>
    <cellStyle name="Comma 3 5 9 2 2 3" xfId="40217"/>
    <cellStyle name="Comma 3 5 9 2 3" xfId="19156"/>
    <cellStyle name="Comma 3 5 9 2 3 2" xfId="31817"/>
    <cellStyle name="Comma 3 5 9 2 3 3" xfId="44417"/>
    <cellStyle name="Comma 3 5 9 2 4" xfId="23416"/>
    <cellStyle name="Comma 3 5 9 2 5" xfId="36017"/>
    <cellStyle name="Comma 3 5 9 3" xfId="12087"/>
    <cellStyle name="Comma 3 5 9 3 2" xfId="16287"/>
    <cellStyle name="Comma 3 5 9 3 2 2" xfId="29016"/>
    <cellStyle name="Comma 3 5 9 3 2 3" xfId="41617"/>
    <cellStyle name="Comma 3 5 9 3 3" xfId="20556"/>
    <cellStyle name="Comma 3 5 9 3 3 2" xfId="33217"/>
    <cellStyle name="Comma 3 5 9 3 3 3" xfId="45817"/>
    <cellStyle name="Comma 3 5 9 3 4" xfId="24816"/>
    <cellStyle name="Comma 3 5 9 3 5" xfId="37417"/>
    <cellStyle name="Comma 3 5 9 4" xfId="13487"/>
    <cellStyle name="Comma 3 5 9 4 2" xfId="26216"/>
    <cellStyle name="Comma 3 5 9 4 3" xfId="38817"/>
    <cellStyle name="Comma 3 5 9 5" xfId="17756"/>
    <cellStyle name="Comma 3 5 9 5 2" xfId="30417"/>
    <cellStyle name="Comma 3 5 9 5 3" xfId="43017"/>
    <cellStyle name="Comma 3 5 9 6" xfId="22016"/>
    <cellStyle name="Comma 3 5 9 7" xfId="34617"/>
    <cellStyle name="Comma 3 6" xfId="7013"/>
    <cellStyle name="Comma 3 6 10" xfId="9306"/>
    <cellStyle name="Comma 3 6 10 2" xfId="10824"/>
    <cellStyle name="Comma 3 6 10 2 2" xfId="15031"/>
    <cellStyle name="Comma 3 6 10 2 2 2" xfId="27760"/>
    <cellStyle name="Comma 3 6 10 2 2 3" xfId="40361"/>
    <cellStyle name="Comma 3 6 10 2 3" xfId="19300"/>
    <cellStyle name="Comma 3 6 10 2 3 2" xfId="31961"/>
    <cellStyle name="Comma 3 6 10 2 3 3" xfId="44561"/>
    <cellStyle name="Comma 3 6 10 2 4" xfId="23560"/>
    <cellStyle name="Comma 3 6 10 2 5" xfId="36161"/>
    <cellStyle name="Comma 3 6 10 3" xfId="12231"/>
    <cellStyle name="Comma 3 6 10 3 2" xfId="16431"/>
    <cellStyle name="Comma 3 6 10 3 2 2" xfId="29160"/>
    <cellStyle name="Comma 3 6 10 3 2 3" xfId="41761"/>
    <cellStyle name="Comma 3 6 10 3 3" xfId="20700"/>
    <cellStyle name="Comma 3 6 10 3 3 2" xfId="33361"/>
    <cellStyle name="Comma 3 6 10 3 3 3" xfId="45961"/>
    <cellStyle name="Comma 3 6 10 3 4" xfId="24960"/>
    <cellStyle name="Comma 3 6 10 3 5" xfId="37561"/>
    <cellStyle name="Comma 3 6 10 4" xfId="13631"/>
    <cellStyle name="Comma 3 6 10 4 2" xfId="26360"/>
    <cellStyle name="Comma 3 6 10 4 3" xfId="38961"/>
    <cellStyle name="Comma 3 6 10 5" xfId="17900"/>
    <cellStyle name="Comma 3 6 10 5 2" xfId="30561"/>
    <cellStyle name="Comma 3 6 10 5 3" xfId="43161"/>
    <cellStyle name="Comma 3 6 10 6" xfId="22160"/>
    <cellStyle name="Comma 3 6 10 7" xfId="34761"/>
    <cellStyle name="Comma 3 6 11" xfId="9502"/>
    <cellStyle name="Comma 3 6 11 2" xfId="10968"/>
    <cellStyle name="Comma 3 6 11 2 2" xfId="15171"/>
    <cellStyle name="Comma 3 6 11 2 2 2" xfId="27900"/>
    <cellStyle name="Comma 3 6 11 2 2 3" xfId="40501"/>
    <cellStyle name="Comma 3 6 11 2 3" xfId="19440"/>
    <cellStyle name="Comma 3 6 11 2 3 2" xfId="32101"/>
    <cellStyle name="Comma 3 6 11 2 3 3" xfId="44701"/>
    <cellStyle name="Comma 3 6 11 2 4" xfId="23700"/>
    <cellStyle name="Comma 3 6 11 2 5" xfId="36301"/>
    <cellStyle name="Comma 3 6 11 3" xfId="12371"/>
    <cellStyle name="Comma 3 6 11 3 2" xfId="16571"/>
    <cellStyle name="Comma 3 6 11 3 2 2" xfId="29300"/>
    <cellStyle name="Comma 3 6 11 3 2 3" xfId="41901"/>
    <cellStyle name="Comma 3 6 11 3 3" xfId="20840"/>
    <cellStyle name="Comma 3 6 11 3 3 2" xfId="33501"/>
    <cellStyle name="Comma 3 6 11 3 3 3" xfId="46101"/>
    <cellStyle name="Comma 3 6 11 3 4" xfId="25100"/>
    <cellStyle name="Comma 3 6 11 3 5" xfId="37701"/>
    <cellStyle name="Comma 3 6 11 4" xfId="13771"/>
    <cellStyle name="Comma 3 6 11 4 2" xfId="26500"/>
    <cellStyle name="Comma 3 6 11 4 3" xfId="39101"/>
    <cellStyle name="Comma 3 6 11 5" xfId="18040"/>
    <cellStyle name="Comma 3 6 11 5 2" xfId="30701"/>
    <cellStyle name="Comma 3 6 11 5 3" xfId="43301"/>
    <cellStyle name="Comma 3 6 11 6" xfId="22300"/>
    <cellStyle name="Comma 3 6 11 7" xfId="34901"/>
    <cellStyle name="Comma 3 6 12" xfId="9642"/>
    <cellStyle name="Comma 3 6 12 2" xfId="11108"/>
    <cellStyle name="Comma 3 6 12 2 2" xfId="15311"/>
    <cellStyle name="Comma 3 6 12 2 2 2" xfId="28040"/>
    <cellStyle name="Comma 3 6 12 2 2 3" xfId="40641"/>
    <cellStyle name="Comma 3 6 12 2 3" xfId="19580"/>
    <cellStyle name="Comma 3 6 12 2 3 2" xfId="32241"/>
    <cellStyle name="Comma 3 6 12 2 3 3" xfId="44841"/>
    <cellStyle name="Comma 3 6 12 2 4" xfId="23840"/>
    <cellStyle name="Comma 3 6 12 2 5" xfId="36441"/>
    <cellStyle name="Comma 3 6 12 3" xfId="12511"/>
    <cellStyle name="Comma 3 6 12 3 2" xfId="16711"/>
    <cellStyle name="Comma 3 6 12 3 2 2" xfId="29440"/>
    <cellStyle name="Comma 3 6 12 3 2 3" xfId="42041"/>
    <cellStyle name="Comma 3 6 12 3 3" xfId="20980"/>
    <cellStyle name="Comma 3 6 12 3 3 2" xfId="33641"/>
    <cellStyle name="Comma 3 6 12 3 3 3" xfId="46241"/>
    <cellStyle name="Comma 3 6 12 3 4" xfId="25240"/>
    <cellStyle name="Comma 3 6 12 3 5" xfId="37841"/>
    <cellStyle name="Comma 3 6 12 4" xfId="13911"/>
    <cellStyle name="Comma 3 6 12 4 2" xfId="26640"/>
    <cellStyle name="Comma 3 6 12 4 3" xfId="39241"/>
    <cellStyle name="Comma 3 6 12 5" xfId="18180"/>
    <cellStyle name="Comma 3 6 12 5 2" xfId="30841"/>
    <cellStyle name="Comma 3 6 12 5 3" xfId="43441"/>
    <cellStyle name="Comma 3 6 12 6" xfId="22440"/>
    <cellStyle name="Comma 3 6 12 7" xfId="35041"/>
    <cellStyle name="Comma 3 6 13" xfId="9782"/>
    <cellStyle name="Comma 3 6 13 2" xfId="11248"/>
    <cellStyle name="Comma 3 6 13 2 2" xfId="15451"/>
    <cellStyle name="Comma 3 6 13 2 2 2" xfId="28180"/>
    <cellStyle name="Comma 3 6 13 2 2 3" xfId="40781"/>
    <cellStyle name="Comma 3 6 13 2 3" xfId="19720"/>
    <cellStyle name="Comma 3 6 13 2 3 2" xfId="32381"/>
    <cellStyle name="Comma 3 6 13 2 3 3" xfId="44981"/>
    <cellStyle name="Comma 3 6 13 2 4" xfId="23980"/>
    <cellStyle name="Comma 3 6 13 2 5" xfId="36581"/>
    <cellStyle name="Comma 3 6 13 3" xfId="12651"/>
    <cellStyle name="Comma 3 6 13 3 2" xfId="16851"/>
    <cellStyle name="Comma 3 6 13 3 2 2" xfId="29580"/>
    <cellStyle name="Comma 3 6 13 3 2 3" xfId="42181"/>
    <cellStyle name="Comma 3 6 13 3 3" xfId="21120"/>
    <cellStyle name="Comma 3 6 13 3 3 2" xfId="33781"/>
    <cellStyle name="Comma 3 6 13 3 3 3" xfId="46381"/>
    <cellStyle name="Comma 3 6 13 3 4" xfId="25380"/>
    <cellStyle name="Comma 3 6 13 3 5" xfId="37981"/>
    <cellStyle name="Comma 3 6 13 4" xfId="14051"/>
    <cellStyle name="Comma 3 6 13 4 2" xfId="26780"/>
    <cellStyle name="Comma 3 6 13 4 3" xfId="39381"/>
    <cellStyle name="Comma 3 6 13 5" xfId="18320"/>
    <cellStyle name="Comma 3 6 13 5 2" xfId="30981"/>
    <cellStyle name="Comma 3 6 13 5 3" xfId="43581"/>
    <cellStyle name="Comma 3 6 13 6" xfId="22580"/>
    <cellStyle name="Comma 3 6 13 7" xfId="35181"/>
    <cellStyle name="Comma 3 6 14" xfId="9922"/>
    <cellStyle name="Comma 3 6 14 2" xfId="11388"/>
    <cellStyle name="Comma 3 6 14 2 2" xfId="15591"/>
    <cellStyle name="Comma 3 6 14 2 2 2" xfId="28320"/>
    <cellStyle name="Comma 3 6 14 2 2 3" xfId="40921"/>
    <cellStyle name="Comma 3 6 14 2 3" xfId="19860"/>
    <cellStyle name="Comma 3 6 14 2 3 2" xfId="32521"/>
    <cellStyle name="Comma 3 6 14 2 3 3" xfId="45121"/>
    <cellStyle name="Comma 3 6 14 2 4" xfId="24120"/>
    <cellStyle name="Comma 3 6 14 2 5" xfId="36721"/>
    <cellStyle name="Comma 3 6 14 3" xfId="12791"/>
    <cellStyle name="Comma 3 6 14 3 2" xfId="16991"/>
    <cellStyle name="Comma 3 6 14 3 2 2" xfId="29720"/>
    <cellStyle name="Comma 3 6 14 3 2 3" xfId="42321"/>
    <cellStyle name="Comma 3 6 14 3 3" xfId="21260"/>
    <cellStyle name="Comma 3 6 14 3 3 2" xfId="33921"/>
    <cellStyle name="Comma 3 6 14 3 3 3" xfId="46521"/>
    <cellStyle name="Comma 3 6 14 3 4" xfId="25520"/>
    <cellStyle name="Comma 3 6 14 3 5" xfId="38121"/>
    <cellStyle name="Comma 3 6 14 4" xfId="14191"/>
    <cellStyle name="Comma 3 6 14 4 2" xfId="26920"/>
    <cellStyle name="Comma 3 6 14 4 3" xfId="39521"/>
    <cellStyle name="Comma 3 6 14 5" xfId="18460"/>
    <cellStyle name="Comma 3 6 14 5 2" xfId="31121"/>
    <cellStyle name="Comma 3 6 14 5 3" xfId="43721"/>
    <cellStyle name="Comma 3 6 14 6" xfId="22720"/>
    <cellStyle name="Comma 3 6 14 7" xfId="35321"/>
    <cellStyle name="Comma 3 6 15" xfId="10116"/>
    <cellStyle name="Comma 3 6 15 2" xfId="11531"/>
    <cellStyle name="Comma 3 6 15 2 2" xfId="15731"/>
    <cellStyle name="Comma 3 6 15 2 2 2" xfId="28460"/>
    <cellStyle name="Comma 3 6 15 2 2 3" xfId="41061"/>
    <cellStyle name="Comma 3 6 15 2 3" xfId="20000"/>
    <cellStyle name="Comma 3 6 15 2 3 2" xfId="32661"/>
    <cellStyle name="Comma 3 6 15 2 3 3" xfId="45261"/>
    <cellStyle name="Comma 3 6 15 2 4" xfId="24260"/>
    <cellStyle name="Comma 3 6 15 2 5" xfId="36861"/>
    <cellStyle name="Comma 3 6 15 3" xfId="12931"/>
    <cellStyle name="Comma 3 6 15 3 2" xfId="17131"/>
    <cellStyle name="Comma 3 6 15 3 2 2" xfId="29860"/>
    <cellStyle name="Comma 3 6 15 3 2 3" xfId="42461"/>
    <cellStyle name="Comma 3 6 15 3 3" xfId="21400"/>
    <cellStyle name="Comma 3 6 15 3 3 2" xfId="34061"/>
    <cellStyle name="Comma 3 6 15 3 3 3" xfId="46661"/>
    <cellStyle name="Comma 3 6 15 3 4" xfId="25660"/>
    <cellStyle name="Comma 3 6 15 3 5" xfId="38261"/>
    <cellStyle name="Comma 3 6 15 4" xfId="14331"/>
    <cellStyle name="Comma 3 6 15 4 2" xfId="27060"/>
    <cellStyle name="Comma 3 6 15 4 3" xfId="39661"/>
    <cellStyle name="Comma 3 6 15 5" xfId="18600"/>
    <cellStyle name="Comma 3 6 15 5 2" xfId="31261"/>
    <cellStyle name="Comma 3 6 15 5 3" xfId="43861"/>
    <cellStyle name="Comma 3 6 15 6" xfId="22860"/>
    <cellStyle name="Comma 3 6 15 7" xfId="35461"/>
    <cellStyle name="Comma 3 6 16" xfId="10256"/>
    <cellStyle name="Comma 3 6 16 2" xfId="11671"/>
    <cellStyle name="Comma 3 6 16 2 2" xfId="15871"/>
    <cellStyle name="Comma 3 6 16 2 2 2" xfId="28600"/>
    <cellStyle name="Comma 3 6 16 2 2 3" xfId="41201"/>
    <cellStyle name="Comma 3 6 16 2 3" xfId="20140"/>
    <cellStyle name="Comma 3 6 16 2 3 2" xfId="32801"/>
    <cellStyle name="Comma 3 6 16 2 3 3" xfId="45401"/>
    <cellStyle name="Comma 3 6 16 2 4" xfId="24400"/>
    <cellStyle name="Comma 3 6 16 2 5" xfId="37001"/>
    <cellStyle name="Comma 3 6 16 3" xfId="13071"/>
    <cellStyle name="Comma 3 6 16 3 2" xfId="17271"/>
    <cellStyle name="Comma 3 6 16 3 2 2" xfId="30000"/>
    <cellStyle name="Comma 3 6 16 3 2 3" xfId="42601"/>
    <cellStyle name="Comma 3 6 16 3 3" xfId="21540"/>
    <cellStyle name="Comma 3 6 16 3 3 2" xfId="34201"/>
    <cellStyle name="Comma 3 6 16 3 3 3" xfId="46801"/>
    <cellStyle name="Comma 3 6 16 3 4" xfId="25800"/>
    <cellStyle name="Comma 3 6 16 3 5" xfId="38401"/>
    <cellStyle name="Comma 3 6 16 4" xfId="14471"/>
    <cellStyle name="Comma 3 6 16 4 2" xfId="27200"/>
    <cellStyle name="Comma 3 6 16 4 3" xfId="39801"/>
    <cellStyle name="Comma 3 6 16 5" xfId="18740"/>
    <cellStyle name="Comma 3 6 16 5 2" xfId="31401"/>
    <cellStyle name="Comma 3 6 16 5 3" xfId="44001"/>
    <cellStyle name="Comma 3 6 16 6" xfId="23000"/>
    <cellStyle name="Comma 3 6 16 7" xfId="35601"/>
    <cellStyle name="Comma 3 6 17" xfId="10397"/>
    <cellStyle name="Comma 3 6 17 2" xfId="14611"/>
    <cellStyle name="Comma 3 6 17 2 2" xfId="27340"/>
    <cellStyle name="Comma 3 6 17 2 3" xfId="39941"/>
    <cellStyle name="Comma 3 6 17 3" xfId="18880"/>
    <cellStyle name="Comma 3 6 17 3 2" xfId="31541"/>
    <cellStyle name="Comma 3 6 17 3 3" xfId="44141"/>
    <cellStyle name="Comma 3 6 17 4" xfId="23140"/>
    <cellStyle name="Comma 3 6 17 5" xfId="35741"/>
    <cellStyle name="Comma 3 6 18" xfId="11811"/>
    <cellStyle name="Comma 3 6 18 2" xfId="16011"/>
    <cellStyle name="Comma 3 6 18 2 2" xfId="28740"/>
    <cellStyle name="Comma 3 6 18 2 3" xfId="41341"/>
    <cellStyle name="Comma 3 6 18 3" xfId="20280"/>
    <cellStyle name="Comma 3 6 18 3 2" xfId="32941"/>
    <cellStyle name="Comma 3 6 18 3 3" xfId="45541"/>
    <cellStyle name="Comma 3 6 18 4" xfId="24540"/>
    <cellStyle name="Comma 3 6 18 5" xfId="37141"/>
    <cellStyle name="Comma 3 6 19" xfId="13211"/>
    <cellStyle name="Comma 3 6 19 2" xfId="25940"/>
    <cellStyle name="Comma 3 6 19 3" xfId="38541"/>
    <cellStyle name="Comma 3 6 2" xfId="7033"/>
    <cellStyle name="Comma 3 6 2 10" xfId="10276"/>
    <cellStyle name="Comma 3 6 2 10 2" xfId="11691"/>
    <cellStyle name="Comma 3 6 2 10 2 2" xfId="15891"/>
    <cellStyle name="Comma 3 6 2 10 2 2 2" xfId="28620"/>
    <cellStyle name="Comma 3 6 2 10 2 2 3" xfId="41221"/>
    <cellStyle name="Comma 3 6 2 10 2 3" xfId="20160"/>
    <cellStyle name="Comma 3 6 2 10 2 3 2" xfId="32821"/>
    <cellStyle name="Comma 3 6 2 10 2 3 3" xfId="45421"/>
    <cellStyle name="Comma 3 6 2 10 2 4" xfId="24420"/>
    <cellStyle name="Comma 3 6 2 10 2 5" xfId="37021"/>
    <cellStyle name="Comma 3 6 2 10 3" xfId="13091"/>
    <cellStyle name="Comma 3 6 2 10 3 2" xfId="17291"/>
    <cellStyle name="Comma 3 6 2 10 3 2 2" xfId="30020"/>
    <cellStyle name="Comma 3 6 2 10 3 2 3" xfId="42621"/>
    <cellStyle name="Comma 3 6 2 10 3 3" xfId="21560"/>
    <cellStyle name="Comma 3 6 2 10 3 3 2" xfId="34221"/>
    <cellStyle name="Comma 3 6 2 10 3 3 3" xfId="46821"/>
    <cellStyle name="Comma 3 6 2 10 3 4" xfId="25820"/>
    <cellStyle name="Comma 3 6 2 10 3 5" xfId="38421"/>
    <cellStyle name="Comma 3 6 2 10 4" xfId="14491"/>
    <cellStyle name="Comma 3 6 2 10 4 2" xfId="27220"/>
    <cellStyle name="Comma 3 6 2 10 4 3" xfId="39821"/>
    <cellStyle name="Comma 3 6 2 10 5" xfId="18760"/>
    <cellStyle name="Comma 3 6 2 10 5 2" xfId="31421"/>
    <cellStyle name="Comma 3 6 2 10 5 3" xfId="44021"/>
    <cellStyle name="Comma 3 6 2 10 6" xfId="23020"/>
    <cellStyle name="Comma 3 6 2 10 7" xfId="35621"/>
    <cellStyle name="Comma 3 6 2 11" xfId="10417"/>
    <cellStyle name="Comma 3 6 2 11 2" xfId="14631"/>
    <cellStyle name="Comma 3 6 2 11 2 2" xfId="27360"/>
    <cellStyle name="Comma 3 6 2 11 2 3" xfId="39961"/>
    <cellStyle name="Comma 3 6 2 11 3" xfId="18900"/>
    <cellStyle name="Comma 3 6 2 11 3 2" xfId="31561"/>
    <cellStyle name="Comma 3 6 2 11 3 3" xfId="44161"/>
    <cellStyle name="Comma 3 6 2 11 4" xfId="23160"/>
    <cellStyle name="Comma 3 6 2 11 5" xfId="35761"/>
    <cellStyle name="Comma 3 6 2 12" xfId="11831"/>
    <cellStyle name="Comma 3 6 2 12 2" xfId="16031"/>
    <cellStyle name="Comma 3 6 2 12 2 2" xfId="28760"/>
    <cellStyle name="Comma 3 6 2 12 2 3" xfId="41361"/>
    <cellStyle name="Comma 3 6 2 12 3" xfId="20300"/>
    <cellStyle name="Comma 3 6 2 12 3 2" xfId="32961"/>
    <cellStyle name="Comma 3 6 2 12 3 3" xfId="45561"/>
    <cellStyle name="Comma 3 6 2 12 4" xfId="24560"/>
    <cellStyle name="Comma 3 6 2 12 5" xfId="37161"/>
    <cellStyle name="Comma 3 6 2 13" xfId="13231"/>
    <cellStyle name="Comma 3 6 2 13 2" xfId="25960"/>
    <cellStyle name="Comma 3 6 2 13 3" xfId="38561"/>
    <cellStyle name="Comma 3 6 2 14" xfId="17500"/>
    <cellStyle name="Comma 3 6 2 14 2" xfId="30161"/>
    <cellStyle name="Comma 3 6 2 14 3" xfId="42761"/>
    <cellStyle name="Comma 3 6 2 15" xfId="21760"/>
    <cellStyle name="Comma 3 6 2 16" xfId="34361"/>
    <cellStyle name="Comma 3 6 2 2" xfId="7173"/>
    <cellStyle name="Comma 3 6 2 2 2" xfId="10557"/>
    <cellStyle name="Comma 3 6 2 2 2 2" xfId="14771"/>
    <cellStyle name="Comma 3 6 2 2 2 2 2" xfId="27500"/>
    <cellStyle name="Comma 3 6 2 2 2 2 3" xfId="40101"/>
    <cellStyle name="Comma 3 6 2 2 2 3" xfId="19040"/>
    <cellStyle name="Comma 3 6 2 2 2 3 2" xfId="31701"/>
    <cellStyle name="Comma 3 6 2 2 2 3 3" xfId="44301"/>
    <cellStyle name="Comma 3 6 2 2 2 4" xfId="23300"/>
    <cellStyle name="Comma 3 6 2 2 2 5" xfId="35901"/>
    <cellStyle name="Comma 3 6 2 2 3" xfId="11971"/>
    <cellStyle name="Comma 3 6 2 2 3 2" xfId="16171"/>
    <cellStyle name="Comma 3 6 2 2 3 2 2" xfId="28900"/>
    <cellStyle name="Comma 3 6 2 2 3 2 3" xfId="41501"/>
    <cellStyle name="Comma 3 6 2 2 3 3" xfId="20440"/>
    <cellStyle name="Comma 3 6 2 2 3 3 2" xfId="33101"/>
    <cellStyle name="Comma 3 6 2 2 3 3 3" xfId="45701"/>
    <cellStyle name="Comma 3 6 2 2 3 4" xfId="24700"/>
    <cellStyle name="Comma 3 6 2 2 3 5" xfId="37301"/>
    <cellStyle name="Comma 3 6 2 2 4" xfId="13371"/>
    <cellStyle name="Comma 3 6 2 2 4 2" xfId="26100"/>
    <cellStyle name="Comma 3 6 2 2 4 3" xfId="38701"/>
    <cellStyle name="Comma 3 6 2 2 5" xfId="17640"/>
    <cellStyle name="Comma 3 6 2 2 5 2" xfId="30301"/>
    <cellStyle name="Comma 3 6 2 2 5 3" xfId="42901"/>
    <cellStyle name="Comma 3 6 2 2 6" xfId="21900"/>
    <cellStyle name="Comma 3 6 2 2 7" xfId="34501"/>
    <cellStyle name="Comma 3 6 2 3" xfId="7313"/>
    <cellStyle name="Comma 3 6 2 3 2" xfId="10697"/>
    <cellStyle name="Comma 3 6 2 3 2 2" xfId="14911"/>
    <cellStyle name="Comma 3 6 2 3 2 2 2" xfId="27640"/>
    <cellStyle name="Comma 3 6 2 3 2 2 3" xfId="40241"/>
    <cellStyle name="Comma 3 6 2 3 2 3" xfId="19180"/>
    <cellStyle name="Comma 3 6 2 3 2 3 2" xfId="31841"/>
    <cellStyle name="Comma 3 6 2 3 2 3 3" xfId="44441"/>
    <cellStyle name="Comma 3 6 2 3 2 4" xfId="23440"/>
    <cellStyle name="Comma 3 6 2 3 2 5" xfId="36041"/>
    <cellStyle name="Comma 3 6 2 3 3" xfId="12111"/>
    <cellStyle name="Comma 3 6 2 3 3 2" xfId="16311"/>
    <cellStyle name="Comma 3 6 2 3 3 2 2" xfId="29040"/>
    <cellStyle name="Comma 3 6 2 3 3 2 3" xfId="41641"/>
    <cellStyle name="Comma 3 6 2 3 3 3" xfId="20580"/>
    <cellStyle name="Comma 3 6 2 3 3 3 2" xfId="33241"/>
    <cellStyle name="Comma 3 6 2 3 3 3 3" xfId="45841"/>
    <cellStyle name="Comma 3 6 2 3 3 4" xfId="24840"/>
    <cellStyle name="Comma 3 6 2 3 3 5" xfId="37441"/>
    <cellStyle name="Comma 3 6 2 3 4" xfId="13511"/>
    <cellStyle name="Comma 3 6 2 3 4 2" xfId="26240"/>
    <cellStyle name="Comma 3 6 2 3 4 3" xfId="38841"/>
    <cellStyle name="Comma 3 6 2 3 5" xfId="17780"/>
    <cellStyle name="Comma 3 6 2 3 5 2" xfId="30441"/>
    <cellStyle name="Comma 3 6 2 3 5 3" xfId="43041"/>
    <cellStyle name="Comma 3 6 2 3 6" xfId="22040"/>
    <cellStyle name="Comma 3 6 2 3 7" xfId="34641"/>
    <cellStyle name="Comma 3 6 2 4" xfId="9326"/>
    <cellStyle name="Comma 3 6 2 4 2" xfId="10844"/>
    <cellStyle name="Comma 3 6 2 4 2 2" xfId="15051"/>
    <cellStyle name="Comma 3 6 2 4 2 2 2" xfId="27780"/>
    <cellStyle name="Comma 3 6 2 4 2 2 3" xfId="40381"/>
    <cellStyle name="Comma 3 6 2 4 2 3" xfId="19320"/>
    <cellStyle name="Comma 3 6 2 4 2 3 2" xfId="31981"/>
    <cellStyle name="Comma 3 6 2 4 2 3 3" xfId="44581"/>
    <cellStyle name="Comma 3 6 2 4 2 4" xfId="23580"/>
    <cellStyle name="Comma 3 6 2 4 2 5" xfId="36181"/>
    <cellStyle name="Comma 3 6 2 4 3" xfId="12251"/>
    <cellStyle name="Comma 3 6 2 4 3 2" xfId="16451"/>
    <cellStyle name="Comma 3 6 2 4 3 2 2" xfId="29180"/>
    <cellStyle name="Comma 3 6 2 4 3 2 3" xfId="41781"/>
    <cellStyle name="Comma 3 6 2 4 3 3" xfId="20720"/>
    <cellStyle name="Comma 3 6 2 4 3 3 2" xfId="33381"/>
    <cellStyle name="Comma 3 6 2 4 3 3 3" xfId="45981"/>
    <cellStyle name="Comma 3 6 2 4 3 4" xfId="24980"/>
    <cellStyle name="Comma 3 6 2 4 3 5" xfId="37581"/>
    <cellStyle name="Comma 3 6 2 4 4" xfId="13651"/>
    <cellStyle name="Comma 3 6 2 4 4 2" xfId="26380"/>
    <cellStyle name="Comma 3 6 2 4 4 3" xfId="38981"/>
    <cellStyle name="Comma 3 6 2 4 5" xfId="17920"/>
    <cellStyle name="Comma 3 6 2 4 5 2" xfId="30581"/>
    <cellStyle name="Comma 3 6 2 4 5 3" xfId="43181"/>
    <cellStyle name="Comma 3 6 2 4 6" xfId="22180"/>
    <cellStyle name="Comma 3 6 2 4 7" xfId="34781"/>
    <cellStyle name="Comma 3 6 2 5" xfId="9522"/>
    <cellStyle name="Comma 3 6 2 5 2" xfId="10988"/>
    <cellStyle name="Comma 3 6 2 5 2 2" xfId="15191"/>
    <cellStyle name="Comma 3 6 2 5 2 2 2" xfId="27920"/>
    <cellStyle name="Comma 3 6 2 5 2 2 3" xfId="40521"/>
    <cellStyle name="Comma 3 6 2 5 2 3" xfId="19460"/>
    <cellStyle name="Comma 3 6 2 5 2 3 2" xfId="32121"/>
    <cellStyle name="Comma 3 6 2 5 2 3 3" xfId="44721"/>
    <cellStyle name="Comma 3 6 2 5 2 4" xfId="23720"/>
    <cellStyle name="Comma 3 6 2 5 2 5" xfId="36321"/>
    <cellStyle name="Comma 3 6 2 5 3" xfId="12391"/>
    <cellStyle name="Comma 3 6 2 5 3 2" xfId="16591"/>
    <cellStyle name="Comma 3 6 2 5 3 2 2" xfId="29320"/>
    <cellStyle name="Comma 3 6 2 5 3 2 3" xfId="41921"/>
    <cellStyle name="Comma 3 6 2 5 3 3" xfId="20860"/>
    <cellStyle name="Comma 3 6 2 5 3 3 2" xfId="33521"/>
    <cellStyle name="Comma 3 6 2 5 3 3 3" xfId="46121"/>
    <cellStyle name="Comma 3 6 2 5 3 4" xfId="25120"/>
    <cellStyle name="Comma 3 6 2 5 3 5" xfId="37721"/>
    <cellStyle name="Comma 3 6 2 5 4" xfId="13791"/>
    <cellStyle name="Comma 3 6 2 5 4 2" xfId="26520"/>
    <cellStyle name="Comma 3 6 2 5 4 3" xfId="39121"/>
    <cellStyle name="Comma 3 6 2 5 5" xfId="18060"/>
    <cellStyle name="Comma 3 6 2 5 5 2" xfId="30721"/>
    <cellStyle name="Comma 3 6 2 5 5 3" xfId="43321"/>
    <cellStyle name="Comma 3 6 2 5 6" xfId="22320"/>
    <cellStyle name="Comma 3 6 2 5 7" xfId="34921"/>
    <cellStyle name="Comma 3 6 2 6" xfId="9662"/>
    <cellStyle name="Comma 3 6 2 6 2" xfId="11128"/>
    <cellStyle name="Comma 3 6 2 6 2 2" xfId="15331"/>
    <cellStyle name="Comma 3 6 2 6 2 2 2" xfId="28060"/>
    <cellStyle name="Comma 3 6 2 6 2 2 3" xfId="40661"/>
    <cellStyle name="Comma 3 6 2 6 2 3" xfId="19600"/>
    <cellStyle name="Comma 3 6 2 6 2 3 2" xfId="32261"/>
    <cellStyle name="Comma 3 6 2 6 2 3 3" xfId="44861"/>
    <cellStyle name="Comma 3 6 2 6 2 4" xfId="23860"/>
    <cellStyle name="Comma 3 6 2 6 2 5" xfId="36461"/>
    <cellStyle name="Comma 3 6 2 6 3" xfId="12531"/>
    <cellStyle name="Comma 3 6 2 6 3 2" xfId="16731"/>
    <cellStyle name="Comma 3 6 2 6 3 2 2" xfId="29460"/>
    <cellStyle name="Comma 3 6 2 6 3 2 3" xfId="42061"/>
    <cellStyle name="Comma 3 6 2 6 3 3" xfId="21000"/>
    <cellStyle name="Comma 3 6 2 6 3 3 2" xfId="33661"/>
    <cellStyle name="Comma 3 6 2 6 3 3 3" xfId="46261"/>
    <cellStyle name="Comma 3 6 2 6 3 4" xfId="25260"/>
    <cellStyle name="Comma 3 6 2 6 3 5" xfId="37861"/>
    <cellStyle name="Comma 3 6 2 6 4" xfId="13931"/>
    <cellStyle name="Comma 3 6 2 6 4 2" xfId="26660"/>
    <cellStyle name="Comma 3 6 2 6 4 3" xfId="39261"/>
    <cellStyle name="Comma 3 6 2 6 5" xfId="18200"/>
    <cellStyle name="Comma 3 6 2 6 5 2" xfId="30861"/>
    <cellStyle name="Comma 3 6 2 6 5 3" xfId="43461"/>
    <cellStyle name="Comma 3 6 2 6 6" xfId="22460"/>
    <cellStyle name="Comma 3 6 2 6 7" xfId="35061"/>
    <cellStyle name="Comma 3 6 2 7" xfId="9802"/>
    <cellStyle name="Comma 3 6 2 7 2" xfId="11268"/>
    <cellStyle name="Comma 3 6 2 7 2 2" xfId="15471"/>
    <cellStyle name="Comma 3 6 2 7 2 2 2" xfId="28200"/>
    <cellStyle name="Comma 3 6 2 7 2 2 3" xfId="40801"/>
    <cellStyle name="Comma 3 6 2 7 2 3" xfId="19740"/>
    <cellStyle name="Comma 3 6 2 7 2 3 2" xfId="32401"/>
    <cellStyle name="Comma 3 6 2 7 2 3 3" xfId="45001"/>
    <cellStyle name="Comma 3 6 2 7 2 4" xfId="24000"/>
    <cellStyle name="Comma 3 6 2 7 2 5" xfId="36601"/>
    <cellStyle name="Comma 3 6 2 7 3" xfId="12671"/>
    <cellStyle name="Comma 3 6 2 7 3 2" xfId="16871"/>
    <cellStyle name="Comma 3 6 2 7 3 2 2" xfId="29600"/>
    <cellStyle name="Comma 3 6 2 7 3 2 3" xfId="42201"/>
    <cellStyle name="Comma 3 6 2 7 3 3" xfId="21140"/>
    <cellStyle name="Comma 3 6 2 7 3 3 2" xfId="33801"/>
    <cellStyle name="Comma 3 6 2 7 3 3 3" xfId="46401"/>
    <cellStyle name="Comma 3 6 2 7 3 4" xfId="25400"/>
    <cellStyle name="Comma 3 6 2 7 3 5" xfId="38001"/>
    <cellStyle name="Comma 3 6 2 7 4" xfId="14071"/>
    <cellStyle name="Comma 3 6 2 7 4 2" xfId="26800"/>
    <cellStyle name="Comma 3 6 2 7 4 3" xfId="39401"/>
    <cellStyle name="Comma 3 6 2 7 5" xfId="18340"/>
    <cellStyle name="Comma 3 6 2 7 5 2" xfId="31001"/>
    <cellStyle name="Comma 3 6 2 7 5 3" xfId="43601"/>
    <cellStyle name="Comma 3 6 2 7 6" xfId="22600"/>
    <cellStyle name="Comma 3 6 2 7 7" xfId="35201"/>
    <cellStyle name="Comma 3 6 2 8" xfId="9942"/>
    <cellStyle name="Comma 3 6 2 8 2" xfId="11408"/>
    <cellStyle name="Comma 3 6 2 8 2 2" xfId="15611"/>
    <cellStyle name="Comma 3 6 2 8 2 2 2" xfId="28340"/>
    <cellStyle name="Comma 3 6 2 8 2 2 3" xfId="40941"/>
    <cellStyle name="Comma 3 6 2 8 2 3" xfId="19880"/>
    <cellStyle name="Comma 3 6 2 8 2 3 2" xfId="32541"/>
    <cellStyle name="Comma 3 6 2 8 2 3 3" xfId="45141"/>
    <cellStyle name="Comma 3 6 2 8 2 4" xfId="24140"/>
    <cellStyle name="Comma 3 6 2 8 2 5" xfId="36741"/>
    <cellStyle name="Comma 3 6 2 8 3" xfId="12811"/>
    <cellStyle name="Comma 3 6 2 8 3 2" xfId="17011"/>
    <cellStyle name="Comma 3 6 2 8 3 2 2" xfId="29740"/>
    <cellStyle name="Comma 3 6 2 8 3 2 3" xfId="42341"/>
    <cellStyle name="Comma 3 6 2 8 3 3" xfId="21280"/>
    <cellStyle name="Comma 3 6 2 8 3 3 2" xfId="33941"/>
    <cellStyle name="Comma 3 6 2 8 3 3 3" xfId="46541"/>
    <cellStyle name="Comma 3 6 2 8 3 4" xfId="25540"/>
    <cellStyle name="Comma 3 6 2 8 3 5" xfId="38141"/>
    <cellStyle name="Comma 3 6 2 8 4" xfId="14211"/>
    <cellStyle name="Comma 3 6 2 8 4 2" xfId="26940"/>
    <cellStyle name="Comma 3 6 2 8 4 3" xfId="39541"/>
    <cellStyle name="Comma 3 6 2 8 5" xfId="18480"/>
    <cellStyle name="Comma 3 6 2 8 5 2" xfId="31141"/>
    <cellStyle name="Comma 3 6 2 8 5 3" xfId="43741"/>
    <cellStyle name="Comma 3 6 2 8 6" xfId="22740"/>
    <cellStyle name="Comma 3 6 2 8 7" xfId="35341"/>
    <cellStyle name="Comma 3 6 2 9" xfId="10136"/>
    <cellStyle name="Comma 3 6 2 9 2" xfId="11551"/>
    <cellStyle name="Comma 3 6 2 9 2 2" xfId="15751"/>
    <cellStyle name="Comma 3 6 2 9 2 2 2" xfId="28480"/>
    <cellStyle name="Comma 3 6 2 9 2 2 3" xfId="41081"/>
    <cellStyle name="Comma 3 6 2 9 2 3" xfId="20020"/>
    <cellStyle name="Comma 3 6 2 9 2 3 2" xfId="32681"/>
    <cellStyle name="Comma 3 6 2 9 2 3 3" xfId="45281"/>
    <cellStyle name="Comma 3 6 2 9 2 4" xfId="24280"/>
    <cellStyle name="Comma 3 6 2 9 2 5" xfId="36881"/>
    <cellStyle name="Comma 3 6 2 9 3" xfId="12951"/>
    <cellStyle name="Comma 3 6 2 9 3 2" xfId="17151"/>
    <cellStyle name="Comma 3 6 2 9 3 2 2" xfId="29880"/>
    <cellStyle name="Comma 3 6 2 9 3 2 3" xfId="42481"/>
    <cellStyle name="Comma 3 6 2 9 3 3" xfId="21420"/>
    <cellStyle name="Comma 3 6 2 9 3 3 2" xfId="34081"/>
    <cellStyle name="Comma 3 6 2 9 3 3 3" xfId="46681"/>
    <cellStyle name="Comma 3 6 2 9 3 4" xfId="25680"/>
    <cellStyle name="Comma 3 6 2 9 3 5" xfId="38281"/>
    <cellStyle name="Comma 3 6 2 9 4" xfId="14351"/>
    <cellStyle name="Comma 3 6 2 9 4 2" xfId="27080"/>
    <cellStyle name="Comma 3 6 2 9 4 3" xfId="39681"/>
    <cellStyle name="Comma 3 6 2 9 5" xfId="18620"/>
    <cellStyle name="Comma 3 6 2 9 5 2" xfId="31281"/>
    <cellStyle name="Comma 3 6 2 9 5 3" xfId="43881"/>
    <cellStyle name="Comma 3 6 2 9 6" xfId="22880"/>
    <cellStyle name="Comma 3 6 2 9 7" xfId="35481"/>
    <cellStyle name="Comma 3 6 20" xfId="17480"/>
    <cellStyle name="Comma 3 6 20 2" xfId="30141"/>
    <cellStyle name="Comma 3 6 20 3" xfId="42741"/>
    <cellStyle name="Comma 3 6 21" xfId="21740"/>
    <cellStyle name="Comma 3 6 22" xfId="34341"/>
    <cellStyle name="Comma 3 6 3" xfId="7053"/>
    <cellStyle name="Comma 3 6 3 10" xfId="10296"/>
    <cellStyle name="Comma 3 6 3 10 2" xfId="11711"/>
    <cellStyle name="Comma 3 6 3 10 2 2" xfId="15911"/>
    <cellStyle name="Comma 3 6 3 10 2 2 2" xfId="28640"/>
    <cellStyle name="Comma 3 6 3 10 2 2 3" xfId="41241"/>
    <cellStyle name="Comma 3 6 3 10 2 3" xfId="20180"/>
    <cellStyle name="Comma 3 6 3 10 2 3 2" xfId="32841"/>
    <cellStyle name="Comma 3 6 3 10 2 3 3" xfId="45441"/>
    <cellStyle name="Comma 3 6 3 10 2 4" xfId="24440"/>
    <cellStyle name="Comma 3 6 3 10 2 5" xfId="37041"/>
    <cellStyle name="Comma 3 6 3 10 3" xfId="13111"/>
    <cellStyle name="Comma 3 6 3 10 3 2" xfId="17311"/>
    <cellStyle name="Comma 3 6 3 10 3 2 2" xfId="30040"/>
    <cellStyle name="Comma 3 6 3 10 3 2 3" xfId="42641"/>
    <cellStyle name="Comma 3 6 3 10 3 3" xfId="21580"/>
    <cellStyle name="Comma 3 6 3 10 3 3 2" xfId="34241"/>
    <cellStyle name="Comma 3 6 3 10 3 3 3" xfId="46841"/>
    <cellStyle name="Comma 3 6 3 10 3 4" xfId="25840"/>
    <cellStyle name="Comma 3 6 3 10 3 5" xfId="38441"/>
    <cellStyle name="Comma 3 6 3 10 4" xfId="14511"/>
    <cellStyle name="Comma 3 6 3 10 4 2" xfId="27240"/>
    <cellStyle name="Comma 3 6 3 10 4 3" xfId="39841"/>
    <cellStyle name="Comma 3 6 3 10 5" xfId="18780"/>
    <cellStyle name="Comma 3 6 3 10 5 2" xfId="31441"/>
    <cellStyle name="Comma 3 6 3 10 5 3" xfId="44041"/>
    <cellStyle name="Comma 3 6 3 10 6" xfId="23040"/>
    <cellStyle name="Comma 3 6 3 10 7" xfId="35641"/>
    <cellStyle name="Comma 3 6 3 11" xfId="10437"/>
    <cellStyle name="Comma 3 6 3 11 2" xfId="14651"/>
    <cellStyle name="Comma 3 6 3 11 2 2" xfId="27380"/>
    <cellStyle name="Comma 3 6 3 11 2 3" xfId="39981"/>
    <cellStyle name="Comma 3 6 3 11 3" xfId="18920"/>
    <cellStyle name="Comma 3 6 3 11 3 2" xfId="31581"/>
    <cellStyle name="Comma 3 6 3 11 3 3" xfId="44181"/>
    <cellStyle name="Comma 3 6 3 11 4" xfId="23180"/>
    <cellStyle name="Comma 3 6 3 11 5" xfId="35781"/>
    <cellStyle name="Comma 3 6 3 12" xfId="11851"/>
    <cellStyle name="Comma 3 6 3 12 2" xfId="16051"/>
    <cellStyle name="Comma 3 6 3 12 2 2" xfId="28780"/>
    <cellStyle name="Comma 3 6 3 12 2 3" xfId="41381"/>
    <cellStyle name="Comma 3 6 3 12 3" xfId="20320"/>
    <cellStyle name="Comma 3 6 3 12 3 2" xfId="32981"/>
    <cellStyle name="Comma 3 6 3 12 3 3" xfId="45581"/>
    <cellStyle name="Comma 3 6 3 12 4" xfId="24580"/>
    <cellStyle name="Comma 3 6 3 12 5" xfId="37181"/>
    <cellStyle name="Comma 3 6 3 13" xfId="13251"/>
    <cellStyle name="Comma 3 6 3 13 2" xfId="25980"/>
    <cellStyle name="Comma 3 6 3 13 3" xfId="38581"/>
    <cellStyle name="Comma 3 6 3 14" xfId="17520"/>
    <cellStyle name="Comma 3 6 3 14 2" xfId="30181"/>
    <cellStyle name="Comma 3 6 3 14 3" xfId="42781"/>
    <cellStyle name="Comma 3 6 3 15" xfId="21780"/>
    <cellStyle name="Comma 3 6 3 16" xfId="34381"/>
    <cellStyle name="Comma 3 6 3 2" xfId="7193"/>
    <cellStyle name="Comma 3 6 3 2 2" xfId="10577"/>
    <cellStyle name="Comma 3 6 3 2 2 2" xfId="14791"/>
    <cellStyle name="Comma 3 6 3 2 2 2 2" xfId="27520"/>
    <cellStyle name="Comma 3 6 3 2 2 2 3" xfId="40121"/>
    <cellStyle name="Comma 3 6 3 2 2 3" xfId="19060"/>
    <cellStyle name="Comma 3 6 3 2 2 3 2" xfId="31721"/>
    <cellStyle name="Comma 3 6 3 2 2 3 3" xfId="44321"/>
    <cellStyle name="Comma 3 6 3 2 2 4" xfId="23320"/>
    <cellStyle name="Comma 3 6 3 2 2 5" xfId="35921"/>
    <cellStyle name="Comma 3 6 3 2 3" xfId="11991"/>
    <cellStyle name="Comma 3 6 3 2 3 2" xfId="16191"/>
    <cellStyle name="Comma 3 6 3 2 3 2 2" xfId="28920"/>
    <cellStyle name="Comma 3 6 3 2 3 2 3" xfId="41521"/>
    <cellStyle name="Comma 3 6 3 2 3 3" xfId="20460"/>
    <cellStyle name="Comma 3 6 3 2 3 3 2" xfId="33121"/>
    <cellStyle name="Comma 3 6 3 2 3 3 3" xfId="45721"/>
    <cellStyle name="Comma 3 6 3 2 3 4" xfId="24720"/>
    <cellStyle name="Comma 3 6 3 2 3 5" xfId="37321"/>
    <cellStyle name="Comma 3 6 3 2 4" xfId="13391"/>
    <cellStyle name="Comma 3 6 3 2 4 2" xfId="26120"/>
    <cellStyle name="Comma 3 6 3 2 4 3" xfId="38721"/>
    <cellStyle name="Comma 3 6 3 2 5" xfId="17660"/>
    <cellStyle name="Comma 3 6 3 2 5 2" xfId="30321"/>
    <cellStyle name="Comma 3 6 3 2 5 3" xfId="42921"/>
    <cellStyle name="Comma 3 6 3 2 6" xfId="21920"/>
    <cellStyle name="Comma 3 6 3 2 7" xfId="34521"/>
    <cellStyle name="Comma 3 6 3 3" xfId="7333"/>
    <cellStyle name="Comma 3 6 3 3 2" xfId="10717"/>
    <cellStyle name="Comma 3 6 3 3 2 2" xfId="14931"/>
    <cellStyle name="Comma 3 6 3 3 2 2 2" xfId="27660"/>
    <cellStyle name="Comma 3 6 3 3 2 2 3" xfId="40261"/>
    <cellStyle name="Comma 3 6 3 3 2 3" xfId="19200"/>
    <cellStyle name="Comma 3 6 3 3 2 3 2" xfId="31861"/>
    <cellStyle name="Comma 3 6 3 3 2 3 3" xfId="44461"/>
    <cellStyle name="Comma 3 6 3 3 2 4" xfId="23460"/>
    <cellStyle name="Comma 3 6 3 3 2 5" xfId="36061"/>
    <cellStyle name="Comma 3 6 3 3 3" xfId="12131"/>
    <cellStyle name="Comma 3 6 3 3 3 2" xfId="16331"/>
    <cellStyle name="Comma 3 6 3 3 3 2 2" xfId="29060"/>
    <cellStyle name="Comma 3 6 3 3 3 2 3" xfId="41661"/>
    <cellStyle name="Comma 3 6 3 3 3 3" xfId="20600"/>
    <cellStyle name="Comma 3 6 3 3 3 3 2" xfId="33261"/>
    <cellStyle name="Comma 3 6 3 3 3 3 3" xfId="45861"/>
    <cellStyle name="Comma 3 6 3 3 3 4" xfId="24860"/>
    <cellStyle name="Comma 3 6 3 3 3 5" xfId="37461"/>
    <cellStyle name="Comma 3 6 3 3 4" xfId="13531"/>
    <cellStyle name="Comma 3 6 3 3 4 2" xfId="26260"/>
    <cellStyle name="Comma 3 6 3 3 4 3" xfId="38861"/>
    <cellStyle name="Comma 3 6 3 3 5" xfId="17800"/>
    <cellStyle name="Comma 3 6 3 3 5 2" xfId="30461"/>
    <cellStyle name="Comma 3 6 3 3 5 3" xfId="43061"/>
    <cellStyle name="Comma 3 6 3 3 6" xfId="22060"/>
    <cellStyle name="Comma 3 6 3 3 7" xfId="34661"/>
    <cellStyle name="Comma 3 6 3 4" xfId="9346"/>
    <cellStyle name="Comma 3 6 3 4 2" xfId="10864"/>
    <cellStyle name="Comma 3 6 3 4 2 2" xfId="15071"/>
    <cellStyle name="Comma 3 6 3 4 2 2 2" xfId="27800"/>
    <cellStyle name="Comma 3 6 3 4 2 2 3" xfId="40401"/>
    <cellStyle name="Comma 3 6 3 4 2 3" xfId="19340"/>
    <cellStyle name="Comma 3 6 3 4 2 3 2" xfId="32001"/>
    <cellStyle name="Comma 3 6 3 4 2 3 3" xfId="44601"/>
    <cellStyle name="Comma 3 6 3 4 2 4" xfId="23600"/>
    <cellStyle name="Comma 3 6 3 4 2 5" xfId="36201"/>
    <cellStyle name="Comma 3 6 3 4 3" xfId="12271"/>
    <cellStyle name="Comma 3 6 3 4 3 2" xfId="16471"/>
    <cellStyle name="Comma 3 6 3 4 3 2 2" xfId="29200"/>
    <cellStyle name="Comma 3 6 3 4 3 2 3" xfId="41801"/>
    <cellStyle name="Comma 3 6 3 4 3 3" xfId="20740"/>
    <cellStyle name="Comma 3 6 3 4 3 3 2" xfId="33401"/>
    <cellStyle name="Comma 3 6 3 4 3 3 3" xfId="46001"/>
    <cellStyle name="Comma 3 6 3 4 3 4" xfId="25000"/>
    <cellStyle name="Comma 3 6 3 4 3 5" xfId="37601"/>
    <cellStyle name="Comma 3 6 3 4 4" xfId="13671"/>
    <cellStyle name="Comma 3 6 3 4 4 2" xfId="26400"/>
    <cellStyle name="Comma 3 6 3 4 4 3" xfId="39001"/>
    <cellStyle name="Comma 3 6 3 4 5" xfId="17940"/>
    <cellStyle name="Comma 3 6 3 4 5 2" xfId="30601"/>
    <cellStyle name="Comma 3 6 3 4 5 3" xfId="43201"/>
    <cellStyle name="Comma 3 6 3 4 6" xfId="22200"/>
    <cellStyle name="Comma 3 6 3 4 7" xfId="34801"/>
    <cellStyle name="Comma 3 6 3 5" xfId="9542"/>
    <cellStyle name="Comma 3 6 3 5 2" xfId="11008"/>
    <cellStyle name="Comma 3 6 3 5 2 2" xfId="15211"/>
    <cellStyle name="Comma 3 6 3 5 2 2 2" xfId="27940"/>
    <cellStyle name="Comma 3 6 3 5 2 2 3" xfId="40541"/>
    <cellStyle name="Comma 3 6 3 5 2 3" xfId="19480"/>
    <cellStyle name="Comma 3 6 3 5 2 3 2" xfId="32141"/>
    <cellStyle name="Comma 3 6 3 5 2 3 3" xfId="44741"/>
    <cellStyle name="Comma 3 6 3 5 2 4" xfId="23740"/>
    <cellStyle name="Comma 3 6 3 5 2 5" xfId="36341"/>
    <cellStyle name="Comma 3 6 3 5 3" xfId="12411"/>
    <cellStyle name="Comma 3 6 3 5 3 2" xfId="16611"/>
    <cellStyle name="Comma 3 6 3 5 3 2 2" xfId="29340"/>
    <cellStyle name="Comma 3 6 3 5 3 2 3" xfId="41941"/>
    <cellStyle name="Comma 3 6 3 5 3 3" xfId="20880"/>
    <cellStyle name="Comma 3 6 3 5 3 3 2" xfId="33541"/>
    <cellStyle name="Comma 3 6 3 5 3 3 3" xfId="46141"/>
    <cellStyle name="Comma 3 6 3 5 3 4" xfId="25140"/>
    <cellStyle name="Comma 3 6 3 5 3 5" xfId="37741"/>
    <cellStyle name="Comma 3 6 3 5 4" xfId="13811"/>
    <cellStyle name="Comma 3 6 3 5 4 2" xfId="26540"/>
    <cellStyle name="Comma 3 6 3 5 4 3" xfId="39141"/>
    <cellStyle name="Comma 3 6 3 5 5" xfId="18080"/>
    <cellStyle name="Comma 3 6 3 5 5 2" xfId="30741"/>
    <cellStyle name="Comma 3 6 3 5 5 3" xfId="43341"/>
    <cellStyle name="Comma 3 6 3 5 6" xfId="22340"/>
    <cellStyle name="Comma 3 6 3 5 7" xfId="34941"/>
    <cellStyle name="Comma 3 6 3 6" xfId="9682"/>
    <cellStyle name="Comma 3 6 3 6 2" xfId="11148"/>
    <cellStyle name="Comma 3 6 3 6 2 2" xfId="15351"/>
    <cellStyle name="Comma 3 6 3 6 2 2 2" xfId="28080"/>
    <cellStyle name="Comma 3 6 3 6 2 2 3" xfId="40681"/>
    <cellStyle name="Comma 3 6 3 6 2 3" xfId="19620"/>
    <cellStyle name="Comma 3 6 3 6 2 3 2" xfId="32281"/>
    <cellStyle name="Comma 3 6 3 6 2 3 3" xfId="44881"/>
    <cellStyle name="Comma 3 6 3 6 2 4" xfId="23880"/>
    <cellStyle name="Comma 3 6 3 6 2 5" xfId="36481"/>
    <cellStyle name="Comma 3 6 3 6 3" xfId="12551"/>
    <cellStyle name="Comma 3 6 3 6 3 2" xfId="16751"/>
    <cellStyle name="Comma 3 6 3 6 3 2 2" xfId="29480"/>
    <cellStyle name="Comma 3 6 3 6 3 2 3" xfId="42081"/>
    <cellStyle name="Comma 3 6 3 6 3 3" xfId="21020"/>
    <cellStyle name="Comma 3 6 3 6 3 3 2" xfId="33681"/>
    <cellStyle name="Comma 3 6 3 6 3 3 3" xfId="46281"/>
    <cellStyle name="Comma 3 6 3 6 3 4" xfId="25280"/>
    <cellStyle name="Comma 3 6 3 6 3 5" xfId="37881"/>
    <cellStyle name="Comma 3 6 3 6 4" xfId="13951"/>
    <cellStyle name="Comma 3 6 3 6 4 2" xfId="26680"/>
    <cellStyle name="Comma 3 6 3 6 4 3" xfId="39281"/>
    <cellStyle name="Comma 3 6 3 6 5" xfId="18220"/>
    <cellStyle name="Comma 3 6 3 6 5 2" xfId="30881"/>
    <cellStyle name="Comma 3 6 3 6 5 3" xfId="43481"/>
    <cellStyle name="Comma 3 6 3 6 6" xfId="22480"/>
    <cellStyle name="Comma 3 6 3 6 7" xfId="35081"/>
    <cellStyle name="Comma 3 6 3 7" xfId="9822"/>
    <cellStyle name="Comma 3 6 3 7 2" xfId="11288"/>
    <cellStyle name="Comma 3 6 3 7 2 2" xfId="15491"/>
    <cellStyle name="Comma 3 6 3 7 2 2 2" xfId="28220"/>
    <cellStyle name="Comma 3 6 3 7 2 2 3" xfId="40821"/>
    <cellStyle name="Comma 3 6 3 7 2 3" xfId="19760"/>
    <cellStyle name="Comma 3 6 3 7 2 3 2" xfId="32421"/>
    <cellStyle name="Comma 3 6 3 7 2 3 3" xfId="45021"/>
    <cellStyle name="Comma 3 6 3 7 2 4" xfId="24020"/>
    <cellStyle name="Comma 3 6 3 7 2 5" xfId="36621"/>
    <cellStyle name="Comma 3 6 3 7 3" xfId="12691"/>
    <cellStyle name="Comma 3 6 3 7 3 2" xfId="16891"/>
    <cellStyle name="Comma 3 6 3 7 3 2 2" xfId="29620"/>
    <cellStyle name="Comma 3 6 3 7 3 2 3" xfId="42221"/>
    <cellStyle name="Comma 3 6 3 7 3 3" xfId="21160"/>
    <cellStyle name="Comma 3 6 3 7 3 3 2" xfId="33821"/>
    <cellStyle name="Comma 3 6 3 7 3 3 3" xfId="46421"/>
    <cellStyle name="Comma 3 6 3 7 3 4" xfId="25420"/>
    <cellStyle name="Comma 3 6 3 7 3 5" xfId="38021"/>
    <cellStyle name="Comma 3 6 3 7 4" xfId="14091"/>
    <cellStyle name="Comma 3 6 3 7 4 2" xfId="26820"/>
    <cellStyle name="Comma 3 6 3 7 4 3" xfId="39421"/>
    <cellStyle name="Comma 3 6 3 7 5" xfId="18360"/>
    <cellStyle name="Comma 3 6 3 7 5 2" xfId="31021"/>
    <cellStyle name="Comma 3 6 3 7 5 3" xfId="43621"/>
    <cellStyle name="Comma 3 6 3 7 6" xfId="22620"/>
    <cellStyle name="Comma 3 6 3 7 7" xfId="35221"/>
    <cellStyle name="Comma 3 6 3 8" xfId="9962"/>
    <cellStyle name="Comma 3 6 3 8 2" xfId="11428"/>
    <cellStyle name="Comma 3 6 3 8 2 2" xfId="15631"/>
    <cellStyle name="Comma 3 6 3 8 2 2 2" xfId="28360"/>
    <cellStyle name="Comma 3 6 3 8 2 2 3" xfId="40961"/>
    <cellStyle name="Comma 3 6 3 8 2 3" xfId="19900"/>
    <cellStyle name="Comma 3 6 3 8 2 3 2" xfId="32561"/>
    <cellStyle name="Comma 3 6 3 8 2 3 3" xfId="45161"/>
    <cellStyle name="Comma 3 6 3 8 2 4" xfId="24160"/>
    <cellStyle name="Comma 3 6 3 8 2 5" xfId="36761"/>
    <cellStyle name="Comma 3 6 3 8 3" xfId="12831"/>
    <cellStyle name="Comma 3 6 3 8 3 2" xfId="17031"/>
    <cellStyle name="Comma 3 6 3 8 3 2 2" xfId="29760"/>
    <cellStyle name="Comma 3 6 3 8 3 2 3" xfId="42361"/>
    <cellStyle name="Comma 3 6 3 8 3 3" xfId="21300"/>
    <cellStyle name="Comma 3 6 3 8 3 3 2" xfId="33961"/>
    <cellStyle name="Comma 3 6 3 8 3 3 3" xfId="46561"/>
    <cellStyle name="Comma 3 6 3 8 3 4" xfId="25560"/>
    <cellStyle name="Comma 3 6 3 8 3 5" xfId="38161"/>
    <cellStyle name="Comma 3 6 3 8 4" xfId="14231"/>
    <cellStyle name="Comma 3 6 3 8 4 2" xfId="26960"/>
    <cellStyle name="Comma 3 6 3 8 4 3" xfId="39561"/>
    <cellStyle name="Comma 3 6 3 8 5" xfId="18500"/>
    <cellStyle name="Comma 3 6 3 8 5 2" xfId="31161"/>
    <cellStyle name="Comma 3 6 3 8 5 3" xfId="43761"/>
    <cellStyle name="Comma 3 6 3 8 6" xfId="22760"/>
    <cellStyle name="Comma 3 6 3 8 7" xfId="35361"/>
    <cellStyle name="Comma 3 6 3 9" xfId="10156"/>
    <cellStyle name="Comma 3 6 3 9 2" xfId="11571"/>
    <cellStyle name="Comma 3 6 3 9 2 2" xfId="15771"/>
    <cellStyle name="Comma 3 6 3 9 2 2 2" xfId="28500"/>
    <cellStyle name="Comma 3 6 3 9 2 2 3" xfId="41101"/>
    <cellStyle name="Comma 3 6 3 9 2 3" xfId="20040"/>
    <cellStyle name="Comma 3 6 3 9 2 3 2" xfId="32701"/>
    <cellStyle name="Comma 3 6 3 9 2 3 3" xfId="45301"/>
    <cellStyle name="Comma 3 6 3 9 2 4" xfId="24300"/>
    <cellStyle name="Comma 3 6 3 9 2 5" xfId="36901"/>
    <cellStyle name="Comma 3 6 3 9 3" xfId="12971"/>
    <cellStyle name="Comma 3 6 3 9 3 2" xfId="17171"/>
    <cellStyle name="Comma 3 6 3 9 3 2 2" xfId="29900"/>
    <cellStyle name="Comma 3 6 3 9 3 2 3" xfId="42501"/>
    <cellStyle name="Comma 3 6 3 9 3 3" xfId="21440"/>
    <cellStyle name="Comma 3 6 3 9 3 3 2" xfId="34101"/>
    <cellStyle name="Comma 3 6 3 9 3 3 3" xfId="46701"/>
    <cellStyle name="Comma 3 6 3 9 3 4" xfId="25700"/>
    <cellStyle name="Comma 3 6 3 9 3 5" xfId="38301"/>
    <cellStyle name="Comma 3 6 3 9 4" xfId="14371"/>
    <cellStyle name="Comma 3 6 3 9 4 2" xfId="27100"/>
    <cellStyle name="Comma 3 6 3 9 4 3" xfId="39701"/>
    <cellStyle name="Comma 3 6 3 9 5" xfId="18640"/>
    <cellStyle name="Comma 3 6 3 9 5 2" xfId="31301"/>
    <cellStyle name="Comma 3 6 3 9 5 3" xfId="43901"/>
    <cellStyle name="Comma 3 6 3 9 6" xfId="22900"/>
    <cellStyle name="Comma 3 6 3 9 7" xfId="35501"/>
    <cellStyle name="Comma 3 6 4" xfId="7073"/>
    <cellStyle name="Comma 3 6 4 10" xfId="10316"/>
    <cellStyle name="Comma 3 6 4 10 2" xfId="11731"/>
    <cellStyle name="Comma 3 6 4 10 2 2" xfId="15931"/>
    <cellStyle name="Comma 3 6 4 10 2 2 2" xfId="28660"/>
    <cellStyle name="Comma 3 6 4 10 2 2 3" xfId="41261"/>
    <cellStyle name="Comma 3 6 4 10 2 3" xfId="20200"/>
    <cellStyle name="Comma 3 6 4 10 2 3 2" xfId="32861"/>
    <cellStyle name="Comma 3 6 4 10 2 3 3" xfId="45461"/>
    <cellStyle name="Comma 3 6 4 10 2 4" xfId="24460"/>
    <cellStyle name="Comma 3 6 4 10 2 5" xfId="37061"/>
    <cellStyle name="Comma 3 6 4 10 3" xfId="13131"/>
    <cellStyle name="Comma 3 6 4 10 3 2" xfId="17331"/>
    <cellStyle name="Comma 3 6 4 10 3 2 2" xfId="30060"/>
    <cellStyle name="Comma 3 6 4 10 3 2 3" xfId="42661"/>
    <cellStyle name="Comma 3 6 4 10 3 3" xfId="21600"/>
    <cellStyle name="Comma 3 6 4 10 3 3 2" xfId="34261"/>
    <cellStyle name="Comma 3 6 4 10 3 3 3" xfId="46861"/>
    <cellStyle name="Comma 3 6 4 10 3 4" xfId="25860"/>
    <cellStyle name="Comma 3 6 4 10 3 5" xfId="38461"/>
    <cellStyle name="Comma 3 6 4 10 4" xfId="14531"/>
    <cellStyle name="Comma 3 6 4 10 4 2" xfId="27260"/>
    <cellStyle name="Comma 3 6 4 10 4 3" xfId="39861"/>
    <cellStyle name="Comma 3 6 4 10 5" xfId="18800"/>
    <cellStyle name="Comma 3 6 4 10 5 2" xfId="31461"/>
    <cellStyle name="Comma 3 6 4 10 5 3" xfId="44061"/>
    <cellStyle name="Comma 3 6 4 10 6" xfId="23060"/>
    <cellStyle name="Comma 3 6 4 10 7" xfId="35661"/>
    <cellStyle name="Comma 3 6 4 11" xfId="10457"/>
    <cellStyle name="Comma 3 6 4 11 2" xfId="14671"/>
    <cellStyle name="Comma 3 6 4 11 2 2" xfId="27400"/>
    <cellStyle name="Comma 3 6 4 11 2 3" xfId="40001"/>
    <cellStyle name="Comma 3 6 4 11 3" xfId="18940"/>
    <cellStyle name="Comma 3 6 4 11 3 2" xfId="31601"/>
    <cellStyle name="Comma 3 6 4 11 3 3" xfId="44201"/>
    <cellStyle name="Comma 3 6 4 11 4" xfId="23200"/>
    <cellStyle name="Comma 3 6 4 11 5" xfId="35801"/>
    <cellStyle name="Comma 3 6 4 12" xfId="11871"/>
    <cellStyle name="Comma 3 6 4 12 2" xfId="16071"/>
    <cellStyle name="Comma 3 6 4 12 2 2" xfId="28800"/>
    <cellStyle name="Comma 3 6 4 12 2 3" xfId="41401"/>
    <cellStyle name="Comma 3 6 4 12 3" xfId="20340"/>
    <cellStyle name="Comma 3 6 4 12 3 2" xfId="33001"/>
    <cellStyle name="Comma 3 6 4 12 3 3" xfId="45601"/>
    <cellStyle name="Comma 3 6 4 12 4" xfId="24600"/>
    <cellStyle name="Comma 3 6 4 12 5" xfId="37201"/>
    <cellStyle name="Comma 3 6 4 13" xfId="13271"/>
    <cellStyle name="Comma 3 6 4 13 2" xfId="26000"/>
    <cellStyle name="Comma 3 6 4 13 3" xfId="38601"/>
    <cellStyle name="Comma 3 6 4 14" xfId="17540"/>
    <cellStyle name="Comma 3 6 4 14 2" xfId="30201"/>
    <cellStyle name="Comma 3 6 4 14 3" xfId="42801"/>
    <cellStyle name="Comma 3 6 4 15" xfId="21800"/>
    <cellStyle name="Comma 3 6 4 16" xfId="34401"/>
    <cellStyle name="Comma 3 6 4 2" xfId="7213"/>
    <cellStyle name="Comma 3 6 4 2 2" xfId="10597"/>
    <cellStyle name="Comma 3 6 4 2 2 2" xfId="14811"/>
    <cellStyle name="Comma 3 6 4 2 2 2 2" xfId="27540"/>
    <cellStyle name="Comma 3 6 4 2 2 2 3" xfId="40141"/>
    <cellStyle name="Comma 3 6 4 2 2 3" xfId="19080"/>
    <cellStyle name="Comma 3 6 4 2 2 3 2" xfId="31741"/>
    <cellStyle name="Comma 3 6 4 2 2 3 3" xfId="44341"/>
    <cellStyle name="Comma 3 6 4 2 2 4" xfId="23340"/>
    <cellStyle name="Comma 3 6 4 2 2 5" xfId="35941"/>
    <cellStyle name="Comma 3 6 4 2 3" xfId="12011"/>
    <cellStyle name="Comma 3 6 4 2 3 2" xfId="16211"/>
    <cellStyle name="Comma 3 6 4 2 3 2 2" xfId="28940"/>
    <cellStyle name="Comma 3 6 4 2 3 2 3" xfId="41541"/>
    <cellStyle name="Comma 3 6 4 2 3 3" xfId="20480"/>
    <cellStyle name="Comma 3 6 4 2 3 3 2" xfId="33141"/>
    <cellStyle name="Comma 3 6 4 2 3 3 3" xfId="45741"/>
    <cellStyle name="Comma 3 6 4 2 3 4" xfId="24740"/>
    <cellStyle name="Comma 3 6 4 2 3 5" xfId="37341"/>
    <cellStyle name="Comma 3 6 4 2 4" xfId="13411"/>
    <cellStyle name="Comma 3 6 4 2 4 2" xfId="26140"/>
    <cellStyle name="Comma 3 6 4 2 4 3" xfId="38741"/>
    <cellStyle name="Comma 3 6 4 2 5" xfId="17680"/>
    <cellStyle name="Comma 3 6 4 2 5 2" xfId="30341"/>
    <cellStyle name="Comma 3 6 4 2 5 3" xfId="42941"/>
    <cellStyle name="Comma 3 6 4 2 6" xfId="21940"/>
    <cellStyle name="Comma 3 6 4 2 7" xfId="34541"/>
    <cellStyle name="Comma 3 6 4 3" xfId="7353"/>
    <cellStyle name="Comma 3 6 4 3 2" xfId="10737"/>
    <cellStyle name="Comma 3 6 4 3 2 2" xfId="14951"/>
    <cellStyle name="Comma 3 6 4 3 2 2 2" xfId="27680"/>
    <cellStyle name="Comma 3 6 4 3 2 2 3" xfId="40281"/>
    <cellStyle name="Comma 3 6 4 3 2 3" xfId="19220"/>
    <cellStyle name="Comma 3 6 4 3 2 3 2" xfId="31881"/>
    <cellStyle name="Comma 3 6 4 3 2 3 3" xfId="44481"/>
    <cellStyle name="Comma 3 6 4 3 2 4" xfId="23480"/>
    <cellStyle name="Comma 3 6 4 3 2 5" xfId="36081"/>
    <cellStyle name="Comma 3 6 4 3 3" xfId="12151"/>
    <cellStyle name="Comma 3 6 4 3 3 2" xfId="16351"/>
    <cellStyle name="Comma 3 6 4 3 3 2 2" xfId="29080"/>
    <cellStyle name="Comma 3 6 4 3 3 2 3" xfId="41681"/>
    <cellStyle name="Comma 3 6 4 3 3 3" xfId="20620"/>
    <cellStyle name="Comma 3 6 4 3 3 3 2" xfId="33281"/>
    <cellStyle name="Comma 3 6 4 3 3 3 3" xfId="45881"/>
    <cellStyle name="Comma 3 6 4 3 3 4" xfId="24880"/>
    <cellStyle name="Comma 3 6 4 3 3 5" xfId="37481"/>
    <cellStyle name="Comma 3 6 4 3 4" xfId="13551"/>
    <cellStyle name="Comma 3 6 4 3 4 2" xfId="26280"/>
    <cellStyle name="Comma 3 6 4 3 4 3" xfId="38881"/>
    <cellStyle name="Comma 3 6 4 3 5" xfId="17820"/>
    <cellStyle name="Comma 3 6 4 3 5 2" xfId="30481"/>
    <cellStyle name="Comma 3 6 4 3 5 3" xfId="43081"/>
    <cellStyle name="Comma 3 6 4 3 6" xfId="22080"/>
    <cellStyle name="Comma 3 6 4 3 7" xfId="34681"/>
    <cellStyle name="Comma 3 6 4 4" xfId="9366"/>
    <cellStyle name="Comma 3 6 4 4 2" xfId="10884"/>
    <cellStyle name="Comma 3 6 4 4 2 2" xfId="15091"/>
    <cellStyle name="Comma 3 6 4 4 2 2 2" xfId="27820"/>
    <cellStyle name="Comma 3 6 4 4 2 2 3" xfId="40421"/>
    <cellStyle name="Comma 3 6 4 4 2 3" xfId="19360"/>
    <cellStyle name="Comma 3 6 4 4 2 3 2" xfId="32021"/>
    <cellStyle name="Comma 3 6 4 4 2 3 3" xfId="44621"/>
    <cellStyle name="Comma 3 6 4 4 2 4" xfId="23620"/>
    <cellStyle name="Comma 3 6 4 4 2 5" xfId="36221"/>
    <cellStyle name="Comma 3 6 4 4 3" xfId="12291"/>
    <cellStyle name="Comma 3 6 4 4 3 2" xfId="16491"/>
    <cellStyle name="Comma 3 6 4 4 3 2 2" xfId="29220"/>
    <cellStyle name="Comma 3 6 4 4 3 2 3" xfId="41821"/>
    <cellStyle name="Comma 3 6 4 4 3 3" xfId="20760"/>
    <cellStyle name="Comma 3 6 4 4 3 3 2" xfId="33421"/>
    <cellStyle name="Comma 3 6 4 4 3 3 3" xfId="46021"/>
    <cellStyle name="Comma 3 6 4 4 3 4" xfId="25020"/>
    <cellStyle name="Comma 3 6 4 4 3 5" xfId="37621"/>
    <cellStyle name="Comma 3 6 4 4 4" xfId="13691"/>
    <cellStyle name="Comma 3 6 4 4 4 2" xfId="26420"/>
    <cellStyle name="Comma 3 6 4 4 4 3" xfId="39021"/>
    <cellStyle name="Comma 3 6 4 4 5" xfId="17960"/>
    <cellStyle name="Comma 3 6 4 4 5 2" xfId="30621"/>
    <cellStyle name="Comma 3 6 4 4 5 3" xfId="43221"/>
    <cellStyle name="Comma 3 6 4 4 6" xfId="22220"/>
    <cellStyle name="Comma 3 6 4 4 7" xfId="34821"/>
    <cellStyle name="Comma 3 6 4 5" xfId="9562"/>
    <cellStyle name="Comma 3 6 4 5 2" xfId="11028"/>
    <cellStyle name="Comma 3 6 4 5 2 2" xfId="15231"/>
    <cellStyle name="Comma 3 6 4 5 2 2 2" xfId="27960"/>
    <cellStyle name="Comma 3 6 4 5 2 2 3" xfId="40561"/>
    <cellStyle name="Comma 3 6 4 5 2 3" xfId="19500"/>
    <cellStyle name="Comma 3 6 4 5 2 3 2" xfId="32161"/>
    <cellStyle name="Comma 3 6 4 5 2 3 3" xfId="44761"/>
    <cellStyle name="Comma 3 6 4 5 2 4" xfId="23760"/>
    <cellStyle name="Comma 3 6 4 5 2 5" xfId="36361"/>
    <cellStyle name="Comma 3 6 4 5 3" xfId="12431"/>
    <cellStyle name="Comma 3 6 4 5 3 2" xfId="16631"/>
    <cellStyle name="Comma 3 6 4 5 3 2 2" xfId="29360"/>
    <cellStyle name="Comma 3 6 4 5 3 2 3" xfId="41961"/>
    <cellStyle name="Comma 3 6 4 5 3 3" xfId="20900"/>
    <cellStyle name="Comma 3 6 4 5 3 3 2" xfId="33561"/>
    <cellStyle name="Comma 3 6 4 5 3 3 3" xfId="46161"/>
    <cellStyle name="Comma 3 6 4 5 3 4" xfId="25160"/>
    <cellStyle name="Comma 3 6 4 5 3 5" xfId="37761"/>
    <cellStyle name="Comma 3 6 4 5 4" xfId="13831"/>
    <cellStyle name="Comma 3 6 4 5 4 2" xfId="26560"/>
    <cellStyle name="Comma 3 6 4 5 4 3" xfId="39161"/>
    <cellStyle name="Comma 3 6 4 5 5" xfId="18100"/>
    <cellStyle name="Comma 3 6 4 5 5 2" xfId="30761"/>
    <cellStyle name="Comma 3 6 4 5 5 3" xfId="43361"/>
    <cellStyle name="Comma 3 6 4 5 6" xfId="22360"/>
    <cellStyle name="Comma 3 6 4 5 7" xfId="34961"/>
    <cellStyle name="Comma 3 6 4 6" xfId="9702"/>
    <cellStyle name="Comma 3 6 4 6 2" xfId="11168"/>
    <cellStyle name="Comma 3 6 4 6 2 2" xfId="15371"/>
    <cellStyle name="Comma 3 6 4 6 2 2 2" xfId="28100"/>
    <cellStyle name="Comma 3 6 4 6 2 2 3" xfId="40701"/>
    <cellStyle name="Comma 3 6 4 6 2 3" xfId="19640"/>
    <cellStyle name="Comma 3 6 4 6 2 3 2" xfId="32301"/>
    <cellStyle name="Comma 3 6 4 6 2 3 3" xfId="44901"/>
    <cellStyle name="Comma 3 6 4 6 2 4" xfId="23900"/>
    <cellStyle name="Comma 3 6 4 6 2 5" xfId="36501"/>
    <cellStyle name="Comma 3 6 4 6 3" xfId="12571"/>
    <cellStyle name="Comma 3 6 4 6 3 2" xfId="16771"/>
    <cellStyle name="Comma 3 6 4 6 3 2 2" xfId="29500"/>
    <cellStyle name="Comma 3 6 4 6 3 2 3" xfId="42101"/>
    <cellStyle name="Comma 3 6 4 6 3 3" xfId="21040"/>
    <cellStyle name="Comma 3 6 4 6 3 3 2" xfId="33701"/>
    <cellStyle name="Comma 3 6 4 6 3 3 3" xfId="46301"/>
    <cellStyle name="Comma 3 6 4 6 3 4" xfId="25300"/>
    <cellStyle name="Comma 3 6 4 6 3 5" xfId="37901"/>
    <cellStyle name="Comma 3 6 4 6 4" xfId="13971"/>
    <cellStyle name="Comma 3 6 4 6 4 2" xfId="26700"/>
    <cellStyle name="Comma 3 6 4 6 4 3" xfId="39301"/>
    <cellStyle name="Comma 3 6 4 6 5" xfId="18240"/>
    <cellStyle name="Comma 3 6 4 6 5 2" xfId="30901"/>
    <cellStyle name="Comma 3 6 4 6 5 3" xfId="43501"/>
    <cellStyle name="Comma 3 6 4 6 6" xfId="22500"/>
    <cellStyle name="Comma 3 6 4 6 7" xfId="35101"/>
    <cellStyle name="Comma 3 6 4 7" xfId="9842"/>
    <cellStyle name="Comma 3 6 4 7 2" xfId="11308"/>
    <cellStyle name="Comma 3 6 4 7 2 2" xfId="15511"/>
    <cellStyle name="Comma 3 6 4 7 2 2 2" xfId="28240"/>
    <cellStyle name="Comma 3 6 4 7 2 2 3" xfId="40841"/>
    <cellStyle name="Comma 3 6 4 7 2 3" xfId="19780"/>
    <cellStyle name="Comma 3 6 4 7 2 3 2" xfId="32441"/>
    <cellStyle name="Comma 3 6 4 7 2 3 3" xfId="45041"/>
    <cellStyle name="Comma 3 6 4 7 2 4" xfId="24040"/>
    <cellStyle name="Comma 3 6 4 7 2 5" xfId="36641"/>
    <cellStyle name="Comma 3 6 4 7 3" xfId="12711"/>
    <cellStyle name="Comma 3 6 4 7 3 2" xfId="16911"/>
    <cellStyle name="Comma 3 6 4 7 3 2 2" xfId="29640"/>
    <cellStyle name="Comma 3 6 4 7 3 2 3" xfId="42241"/>
    <cellStyle name="Comma 3 6 4 7 3 3" xfId="21180"/>
    <cellStyle name="Comma 3 6 4 7 3 3 2" xfId="33841"/>
    <cellStyle name="Comma 3 6 4 7 3 3 3" xfId="46441"/>
    <cellStyle name="Comma 3 6 4 7 3 4" xfId="25440"/>
    <cellStyle name="Comma 3 6 4 7 3 5" xfId="38041"/>
    <cellStyle name="Comma 3 6 4 7 4" xfId="14111"/>
    <cellStyle name="Comma 3 6 4 7 4 2" xfId="26840"/>
    <cellStyle name="Comma 3 6 4 7 4 3" xfId="39441"/>
    <cellStyle name="Comma 3 6 4 7 5" xfId="18380"/>
    <cellStyle name="Comma 3 6 4 7 5 2" xfId="31041"/>
    <cellStyle name="Comma 3 6 4 7 5 3" xfId="43641"/>
    <cellStyle name="Comma 3 6 4 7 6" xfId="22640"/>
    <cellStyle name="Comma 3 6 4 7 7" xfId="35241"/>
    <cellStyle name="Comma 3 6 4 8" xfId="9982"/>
    <cellStyle name="Comma 3 6 4 8 2" xfId="11448"/>
    <cellStyle name="Comma 3 6 4 8 2 2" xfId="15651"/>
    <cellStyle name="Comma 3 6 4 8 2 2 2" xfId="28380"/>
    <cellStyle name="Comma 3 6 4 8 2 2 3" xfId="40981"/>
    <cellStyle name="Comma 3 6 4 8 2 3" xfId="19920"/>
    <cellStyle name="Comma 3 6 4 8 2 3 2" xfId="32581"/>
    <cellStyle name="Comma 3 6 4 8 2 3 3" xfId="45181"/>
    <cellStyle name="Comma 3 6 4 8 2 4" xfId="24180"/>
    <cellStyle name="Comma 3 6 4 8 2 5" xfId="36781"/>
    <cellStyle name="Comma 3 6 4 8 3" xfId="12851"/>
    <cellStyle name="Comma 3 6 4 8 3 2" xfId="17051"/>
    <cellStyle name="Comma 3 6 4 8 3 2 2" xfId="29780"/>
    <cellStyle name="Comma 3 6 4 8 3 2 3" xfId="42381"/>
    <cellStyle name="Comma 3 6 4 8 3 3" xfId="21320"/>
    <cellStyle name="Comma 3 6 4 8 3 3 2" xfId="33981"/>
    <cellStyle name="Comma 3 6 4 8 3 3 3" xfId="46581"/>
    <cellStyle name="Comma 3 6 4 8 3 4" xfId="25580"/>
    <cellStyle name="Comma 3 6 4 8 3 5" xfId="38181"/>
    <cellStyle name="Comma 3 6 4 8 4" xfId="14251"/>
    <cellStyle name="Comma 3 6 4 8 4 2" xfId="26980"/>
    <cellStyle name="Comma 3 6 4 8 4 3" xfId="39581"/>
    <cellStyle name="Comma 3 6 4 8 5" xfId="18520"/>
    <cellStyle name="Comma 3 6 4 8 5 2" xfId="31181"/>
    <cellStyle name="Comma 3 6 4 8 5 3" xfId="43781"/>
    <cellStyle name="Comma 3 6 4 8 6" xfId="22780"/>
    <cellStyle name="Comma 3 6 4 8 7" xfId="35381"/>
    <cellStyle name="Comma 3 6 4 9" xfId="10176"/>
    <cellStyle name="Comma 3 6 4 9 2" xfId="11591"/>
    <cellStyle name="Comma 3 6 4 9 2 2" xfId="15791"/>
    <cellStyle name="Comma 3 6 4 9 2 2 2" xfId="28520"/>
    <cellStyle name="Comma 3 6 4 9 2 2 3" xfId="41121"/>
    <cellStyle name="Comma 3 6 4 9 2 3" xfId="20060"/>
    <cellStyle name="Comma 3 6 4 9 2 3 2" xfId="32721"/>
    <cellStyle name="Comma 3 6 4 9 2 3 3" xfId="45321"/>
    <cellStyle name="Comma 3 6 4 9 2 4" xfId="24320"/>
    <cellStyle name="Comma 3 6 4 9 2 5" xfId="36921"/>
    <cellStyle name="Comma 3 6 4 9 3" xfId="12991"/>
    <cellStyle name="Comma 3 6 4 9 3 2" xfId="17191"/>
    <cellStyle name="Comma 3 6 4 9 3 2 2" xfId="29920"/>
    <cellStyle name="Comma 3 6 4 9 3 2 3" xfId="42521"/>
    <cellStyle name="Comma 3 6 4 9 3 3" xfId="21460"/>
    <cellStyle name="Comma 3 6 4 9 3 3 2" xfId="34121"/>
    <cellStyle name="Comma 3 6 4 9 3 3 3" xfId="46721"/>
    <cellStyle name="Comma 3 6 4 9 3 4" xfId="25720"/>
    <cellStyle name="Comma 3 6 4 9 3 5" xfId="38321"/>
    <cellStyle name="Comma 3 6 4 9 4" xfId="14391"/>
    <cellStyle name="Comma 3 6 4 9 4 2" xfId="27120"/>
    <cellStyle name="Comma 3 6 4 9 4 3" xfId="39721"/>
    <cellStyle name="Comma 3 6 4 9 5" xfId="18660"/>
    <cellStyle name="Comma 3 6 4 9 5 2" xfId="31321"/>
    <cellStyle name="Comma 3 6 4 9 5 3" xfId="43921"/>
    <cellStyle name="Comma 3 6 4 9 6" xfId="22920"/>
    <cellStyle name="Comma 3 6 4 9 7" xfId="35521"/>
    <cellStyle name="Comma 3 6 5" xfId="7093"/>
    <cellStyle name="Comma 3 6 5 10" xfId="10336"/>
    <cellStyle name="Comma 3 6 5 10 2" xfId="11751"/>
    <cellStyle name="Comma 3 6 5 10 2 2" xfId="15951"/>
    <cellStyle name="Comma 3 6 5 10 2 2 2" xfId="28680"/>
    <cellStyle name="Comma 3 6 5 10 2 2 3" xfId="41281"/>
    <cellStyle name="Comma 3 6 5 10 2 3" xfId="20220"/>
    <cellStyle name="Comma 3 6 5 10 2 3 2" xfId="32881"/>
    <cellStyle name="Comma 3 6 5 10 2 3 3" xfId="45481"/>
    <cellStyle name="Comma 3 6 5 10 2 4" xfId="24480"/>
    <cellStyle name="Comma 3 6 5 10 2 5" xfId="37081"/>
    <cellStyle name="Comma 3 6 5 10 3" xfId="13151"/>
    <cellStyle name="Comma 3 6 5 10 3 2" xfId="17351"/>
    <cellStyle name="Comma 3 6 5 10 3 2 2" xfId="30080"/>
    <cellStyle name="Comma 3 6 5 10 3 2 3" xfId="42681"/>
    <cellStyle name="Comma 3 6 5 10 3 3" xfId="21620"/>
    <cellStyle name="Comma 3 6 5 10 3 3 2" xfId="34281"/>
    <cellStyle name="Comma 3 6 5 10 3 3 3" xfId="46881"/>
    <cellStyle name="Comma 3 6 5 10 3 4" xfId="25880"/>
    <cellStyle name="Comma 3 6 5 10 3 5" xfId="38481"/>
    <cellStyle name="Comma 3 6 5 10 4" xfId="14551"/>
    <cellStyle name="Comma 3 6 5 10 4 2" xfId="27280"/>
    <cellStyle name="Comma 3 6 5 10 4 3" xfId="39881"/>
    <cellStyle name="Comma 3 6 5 10 5" xfId="18820"/>
    <cellStyle name="Comma 3 6 5 10 5 2" xfId="31481"/>
    <cellStyle name="Comma 3 6 5 10 5 3" xfId="44081"/>
    <cellStyle name="Comma 3 6 5 10 6" xfId="23080"/>
    <cellStyle name="Comma 3 6 5 10 7" xfId="35681"/>
    <cellStyle name="Comma 3 6 5 11" xfId="10477"/>
    <cellStyle name="Comma 3 6 5 11 2" xfId="14691"/>
    <cellStyle name="Comma 3 6 5 11 2 2" xfId="27420"/>
    <cellStyle name="Comma 3 6 5 11 2 3" xfId="40021"/>
    <cellStyle name="Comma 3 6 5 11 3" xfId="18960"/>
    <cellStyle name="Comma 3 6 5 11 3 2" xfId="31621"/>
    <cellStyle name="Comma 3 6 5 11 3 3" xfId="44221"/>
    <cellStyle name="Comma 3 6 5 11 4" xfId="23220"/>
    <cellStyle name="Comma 3 6 5 11 5" xfId="35821"/>
    <cellStyle name="Comma 3 6 5 12" xfId="11891"/>
    <cellStyle name="Comma 3 6 5 12 2" xfId="16091"/>
    <cellStyle name="Comma 3 6 5 12 2 2" xfId="28820"/>
    <cellStyle name="Comma 3 6 5 12 2 3" xfId="41421"/>
    <cellStyle name="Comma 3 6 5 12 3" xfId="20360"/>
    <cellStyle name="Comma 3 6 5 12 3 2" xfId="33021"/>
    <cellStyle name="Comma 3 6 5 12 3 3" xfId="45621"/>
    <cellStyle name="Comma 3 6 5 12 4" xfId="24620"/>
    <cellStyle name="Comma 3 6 5 12 5" xfId="37221"/>
    <cellStyle name="Comma 3 6 5 13" xfId="13291"/>
    <cellStyle name="Comma 3 6 5 13 2" xfId="26020"/>
    <cellStyle name="Comma 3 6 5 13 3" xfId="38621"/>
    <cellStyle name="Comma 3 6 5 14" xfId="17560"/>
    <cellStyle name="Comma 3 6 5 14 2" xfId="30221"/>
    <cellStyle name="Comma 3 6 5 14 3" xfId="42821"/>
    <cellStyle name="Comma 3 6 5 15" xfId="21820"/>
    <cellStyle name="Comma 3 6 5 16" xfId="34421"/>
    <cellStyle name="Comma 3 6 5 2" xfId="7233"/>
    <cellStyle name="Comma 3 6 5 2 2" xfId="10617"/>
    <cellStyle name="Comma 3 6 5 2 2 2" xfId="14831"/>
    <cellStyle name="Comma 3 6 5 2 2 2 2" xfId="27560"/>
    <cellStyle name="Comma 3 6 5 2 2 2 3" xfId="40161"/>
    <cellStyle name="Comma 3 6 5 2 2 3" xfId="19100"/>
    <cellStyle name="Comma 3 6 5 2 2 3 2" xfId="31761"/>
    <cellStyle name="Comma 3 6 5 2 2 3 3" xfId="44361"/>
    <cellStyle name="Comma 3 6 5 2 2 4" xfId="23360"/>
    <cellStyle name="Comma 3 6 5 2 2 5" xfId="35961"/>
    <cellStyle name="Comma 3 6 5 2 3" xfId="12031"/>
    <cellStyle name="Comma 3 6 5 2 3 2" xfId="16231"/>
    <cellStyle name="Comma 3 6 5 2 3 2 2" xfId="28960"/>
    <cellStyle name="Comma 3 6 5 2 3 2 3" xfId="41561"/>
    <cellStyle name="Comma 3 6 5 2 3 3" xfId="20500"/>
    <cellStyle name="Comma 3 6 5 2 3 3 2" xfId="33161"/>
    <cellStyle name="Comma 3 6 5 2 3 3 3" xfId="45761"/>
    <cellStyle name="Comma 3 6 5 2 3 4" xfId="24760"/>
    <cellStyle name="Comma 3 6 5 2 3 5" xfId="37361"/>
    <cellStyle name="Comma 3 6 5 2 4" xfId="13431"/>
    <cellStyle name="Comma 3 6 5 2 4 2" xfId="26160"/>
    <cellStyle name="Comma 3 6 5 2 4 3" xfId="38761"/>
    <cellStyle name="Comma 3 6 5 2 5" xfId="17700"/>
    <cellStyle name="Comma 3 6 5 2 5 2" xfId="30361"/>
    <cellStyle name="Comma 3 6 5 2 5 3" xfId="42961"/>
    <cellStyle name="Comma 3 6 5 2 6" xfId="21960"/>
    <cellStyle name="Comma 3 6 5 2 7" xfId="34561"/>
    <cellStyle name="Comma 3 6 5 3" xfId="7373"/>
    <cellStyle name="Comma 3 6 5 3 2" xfId="10757"/>
    <cellStyle name="Comma 3 6 5 3 2 2" xfId="14971"/>
    <cellStyle name="Comma 3 6 5 3 2 2 2" xfId="27700"/>
    <cellStyle name="Comma 3 6 5 3 2 2 3" xfId="40301"/>
    <cellStyle name="Comma 3 6 5 3 2 3" xfId="19240"/>
    <cellStyle name="Comma 3 6 5 3 2 3 2" xfId="31901"/>
    <cellStyle name="Comma 3 6 5 3 2 3 3" xfId="44501"/>
    <cellStyle name="Comma 3 6 5 3 2 4" xfId="23500"/>
    <cellStyle name="Comma 3 6 5 3 2 5" xfId="36101"/>
    <cellStyle name="Comma 3 6 5 3 3" xfId="12171"/>
    <cellStyle name="Comma 3 6 5 3 3 2" xfId="16371"/>
    <cellStyle name="Comma 3 6 5 3 3 2 2" xfId="29100"/>
    <cellStyle name="Comma 3 6 5 3 3 2 3" xfId="41701"/>
    <cellStyle name="Comma 3 6 5 3 3 3" xfId="20640"/>
    <cellStyle name="Comma 3 6 5 3 3 3 2" xfId="33301"/>
    <cellStyle name="Comma 3 6 5 3 3 3 3" xfId="45901"/>
    <cellStyle name="Comma 3 6 5 3 3 4" xfId="24900"/>
    <cellStyle name="Comma 3 6 5 3 3 5" xfId="37501"/>
    <cellStyle name="Comma 3 6 5 3 4" xfId="13571"/>
    <cellStyle name="Comma 3 6 5 3 4 2" xfId="26300"/>
    <cellStyle name="Comma 3 6 5 3 4 3" xfId="38901"/>
    <cellStyle name="Comma 3 6 5 3 5" xfId="17840"/>
    <cellStyle name="Comma 3 6 5 3 5 2" xfId="30501"/>
    <cellStyle name="Comma 3 6 5 3 5 3" xfId="43101"/>
    <cellStyle name="Comma 3 6 5 3 6" xfId="22100"/>
    <cellStyle name="Comma 3 6 5 3 7" xfId="34701"/>
    <cellStyle name="Comma 3 6 5 4" xfId="9386"/>
    <cellStyle name="Comma 3 6 5 4 2" xfId="10904"/>
    <cellStyle name="Comma 3 6 5 4 2 2" xfId="15111"/>
    <cellStyle name="Comma 3 6 5 4 2 2 2" xfId="27840"/>
    <cellStyle name="Comma 3 6 5 4 2 2 3" xfId="40441"/>
    <cellStyle name="Comma 3 6 5 4 2 3" xfId="19380"/>
    <cellStyle name="Comma 3 6 5 4 2 3 2" xfId="32041"/>
    <cellStyle name="Comma 3 6 5 4 2 3 3" xfId="44641"/>
    <cellStyle name="Comma 3 6 5 4 2 4" xfId="23640"/>
    <cellStyle name="Comma 3 6 5 4 2 5" xfId="36241"/>
    <cellStyle name="Comma 3 6 5 4 3" xfId="12311"/>
    <cellStyle name="Comma 3 6 5 4 3 2" xfId="16511"/>
    <cellStyle name="Comma 3 6 5 4 3 2 2" xfId="29240"/>
    <cellStyle name="Comma 3 6 5 4 3 2 3" xfId="41841"/>
    <cellStyle name="Comma 3 6 5 4 3 3" xfId="20780"/>
    <cellStyle name="Comma 3 6 5 4 3 3 2" xfId="33441"/>
    <cellStyle name="Comma 3 6 5 4 3 3 3" xfId="46041"/>
    <cellStyle name="Comma 3 6 5 4 3 4" xfId="25040"/>
    <cellStyle name="Comma 3 6 5 4 3 5" xfId="37641"/>
    <cellStyle name="Comma 3 6 5 4 4" xfId="13711"/>
    <cellStyle name="Comma 3 6 5 4 4 2" xfId="26440"/>
    <cellStyle name="Comma 3 6 5 4 4 3" xfId="39041"/>
    <cellStyle name="Comma 3 6 5 4 5" xfId="17980"/>
    <cellStyle name="Comma 3 6 5 4 5 2" xfId="30641"/>
    <cellStyle name="Comma 3 6 5 4 5 3" xfId="43241"/>
    <cellStyle name="Comma 3 6 5 4 6" xfId="22240"/>
    <cellStyle name="Comma 3 6 5 4 7" xfId="34841"/>
    <cellStyle name="Comma 3 6 5 5" xfId="9582"/>
    <cellStyle name="Comma 3 6 5 5 2" xfId="11048"/>
    <cellStyle name="Comma 3 6 5 5 2 2" xfId="15251"/>
    <cellStyle name="Comma 3 6 5 5 2 2 2" xfId="27980"/>
    <cellStyle name="Comma 3 6 5 5 2 2 3" xfId="40581"/>
    <cellStyle name="Comma 3 6 5 5 2 3" xfId="19520"/>
    <cellStyle name="Comma 3 6 5 5 2 3 2" xfId="32181"/>
    <cellStyle name="Comma 3 6 5 5 2 3 3" xfId="44781"/>
    <cellStyle name="Comma 3 6 5 5 2 4" xfId="23780"/>
    <cellStyle name="Comma 3 6 5 5 2 5" xfId="36381"/>
    <cellStyle name="Comma 3 6 5 5 3" xfId="12451"/>
    <cellStyle name="Comma 3 6 5 5 3 2" xfId="16651"/>
    <cellStyle name="Comma 3 6 5 5 3 2 2" xfId="29380"/>
    <cellStyle name="Comma 3 6 5 5 3 2 3" xfId="41981"/>
    <cellStyle name="Comma 3 6 5 5 3 3" xfId="20920"/>
    <cellStyle name="Comma 3 6 5 5 3 3 2" xfId="33581"/>
    <cellStyle name="Comma 3 6 5 5 3 3 3" xfId="46181"/>
    <cellStyle name="Comma 3 6 5 5 3 4" xfId="25180"/>
    <cellStyle name="Comma 3 6 5 5 3 5" xfId="37781"/>
    <cellStyle name="Comma 3 6 5 5 4" xfId="13851"/>
    <cellStyle name="Comma 3 6 5 5 4 2" xfId="26580"/>
    <cellStyle name="Comma 3 6 5 5 4 3" xfId="39181"/>
    <cellStyle name="Comma 3 6 5 5 5" xfId="18120"/>
    <cellStyle name="Comma 3 6 5 5 5 2" xfId="30781"/>
    <cellStyle name="Comma 3 6 5 5 5 3" xfId="43381"/>
    <cellStyle name="Comma 3 6 5 5 6" xfId="22380"/>
    <cellStyle name="Comma 3 6 5 5 7" xfId="34981"/>
    <cellStyle name="Comma 3 6 5 6" xfId="9722"/>
    <cellStyle name="Comma 3 6 5 6 2" xfId="11188"/>
    <cellStyle name="Comma 3 6 5 6 2 2" xfId="15391"/>
    <cellStyle name="Comma 3 6 5 6 2 2 2" xfId="28120"/>
    <cellStyle name="Comma 3 6 5 6 2 2 3" xfId="40721"/>
    <cellStyle name="Comma 3 6 5 6 2 3" xfId="19660"/>
    <cellStyle name="Comma 3 6 5 6 2 3 2" xfId="32321"/>
    <cellStyle name="Comma 3 6 5 6 2 3 3" xfId="44921"/>
    <cellStyle name="Comma 3 6 5 6 2 4" xfId="23920"/>
    <cellStyle name="Comma 3 6 5 6 2 5" xfId="36521"/>
    <cellStyle name="Comma 3 6 5 6 3" xfId="12591"/>
    <cellStyle name="Comma 3 6 5 6 3 2" xfId="16791"/>
    <cellStyle name="Comma 3 6 5 6 3 2 2" xfId="29520"/>
    <cellStyle name="Comma 3 6 5 6 3 2 3" xfId="42121"/>
    <cellStyle name="Comma 3 6 5 6 3 3" xfId="21060"/>
    <cellStyle name="Comma 3 6 5 6 3 3 2" xfId="33721"/>
    <cellStyle name="Comma 3 6 5 6 3 3 3" xfId="46321"/>
    <cellStyle name="Comma 3 6 5 6 3 4" xfId="25320"/>
    <cellStyle name="Comma 3 6 5 6 3 5" xfId="37921"/>
    <cellStyle name="Comma 3 6 5 6 4" xfId="13991"/>
    <cellStyle name="Comma 3 6 5 6 4 2" xfId="26720"/>
    <cellStyle name="Comma 3 6 5 6 4 3" xfId="39321"/>
    <cellStyle name="Comma 3 6 5 6 5" xfId="18260"/>
    <cellStyle name="Comma 3 6 5 6 5 2" xfId="30921"/>
    <cellStyle name="Comma 3 6 5 6 5 3" xfId="43521"/>
    <cellStyle name="Comma 3 6 5 6 6" xfId="22520"/>
    <cellStyle name="Comma 3 6 5 6 7" xfId="35121"/>
    <cellStyle name="Comma 3 6 5 7" xfId="9862"/>
    <cellStyle name="Comma 3 6 5 7 2" xfId="11328"/>
    <cellStyle name="Comma 3 6 5 7 2 2" xfId="15531"/>
    <cellStyle name="Comma 3 6 5 7 2 2 2" xfId="28260"/>
    <cellStyle name="Comma 3 6 5 7 2 2 3" xfId="40861"/>
    <cellStyle name="Comma 3 6 5 7 2 3" xfId="19800"/>
    <cellStyle name="Comma 3 6 5 7 2 3 2" xfId="32461"/>
    <cellStyle name="Comma 3 6 5 7 2 3 3" xfId="45061"/>
    <cellStyle name="Comma 3 6 5 7 2 4" xfId="24060"/>
    <cellStyle name="Comma 3 6 5 7 2 5" xfId="36661"/>
    <cellStyle name="Comma 3 6 5 7 3" xfId="12731"/>
    <cellStyle name="Comma 3 6 5 7 3 2" xfId="16931"/>
    <cellStyle name="Comma 3 6 5 7 3 2 2" xfId="29660"/>
    <cellStyle name="Comma 3 6 5 7 3 2 3" xfId="42261"/>
    <cellStyle name="Comma 3 6 5 7 3 3" xfId="21200"/>
    <cellStyle name="Comma 3 6 5 7 3 3 2" xfId="33861"/>
    <cellStyle name="Comma 3 6 5 7 3 3 3" xfId="46461"/>
    <cellStyle name="Comma 3 6 5 7 3 4" xfId="25460"/>
    <cellStyle name="Comma 3 6 5 7 3 5" xfId="38061"/>
    <cellStyle name="Comma 3 6 5 7 4" xfId="14131"/>
    <cellStyle name="Comma 3 6 5 7 4 2" xfId="26860"/>
    <cellStyle name="Comma 3 6 5 7 4 3" xfId="39461"/>
    <cellStyle name="Comma 3 6 5 7 5" xfId="18400"/>
    <cellStyle name="Comma 3 6 5 7 5 2" xfId="31061"/>
    <cellStyle name="Comma 3 6 5 7 5 3" xfId="43661"/>
    <cellStyle name="Comma 3 6 5 7 6" xfId="22660"/>
    <cellStyle name="Comma 3 6 5 7 7" xfId="35261"/>
    <cellStyle name="Comma 3 6 5 8" xfId="10002"/>
    <cellStyle name="Comma 3 6 5 8 2" xfId="11468"/>
    <cellStyle name="Comma 3 6 5 8 2 2" xfId="15671"/>
    <cellStyle name="Comma 3 6 5 8 2 2 2" xfId="28400"/>
    <cellStyle name="Comma 3 6 5 8 2 2 3" xfId="41001"/>
    <cellStyle name="Comma 3 6 5 8 2 3" xfId="19940"/>
    <cellStyle name="Comma 3 6 5 8 2 3 2" xfId="32601"/>
    <cellStyle name="Comma 3 6 5 8 2 3 3" xfId="45201"/>
    <cellStyle name="Comma 3 6 5 8 2 4" xfId="24200"/>
    <cellStyle name="Comma 3 6 5 8 2 5" xfId="36801"/>
    <cellStyle name="Comma 3 6 5 8 3" xfId="12871"/>
    <cellStyle name="Comma 3 6 5 8 3 2" xfId="17071"/>
    <cellStyle name="Comma 3 6 5 8 3 2 2" xfId="29800"/>
    <cellStyle name="Comma 3 6 5 8 3 2 3" xfId="42401"/>
    <cellStyle name="Comma 3 6 5 8 3 3" xfId="21340"/>
    <cellStyle name="Comma 3 6 5 8 3 3 2" xfId="34001"/>
    <cellStyle name="Comma 3 6 5 8 3 3 3" xfId="46601"/>
    <cellStyle name="Comma 3 6 5 8 3 4" xfId="25600"/>
    <cellStyle name="Comma 3 6 5 8 3 5" xfId="38201"/>
    <cellStyle name="Comma 3 6 5 8 4" xfId="14271"/>
    <cellStyle name="Comma 3 6 5 8 4 2" xfId="27000"/>
    <cellStyle name="Comma 3 6 5 8 4 3" xfId="39601"/>
    <cellStyle name="Comma 3 6 5 8 5" xfId="18540"/>
    <cellStyle name="Comma 3 6 5 8 5 2" xfId="31201"/>
    <cellStyle name="Comma 3 6 5 8 5 3" xfId="43801"/>
    <cellStyle name="Comma 3 6 5 8 6" xfId="22800"/>
    <cellStyle name="Comma 3 6 5 8 7" xfId="35401"/>
    <cellStyle name="Comma 3 6 5 9" xfId="10196"/>
    <cellStyle name="Comma 3 6 5 9 2" xfId="11611"/>
    <cellStyle name="Comma 3 6 5 9 2 2" xfId="15811"/>
    <cellStyle name="Comma 3 6 5 9 2 2 2" xfId="28540"/>
    <cellStyle name="Comma 3 6 5 9 2 2 3" xfId="41141"/>
    <cellStyle name="Comma 3 6 5 9 2 3" xfId="20080"/>
    <cellStyle name="Comma 3 6 5 9 2 3 2" xfId="32741"/>
    <cellStyle name="Comma 3 6 5 9 2 3 3" xfId="45341"/>
    <cellStyle name="Comma 3 6 5 9 2 4" xfId="24340"/>
    <cellStyle name="Comma 3 6 5 9 2 5" xfId="36941"/>
    <cellStyle name="Comma 3 6 5 9 3" xfId="13011"/>
    <cellStyle name="Comma 3 6 5 9 3 2" xfId="17211"/>
    <cellStyle name="Comma 3 6 5 9 3 2 2" xfId="29940"/>
    <cellStyle name="Comma 3 6 5 9 3 2 3" xfId="42541"/>
    <cellStyle name="Comma 3 6 5 9 3 3" xfId="21480"/>
    <cellStyle name="Comma 3 6 5 9 3 3 2" xfId="34141"/>
    <cellStyle name="Comma 3 6 5 9 3 3 3" xfId="46741"/>
    <cellStyle name="Comma 3 6 5 9 3 4" xfId="25740"/>
    <cellStyle name="Comma 3 6 5 9 3 5" xfId="38341"/>
    <cellStyle name="Comma 3 6 5 9 4" xfId="14411"/>
    <cellStyle name="Comma 3 6 5 9 4 2" xfId="27140"/>
    <cellStyle name="Comma 3 6 5 9 4 3" xfId="39741"/>
    <cellStyle name="Comma 3 6 5 9 5" xfId="18680"/>
    <cellStyle name="Comma 3 6 5 9 5 2" xfId="31341"/>
    <cellStyle name="Comma 3 6 5 9 5 3" xfId="43941"/>
    <cellStyle name="Comma 3 6 5 9 6" xfId="22940"/>
    <cellStyle name="Comma 3 6 5 9 7" xfId="35541"/>
    <cellStyle name="Comma 3 6 6" xfId="7113"/>
    <cellStyle name="Comma 3 6 6 10" xfId="10356"/>
    <cellStyle name="Comma 3 6 6 10 2" xfId="11771"/>
    <cellStyle name="Comma 3 6 6 10 2 2" xfId="15971"/>
    <cellStyle name="Comma 3 6 6 10 2 2 2" xfId="28700"/>
    <cellStyle name="Comma 3 6 6 10 2 2 3" xfId="41301"/>
    <cellStyle name="Comma 3 6 6 10 2 3" xfId="20240"/>
    <cellStyle name="Comma 3 6 6 10 2 3 2" xfId="32901"/>
    <cellStyle name="Comma 3 6 6 10 2 3 3" xfId="45501"/>
    <cellStyle name="Comma 3 6 6 10 2 4" xfId="24500"/>
    <cellStyle name="Comma 3 6 6 10 2 5" xfId="37101"/>
    <cellStyle name="Comma 3 6 6 10 3" xfId="13171"/>
    <cellStyle name="Comma 3 6 6 10 3 2" xfId="17371"/>
    <cellStyle name="Comma 3 6 6 10 3 2 2" xfId="30100"/>
    <cellStyle name="Comma 3 6 6 10 3 2 3" xfId="42701"/>
    <cellStyle name="Comma 3 6 6 10 3 3" xfId="21640"/>
    <cellStyle name="Comma 3 6 6 10 3 3 2" xfId="34301"/>
    <cellStyle name="Comma 3 6 6 10 3 3 3" xfId="46901"/>
    <cellStyle name="Comma 3 6 6 10 3 4" xfId="25900"/>
    <cellStyle name="Comma 3 6 6 10 3 5" xfId="38501"/>
    <cellStyle name="Comma 3 6 6 10 4" xfId="14571"/>
    <cellStyle name="Comma 3 6 6 10 4 2" xfId="27300"/>
    <cellStyle name="Comma 3 6 6 10 4 3" xfId="39901"/>
    <cellStyle name="Comma 3 6 6 10 5" xfId="18840"/>
    <cellStyle name="Comma 3 6 6 10 5 2" xfId="31501"/>
    <cellStyle name="Comma 3 6 6 10 5 3" xfId="44101"/>
    <cellStyle name="Comma 3 6 6 10 6" xfId="23100"/>
    <cellStyle name="Comma 3 6 6 10 7" xfId="35701"/>
    <cellStyle name="Comma 3 6 6 11" xfId="10497"/>
    <cellStyle name="Comma 3 6 6 11 2" xfId="14711"/>
    <cellStyle name="Comma 3 6 6 11 2 2" xfId="27440"/>
    <cellStyle name="Comma 3 6 6 11 2 3" xfId="40041"/>
    <cellStyle name="Comma 3 6 6 11 3" xfId="18980"/>
    <cellStyle name="Comma 3 6 6 11 3 2" xfId="31641"/>
    <cellStyle name="Comma 3 6 6 11 3 3" xfId="44241"/>
    <cellStyle name="Comma 3 6 6 11 4" xfId="23240"/>
    <cellStyle name="Comma 3 6 6 11 5" xfId="35841"/>
    <cellStyle name="Comma 3 6 6 12" xfId="11911"/>
    <cellStyle name="Comma 3 6 6 12 2" xfId="16111"/>
    <cellStyle name="Comma 3 6 6 12 2 2" xfId="28840"/>
    <cellStyle name="Comma 3 6 6 12 2 3" xfId="41441"/>
    <cellStyle name="Comma 3 6 6 12 3" xfId="20380"/>
    <cellStyle name="Comma 3 6 6 12 3 2" xfId="33041"/>
    <cellStyle name="Comma 3 6 6 12 3 3" xfId="45641"/>
    <cellStyle name="Comma 3 6 6 12 4" xfId="24640"/>
    <cellStyle name="Comma 3 6 6 12 5" xfId="37241"/>
    <cellStyle name="Comma 3 6 6 13" xfId="13311"/>
    <cellStyle name="Comma 3 6 6 13 2" xfId="26040"/>
    <cellStyle name="Comma 3 6 6 13 3" xfId="38641"/>
    <cellStyle name="Comma 3 6 6 14" xfId="17580"/>
    <cellStyle name="Comma 3 6 6 14 2" xfId="30241"/>
    <cellStyle name="Comma 3 6 6 14 3" xfId="42841"/>
    <cellStyle name="Comma 3 6 6 15" xfId="21840"/>
    <cellStyle name="Comma 3 6 6 16" xfId="34441"/>
    <cellStyle name="Comma 3 6 6 2" xfId="7253"/>
    <cellStyle name="Comma 3 6 6 2 2" xfId="10637"/>
    <cellStyle name="Comma 3 6 6 2 2 2" xfId="14851"/>
    <cellStyle name="Comma 3 6 6 2 2 2 2" xfId="27580"/>
    <cellStyle name="Comma 3 6 6 2 2 2 3" xfId="40181"/>
    <cellStyle name="Comma 3 6 6 2 2 3" xfId="19120"/>
    <cellStyle name="Comma 3 6 6 2 2 3 2" xfId="31781"/>
    <cellStyle name="Comma 3 6 6 2 2 3 3" xfId="44381"/>
    <cellStyle name="Comma 3 6 6 2 2 4" xfId="23380"/>
    <cellStyle name="Comma 3 6 6 2 2 5" xfId="35981"/>
    <cellStyle name="Comma 3 6 6 2 3" xfId="12051"/>
    <cellStyle name="Comma 3 6 6 2 3 2" xfId="16251"/>
    <cellStyle name="Comma 3 6 6 2 3 2 2" xfId="28980"/>
    <cellStyle name="Comma 3 6 6 2 3 2 3" xfId="41581"/>
    <cellStyle name="Comma 3 6 6 2 3 3" xfId="20520"/>
    <cellStyle name="Comma 3 6 6 2 3 3 2" xfId="33181"/>
    <cellStyle name="Comma 3 6 6 2 3 3 3" xfId="45781"/>
    <cellStyle name="Comma 3 6 6 2 3 4" xfId="24780"/>
    <cellStyle name="Comma 3 6 6 2 3 5" xfId="37381"/>
    <cellStyle name="Comma 3 6 6 2 4" xfId="13451"/>
    <cellStyle name="Comma 3 6 6 2 4 2" xfId="26180"/>
    <cellStyle name="Comma 3 6 6 2 4 3" xfId="38781"/>
    <cellStyle name="Comma 3 6 6 2 5" xfId="17720"/>
    <cellStyle name="Comma 3 6 6 2 5 2" xfId="30381"/>
    <cellStyle name="Comma 3 6 6 2 5 3" xfId="42981"/>
    <cellStyle name="Comma 3 6 6 2 6" xfId="21980"/>
    <cellStyle name="Comma 3 6 6 2 7" xfId="34581"/>
    <cellStyle name="Comma 3 6 6 3" xfId="7393"/>
    <cellStyle name="Comma 3 6 6 3 2" xfId="10777"/>
    <cellStyle name="Comma 3 6 6 3 2 2" xfId="14991"/>
    <cellStyle name="Comma 3 6 6 3 2 2 2" xfId="27720"/>
    <cellStyle name="Comma 3 6 6 3 2 2 3" xfId="40321"/>
    <cellStyle name="Comma 3 6 6 3 2 3" xfId="19260"/>
    <cellStyle name="Comma 3 6 6 3 2 3 2" xfId="31921"/>
    <cellStyle name="Comma 3 6 6 3 2 3 3" xfId="44521"/>
    <cellStyle name="Comma 3 6 6 3 2 4" xfId="23520"/>
    <cellStyle name="Comma 3 6 6 3 2 5" xfId="36121"/>
    <cellStyle name="Comma 3 6 6 3 3" xfId="12191"/>
    <cellStyle name="Comma 3 6 6 3 3 2" xfId="16391"/>
    <cellStyle name="Comma 3 6 6 3 3 2 2" xfId="29120"/>
    <cellStyle name="Comma 3 6 6 3 3 2 3" xfId="41721"/>
    <cellStyle name="Comma 3 6 6 3 3 3" xfId="20660"/>
    <cellStyle name="Comma 3 6 6 3 3 3 2" xfId="33321"/>
    <cellStyle name="Comma 3 6 6 3 3 3 3" xfId="45921"/>
    <cellStyle name="Comma 3 6 6 3 3 4" xfId="24920"/>
    <cellStyle name="Comma 3 6 6 3 3 5" xfId="37521"/>
    <cellStyle name="Comma 3 6 6 3 4" xfId="13591"/>
    <cellStyle name="Comma 3 6 6 3 4 2" xfId="26320"/>
    <cellStyle name="Comma 3 6 6 3 4 3" xfId="38921"/>
    <cellStyle name="Comma 3 6 6 3 5" xfId="17860"/>
    <cellStyle name="Comma 3 6 6 3 5 2" xfId="30521"/>
    <cellStyle name="Comma 3 6 6 3 5 3" xfId="43121"/>
    <cellStyle name="Comma 3 6 6 3 6" xfId="22120"/>
    <cellStyle name="Comma 3 6 6 3 7" xfId="34721"/>
    <cellStyle name="Comma 3 6 6 4" xfId="9406"/>
    <cellStyle name="Comma 3 6 6 4 2" xfId="10924"/>
    <cellStyle name="Comma 3 6 6 4 2 2" xfId="15131"/>
    <cellStyle name="Comma 3 6 6 4 2 2 2" xfId="27860"/>
    <cellStyle name="Comma 3 6 6 4 2 2 3" xfId="40461"/>
    <cellStyle name="Comma 3 6 6 4 2 3" xfId="19400"/>
    <cellStyle name="Comma 3 6 6 4 2 3 2" xfId="32061"/>
    <cellStyle name="Comma 3 6 6 4 2 3 3" xfId="44661"/>
    <cellStyle name="Comma 3 6 6 4 2 4" xfId="23660"/>
    <cellStyle name="Comma 3 6 6 4 2 5" xfId="36261"/>
    <cellStyle name="Comma 3 6 6 4 3" xfId="12331"/>
    <cellStyle name="Comma 3 6 6 4 3 2" xfId="16531"/>
    <cellStyle name="Comma 3 6 6 4 3 2 2" xfId="29260"/>
    <cellStyle name="Comma 3 6 6 4 3 2 3" xfId="41861"/>
    <cellStyle name="Comma 3 6 6 4 3 3" xfId="20800"/>
    <cellStyle name="Comma 3 6 6 4 3 3 2" xfId="33461"/>
    <cellStyle name="Comma 3 6 6 4 3 3 3" xfId="46061"/>
    <cellStyle name="Comma 3 6 6 4 3 4" xfId="25060"/>
    <cellStyle name="Comma 3 6 6 4 3 5" xfId="37661"/>
    <cellStyle name="Comma 3 6 6 4 4" xfId="13731"/>
    <cellStyle name="Comma 3 6 6 4 4 2" xfId="26460"/>
    <cellStyle name="Comma 3 6 6 4 4 3" xfId="39061"/>
    <cellStyle name="Comma 3 6 6 4 5" xfId="18000"/>
    <cellStyle name="Comma 3 6 6 4 5 2" xfId="30661"/>
    <cellStyle name="Comma 3 6 6 4 5 3" xfId="43261"/>
    <cellStyle name="Comma 3 6 6 4 6" xfId="22260"/>
    <cellStyle name="Comma 3 6 6 4 7" xfId="34861"/>
    <cellStyle name="Comma 3 6 6 5" xfId="9602"/>
    <cellStyle name="Comma 3 6 6 5 2" xfId="11068"/>
    <cellStyle name="Comma 3 6 6 5 2 2" xfId="15271"/>
    <cellStyle name="Comma 3 6 6 5 2 2 2" xfId="28000"/>
    <cellStyle name="Comma 3 6 6 5 2 2 3" xfId="40601"/>
    <cellStyle name="Comma 3 6 6 5 2 3" xfId="19540"/>
    <cellStyle name="Comma 3 6 6 5 2 3 2" xfId="32201"/>
    <cellStyle name="Comma 3 6 6 5 2 3 3" xfId="44801"/>
    <cellStyle name="Comma 3 6 6 5 2 4" xfId="23800"/>
    <cellStyle name="Comma 3 6 6 5 2 5" xfId="36401"/>
    <cellStyle name="Comma 3 6 6 5 3" xfId="12471"/>
    <cellStyle name="Comma 3 6 6 5 3 2" xfId="16671"/>
    <cellStyle name="Comma 3 6 6 5 3 2 2" xfId="29400"/>
    <cellStyle name="Comma 3 6 6 5 3 2 3" xfId="42001"/>
    <cellStyle name="Comma 3 6 6 5 3 3" xfId="20940"/>
    <cellStyle name="Comma 3 6 6 5 3 3 2" xfId="33601"/>
    <cellStyle name="Comma 3 6 6 5 3 3 3" xfId="46201"/>
    <cellStyle name="Comma 3 6 6 5 3 4" xfId="25200"/>
    <cellStyle name="Comma 3 6 6 5 3 5" xfId="37801"/>
    <cellStyle name="Comma 3 6 6 5 4" xfId="13871"/>
    <cellStyle name="Comma 3 6 6 5 4 2" xfId="26600"/>
    <cellStyle name="Comma 3 6 6 5 4 3" xfId="39201"/>
    <cellStyle name="Comma 3 6 6 5 5" xfId="18140"/>
    <cellStyle name="Comma 3 6 6 5 5 2" xfId="30801"/>
    <cellStyle name="Comma 3 6 6 5 5 3" xfId="43401"/>
    <cellStyle name="Comma 3 6 6 5 6" xfId="22400"/>
    <cellStyle name="Comma 3 6 6 5 7" xfId="35001"/>
    <cellStyle name="Comma 3 6 6 6" xfId="9742"/>
    <cellStyle name="Comma 3 6 6 6 2" xfId="11208"/>
    <cellStyle name="Comma 3 6 6 6 2 2" xfId="15411"/>
    <cellStyle name="Comma 3 6 6 6 2 2 2" xfId="28140"/>
    <cellStyle name="Comma 3 6 6 6 2 2 3" xfId="40741"/>
    <cellStyle name="Comma 3 6 6 6 2 3" xfId="19680"/>
    <cellStyle name="Comma 3 6 6 6 2 3 2" xfId="32341"/>
    <cellStyle name="Comma 3 6 6 6 2 3 3" xfId="44941"/>
    <cellStyle name="Comma 3 6 6 6 2 4" xfId="23940"/>
    <cellStyle name="Comma 3 6 6 6 2 5" xfId="36541"/>
    <cellStyle name="Comma 3 6 6 6 3" xfId="12611"/>
    <cellStyle name="Comma 3 6 6 6 3 2" xfId="16811"/>
    <cellStyle name="Comma 3 6 6 6 3 2 2" xfId="29540"/>
    <cellStyle name="Comma 3 6 6 6 3 2 3" xfId="42141"/>
    <cellStyle name="Comma 3 6 6 6 3 3" xfId="21080"/>
    <cellStyle name="Comma 3 6 6 6 3 3 2" xfId="33741"/>
    <cellStyle name="Comma 3 6 6 6 3 3 3" xfId="46341"/>
    <cellStyle name="Comma 3 6 6 6 3 4" xfId="25340"/>
    <cellStyle name="Comma 3 6 6 6 3 5" xfId="37941"/>
    <cellStyle name="Comma 3 6 6 6 4" xfId="14011"/>
    <cellStyle name="Comma 3 6 6 6 4 2" xfId="26740"/>
    <cellStyle name="Comma 3 6 6 6 4 3" xfId="39341"/>
    <cellStyle name="Comma 3 6 6 6 5" xfId="18280"/>
    <cellStyle name="Comma 3 6 6 6 5 2" xfId="30941"/>
    <cellStyle name="Comma 3 6 6 6 5 3" xfId="43541"/>
    <cellStyle name="Comma 3 6 6 6 6" xfId="22540"/>
    <cellStyle name="Comma 3 6 6 6 7" xfId="35141"/>
    <cellStyle name="Comma 3 6 6 7" xfId="9882"/>
    <cellStyle name="Comma 3 6 6 7 2" xfId="11348"/>
    <cellStyle name="Comma 3 6 6 7 2 2" xfId="15551"/>
    <cellStyle name="Comma 3 6 6 7 2 2 2" xfId="28280"/>
    <cellStyle name="Comma 3 6 6 7 2 2 3" xfId="40881"/>
    <cellStyle name="Comma 3 6 6 7 2 3" xfId="19820"/>
    <cellStyle name="Comma 3 6 6 7 2 3 2" xfId="32481"/>
    <cellStyle name="Comma 3 6 6 7 2 3 3" xfId="45081"/>
    <cellStyle name="Comma 3 6 6 7 2 4" xfId="24080"/>
    <cellStyle name="Comma 3 6 6 7 2 5" xfId="36681"/>
    <cellStyle name="Comma 3 6 6 7 3" xfId="12751"/>
    <cellStyle name="Comma 3 6 6 7 3 2" xfId="16951"/>
    <cellStyle name="Comma 3 6 6 7 3 2 2" xfId="29680"/>
    <cellStyle name="Comma 3 6 6 7 3 2 3" xfId="42281"/>
    <cellStyle name="Comma 3 6 6 7 3 3" xfId="21220"/>
    <cellStyle name="Comma 3 6 6 7 3 3 2" xfId="33881"/>
    <cellStyle name="Comma 3 6 6 7 3 3 3" xfId="46481"/>
    <cellStyle name="Comma 3 6 6 7 3 4" xfId="25480"/>
    <cellStyle name="Comma 3 6 6 7 3 5" xfId="38081"/>
    <cellStyle name="Comma 3 6 6 7 4" xfId="14151"/>
    <cellStyle name="Comma 3 6 6 7 4 2" xfId="26880"/>
    <cellStyle name="Comma 3 6 6 7 4 3" xfId="39481"/>
    <cellStyle name="Comma 3 6 6 7 5" xfId="18420"/>
    <cellStyle name="Comma 3 6 6 7 5 2" xfId="31081"/>
    <cellStyle name="Comma 3 6 6 7 5 3" xfId="43681"/>
    <cellStyle name="Comma 3 6 6 7 6" xfId="22680"/>
    <cellStyle name="Comma 3 6 6 7 7" xfId="35281"/>
    <cellStyle name="Comma 3 6 6 8" xfId="10022"/>
    <cellStyle name="Comma 3 6 6 8 2" xfId="11488"/>
    <cellStyle name="Comma 3 6 6 8 2 2" xfId="15691"/>
    <cellStyle name="Comma 3 6 6 8 2 2 2" xfId="28420"/>
    <cellStyle name="Comma 3 6 6 8 2 2 3" xfId="41021"/>
    <cellStyle name="Comma 3 6 6 8 2 3" xfId="19960"/>
    <cellStyle name="Comma 3 6 6 8 2 3 2" xfId="32621"/>
    <cellStyle name="Comma 3 6 6 8 2 3 3" xfId="45221"/>
    <cellStyle name="Comma 3 6 6 8 2 4" xfId="24220"/>
    <cellStyle name="Comma 3 6 6 8 2 5" xfId="36821"/>
    <cellStyle name="Comma 3 6 6 8 3" xfId="12891"/>
    <cellStyle name="Comma 3 6 6 8 3 2" xfId="17091"/>
    <cellStyle name="Comma 3 6 6 8 3 2 2" xfId="29820"/>
    <cellStyle name="Comma 3 6 6 8 3 2 3" xfId="42421"/>
    <cellStyle name="Comma 3 6 6 8 3 3" xfId="21360"/>
    <cellStyle name="Comma 3 6 6 8 3 3 2" xfId="34021"/>
    <cellStyle name="Comma 3 6 6 8 3 3 3" xfId="46621"/>
    <cellStyle name="Comma 3 6 6 8 3 4" xfId="25620"/>
    <cellStyle name="Comma 3 6 6 8 3 5" xfId="38221"/>
    <cellStyle name="Comma 3 6 6 8 4" xfId="14291"/>
    <cellStyle name="Comma 3 6 6 8 4 2" xfId="27020"/>
    <cellStyle name="Comma 3 6 6 8 4 3" xfId="39621"/>
    <cellStyle name="Comma 3 6 6 8 5" xfId="18560"/>
    <cellStyle name="Comma 3 6 6 8 5 2" xfId="31221"/>
    <cellStyle name="Comma 3 6 6 8 5 3" xfId="43821"/>
    <cellStyle name="Comma 3 6 6 8 6" xfId="22820"/>
    <cellStyle name="Comma 3 6 6 8 7" xfId="35421"/>
    <cellStyle name="Comma 3 6 6 9" xfId="10216"/>
    <cellStyle name="Comma 3 6 6 9 2" xfId="11631"/>
    <cellStyle name="Comma 3 6 6 9 2 2" xfId="15831"/>
    <cellStyle name="Comma 3 6 6 9 2 2 2" xfId="28560"/>
    <cellStyle name="Comma 3 6 6 9 2 2 3" xfId="41161"/>
    <cellStyle name="Comma 3 6 6 9 2 3" xfId="20100"/>
    <cellStyle name="Comma 3 6 6 9 2 3 2" xfId="32761"/>
    <cellStyle name="Comma 3 6 6 9 2 3 3" xfId="45361"/>
    <cellStyle name="Comma 3 6 6 9 2 4" xfId="24360"/>
    <cellStyle name="Comma 3 6 6 9 2 5" xfId="36961"/>
    <cellStyle name="Comma 3 6 6 9 3" xfId="13031"/>
    <cellStyle name="Comma 3 6 6 9 3 2" xfId="17231"/>
    <cellStyle name="Comma 3 6 6 9 3 2 2" xfId="29960"/>
    <cellStyle name="Comma 3 6 6 9 3 2 3" xfId="42561"/>
    <cellStyle name="Comma 3 6 6 9 3 3" xfId="21500"/>
    <cellStyle name="Comma 3 6 6 9 3 3 2" xfId="34161"/>
    <cellStyle name="Comma 3 6 6 9 3 3 3" xfId="46761"/>
    <cellStyle name="Comma 3 6 6 9 3 4" xfId="25760"/>
    <cellStyle name="Comma 3 6 6 9 3 5" xfId="38361"/>
    <cellStyle name="Comma 3 6 6 9 4" xfId="14431"/>
    <cellStyle name="Comma 3 6 6 9 4 2" xfId="27160"/>
    <cellStyle name="Comma 3 6 6 9 4 3" xfId="39761"/>
    <cellStyle name="Comma 3 6 6 9 5" xfId="18700"/>
    <cellStyle name="Comma 3 6 6 9 5 2" xfId="31361"/>
    <cellStyle name="Comma 3 6 6 9 5 3" xfId="43961"/>
    <cellStyle name="Comma 3 6 6 9 6" xfId="22960"/>
    <cellStyle name="Comma 3 6 6 9 7" xfId="35561"/>
    <cellStyle name="Comma 3 6 7" xfId="7133"/>
    <cellStyle name="Comma 3 6 7 10" xfId="10376"/>
    <cellStyle name="Comma 3 6 7 10 2" xfId="11791"/>
    <cellStyle name="Comma 3 6 7 10 2 2" xfId="15991"/>
    <cellStyle name="Comma 3 6 7 10 2 2 2" xfId="28720"/>
    <cellStyle name="Comma 3 6 7 10 2 2 3" xfId="41321"/>
    <cellStyle name="Comma 3 6 7 10 2 3" xfId="20260"/>
    <cellStyle name="Comma 3 6 7 10 2 3 2" xfId="32921"/>
    <cellStyle name="Comma 3 6 7 10 2 3 3" xfId="45521"/>
    <cellStyle name="Comma 3 6 7 10 2 4" xfId="24520"/>
    <cellStyle name="Comma 3 6 7 10 2 5" xfId="37121"/>
    <cellStyle name="Comma 3 6 7 10 3" xfId="13191"/>
    <cellStyle name="Comma 3 6 7 10 3 2" xfId="17391"/>
    <cellStyle name="Comma 3 6 7 10 3 2 2" xfId="30120"/>
    <cellStyle name="Comma 3 6 7 10 3 2 3" xfId="42721"/>
    <cellStyle name="Comma 3 6 7 10 3 3" xfId="21660"/>
    <cellStyle name="Comma 3 6 7 10 3 3 2" xfId="34321"/>
    <cellStyle name="Comma 3 6 7 10 3 3 3" xfId="46921"/>
    <cellStyle name="Comma 3 6 7 10 3 4" xfId="25920"/>
    <cellStyle name="Comma 3 6 7 10 3 5" xfId="38521"/>
    <cellStyle name="Comma 3 6 7 10 4" xfId="14591"/>
    <cellStyle name="Comma 3 6 7 10 4 2" xfId="27320"/>
    <cellStyle name="Comma 3 6 7 10 4 3" xfId="39921"/>
    <cellStyle name="Comma 3 6 7 10 5" xfId="18860"/>
    <cellStyle name="Comma 3 6 7 10 5 2" xfId="31521"/>
    <cellStyle name="Comma 3 6 7 10 5 3" xfId="44121"/>
    <cellStyle name="Comma 3 6 7 10 6" xfId="23120"/>
    <cellStyle name="Comma 3 6 7 10 7" xfId="35721"/>
    <cellStyle name="Comma 3 6 7 11" xfId="10517"/>
    <cellStyle name="Comma 3 6 7 11 2" xfId="14731"/>
    <cellStyle name="Comma 3 6 7 11 2 2" xfId="27460"/>
    <cellStyle name="Comma 3 6 7 11 2 3" xfId="40061"/>
    <cellStyle name="Comma 3 6 7 11 3" xfId="19000"/>
    <cellStyle name="Comma 3 6 7 11 3 2" xfId="31661"/>
    <cellStyle name="Comma 3 6 7 11 3 3" xfId="44261"/>
    <cellStyle name="Comma 3 6 7 11 4" xfId="23260"/>
    <cellStyle name="Comma 3 6 7 11 5" xfId="35861"/>
    <cellStyle name="Comma 3 6 7 12" xfId="11931"/>
    <cellStyle name="Comma 3 6 7 12 2" xfId="16131"/>
    <cellStyle name="Comma 3 6 7 12 2 2" xfId="28860"/>
    <cellStyle name="Comma 3 6 7 12 2 3" xfId="41461"/>
    <cellStyle name="Comma 3 6 7 12 3" xfId="20400"/>
    <cellStyle name="Comma 3 6 7 12 3 2" xfId="33061"/>
    <cellStyle name="Comma 3 6 7 12 3 3" xfId="45661"/>
    <cellStyle name="Comma 3 6 7 12 4" xfId="24660"/>
    <cellStyle name="Comma 3 6 7 12 5" xfId="37261"/>
    <cellStyle name="Comma 3 6 7 13" xfId="13331"/>
    <cellStyle name="Comma 3 6 7 13 2" xfId="26060"/>
    <cellStyle name="Comma 3 6 7 13 3" xfId="38661"/>
    <cellStyle name="Comma 3 6 7 14" xfId="17600"/>
    <cellStyle name="Comma 3 6 7 14 2" xfId="30261"/>
    <cellStyle name="Comma 3 6 7 14 3" xfId="42861"/>
    <cellStyle name="Comma 3 6 7 15" xfId="21860"/>
    <cellStyle name="Comma 3 6 7 16" xfId="34461"/>
    <cellStyle name="Comma 3 6 7 2" xfId="7273"/>
    <cellStyle name="Comma 3 6 7 2 2" xfId="10657"/>
    <cellStyle name="Comma 3 6 7 2 2 2" xfId="14871"/>
    <cellStyle name="Comma 3 6 7 2 2 2 2" xfId="27600"/>
    <cellStyle name="Comma 3 6 7 2 2 2 3" xfId="40201"/>
    <cellStyle name="Comma 3 6 7 2 2 3" xfId="19140"/>
    <cellStyle name="Comma 3 6 7 2 2 3 2" xfId="31801"/>
    <cellStyle name="Comma 3 6 7 2 2 3 3" xfId="44401"/>
    <cellStyle name="Comma 3 6 7 2 2 4" xfId="23400"/>
    <cellStyle name="Comma 3 6 7 2 2 5" xfId="36001"/>
    <cellStyle name="Comma 3 6 7 2 3" xfId="12071"/>
    <cellStyle name="Comma 3 6 7 2 3 2" xfId="16271"/>
    <cellStyle name="Comma 3 6 7 2 3 2 2" xfId="29000"/>
    <cellStyle name="Comma 3 6 7 2 3 2 3" xfId="41601"/>
    <cellStyle name="Comma 3 6 7 2 3 3" xfId="20540"/>
    <cellStyle name="Comma 3 6 7 2 3 3 2" xfId="33201"/>
    <cellStyle name="Comma 3 6 7 2 3 3 3" xfId="45801"/>
    <cellStyle name="Comma 3 6 7 2 3 4" xfId="24800"/>
    <cellStyle name="Comma 3 6 7 2 3 5" xfId="37401"/>
    <cellStyle name="Comma 3 6 7 2 4" xfId="13471"/>
    <cellStyle name="Comma 3 6 7 2 4 2" xfId="26200"/>
    <cellStyle name="Comma 3 6 7 2 4 3" xfId="38801"/>
    <cellStyle name="Comma 3 6 7 2 5" xfId="17740"/>
    <cellStyle name="Comma 3 6 7 2 5 2" xfId="30401"/>
    <cellStyle name="Comma 3 6 7 2 5 3" xfId="43001"/>
    <cellStyle name="Comma 3 6 7 2 6" xfId="22000"/>
    <cellStyle name="Comma 3 6 7 2 7" xfId="34601"/>
    <cellStyle name="Comma 3 6 7 3" xfId="7413"/>
    <cellStyle name="Comma 3 6 7 3 2" xfId="10797"/>
    <cellStyle name="Comma 3 6 7 3 2 2" xfId="15011"/>
    <cellStyle name="Comma 3 6 7 3 2 2 2" xfId="27740"/>
    <cellStyle name="Comma 3 6 7 3 2 2 3" xfId="40341"/>
    <cellStyle name="Comma 3 6 7 3 2 3" xfId="19280"/>
    <cellStyle name="Comma 3 6 7 3 2 3 2" xfId="31941"/>
    <cellStyle name="Comma 3 6 7 3 2 3 3" xfId="44541"/>
    <cellStyle name="Comma 3 6 7 3 2 4" xfId="23540"/>
    <cellStyle name="Comma 3 6 7 3 2 5" xfId="36141"/>
    <cellStyle name="Comma 3 6 7 3 3" xfId="12211"/>
    <cellStyle name="Comma 3 6 7 3 3 2" xfId="16411"/>
    <cellStyle name="Comma 3 6 7 3 3 2 2" xfId="29140"/>
    <cellStyle name="Comma 3 6 7 3 3 2 3" xfId="41741"/>
    <cellStyle name="Comma 3 6 7 3 3 3" xfId="20680"/>
    <cellStyle name="Comma 3 6 7 3 3 3 2" xfId="33341"/>
    <cellStyle name="Comma 3 6 7 3 3 3 3" xfId="45941"/>
    <cellStyle name="Comma 3 6 7 3 3 4" xfId="24940"/>
    <cellStyle name="Comma 3 6 7 3 3 5" xfId="37541"/>
    <cellStyle name="Comma 3 6 7 3 4" xfId="13611"/>
    <cellStyle name="Comma 3 6 7 3 4 2" xfId="26340"/>
    <cellStyle name="Comma 3 6 7 3 4 3" xfId="38941"/>
    <cellStyle name="Comma 3 6 7 3 5" xfId="17880"/>
    <cellStyle name="Comma 3 6 7 3 5 2" xfId="30541"/>
    <cellStyle name="Comma 3 6 7 3 5 3" xfId="43141"/>
    <cellStyle name="Comma 3 6 7 3 6" xfId="22140"/>
    <cellStyle name="Comma 3 6 7 3 7" xfId="34741"/>
    <cellStyle name="Comma 3 6 7 4" xfId="9426"/>
    <cellStyle name="Comma 3 6 7 4 2" xfId="10944"/>
    <cellStyle name="Comma 3 6 7 4 2 2" xfId="15151"/>
    <cellStyle name="Comma 3 6 7 4 2 2 2" xfId="27880"/>
    <cellStyle name="Comma 3 6 7 4 2 2 3" xfId="40481"/>
    <cellStyle name="Comma 3 6 7 4 2 3" xfId="19420"/>
    <cellStyle name="Comma 3 6 7 4 2 3 2" xfId="32081"/>
    <cellStyle name="Comma 3 6 7 4 2 3 3" xfId="44681"/>
    <cellStyle name="Comma 3 6 7 4 2 4" xfId="23680"/>
    <cellStyle name="Comma 3 6 7 4 2 5" xfId="36281"/>
    <cellStyle name="Comma 3 6 7 4 3" xfId="12351"/>
    <cellStyle name="Comma 3 6 7 4 3 2" xfId="16551"/>
    <cellStyle name="Comma 3 6 7 4 3 2 2" xfId="29280"/>
    <cellStyle name="Comma 3 6 7 4 3 2 3" xfId="41881"/>
    <cellStyle name="Comma 3 6 7 4 3 3" xfId="20820"/>
    <cellStyle name="Comma 3 6 7 4 3 3 2" xfId="33481"/>
    <cellStyle name="Comma 3 6 7 4 3 3 3" xfId="46081"/>
    <cellStyle name="Comma 3 6 7 4 3 4" xfId="25080"/>
    <cellStyle name="Comma 3 6 7 4 3 5" xfId="37681"/>
    <cellStyle name="Comma 3 6 7 4 4" xfId="13751"/>
    <cellStyle name="Comma 3 6 7 4 4 2" xfId="26480"/>
    <cellStyle name="Comma 3 6 7 4 4 3" xfId="39081"/>
    <cellStyle name="Comma 3 6 7 4 5" xfId="18020"/>
    <cellStyle name="Comma 3 6 7 4 5 2" xfId="30681"/>
    <cellStyle name="Comma 3 6 7 4 5 3" xfId="43281"/>
    <cellStyle name="Comma 3 6 7 4 6" xfId="22280"/>
    <cellStyle name="Comma 3 6 7 4 7" xfId="34881"/>
    <cellStyle name="Comma 3 6 7 5" xfId="9622"/>
    <cellStyle name="Comma 3 6 7 5 2" xfId="11088"/>
    <cellStyle name="Comma 3 6 7 5 2 2" xfId="15291"/>
    <cellStyle name="Comma 3 6 7 5 2 2 2" xfId="28020"/>
    <cellStyle name="Comma 3 6 7 5 2 2 3" xfId="40621"/>
    <cellStyle name="Comma 3 6 7 5 2 3" xfId="19560"/>
    <cellStyle name="Comma 3 6 7 5 2 3 2" xfId="32221"/>
    <cellStyle name="Comma 3 6 7 5 2 3 3" xfId="44821"/>
    <cellStyle name="Comma 3 6 7 5 2 4" xfId="23820"/>
    <cellStyle name="Comma 3 6 7 5 2 5" xfId="36421"/>
    <cellStyle name="Comma 3 6 7 5 3" xfId="12491"/>
    <cellStyle name="Comma 3 6 7 5 3 2" xfId="16691"/>
    <cellStyle name="Comma 3 6 7 5 3 2 2" xfId="29420"/>
    <cellStyle name="Comma 3 6 7 5 3 2 3" xfId="42021"/>
    <cellStyle name="Comma 3 6 7 5 3 3" xfId="20960"/>
    <cellStyle name="Comma 3 6 7 5 3 3 2" xfId="33621"/>
    <cellStyle name="Comma 3 6 7 5 3 3 3" xfId="46221"/>
    <cellStyle name="Comma 3 6 7 5 3 4" xfId="25220"/>
    <cellStyle name="Comma 3 6 7 5 3 5" xfId="37821"/>
    <cellStyle name="Comma 3 6 7 5 4" xfId="13891"/>
    <cellStyle name="Comma 3 6 7 5 4 2" xfId="26620"/>
    <cellStyle name="Comma 3 6 7 5 4 3" xfId="39221"/>
    <cellStyle name="Comma 3 6 7 5 5" xfId="18160"/>
    <cellStyle name="Comma 3 6 7 5 5 2" xfId="30821"/>
    <cellStyle name="Comma 3 6 7 5 5 3" xfId="43421"/>
    <cellStyle name="Comma 3 6 7 5 6" xfId="22420"/>
    <cellStyle name="Comma 3 6 7 5 7" xfId="35021"/>
    <cellStyle name="Comma 3 6 7 6" xfId="9762"/>
    <cellStyle name="Comma 3 6 7 6 2" xfId="11228"/>
    <cellStyle name="Comma 3 6 7 6 2 2" xfId="15431"/>
    <cellStyle name="Comma 3 6 7 6 2 2 2" xfId="28160"/>
    <cellStyle name="Comma 3 6 7 6 2 2 3" xfId="40761"/>
    <cellStyle name="Comma 3 6 7 6 2 3" xfId="19700"/>
    <cellStyle name="Comma 3 6 7 6 2 3 2" xfId="32361"/>
    <cellStyle name="Comma 3 6 7 6 2 3 3" xfId="44961"/>
    <cellStyle name="Comma 3 6 7 6 2 4" xfId="23960"/>
    <cellStyle name="Comma 3 6 7 6 2 5" xfId="36561"/>
    <cellStyle name="Comma 3 6 7 6 3" xfId="12631"/>
    <cellStyle name="Comma 3 6 7 6 3 2" xfId="16831"/>
    <cellStyle name="Comma 3 6 7 6 3 2 2" xfId="29560"/>
    <cellStyle name="Comma 3 6 7 6 3 2 3" xfId="42161"/>
    <cellStyle name="Comma 3 6 7 6 3 3" xfId="21100"/>
    <cellStyle name="Comma 3 6 7 6 3 3 2" xfId="33761"/>
    <cellStyle name="Comma 3 6 7 6 3 3 3" xfId="46361"/>
    <cellStyle name="Comma 3 6 7 6 3 4" xfId="25360"/>
    <cellStyle name="Comma 3 6 7 6 3 5" xfId="37961"/>
    <cellStyle name="Comma 3 6 7 6 4" xfId="14031"/>
    <cellStyle name="Comma 3 6 7 6 4 2" xfId="26760"/>
    <cellStyle name="Comma 3 6 7 6 4 3" xfId="39361"/>
    <cellStyle name="Comma 3 6 7 6 5" xfId="18300"/>
    <cellStyle name="Comma 3 6 7 6 5 2" xfId="30961"/>
    <cellStyle name="Comma 3 6 7 6 5 3" xfId="43561"/>
    <cellStyle name="Comma 3 6 7 6 6" xfId="22560"/>
    <cellStyle name="Comma 3 6 7 6 7" xfId="35161"/>
    <cellStyle name="Comma 3 6 7 7" xfId="9902"/>
    <cellStyle name="Comma 3 6 7 7 2" xfId="11368"/>
    <cellStyle name="Comma 3 6 7 7 2 2" xfId="15571"/>
    <cellStyle name="Comma 3 6 7 7 2 2 2" xfId="28300"/>
    <cellStyle name="Comma 3 6 7 7 2 2 3" xfId="40901"/>
    <cellStyle name="Comma 3 6 7 7 2 3" xfId="19840"/>
    <cellStyle name="Comma 3 6 7 7 2 3 2" xfId="32501"/>
    <cellStyle name="Comma 3 6 7 7 2 3 3" xfId="45101"/>
    <cellStyle name="Comma 3 6 7 7 2 4" xfId="24100"/>
    <cellStyle name="Comma 3 6 7 7 2 5" xfId="36701"/>
    <cellStyle name="Comma 3 6 7 7 3" xfId="12771"/>
    <cellStyle name="Comma 3 6 7 7 3 2" xfId="16971"/>
    <cellStyle name="Comma 3 6 7 7 3 2 2" xfId="29700"/>
    <cellStyle name="Comma 3 6 7 7 3 2 3" xfId="42301"/>
    <cellStyle name="Comma 3 6 7 7 3 3" xfId="21240"/>
    <cellStyle name="Comma 3 6 7 7 3 3 2" xfId="33901"/>
    <cellStyle name="Comma 3 6 7 7 3 3 3" xfId="46501"/>
    <cellStyle name="Comma 3 6 7 7 3 4" xfId="25500"/>
    <cellStyle name="Comma 3 6 7 7 3 5" xfId="38101"/>
    <cellStyle name="Comma 3 6 7 7 4" xfId="14171"/>
    <cellStyle name="Comma 3 6 7 7 4 2" xfId="26900"/>
    <cellStyle name="Comma 3 6 7 7 4 3" xfId="39501"/>
    <cellStyle name="Comma 3 6 7 7 5" xfId="18440"/>
    <cellStyle name="Comma 3 6 7 7 5 2" xfId="31101"/>
    <cellStyle name="Comma 3 6 7 7 5 3" xfId="43701"/>
    <cellStyle name="Comma 3 6 7 7 6" xfId="22700"/>
    <cellStyle name="Comma 3 6 7 7 7" xfId="35301"/>
    <cellStyle name="Comma 3 6 7 8" xfId="10042"/>
    <cellStyle name="Comma 3 6 7 8 2" xfId="11508"/>
    <cellStyle name="Comma 3 6 7 8 2 2" xfId="15711"/>
    <cellStyle name="Comma 3 6 7 8 2 2 2" xfId="28440"/>
    <cellStyle name="Comma 3 6 7 8 2 2 3" xfId="41041"/>
    <cellStyle name="Comma 3 6 7 8 2 3" xfId="19980"/>
    <cellStyle name="Comma 3 6 7 8 2 3 2" xfId="32641"/>
    <cellStyle name="Comma 3 6 7 8 2 3 3" xfId="45241"/>
    <cellStyle name="Comma 3 6 7 8 2 4" xfId="24240"/>
    <cellStyle name="Comma 3 6 7 8 2 5" xfId="36841"/>
    <cellStyle name="Comma 3 6 7 8 3" xfId="12911"/>
    <cellStyle name="Comma 3 6 7 8 3 2" xfId="17111"/>
    <cellStyle name="Comma 3 6 7 8 3 2 2" xfId="29840"/>
    <cellStyle name="Comma 3 6 7 8 3 2 3" xfId="42441"/>
    <cellStyle name="Comma 3 6 7 8 3 3" xfId="21380"/>
    <cellStyle name="Comma 3 6 7 8 3 3 2" xfId="34041"/>
    <cellStyle name="Comma 3 6 7 8 3 3 3" xfId="46641"/>
    <cellStyle name="Comma 3 6 7 8 3 4" xfId="25640"/>
    <cellStyle name="Comma 3 6 7 8 3 5" xfId="38241"/>
    <cellStyle name="Comma 3 6 7 8 4" xfId="14311"/>
    <cellStyle name="Comma 3 6 7 8 4 2" xfId="27040"/>
    <cellStyle name="Comma 3 6 7 8 4 3" xfId="39641"/>
    <cellStyle name="Comma 3 6 7 8 5" xfId="18580"/>
    <cellStyle name="Comma 3 6 7 8 5 2" xfId="31241"/>
    <cellStyle name="Comma 3 6 7 8 5 3" xfId="43841"/>
    <cellStyle name="Comma 3 6 7 8 6" xfId="22840"/>
    <cellStyle name="Comma 3 6 7 8 7" xfId="35441"/>
    <cellStyle name="Comma 3 6 7 9" xfId="10236"/>
    <cellStyle name="Comma 3 6 7 9 2" xfId="11651"/>
    <cellStyle name="Comma 3 6 7 9 2 2" xfId="15851"/>
    <cellStyle name="Comma 3 6 7 9 2 2 2" xfId="28580"/>
    <cellStyle name="Comma 3 6 7 9 2 2 3" xfId="41181"/>
    <cellStyle name="Comma 3 6 7 9 2 3" xfId="20120"/>
    <cellStyle name="Comma 3 6 7 9 2 3 2" xfId="32781"/>
    <cellStyle name="Comma 3 6 7 9 2 3 3" xfId="45381"/>
    <cellStyle name="Comma 3 6 7 9 2 4" xfId="24380"/>
    <cellStyle name="Comma 3 6 7 9 2 5" xfId="36981"/>
    <cellStyle name="Comma 3 6 7 9 3" xfId="13051"/>
    <cellStyle name="Comma 3 6 7 9 3 2" xfId="17251"/>
    <cellStyle name="Comma 3 6 7 9 3 2 2" xfId="29980"/>
    <cellStyle name="Comma 3 6 7 9 3 2 3" xfId="42581"/>
    <cellStyle name="Comma 3 6 7 9 3 3" xfId="21520"/>
    <cellStyle name="Comma 3 6 7 9 3 3 2" xfId="34181"/>
    <cellStyle name="Comma 3 6 7 9 3 3 3" xfId="46781"/>
    <cellStyle name="Comma 3 6 7 9 3 4" xfId="25780"/>
    <cellStyle name="Comma 3 6 7 9 3 5" xfId="38381"/>
    <cellStyle name="Comma 3 6 7 9 4" xfId="14451"/>
    <cellStyle name="Comma 3 6 7 9 4 2" xfId="27180"/>
    <cellStyle name="Comma 3 6 7 9 4 3" xfId="39781"/>
    <cellStyle name="Comma 3 6 7 9 5" xfId="18720"/>
    <cellStyle name="Comma 3 6 7 9 5 2" xfId="31381"/>
    <cellStyle name="Comma 3 6 7 9 5 3" xfId="43981"/>
    <cellStyle name="Comma 3 6 7 9 6" xfId="22980"/>
    <cellStyle name="Comma 3 6 7 9 7" xfId="35581"/>
    <cellStyle name="Comma 3 6 8" xfId="7153"/>
    <cellStyle name="Comma 3 6 8 2" xfId="10537"/>
    <cellStyle name="Comma 3 6 8 2 2" xfId="14751"/>
    <cellStyle name="Comma 3 6 8 2 2 2" xfId="27480"/>
    <cellStyle name="Comma 3 6 8 2 2 3" xfId="40081"/>
    <cellStyle name="Comma 3 6 8 2 3" xfId="19020"/>
    <cellStyle name="Comma 3 6 8 2 3 2" xfId="31681"/>
    <cellStyle name="Comma 3 6 8 2 3 3" xfId="44281"/>
    <cellStyle name="Comma 3 6 8 2 4" xfId="23280"/>
    <cellStyle name="Comma 3 6 8 2 5" xfId="35881"/>
    <cellStyle name="Comma 3 6 8 3" xfId="11951"/>
    <cellStyle name="Comma 3 6 8 3 2" xfId="16151"/>
    <cellStyle name="Comma 3 6 8 3 2 2" xfId="28880"/>
    <cellStyle name="Comma 3 6 8 3 2 3" xfId="41481"/>
    <cellStyle name="Comma 3 6 8 3 3" xfId="20420"/>
    <cellStyle name="Comma 3 6 8 3 3 2" xfId="33081"/>
    <cellStyle name="Comma 3 6 8 3 3 3" xfId="45681"/>
    <cellStyle name="Comma 3 6 8 3 4" xfId="24680"/>
    <cellStyle name="Comma 3 6 8 3 5" xfId="37281"/>
    <cellStyle name="Comma 3 6 8 4" xfId="13351"/>
    <cellStyle name="Comma 3 6 8 4 2" xfId="26080"/>
    <cellStyle name="Comma 3 6 8 4 3" xfId="38681"/>
    <cellStyle name="Comma 3 6 8 5" xfId="17620"/>
    <cellStyle name="Comma 3 6 8 5 2" xfId="30281"/>
    <cellStyle name="Comma 3 6 8 5 3" xfId="42881"/>
    <cellStyle name="Comma 3 6 8 6" xfId="21880"/>
    <cellStyle name="Comma 3 6 8 7" xfId="34481"/>
    <cellStyle name="Comma 3 6 9" xfId="7293"/>
    <cellStyle name="Comma 3 6 9 2" xfId="10677"/>
    <cellStyle name="Comma 3 6 9 2 2" xfId="14891"/>
    <cellStyle name="Comma 3 6 9 2 2 2" xfId="27620"/>
    <cellStyle name="Comma 3 6 9 2 2 3" xfId="40221"/>
    <cellStyle name="Comma 3 6 9 2 3" xfId="19160"/>
    <cellStyle name="Comma 3 6 9 2 3 2" xfId="31821"/>
    <cellStyle name="Comma 3 6 9 2 3 3" xfId="44421"/>
    <cellStyle name="Comma 3 6 9 2 4" xfId="23420"/>
    <cellStyle name="Comma 3 6 9 2 5" xfId="36021"/>
    <cellStyle name="Comma 3 6 9 3" xfId="12091"/>
    <cellStyle name="Comma 3 6 9 3 2" xfId="16291"/>
    <cellStyle name="Comma 3 6 9 3 2 2" xfId="29020"/>
    <cellStyle name="Comma 3 6 9 3 2 3" xfId="41621"/>
    <cellStyle name="Comma 3 6 9 3 3" xfId="20560"/>
    <cellStyle name="Comma 3 6 9 3 3 2" xfId="33221"/>
    <cellStyle name="Comma 3 6 9 3 3 3" xfId="45821"/>
    <cellStyle name="Comma 3 6 9 3 4" xfId="24820"/>
    <cellStyle name="Comma 3 6 9 3 5" xfId="37421"/>
    <cellStyle name="Comma 3 6 9 4" xfId="13491"/>
    <cellStyle name="Comma 3 6 9 4 2" xfId="26220"/>
    <cellStyle name="Comma 3 6 9 4 3" xfId="38821"/>
    <cellStyle name="Comma 3 6 9 5" xfId="17760"/>
    <cellStyle name="Comma 3 6 9 5 2" xfId="30421"/>
    <cellStyle name="Comma 3 6 9 5 3" xfId="43021"/>
    <cellStyle name="Comma 3 6 9 6" xfId="22020"/>
    <cellStyle name="Comma 3 6 9 7" xfId="34621"/>
    <cellStyle name="Comma 3 7" xfId="7017"/>
    <cellStyle name="Comma 3 7 10" xfId="10260"/>
    <cellStyle name="Comma 3 7 10 2" xfId="11675"/>
    <cellStyle name="Comma 3 7 10 2 2" xfId="15875"/>
    <cellStyle name="Comma 3 7 10 2 2 2" xfId="28604"/>
    <cellStyle name="Comma 3 7 10 2 2 3" xfId="41205"/>
    <cellStyle name="Comma 3 7 10 2 3" xfId="20144"/>
    <cellStyle name="Comma 3 7 10 2 3 2" xfId="32805"/>
    <cellStyle name="Comma 3 7 10 2 3 3" xfId="45405"/>
    <cellStyle name="Comma 3 7 10 2 4" xfId="24404"/>
    <cellStyle name="Comma 3 7 10 2 5" xfId="37005"/>
    <cellStyle name="Comma 3 7 10 3" xfId="13075"/>
    <cellStyle name="Comma 3 7 10 3 2" xfId="17275"/>
    <cellStyle name="Comma 3 7 10 3 2 2" xfId="30004"/>
    <cellStyle name="Comma 3 7 10 3 2 3" xfId="42605"/>
    <cellStyle name="Comma 3 7 10 3 3" xfId="21544"/>
    <cellStyle name="Comma 3 7 10 3 3 2" xfId="34205"/>
    <cellStyle name="Comma 3 7 10 3 3 3" xfId="46805"/>
    <cellStyle name="Comma 3 7 10 3 4" xfId="25804"/>
    <cellStyle name="Comma 3 7 10 3 5" xfId="38405"/>
    <cellStyle name="Comma 3 7 10 4" xfId="14475"/>
    <cellStyle name="Comma 3 7 10 4 2" xfId="27204"/>
    <cellStyle name="Comma 3 7 10 4 3" xfId="39805"/>
    <cellStyle name="Comma 3 7 10 5" xfId="18744"/>
    <cellStyle name="Comma 3 7 10 5 2" xfId="31405"/>
    <cellStyle name="Comma 3 7 10 5 3" xfId="44005"/>
    <cellStyle name="Comma 3 7 10 6" xfId="23004"/>
    <cellStyle name="Comma 3 7 10 7" xfId="35605"/>
    <cellStyle name="Comma 3 7 11" xfId="10401"/>
    <cellStyle name="Comma 3 7 11 2" xfId="14615"/>
    <cellStyle name="Comma 3 7 11 2 2" xfId="27344"/>
    <cellStyle name="Comma 3 7 11 2 3" xfId="39945"/>
    <cellStyle name="Comma 3 7 11 3" xfId="18884"/>
    <cellStyle name="Comma 3 7 11 3 2" xfId="31545"/>
    <cellStyle name="Comma 3 7 11 3 3" xfId="44145"/>
    <cellStyle name="Comma 3 7 11 4" xfId="23144"/>
    <cellStyle name="Comma 3 7 11 5" xfId="35745"/>
    <cellStyle name="Comma 3 7 12" xfId="11815"/>
    <cellStyle name="Comma 3 7 12 2" xfId="16015"/>
    <cellStyle name="Comma 3 7 12 2 2" xfId="28744"/>
    <cellStyle name="Comma 3 7 12 2 3" xfId="41345"/>
    <cellStyle name="Comma 3 7 12 3" xfId="20284"/>
    <cellStyle name="Comma 3 7 12 3 2" xfId="32945"/>
    <cellStyle name="Comma 3 7 12 3 3" xfId="45545"/>
    <cellStyle name="Comma 3 7 12 4" xfId="24544"/>
    <cellStyle name="Comma 3 7 12 5" xfId="37145"/>
    <cellStyle name="Comma 3 7 13" xfId="13215"/>
    <cellStyle name="Comma 3 7 13 2" xfId="25944"/>
    <cellStyle name="Comma 3 7 13 3" xfId="38545"/>
    <cellStyle name="Comma 3 7 14" xfId="17484"/>
    <cellStyle name="Comma 3 7 14 2" xfId="30145"/>
    <cellStyle name="Comma 3 7 14 3" xfId="42745"/>
    <cellStyle name="Comma 3 7 15" xfId="21744"/>
    <cellStyle name="Comma 3 7 16" xfId="34345"/>
    <cellStyle name="Comma 3 7 2" xfId="7157"/>
    <cellStyle name="Comma 3 7 2 2" xfId="10541"/>
    <cellStyle name="Comma 3 7 2 2 2" xfId="14755"/>
    <cellStyle name="Comma 3 7 2 2 2 2" xfId="27484"/>
    <cellStyle name="Comma 3 7 2 2 2 3" xfId="40085"/>
    <cellStyle name="Comma 3 7 2 2 3" xfId="19024"/>
    <cellStyle name="Comma 3 7 2 2 3 2" xfId="31685"/>
    <cellStyle name="Comma 3 7 2 2 3 3" xfId="44285"/>
    <cellStyle name="Comma 3 7 2 2 4" xfId="23284"/>
    <cellStyle name="Comma 3 7 2 2 5" xfId="35885"/>
    <cellStyle name="Comma 3 7 2 3" xfId="11955"/>
    <cellStyle name="Comma 3 7 2 3 2" xfId="16155"/>
    <cellStyle name="Comma 3 7 2 3 2 2" xfId="28884"/>
    <cellStyle name="Comma 3 7 2 3 2 3" xfId="41485"/>
    <cellStyle name="Comma 3 7 2 3 3" xfId="20424"/>
    <cellStyle name="Comma 3 7 2 3 3 2" xfId="33085"/>
    <cellStyle name="Comma 3 7 2 3 3 3" xfId="45685"/>
    <cellStyle name="Comma 3 7 2 3 4" xfId="24684"/>
    <cellStyle name="Comma 3 7 2 3 5" xfId="37285"/>
    <cellStyle name="Comma 3 7 2 4" xfId="13355"/>
    <cellStyle name="Comma 3 7 2 4 2" xfId="26084"/>
    <cellStyle name="Comma 3 7 2 4 3" xfId="38685"/>
    <cellStyle name="Comma 3 7 2 5" xfId="17624"/>
    <cellStyle name="Comma 3 7 2 5 2" xfId="30285"/>
    <cellStyle name="Comma 3 7 2 5 3" xfId="42885"/>
    <cellStyle name="Comma 3 7 2 6" xfId="21884"/>
    <cellStyle name="Comma 3 7 2 7" xfId="34485"/>
    <cellStyle name="Comma 3 7 3" xfId="7297"/>
    <cellStyle name="Comma 3 7 3 2" xfId="10681"/>
    <cellStyle name="Comma 3 7 3 2 2" xfId="14895"/>
    <cellStyle name="Comma 3 7 3 2 2 2" xfId="27624"/>
    <cellStyle name="Comma 3 7 3 2 2 3" xfId="40225"/>
    <cellStyle name="Comma 3 7 3 2 3" xfId="19164"/>
    <cellStyle name="Comma 3 7 3 2 3 2" xfId="31825"/>
    <cellStyle name="Comma 3 7 3 2 3 3" xfId="44425"/>
    <cellStyle name="Comma 3 7 3 2 4" xfId="23424"/>
    <cellStyle name="Comma 3 7 3 2 5" xfId="36025"/>
    <cellStyle name="Comma 3 7 3 3" xfId="12095"/>
    <cellStyle name="Comma 3 7 3 3 2" xfId="16295"/>
    <cellStyle name="Comma 3 7 3 3 2 2" xfId="29024"/>
    <cellStyle name="Comma 3 7 3 3 2 3" xfId="41625"/>
    <cellStyle name="Comma 3 7 3 3 3" xfId="20564"/>
    <cellStyle name="Comma 3 7 3 3 3 2" xfId="33225"/>
    <cellStyle name="Comma 3 7 3 3 3 3" xfId="45825"/>
    <cellStyle name="Comma 3 7 3 3 4" xfId="24824"/>
    <cellStyle name="Comma 3 7 3 3 5" xfId="37425"/>
    <cellStyle name="Comma 3 7 3 4" xfId="13495"/>
    <cellStyle name="Comma 3 7 3 4 2" xfId="26224"/>
    <cellStyle name="Comma 3 7 3 4 3" xfId="38825"/>
    <cellStyle name="Comma 3 7 3 5" xfId="17764"/>
    <cellStyle name="Comma 3 7 3 5 2" xfId="30425"/>
    <cellStyle name="Comma 3 7 3 5 3" xfId="43025"/>
    <cellStyle name="Comma 3 7 3 6" xfId="22024"/>
    <cellStyle name="Comma 3 7 3 7" xfId="34625"/>
    <cellStyle name="Comma 3 7 4" xfId="9310"/>
    <cellStyle name="Comma 3 7 4 2" xfId="10828"/>
    <cellStyle name="Comma 3 7 4 2 2" xfId="15035"/>
    <cellStyle name="Comma 3 7 4 2 2 2" xfId="27764"/>
    <cellStyle name="Comma 3 7 4 2 2 3" xfId="40365"/>
    <cellStyle name="Comma 3 7 4 2 3" xfId="19304"/>
    <cellStyle name="Comma 3 7 4 2 3 2" xfId="31965"/>
    <cellStyle name="Comma 3 7 4 2 3 3" xfId="44565"/>
    <cellStyle name="Comma 3 7 4 2 4" xfId="23564"/>
    <cellStyle name="Comma 3 7 4 2 5" xfId="36165"/>
    <cellStyle name="Comma 3 7 4 3" xfId="12235"/>
    <cellStyle name="Comma 3 7 4 3 2" xfId="16435"/>
    <cellStyle name="Comma 3 7 4 3 2 2" xfId="29164"/>
    <cellStyle name="Comma 3 7 4 3 2 3" xfId="41765"/>
    <cellStyle name="Comma 3 7 4 3 3" xfId="20704"/>
    <cellStyle name="Comma 3 7 4 3 3 2" xfId="33365"/>
    <cellStyle name="Comma 3 7 4 3 3 3" xfId="45965"/>
    <cellStyle name="Comma 3 7 4 3 4" xfId="24964"/>
    <cellStyle name="Comma 3 7 4 3 5" xfId="37565"/>
    <cellStyle name="Comma 3 7 4 4" xfId="13635"/>
    <cellStyle name="Comma 3 7 4 4 2" xfId="26364"/>
    <cellStyle name="Comma 3 7 4 4 3" xfId="38965"/>
    <cellStyle name="Comma 3 7 4 5" xfId="17904"/>
    <cellStyle name="Comma 3 7 4 5 2" xfId="30565"/>
    <cellStyle name="Comma 3 7 4 5 3" xfId="43165"/>
    <cellStyle name="Comma 3 7 4 6" xfId="22164"/>
    <cellStyle name="Comma 3 7 4 7" xfId="34765"/>
    <cellStyle name="Comma 3 7 5" xfId="9506"/>
    <cellStyle name="Comma 3 7 5 2" xfId="10972"/>
    <cellStyle name="Comma 3 7 5 2 2" xfId="15175"/>
    <cellStyle name="Comma 3 7 5 2 2 2" xfId="27904"/>
    <cellStyle name="Comma 3 7 5 2 2 3" xfId="40505"/>
    <cellStyle name="Comma 3 7 5 2 3" xfId="19444"/>
    <cellStyle name="Comma 3 7 5 2 3 2" xfId="32105"/>
    <cellStyle name="Comma 3 7 5 2 3 3" xfId="44705"/>
    <cellStyle name="Comma 3 7 5 2 4" xfId="23704"/>
    <cellStyle name="Comma 3 7 5 2 5" xfId="36305"/>
    <cellStyle name="Comma 3 7 5 3" xfId="12375"/>
    <cellStyle name="Comma 3 7 5 3 2" xfId="16575"/>
    <cellStyle name="Comma 3 7 5 3 2 2" xfId="29304"/>
    <cellStyle name="Comma 3 7 5 3 2 3" xfId="41905"/>
    <cellStyle name="Comma 3 7 5 3 3" xfId="20844"/>
    <cellStyle name="Comma 3 7 5 3 3 2" xfId="33505"/>
    <cellStyle name="Comma 3 7 5 3 3 3" xfId="46105"/>
    <cellStyle name="Comma 3 7 5 3 4" xfId="25104"/>
    <cellStyle name="Comma 3 7 5 3 5" xfId="37705"/>
    <cellStyle name="Comma 3 7 5 4" xfId="13775"/>
    <cellStyle name="Comma 3 7 5 4 2" xfId="26504"/>
    <cellStyle name="Comma 3 7 5 4 3" xfId="39105"/>
    <cellStyle name="Comma 3 7 5 5" xfId="18044"/>
    <cellStyle name="Comma 3 7 5 5 2" xfId="30705"/>
    <cellStyle name="Comma 3 7 5 5 3" xfId="43305"/>
    <cellStyle name="Comma 3 7 5 6" xfId="22304"/>
    <cellStyle name="Comma 3 7 5 7" xfId="34905"/>
    <cellStyle name="Comma 3 7 6" xfId="9646"/>
    <cellStyle name="Comma 3 7 6 2" xfId="11112"/>
    <cellStyle name="Comma 3 7 6 2 2" xfId="15315"/>
    <cellStyle name="Comma 3 7 6 2 2 2" xfId="28044"/>
    <cellStyle name="Comma 3 7 6 2 2 3" xfId="40645"/>
    <cellStyle name="Comma 3 7 6 2 3" xfId="19584"/>
    <cellStyle name="Comma 3 7 6 2 3 2" xfId="32245"/>
    <cellStyle name="Comma 3 7 6 2 3 3" xfId="44845"/>
    <cellStyle name="Comma 3 7 6 2 4" xfId="23844"/>
    <cellStyle name="Comma 3 7 6 2 5" xfId="36445"/>
    <cellStyle name="Comma 3 7 6 3" xfId="12515"/>
    <cellStyle name="Comma 3 7 6 3 2" xfId="16715"/>
    <cellStyle name="Comma 3 7 6 3 2 2" xfId="29444"/>
    <cellStyle name="Comma 3 7 6 3 2 3" xfId="42045"/>
    <cellStyle name="Comma 3 7 6 3 3" xfId="20984"/>
    <cellStyle name="Comma 3 7 6 3 3 2" xfId="33645"/>
    <cellStyle name="Comma 3 7 6 3 3 3" xfId="46245"/>
    <cellStyle name="Comma 3 7 6 3 4" xfId="25244"/>
    <cellStyle name="Comma 3 7 6 3 5" xfId="37845"/>
    <cellStyle name="Comma 3 7 6 4" xfId="13915"/>
    <cellStyle name="Comma 3 7 6 4 2" xfId="26644"/>
    <cellStyle name="Comma 3 7 6 4 3" xfId="39245"/>
    <cellStyle name="Comma 3 7 6 5" xfId="18184"/>
    <cellStyle name="Comma 3 7 6 5 2" xfId="30845"/>
    <cellStyle name="Comma 3 7 6 5 3" xfId="43445"/>
    <cellStyle name="Comma 3 7 6 6" xfId="22444"/>
    <cellStyle name="Comma 3 7 6 7" xfId="35045"/>
    <cellStyle name="Comma 3 7 7" xfId="9786"/>
    <cellStyle name="Comma 3 7 7 2" xfId="11252"/>
    <cellStyle name="Comma 3 7 7 2 2" xfId="15455"/>
    <cellStyle name="Comma 3 7 7 2 2 2" xfId="28184"/>
    <cellStyle name="Comma 3 7 7 2 2 3" xfId="40785"/>
    <cellStyle name="Comma 3 7 7 2 3" xfId="19724"/>
    <cellStyle name="Comma 3 7 7 2 3 2" xfId="32385"/>
    <cellStyle name="Comma 3 7 7 2 3 3" xfId="44985"/>
    <cellStyle name="Comma 3 7 7 2 4" xfId="23984"/>
    <cellStyle name="Comma 3 7 7 2 5" xfId="36585"/>
    <cellStyle name="Comma 3 7 7 3" xfId="12655"/>
    <cellStyle name="Comma 3 7 7 3 2" xfId="16855"/>
    <cellStyle name="Comma 3 7 7 3 2 2" xfId="29584"/>
    <cellStyle name="Comma 3 7 7 3 2 3" xfId="42185"/>
    <cellStyle name="Comma 3 7 7 3 3" xfId="21124"/>
    <cellStyle name="Comma 3 7 7 3 3 2" xfId="33785"/>
    <cellStyle name="Comma 3 7 7 3 3 3" xfId="46385"/>
    <cellStyle name="Comma 3 7 7 3 4" xfId="25384"/>
    <cellStyle name="Comma 3 7 7 3 5" xfId="37985"/>
    <cellStyle name="Comma 3 7 7 4" xfId="14055"/>
    <cellStyle name="Comma 3 7 7 4 2" xfId="26784"/>
    <cellStyle name="Comma 3 7 7 4 3" xfId="39385"/>
    <cellStyle name="Comma 3 7 7 5" xfId="18324"/>
    <cellStyle name="Comma 3 7 7 5 2" xfId="30985"/>
    <cellStyle name="Comma 3 7 7 5 3" xfId="43585"/>
    <cellStyle name="Comma 3 7 7 6" xfId="22584"/>
    <cellStyle name="Comma 3 7 7 7" xfId="35185"/>
    <cellStyle name="Comma 3 7 8" xfId="9926"/>
    <cellStyle name="Comma 3 7 8 2" xfId="11392"/>
    <cellStyle name="Comma 3 7 8 2 2" xfId="15595"/>
    <cellStyle name="Comma 3 7 8 2 2 2" xfId="28324"/>
    <cellStyle name="Comma 3 7 8 2 2 3" xfId="40925"/>
    <cellStyle name="Comma 3 7 8 2 3" xfId="19864"/>
    <cellStyle name="Comma 3 7 8 2 3 2" xfId="32525"/>
    <cellStyle name="Comma 3 7 8 2 3 3" xfId="45125"/>
    <cellStyle name="Comma 3 7 8 2 4" xfId="24124"/>
    <cellStyle name="Comma 3 7 8 2 5" xfId="36725"/>
    <cellStyle name="Comma 3 7 8 3" xfId="12795"/>
    <cellStyle name="Comma 3 7 8 3 2" xfId="16995"/>
    <cellStyle name="Comma 3 7 8 3 2 2" xfId="29724"/>
    <cellStyle name="Comma 3 7 8 3 2 3" xfId="42325"/>
    <cellStyle name="Comma 3 7 8 3 3" xfId="21264"/>
    <cellStyle name="Comma 3 7 8 3 3 2" xfId="33925"/>
    <cellStyle name="Comma 3 7 8 3 3 3" xfId="46525"/>
    <cellStyle name="Comma 3 7 8 3 4" xfId="25524"/>
    <cellStyle name="Comma 3 7 8 3 5" xfId="38125"/>
    <cellStyle name="Comma 3 7 8 4" xfId="14195"/>
    <cellStyle name="Comma 3 7 8 4 2" xfId="26924"/>
    <cellStyle name="Comma 3 7 8 4 3" xfId="39525"/>
    <cellStyle name="Comma 3 7 8 5" xfId="18464"/>
    <cellStyle name="Comma 3 7 8 5 2" xfId="31125"/>
    <cellStyle name="Comma 3 7 8 5 3" xfId="43725"/>
    <cellStyle name="Comma 3 7 8 6" xfId="22724"/>
    <cellStyle name="Comma 3 7 8 7" xfId="35325"/>
    <cellStyle name="Comma 3 7 9" xfId="10120"/>
    <cellStyle name="Comma 3 7 9 2" xfId="11535"/>
    <cellStyle name="Comma 3 7 9 2 2" xfId="15735"/>
    <cellStyle name="Comma 3 7 9 2 2 2" xfId="28464"/>
    <cellStyle name="Comma 3 7 9 2 2 3" xfId="41065"/>
    <cellStyle name="Comma 3 7 9 2 3" xfId="20004"/>
    <cellStyle name="Comma 3 7 9 2 3 2" xfId="32665"/>
    <cellStyle name="Comma 3 7 9 2 3 3" xfId="45265"/>
    <cellStyle name="Comma 3 7 9 2 4" xfId="24264"/>
    <cellStyle name="Comma 3 7 9 2 5" xfId="36865"/>
    <cellStyle name="Comma 3 7 9 3" xfId="12935"/>
    <cellStyle name="Comma 3 7 9 3 2" xfId="17135"/>
    <cellStyle name="Comma 3 7 9 3 2 2" xfId="29864"/>
    <cellStyle name="Comma 3 7 9 3 2 3" xfId="42465"/>
    <cellStyle name="Comma 3 7 9 3 3" xfId="21404"/>
    <cellStyle name="Comma 3 7 9 3 3 2" xfId="34065"/>
    <cellStyle name="Comma 3 7 9 3 3 3" xfId="46665"/>
    <cellStyle name="Comma 3 7 9 3 4" xfId="25664"/>
    <cellStyle name="Comma 3 7 9 3 5" xfId="38265"/>
    <cellStyle name="Comma 3 7 9 4" xfId="14335"/>
    <cellStyle name="Comma 3 7 9 4 2" xfId="27064"/>
    <cellStyle name="Comma 3 7 9 4 3" xfId="39665"/>
    <cellStyle name="Comma 3 7 9 5" xfId="18604"/>
    <cellStyle name="Comma 3 7 9 5 2" xfId="31265"/>
    <cellStyle name="Comma 3 7 9 5 3" xfId="43865"/>
    <cellStyle name="Comma 3 7 9 6" xfId="22864"/>
    <cellStyle name="Comma 3 7 9 7" xfId="35465"/>
    <cellStyle name="Comma 3 8" xfId="7037"/>
    <cellStyle name="Comma 3 8 10" xfId="10280"/>
    <cellStyle name="Comma 3 8 10 2" xfId="11695"/>
    <cellStyle name="Comma 3 8 10 2 2" xfId="15895"/>
    <cellStyle name="Comma 3 8 10 2 2 2" xfId="28624"/>
    <cellStyle name="Comma 3 8 10 2 2 3" xfId="41225"/>
    <cellStyle name="Comma 3 8 10 2 3" xfId="20164"/>
    <cellStyle name="Comma 3 8 10 2 3 2" xfId="32825"/>
    <cellStyle name="Comma 3 8 10 2 3 3" xfId="45425"/>
    <cellStyle name="Comma 3 8 10 2 4" xfId="24424"/>
    <cellStyle name="Comma 3 8 10 2 5" xfId="37025"/>
    <cellStyle name="Comma 3 8 10 3" xfId="13095"/>
    <cellStyle name="Comma 3 8 10 3 2" xfId="17295"/>
    <cellStyle name="Comma 3 8 10 3 2 2" xfId="30024"/>
    <cellStyle name="Comma 3 8 10 3 2 3" xfId="42625"/>
    <cellStyle name="Comma 3 8 10 3 3" xfId="21564"/>
    <cellStyle name="Comma 3 8 10 3 3 2" xfId="34225"/>
    <cellStyle name="Comma 3 8 10 3 3 3" xfId="46825"/>
    <cellStyle name="Comma 3 8 10 3 4" xfId="25824"/>
    <cellStyle name="Comma 3 8 10 3 5" xfId="38425"/>
    <cellStyle name="Comma 3 8 10 4" xfId="14495"/>
    <cellStyle name="Comma 3 8 10 4 2" xfId="27224"/>
    <cellStyle name="Comma 3 8 10 4 3" xfId="39825"/>
    <cellStyle name="Comma 3 8 10 5" xfId="18764"/>
    <cellStyle name="Comma 3 8 10 5 2" xfId="31425"/>
    <cellStyle name="Comma 3 8 10 5 3" xfId="44025"/>
    <cellStyle name="Comma 3 8 10 6" xfId="23024"/>
    <cellStyle name="Comma 3 8 10 7" xfId="35625"/>
    <cellStyle name="Comma 3 8 11" xfId="10421"/>
    <cellStyle name="Comma 3 8 11 2" xfId="14635"/>
    <cellStyle name="Comma 3 8 11 2 2" xfId="27364"/>
    <cellStyle name="Comma 3 8 11 2 3" xfId="39965"/>
    <cellStyle name="Comma 3 8 11 3" xfId="18904"/>
    <cellStyle name="Comma 3 8 11 3 2" xfId="31565"/>
    <cellStyle name="Comma 3 8 11 3 3" xfId="44165"/>
    <cellStyle name="Comma 3 8 11 4" xfId="23164"/>
    <cellStyle name="Comma 3 8 11 5" xfId="35765"/>
    <cellStyle name="Comma 3 8 12" xfId="11835"/>
    <cellStyle name="Comma 3 8 12 2" xfId="16035"/>
    <cellStyle name="Comma 3 8 12 2 2" xfId="28764"/>
    <cellStyle name="Comma 3 8 12 2 3" xfId="41365"/>
    <cellStyle name="Comma 3 8 12 3" xfId="20304"/>
    <cellStyle name="Comma 3 8 12 3 2" xfId="32965"/>
    <cellStyle name="Comma 3 8 12 3 3" xfId="45565"/>
    <cellStyle name="Comma 3 8 12 4" xfId="24564"/>
    <cellStyle name="Comma 3 8 12 5" xfId="37165"/>
    <cellStyle name="Comma 3 8 13" xfId="13235"/>
    <cellStyle name="Comma 3 8 13 2" xfId="25964"/>
    <cellStyle name="Comma 3 8 13 3" xfId="38565"/>
    <cellStyle name="Comma 3 8 14" xfId="17504"/>
    <cellStyle name="Comma 3 8 14 2" xfId="30165"/>
    <cellStyle name="Comma 3 8 14 3" xfId="42765"/>
    <cellStyle name="Comma 3 8 15" xfId="21764"/>
    <cellStyle name="Comma 3 8 16" xfId="34365"/>
    <cellStyle name="Comma 3 8 2" xfId="7177"/>
    <cellStyle name="Comma 3 8 2 2" xfId="10561"/>
    <cellStyle name="Comma 3 8 2 2 2" xfId="14775"/>
    <cellStyle name="Comma 3 8 2 2 2 2" xfId="27504"/>
    <cellStyle name="Comma 3 8 2 2 2 3" xfId="40105"/>
    <cellStyle name="Comma 3 8 2 2 3" xfId="19044"/>
    <cellStyle name="Comma 3 8 2 2 3 2" xfId="31705"/>
    <cellStyle name="Comma 3 8 2 2 3 3" xfId="44305"/>
    <cellStyle name="Comma 3 8 2 2 4" xfId="23304"/>
    <cellStyle name="Comma 3 8 2 2 5" xfId="35905"/>
    <cellStyle name="Comma 3 8 2 3" xfId="11975"/>
    <cellStyle name="Comma 3 8 2 3 2" xfId="16175"/>
    <cellStyle name="Comma 3 8 2 3 2 2" xfId="28904"/>
    <cellStyle name="Comma 3 8 2 3 2 3" xfId="41505"/>
    <cellStyle name="Comma 3 8 2 3 3" xfId="20444"/>
    <cellStyle name="Comma 3 8 2 3 3 2" xfId="33105"/>
    <cellStyle name="Comma 3 8 2 3 3 3" xfId="45705"/>
    <cellStyle name="Comma 3 8 2 3 4" xfId="24704"/>
    <cellStyle name="Comma 3 8 2 3 5" xfId="37305"/>
    <cellStyle name="Comma 3 8 2 4" xfId="13375"/>
    <cellStyle name="Comma 3 8 2 4 2" xfId="26104"/>
    <cellStyle name="Comma 3 8 2 4 3" xfId="38705"/>
    <cellStyle name="Comma 3 8 2 5" xfId="17644"/>
    <cellStyle name="Comma 3 8 2 5 2" xfId="30305"/>
    <cellStyle name="Comma 3 8 2 5 3" xfId="42905"/>
    <cellStyle name="Comma 3 8 2 6" xfId="21904"/>
    <cellStyle name="Comma 3 8 2 7" xfId="34505"/>
    <cellStyle name="Comma 3 8 3" xfId="7317"/>
    <cellStyle name="Comma 3 8 3 2" xfId="10701"/>
    <cellStyle name="Comma 3 8 3 2 2" xfId="14915"/>
    <cellStyle name="Comma 3 8 3 2 2 2" xfId="27644"/>
    <cellStyle name="Comma 3 8 3 2 2 3" xfId="40245"/>
    <cellStyle name="Comma 3 8 3 2 3" xfId="19184"/>
    <cellStyle name="Comma 3 8 3 2 3 2" xfId="31845"/>
    <cellStyle name="Comma 3 8 3 2 3 3" xfId="44445"/>
    <cellStyle name="Comma 3 8 3 2 4" xfId="23444"/>
    <cellStyle name="Comma 3 8 3 2 5" xfId="36045"/>
    <cellStyle name="Comma 3 8 3 3" xfId="12115"/>
    <cellStyle name="Comma 3 8 3 3 2" xfId="16315"/>
    <cellStyle name="Comma 3 8 3 3 2 2" xfId="29044"/>
    <cellStyle name="Comma 3 8 3 3 2 3" xfId="41645"/>
    <cellStyle name="Comma 3 8 3 3 3" xfId="20584"/>
    <cellStyle name="Comma 3 8 3 3 3 2" xfId="33245"/>
    <cellStyle name="Comma 3 8 3 3 3 3" xfId="45845"/>
    <cellStyle name="Comma 3 8 3 3 4" xfId="24844"/>
    <cellStyle name="Comma 3 8 3 3 5" xfId="37445"/>
    <cellStyle name="Comma 3 8 3 4" xfId="13515"/>
    <cellStyle name="Comma 3 8 3 4 2" xfId="26244"/>
    <cellStyle name="Comma 3 8 3 4 3" xfId="38845"/>
    <cellStyle name="Comma 3 8 3 5" xfId="17784"/>
    <cellStyle name="Comma 3 8 3 5 2" xfId="30445"/>
    <cellStyle name="Comma 3 8 3 5 3" xfId="43045"/>
    <cellStyle name="Comma 3 8 3 6" xfId="22044"/>
    <cellStyle name="Comma 3 8 3 7" xfId="34645"/>
    <cellStyle name="Comma 3 8 4" xfId="9330"/>
    <cellStyle name="Comma 3 8 4 2" xfId="10848"/>
    <cellStyle name="Comma 3 8 4 2 2" xfId="15055"/>
    <cellStyle name="Comma 3 8 4 2 2 2" xfId="27784"/>
    <cellStyle name="Comma 3 8 4 2 2 3" xfId="40385"/>
    <cellStyle name="Comma 3 8 4 2 3" xfId="19324"/>
    <cellStyle name="Comma 3 8 4 2 3 2" xfId="31985"/>
    <cellStyle name="Comma 3 8 4 2 3 3" xfId="44585"/>
    <cellStyle name="Comma 3 8 4 2 4" xfId="23584"/>
    <cellStyle name="Comma 3 8 4 2 5" xfId="36185"/>
    <cellStyle name="Comma 3 8 4 3" xfId="12255"/>
    <cellStyle name="Comma 3 8 4 3 2" xfId="16455"/>
    <cellStyle name="Comma 3 8 4 3 2 2" xfId="29184"/>
    <cellStyle name="Comma 3 8 4 3 2 3" xfId="41785"/>
    <cellStyle name="Comma 3 8 4 3 3" xfId="20724"/>
    <cellStyle name="Comma 3 8 4 3 3 2" xfId="33385"/>
    <cellStyle name="Comma 3 8 4 3 3 3" xfId="45985"/>
    <cellStyle name="Comma 3 8 4 3 4" xfId="24984"/>
    <cellStyle name="Comma 3 8 4 3 5" xfId="37585"/>
    <cellStyle name="Comma 3 8 4 4" xfId="13655"/>
    <cellStyle name="Comma 3 8 4 4 2" xfId="26384"/>
    <cellStyle name="Comma 3 8 4 4 3" xfId="38985"/>
    <cellStyle name="Comma 3 8 4 5" xfId="17924"/>
    <cellStyle name="Comma 3 8 4 5 2" xfId="30585"/>
    <cellStyle name="Comma 3 8 4 5 3" xfId="43185"/>
    <cellStyle name="Comma 3 8 4 6" xfId="22184"/>
    <cellStyle name="Comma 3 8 4 7" xfId="34785"/>
    <cellStyle name="Comma 3 8 5" xfId="9526"/>
    <cellStyle name="Comma 3 8 5 2" xfId="10992"/>
    <cellStyle name="Comma 3 8 5 2 2" xfId="15195"/>
    <cellStyle name="Comma 3 8 5 2 2 2" xfId="27924"/>
    <cellStyle name="Comma 3 8 5 2 2 3" xfId="40525"/>
    <cellStyle name="Comma 3 8 5 2 3" xfId="19464"/>
    <cellStyle name="Comma 3 8 5 2 3 2" xfId="32125"/>
    <cellStyle name="Comma 3 8 5 2 3 3" xfId="44725"/>
    <cellStyle name="Comma 3 8 5 2 4" xfId="23724"/>
    <cellStyle name="Comma 3 8 5 2 5" xfId="36325"/>
    <cellStyle name="Comma 3 8 5 3" xfId="12395"/>
    <cellStyle name="Comma 3 8 5 3 2" xfId="16595"/>
    <cellStyle name="Comma 3 8 5 3 2 2" xfId="29324"/>
    <cellStyle name="Comma 3 8 5 3 2 3" xfId="41925"/>
    <cellStyle name="Comma 3 8 5 3 3" xfId="20864"/>
    <cellStyle name="Comma 3 8 5 3 3 2" xfId="33525"/>
    <cellStyle name="Comma 3 8 5 3 3 3" xfId="46125"/>
    <cellStyle name="Comma 3 8 5 3 4" xfId="25124"/>
    <cellStyle name="Comma 3 8 5 3 5" xfId="37725"/>
    <cellStyle name="Comma 3 8 5 4" xfId="13795"/>
    <cellStyle name="Comma 3 8 5 4 2" xfId="26524"/>
    <cellStyle name="Comma 3 8 5 4 3" xfId="39125"/>
    <cellStyle name="Comma 3 8 5 5" xfId="18064"/>
    <cellStyle name="Comma 3 8 5 5 2" xfId="30725"/>
    <cellStyle name="Comma 3 8 5 5 3" xfId="43325"/>
    <cellStyle name="Comma 3 8 5 6" xfId="22324"/>
    <cellStyle name="Comma 3 8 5 7" xfId="34925"/>
    <cellStyle name="Comma 3 8 6" xfId="9666"/>
    <cellStyle name="Comma 3 8 6 2" xfId="11132"/>
    <cellStyle name="Comma 3 8 6 2 2" xfId="15335"/>
    <cellStyle name="Comma 3 8 6 2 2 2" xfId="28064"/>
    <cellStyle name="Comma 3 8 6 2 2 3" xfId="40665"/>
    <cellStyle name="Comma 3 8 6 2 3" xfId="19604"/>
    <cellStyle name="Comma 3 8 6 2 3 2" xfId="32265"/>
    <cellStyle name="Comma 3 8 6 2 3 3" xfId="44865"/>
    <cellStyle name="Comma 3 8 6 2 4" xfId="23864"/>
    <cellStyle name="Comma 3 8 6 2 5" xfId="36465"/>
    <cellStyle name="Comma 3 8 6 3" xfId="12535"/>
    <cellStyle name="Comma 3 8 6 3 2" xfId="16735"/>
    <cellStyle name="Comma 3 8 6 3 2 2" xfId="29464"/>
    <cellStyle name="Comma 3 8 6 3 2 3" xfId="42065"/>
    <cellStyle name="Comma 3 8 6 3 3" xfId="21004"/>
    <cellStyle name="Comma 3 8 6 3 3 2" xfId="33665"/>
    <cellStyle name="Comma 3 8 6 3 3 3" xfId="46265"/>
    <cellStyle name="Comma 3 8 6 3 4" xfId="25264"/>
    <cellStyle name="Comma 3 8 6 3 5" xfId="37865"/>
    <cellStyle name="Comma 3 8 6 4" xfId="13935"/>
    <cellStyle name="Comma 3 8 6 4 2" xfId="26664"/>
    <cellStyle name="Comma 3 8 6 4 3" xfId="39265"/>
    <cellStyle name="Comma 3 8 6 5" xfId="18204"/>
    <cellStyle name="Comma 3 8 6 5 2" xfId="30865"/>
    <cellStyle name="Comma 3 8 6 5 3" xfId="43465"/>
    <cellStyle name="Comma 3 8 6 6" xfId="22464"/>
    <cellStyle name="Comma 3 8 6 7" xfId="35065"/>
    <cellStyle name="Comma 3 8 7" xfId="9806"/>
    <cellStyle name="Comma 3 8 7 2" xfId="11272"/>
    <cellStyle name="Comma 3 8 7 2 2" xfId="15475"/>
    <cellStyle name="Comma 3 8 7 2 2 2" xfId="28204"/>
    <cellStyle name="Comma 3 8 7 2 2 3" xfId="40805"/>
    <cellStyle name="Comma 3 8 7 2 3" xfId="19744"/>
    <cellStyle name="Comma 3 8 7 2 3 2" xfId="32405"/>
    <cellStyle name="Comma 3 8 7 2 3 3" xfId="45005"/>
    <cellStyle name="Comma 3 8 7 2 4" xfId="24004"/>
    <cellStyle name="Comma 3 8 7 2 5" xfId="36605"/>
    <cellStyle name="Comma 3 8 7 3" xfId="12675"/>
    <cellStyle name="Comma 3 8 7 3 2" xfId="16875"/>
    <cellStyle name="Comma 3 8 7 3 2 2" xfId="29604"/>
    <cellStyle name="Comma 3 8 7 3 2 3" xfId="42205"/>
    <cellStyle name="Comma 3 8 7 3 3" xfId="21144"/>
    <cellStyle name="Comma 3 8 7 3 3 2" xfId="33805"/>
    <cellStyle name="Comma 3 8 7 3 3 3" xfId="46405"/>
    <cellStyle name="Comma 3 8 7 3 4" xfId="25404"/>
    <cellStyle name="Comma 3 8 7 3 5" xfId="38005"/>
    <cellStyle name="Comma 3 8 7 4" xfId="14075"/>
    <cellStyle name="Comma 3 8 7 4 2" xfId="26804"/>
    <cellStyle name="Comma 3 8 7 4 3" xfId="39405"/>
    <cellStyle name="Comma 3 8 7 5" xfId="18344"/>
    <cellStyle name="Comma 3 8 7 5 2" xfId="31005"/>
    <cellStyle name="Comma 3 8 7 5 3" xfId="43605"/>
    <cellStyle name="Comma 3 8 7 6" xfId="22604"/>
    <cellStyle name="Comma 3 8 7 7" xfId="35205"/>
    <cellStyle name="Comma 3 8 8" xfId="9946"/>
    <cellStyle name="Comma 3 8 8 2" xfId="11412"/>
    <cellStyle name="Comma 3 8 8 2 2" xfId="15615"/>
    <cellStyle name="Comma 3 8 8 2 2 2" xfId="28344"/>
    <cellStyle name="Comma 3 8 8 2 2 3" xfId="40945"/>
    <cellStyle name="Comma 3 8 8 2 3" xfId="19884"/>
    <cellStyle name="Comma 3 8 8 2 3 2" xfId="32545"/>
    <cellStyle name="Comma 3 8 8 2 3 3" xfId="45145"/>
    <cellStyle name="Comma 3 8 8 2 4" xfId="24144"/>
    <cellStyle name="Comma 3 8 8 2 5" xfId="36745"/>
    <cellStyle name="Comma 3 8 8 3" xfId="12815"/>
    <cellStyle name="Comma 3 8 8 3 2" xfId="17015"/>
    <cellStyle name="Comma 3 8 8 3 2 2" xfId="29744"/>
    <cellStyle name="Comma 3 8 8 3 2 3" xfId="42345"/>
    <cellStyle name="Comma 3 8 8 3 3" xfId="21284"/>
    <cellStyle name="Comma 3 8 8 3 3 2" xfId="33945"/>
    <cellStyle name="Comma 3 8 8 3 3 3" xfId="46545"/>
    <cellStyle name="Comma 3 8 8 3 4" xfId="25544"/>
    <cellStyle name="Comma 3 8 8 3 5" xfId="38145"/>
    <cellStyle name="Comma 3 8 8 4" xfId="14215"/>
    <cellStyle name="Comma 3 8 8 4 2" xfId="26944"/>
    <cellStyle name="Comma 3 8 8 4 3" xfId="39545"/>
    <cellStyle name="Comma 3 8 8 5" xfId="18484"/>
    <cellStyle name="Comma 3 8 8 5 2" xfId="31145"/>
    <cellStyle name="Comma 3 8 8 5 3" xfId="43745"/>
    <cellStyle name="Comma 3 8 8 6" xfId="22744"/>
    <cellStyle name="Comma 3 8 8 7" xfId="35345"/>
    <cellStyle name="Comma 3 8 9" xfId="10140"/>
    <cellStyle name="Comma 3 8 9 2" xfId="11555"/>
    <cellStyle name="Comma 3 8 9 2 2" xfId="15755"/>
    <cellStyle name="Comma 3 8 9 2 2 2" xfId="28484"/>
    <cellStyle name="Comma 3 8 9 2 2 3" xfId="41085"/>
    <cellStyle name="Comma 3 8 9 2 3" xfId="20024"/>
    <cellStyle name="Comma 3 8 9 2 3 2" xfId="32685"/>
    <cellStyle name="Comma 3 8 9 2 3 3" xfId="45285"/>
    <cellStyle name="Comma 3 8 9 2 4" xfId="24284"/>
    <cellStyle name="Comma 3 8 9 2 5" xfId="36885"/>
    <cellStyle name="Comma 3 8 9 3" xfId="12955"/>
    <cellStyle name="Comma 3 8 9 3 2" xfId="17155"/>
    <cellStyle name="Comma 3 8 9 3 2 2" xfId="29884"/>
    <cellStyle name="Comma 3 8 9 3 2 3" xfId="42485"/>
    <cellStyle name="Comma 3 8 9 3 3" xfId="21424"/>
    <cellStyle name="Comma 3 8 9 3 3 2" xfId="34085"/>
    <cellStyle name="Comma 3 8 9 3 3 3" xfId="46685"/>
    <cellStyle name="Comma 3 8 9 3 4" xfId="25684"/>
    <cellStyle name="Comma 3 8 9 3 5" xfId="38285"/>
    <cellStyle name="Comma 3 8 9 4" xfId="14355"/>
    <cellStyle name="Comma 3 8 9 4 2" xfId="27084"/>
    <cellStyle name="Comma 3 8 9 4 3" xfId="39685"/>
    <cellStyle name="Comma 3 8 9 5" xfId="18624"/>
    <cellStyle name="Comma 3 8 9 5 2" xfId="31285"/>
    <cellStyle name="Comma 3 8 9 5 3" xfId="43885"/>
    <cellStyle name="Comma 3 8 9 6" xfId="22884"/>
    <cellStyle name="Comma 3 8 9 7" xfId="35485"/>
    <cellStyle name="Comma 3 9" xfId="7057"/>
    <cellStyle name="Comma 3 9 10" xfId="10300"/>
    <cellStyle name="Comma 3 9 10 2" xfId="11715"/>
    <cellStyle name="Comma 3 9 10 2 2" xfId="15915"/>
    <cellStyle name="Comma 3 9 10 2 2 2" xfId="28644"/>
    <cellStyle name="Comma 3 9 10 2 2 3" xfId="41245"/>
    <cellStyle name="Comma 3 9 10 2 3" xfId="20184"/>
    <cellStyle name="Comma 3 9 10 2 3 2" xfId="32845"/>
    <cellStyle name="Comma 3 9 10 2 3 3" xfId="45445"/>
    <cellStyle name="Comma 3 9 10 2 4" xfId="24444"/>
    <cellStyle name="Comma 3 9 10 2 5" xfId="37045"/>
    <cellStyle name="Comma 3 9 10 3" xfId="13115"/>
    <cellStyle name="Comma 3 9 10 3 2" xfId="17315"/>
    <cellStyle name="Comma 3 9 10 3 2 2" xfId="30044"/>
    <cellStyle name="Comma 3 9 10 3 2 3" xfId="42645"/>
    <cellStyle name="Comma 3 9 10 3 3" xfId="21584"/>
    <cellStyle name="Comma 3 9 10 3 3 2" xfId="34245"/>
    <cellStyle name="Comma 3 9 10 3 3 3" xfId="46845"/>
    <cellStyle name="Comma 3 9 10 3 4" xfId="25844"/>
    <cellStyle name="Comma 3 9 10 3 5" xfId="38445"/>
    <cellStyle name="Comma 3 9 10 4" xfId="14515"/>
    <cellStyle name="Comma 3 9 10 4 2" xfId="27244"/>
    <cellStyle name="Comma 3 9 10 4 3" xfId="39845"/>
    <cellStyle name="Comma 3 9 10 5" xfId="18784"/>
    <cellStyle name="Comma 3 9 10 5 2" xfId="31445"/>
    <cellStyle name="Comma 3 9 10 5 3" xfId="44045"/>
    <cellStyle name="Comma 3 9 10 6" xfId="23044"/>
    <cellStyle name="Comma 3 9 10 7" xfId="35645"/>
    <cellStyle name="Comma 3 9 11" xfId="10441"/>
    <cellStyle name="Comma 3 9 11 2" xfId="14655"/>
    <cellStyle name="Comma 3 9 11 2 2" xfId="27384"/>
    <cellStyle name="Comma 3 9 11 2 3" xfId="39985"/>
    <cellStyle name="Comma 3 9 11 3" xfId="18924"/>
    <cellStyle name="Comma 3 9 11 3 2" xfId="31585"/>
    <cellStyle name="Comma 3 9 11 3 3" xfId="44185"/>
    <cellStyle name="Comma 3 9 11 4" xfId="23184"/>
    <cellStyle name="Comma 3 9 11 5" xfId="35785"/>
    <cellStyle name="Comma 3 9 12" xfId="11855"/>
    <cellStyle name="Comma 3 9 12 2" xfId="16055"/>
    <cellStyle name="Comma 3 9 12 2 2" xfId="28784"/>
    <cellStyle name="Comma 3 9 12 2 3" xfId="41385"/>
    <cellStyle name="Comma 3 9 12 3" xfId="20324"/>
    <cellStyle name="Comma 3 9 12 3 2" xfId="32985"/>
    <cellStyle name="Comma 3 9 12 3 3" xfId="45585"/>
    <cellStyle name="Comma 3 9 12 4" xfId="24584"/>
    <cellStyle name="Comma 3 9 12 5" xfId="37185"/>
    <cellStyle name="Comma 3 9 13" xfId="13255"/>
    <cellStyle name="Comma 3 9 13 2" xfId="25984"/>
    <cellStyle name="Comma 3 9 13 3" xfId="38585"/>
    <cellStyle name="Comma 3 9 14" xfId="17524"/>
    <cellStyle name="Comma 3 9 14 2" xfId="30185"/>
    <cellStyle name="Comma 3 9 14 3" xfId="42785"/>
    <cellStyle name="Comma 3 9 15" xfId="21784"/>
    <cellStyle name="Comma 3 9 16" xfId="34385"/>
    <cellStyle name="Comma 3 9 2" xfId="7197"/>
    <cellStyle name="Comma 3 9 2 2" xfId="10581"/>
    <cellStyle name="Comma 3 9 2 2 2" xfId="14795"/>
    <cellStyle name="Comma 3 9 2 2 2 2" xfId="27524"/>
    <cellStyle name="Comma 3 9 2 2 2 3" xfId="40125"/>
    <cellStyle name="Comma 3 9 2 2 3" xfId="19064"/>
    <cellStyle name="Comma 3 9 2 2 3 2" xfId="31725"/>
    <cellStyle name="Comma 3 9 2 2 3 3" xfId="44325"/>
    <cellStyle name="Comma 3 9 2 2 4" xfId="23324"/>
    <cellStyle name="Comma 3 9 2 2 5" xfId="35925"/>
    <cellStyle name="Comma 3 9 2 3" xfId="11995"/>
    <cellStyle name="Comma 3 9 2 3 2" xfId="16195"/>
    <cellStyle name="Comma 3 9 2 3 2 2" xfId="28924"/>
    <cellStyle name="Comma 3 9 2 3 2 3" xfId="41525"/>
    <cellStyle name="Comma 3 9 2 3 3" xfId="20464"/>
    <cellStyle name="Comma 3 9 2 3 3 2" xfId="33125"/>
    <cellStyle name="Comma 3 9 2 3 3 3" xfId="45725"/>
    <cellStyle name="Comma 3 9 2 3 4" xfId="24724"/>
    <cellStyle name="Comma 3 9 2 3 5" xfId="37325"/>
    <cellStyle name="Comma 3 9 2 4" xfId="13395"/>
    <cellStyle name="Comma 3 9 2 4 2" xfId="26124"/>
    <cellStyle name="Comma 3 9 2 4 3" xfId="38725"/>
    <cellStyle name="Comma 3 9 2 5" xfId="17664"/>
    <cellStyle name="Comma 3 9 2 5 2" xfId="30325"/>
    <cellStyle name="Comma 3 9 2 5 3" xfId="42925"/>
    <cellStyle name="Comma 3 9 2 6" xfId="21924"/>
    <cellStyle name="Comma 3 9 2 7" xfId="34525"/>
    <cellStyle name="Comma 3 9 3" xfId="7337"/>
    <cellStyle name="Comma 3 9 3 2" xfId="10721"/>
    <cellStyle name="Comma 3 9 3 2 2" xfId="14935"/>
    <cellStyle name="Comma 3 9 3 2 2 2" xfId="27664"/>
    <cellStyle name="Comma 3 9 3 2 2 3" xfId="40265"/>
    <cellStyle name="Comma 3 9 3 2 3" xfId="19204"/>
    <cellStyle name="Comma 3 9 3 2 3 2" xfId="31865"/>
    <cellStyle name="Comma 3 9 3 2 3 3" xfId="44465"/>
    <cellStyle name="Comma 3 9 3 2 4" xfId="23464"/>
    <cellStyle name="Comma 3 9 3 2 5" xfId="36065"/>
    <cellStyle name="Comma 3 9 3 3" xfId="12135"/>
    <cellStyle name="Comma 3 9 3 3 2" xfId="16335"/>
    <cellStyle name="Comma 3 9 3 3 2 2" xfId="29064"/>
    <cellStyle name="Comma 3 9 3 3 2 3" xfId="41665"/>
    <cellStyle name="Comma 3 9 3 3 3" xfId="20604"/>
    <cellStyle name="Comma 3 9 3 3 3 2" xfId="33265"/>
    <cellStyle name="Comma 3 9 3 3 3 3" xfId="45865"/>
    <cellStyle name="Comma 3 9 3 3 4" xfId="24864"/>
    <cellStyle name="Comma 3 9 3 3 5" xfId="37465"/>
    <cellStyle name="Comma 3 9 3 4" xfId="13535"/>
    <cellStyle name="Comma 3 9 3 4 2" xfId="26264"/>
    <cellStyle name="Comma 3 9 3 4 3" xfId="38865"/>
    <cellStyle name="Comma 3 9 3 5" xfId="17804"/>
    <cellStyle name="Comma 3 9 3 5 2" xfId="30465"/>
    <cellStyle name="Comma 3 9 3 5 3" xfId="43065"/>
    <cellStyle name="Comma 3 9 3 6" xfId="22064"/>
    <cellStyle name="Comma 3 9 3 7" xfId="34665"/>
    <cellStyle name="Comma 3 9 4" xfId="9350"/>
    <cellStyle name="Comma 3 9 4 2" xfId="10868"/>
    <cellStyle name="Comma 3 9 4 2 2" xfId="15075"/>
    <cellStyle name="Comma 3 9 4 2 2 2" xfId="27804"/>
    <cellStyle name="Comma 3 9 4 2 2 3" xfId="40405"/>
    <cellStyle name="Comma 3 9 4 2 3" xfId="19344"/>
    <cellStyle name="Comma 3 9 4 2 3 2" xfId="32005"/>
    <cellStyle name="Comma 3 9 4 2 3 3" xfId="44605"/>
    <cellStyle name="Comma 3 9 4 2 4" xfId="23604"/>
    <cellStyle name="Comma 3 9 4 2 5" xfId="36205"/>
    <cellStyle name="Comma 3 9 4 3" xfId="12275"/>
    <cellStyle name="Comma 3 9 4 3 2" xfId="16475"/>
    <cellStyle name="Comma 3 9 4 3 2 2" xfId="29204"/>
    <cellStyle name="Comma 3 9 4 3 2 3" xfId="41805"/>
    <cellStyle name="Comma 3 9 4 3 3" xfId="20744"/>
    <cellStyle name="Comma 3 9 4 3 3 2" xfId="33405"/>
    <cellStyle name="Comma 3 9 4 3 3 3" xfId="46005"/>
    <cellStyle name="Comma 3 9 4 3 4" xfId="25004"/>
    <cellStyle name="Comma 3 9 4 3 5" xfId="37605"/>
    <cellStyle name="Comma 3 9 4 4" xfId="13675"/>
    <cellStyle name="Comma 3 9 4 4 2" xfId="26404"/>
    <cellStyle name="Comma 3 9 4 4 3" xfId="39005"/>
    <cellStyle name="Comma 3 9 4 5" xfId="17944"/>
    <cellStyle name="Comma 3 9 4 5 2" xfId="30605"/>
    <cellStyle name="Comma 3 9 4 5 3" xfId="43205"/>
    <cellStyle name="Comma 3 9 4 6" xfId="22204"/>
    <cellStyle name="Comma 3 9 4 7" xfId="34805"/>
    <cellStyle name="Comma 3 9 5" xfId="9546"/>
    <cellStyle name="Comma 3 9 5 2" xfId="11012"/>
    <cellStyle name="Comma 3 9 5 2 2" xfId="15215"/>
    <cellStyle name="Comma 3 9 5 2 2 2" xfId="27944"/>
    <cellStyle name="Comma 3 9 5 2 2 3" xfId="40545"/>
    <cellStyle name="Comma 3 9 5 2 3" xfId="19484"/>
    <cellStyle name="Comma 3 9 5 2 3 2" xfId="32145"/>
    <cellStyle name="Comma 3 9 5 2 3 3" xfId="44745"/>
    <cellStyle name="Comma 3 9 5 2 4" xfId="23744"/>
    <cellStyle name="Comma 3 9 5 2 5" xfId="36345"/>
    <cellStyle name="Comma 3 9 5 3" xfId="12415"/>
    <cellStyle name="Comma 3 9 5 3 2" xfId="16615"/>
    <cellStyle name="Comma 3 9 5 3 2 2" xfId="29344"/>
    <cellStyle name="Comma 3 9 5 3 2 3" xfId="41945"/>
    <cellStyle name="Comma 3 9 5 3 3" xfId="20884"/>
    <cellStyle name="Comma 3 9 5 3 3 2" xfId="33545"/>
    <cellStyle name="Comma 3 9 5 3 3 3" xfId="46145"/>
    <cellStyle name="Comma 3 9 5 3 4" xfId="25144"/>
    <cellStyle name="Comma 3 9 5 3 5" xfId="37745"/>
    <cellStyle name="Comma 3 9 5 4" xfId="13815"/>
    <cellStyle name="Comma 3 9 5 4 2" xfId="26544"/>
    <cellStyle name="Comma 3 9 5 4 3" xfId="39145"/>
    <cellStyle name="Comma 3 9 5 5" xfId="18084"/>
    <cellStyle name="Comma 3 9 5 5 2" xfId="30745"/>
    <cellStyle name="Comma 3 9 5 5 3" xfId="43345"/>
    <cellStyle name="Comma 3 9 5 6" xfId="22344"/>
    <cellStyle name="Comma 3 9 5 7" xfId="34945"/>
    <cellStyle name="Comma 3 9 6" xfId="9686"/>
    <cellStyle name="Comma 3 9 6 2" xfId="11152"/>
    <cellStyle name="Comma 3 9 6 2 2" xfId="15355"/>
    <cellStyle name="Comma 3 9 6 2 2 2" xfId="28084"/>
    <cellStyle name="Comma 3 9 6 2 2 3" xfId="40685"/>
    <cellStyle name="Comma 3 9 6 2 3" xfId="19624"/>
    <cellStyle name="Comma 3 9 6 2 3 2" xfId="32285"/>
    <cellStyle name="Comma 3 9 6 2 3 3" xfId="44885"/>
    <cellStyle name="Comma 3 9 6 2 4" xfId="23884"/>
    <cellStyle name="Comma 3 9 6 2 5" xfId="36485"/>
    <cellStyle name="Comma 3 9 6 3" xfId="12555"/>
    <cellStyle name="Comma 3 9 6 3 2" xfId="16755"/>
    <cellStyle name="Comma 3 9 6 3 2 2" xfId="29484"/>
    <cellStyle name="Comma 3 9 6 3 2 3" xfId="42085"/>
    <cellStyle name="Comma 3 9 6 3 3" xfId="21024"/>
    <cellStyle name="Comma 3 9 6 3 3 2" xfId="33685"/>
    <cellStyle name="Comma 3 9 6 3 3 3" xfId="46285"/>
    <cellStyle name="Comma 3 9 6 3 4" xfId="25284"/>
    <cellStyle name="Comma 3 9 6 3 5" xfId="37885"/>
    <cellStyle name="Comma 3 9 6 4" xfId="13955"/>
    <cellStyle name="Comma 3 9 6 4 2" xfId="26684"/>
    <cellStyle name="Comma 3 9 6 4 3" xfId="39285"/>
    <cellStyle name="Comma 3 9 6 5" xfId="18224"/>
    <cellStyle name="Comma 3 9 6 5 2" xfId="30885"/>
    <cellStyle name="Comma 3 9 6 5 3" xfId="43485"/>
    <cellStyle name="Comma 3 9 6 6" xfId="22484"/>
    <cellStyle name="Comma 3 9 6 7" xfId="35085"/>
    <cellStyle name="Comma 3 9 7" xfId="9826"/>
    <cellStyle name="Comma 3 9 7 2" xfId="11292"/>
    <cellStyle name="Comma 3 9 7 2 2" xfId="15495"/>
    <cellStyle name="Comma 3 9 7 2 2 2" xfId="28224"/>
    <cellStyle name="Comma 3 9 7 2 2 3" xfId="40825"/>
    <cellStyle name="Comma 3 9 7 2 3" xfId="19764"/>
    <cellStyle name="Comma 3 9 7 2 3 2" xfId="32425"/>
    <cellStyle name="Comma 3 9 7 2 3 3" xfId="45025"/>
    <cellStyle name="Comma 3 9 7 2 4" xfId="24024"/>
    <cellStyle name="Comma 3 9 7 2 5" xfId="36625"/>
    <cellStyle name="Comma 3 9 7 3" xfId="12695"/>
    <cellStyle name="Comma 3 9 7 3 2" xfId="16895"/>
    <cellStyle name="Comma 3 9 7 3 2 2" xfId="29624"/>
    <cellStyle name="Comma 3 9 7 3 2 3" xfId="42225"/>
    <cellStyle name="Comma 3 9 7 3 3" xfId="21164"/>
    <cellStyle name="Comma 3 9 7 3 3 2" xfId="33825"/>
    <cellStyle name="Comma 3 9 7 3 3 3" xfId="46425"/>
    <cellStyle name="Comma 3 9 7 3 4" xfId="25424"/>
    <cellStyle name="Comma 3 9 7 3 5" xfId="38025"/>
    <cellStyle name="Comma 3 9 7 4" xfId="14095"/>
    <cellStyle name="Comma 3 9 7 4 2" xfId="26824"/>
    <cellStyle name="Comma 3 9 7 4 3" xfId="39425"/>
    <cellStyle name="Comma 3 9 7 5" xfId="18364"/>
    <cellStyle name="Comma 3 9 7 5 2" xfId="31025"/>
    <cellStyle name="Comma 3 9 7 5 3" xfId="43625"/>
    <cellStyle name="Comma 3 9 7 6" xfId="22624"/>
    <cellStyle name="Comma 3 9 7 7" xfId="35225"/>
    <cellStyle name="Comma 3 9 8" xfId="9966"/>
    <cellStyle name="Comma 3 9 8 2" xfId="11432"/>
    <cellStyle name="Comma 3 9 8 2 2" xfId="15635"/>
    <cellStyle name="Comma 3 9 8 2 2 2" xfId="28364"/>
    <cellStyle name="Comma 3 9 8 2 2 3" xfId="40965"/>
    <cellStyle name="Comma 3 9 8 2 3" xfId="19904"/>
    <cellStyle name="Comma 3 9 8 2 3 2" xfId="32565"/>
    <cellStyle name="Comma 3 9 8 2 3 3" xfId="45165"/>
    <cellStyle name="Comma 3 9 8 2 4" xfId="24164"/>
    <cellStyle name="Comma 3 9 8 2 5" xfId="36765"/>
    <cellStyle name="Comma 3 9 8 3" xfId="12835"/>
    <cellStyle name="Comma 3 9 8 3 2" xfId="17035"/>
    <cellStyle name="Comma 3 9 8 3 2 2" xfId="29764"/>
    <cellStyle name="Comma 3 9 8 3 2 3" xfId="42365"/>
    <cellStyle name="Comma 3 9 8 3 3" xfId="21304"/>
    <cellStyle name="Comma 3 9 8 3 3 2" xfId="33965"/>
    <cellStyle name="Comma 3 9 8 3 3 3" xfId="46565"/>
    <cellStyle name="Comma 3 9 8 3 4" xfId="25564"/>
    <cellStyle name="Comma 3 9 8 3 5" xfId="38165"/>
    <cellStyle name="Comma 3 9 8 4" xfId="14235"/>
    <cellStyle name="Comma 3 9 8 4 2" xfId="26964"/>
    <cellStyle name="Comma 3 9 8 4 3" xfId="39565"/>
    <cellStyle name="Comma 3 9 8 5" xfId="18504"/>
    <cellStyle name="Comma 3 9 8 5 2" xfId="31165"/>
    <cellStyle name="Comma 3 9 8 5 3" xfId="43765"/>
    <cellStyle name="Comma 3 9 8 6" xfId="22764"/>
    <cellStyle name="Comma 3 9 8 7" xfId="35365"/>
    <cellStyle name="Comma 3 9 9" xfId="10160"/>
    <cellStyle name="Comma 3 9 9 2" xfId="11575"/>
    <cellStyle name="Comma 3 9 9 2 2" xfId="15775"/>
    <cellStyle name="Comma 3 9 9 2 2 2" xfId="28504"/>
    <cellStyle name="Comma 3 9 9 2 2 3" xfId="41105"/>
    <cellStyle name="Comma 3 9 9 2 3" xfId="20044"/>
    <cellStyle name="Comma 3 9 9 2 3 2" xfId="32705"/>
    <cellStyle name="Comma 3 9 9 2 3 3" xfId="45305"/>
    <cellStyle name="Comma 3 9 9 2 4" xfId="24304"/>
    <cellStyle name="Comma 3 9 9 2 5" xfId="36905"/>
    <cellStyle name="Comma 3 9 9 3" xfId="12975"/>
    <cellStyle name="Comma 3 9 9 3 2" xfId="17175"/>
    <cellStyle name="Comma 3 9 9 3 2 2" xfId="29904"/>
    <cellStyle name="Comma 3 9 9 3 2 3" xfId="42505"/>
    <cellStyle name="Comma 3 9 9 3 3" xfId="21444"/>
    <cellStyle name="Comma 3 9 9 3 3 2" xfId="34105"/>
    <cellStyle name="Comma 3 9 9 3 3 3" xfId="46705"/>
    <cellStyle name="Comma 3 9 9 3 4" xfId="25704"/>
    <cellStyle name="Comma 3 9 9 3 5" xfId="38305"/>
    <cellStyle name="Comma 3 9 9 4" xfId="14375"/>
    <cellStyle name="Comma 3 9 9 4 2" xfId="27104"/>
    <cellStyle name="Comma 3 9 9 4 3" xfId="39705"/>
    <cellStyle name="Comma 3 9 9 5" xfId="18644"/>
    <cellStyle name="Comma 3 9 9 5 2" xfId="31305"/>
    <cellStyle name="Comma 3 9 9 5 3" xfId="43905"/>
    <cellStyle name="Comma 3 9 9 6" xfId="22904"/>
    <cellStyle name="Comma 3 9 9 7" xfId="35505"/>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5"/>
    <cellStyle name="CTAB 26" xfId="21688"/>
    <cellStyle name="CTAB 27" xfId="21694"/>
    <cellStyle name="CTAB 28" xfId="21689"/>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0"/>
    <cellStyle name="Currency Dollar 26" xfId="21686"/>
    <cellStyle name="Currency Dollar 27" xfId="21696"/>
    <cellStyle name="Currency Dollar 28" xfId="21687"/>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1"/>
    <cellStyle name="Currency EUR 26" xfId="21685"/>
    <cellStyle name="Currency EUR 27" xfId="21697"/>
    <cellStyle name="Currency EUR 28" xfId="21684"/>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2"/>
    <cellStyle name="Currency GBP 26" xfId="21683"/>
    <cellStyle name="Currency GBP 27" xfId="21698"/>
    <cellStyle name="Currency GBP 28" xfId="21682"/>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3"/>
    <cellStyle name="Currency USD 26" xfId="21681"/>
    <cellStyle name="Currency USD 27" xfId="21699"/>
    <cellStyle name="Currency USD 28" xfId="21680"/>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5"/>
    <cellStyle name="decimal 26" xfId="21679"/>
    <cellStyle name="decimal 27" xfId="21704"/>
    <cellStyle name="decimal 28" xfId="21678"/>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Hyperlink 3" xfId="46924"/>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7"/>
    <cellStyle name="Input link 38" xfId="21677"/>
    <cellStyle name="Input link 39" xfId="21706"/>
    <cellStyle name="Input link 4" xfId="6589"/>
    <cellStyle name="Input link 4 2" xfId="9112"/>
    <cellStyle name="Input link 4 3" xfId="7948"/>
    <cellStyle name="Input link 40" xfId="21676"/>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09"/>
    <cellStyle name="Margin 38" xfId="21675"/>
    <cellStyle name="Margin 39" xfId="21708"/>
    <cellStyle name="Margin 4" xfId="6596"/>
    <cellStyle name="Margin 4 2" xfId="9119"/>
    <cellStyle name="Margin 4 3" xfId="8014"/>
    <cellStyle name="Margin 40" xfId="21674"/>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1"/>
    <cellStyle name="Multiple 26" xfId="21673"/>
    <cellStyle name="Multiple 27" xfId="21710"/>
    <cellStyle name="Multiple 28" xfId="21672"/>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3"/>
    <cellStyle name="Normal 19 10 10 2 2 3" xfId="41264"/>
    <cellStyle name="Normal 19 10 10 2 3" xfId="20203"/>
    <cellStyle name="Normal 19 10 10 2 3 2" xfId="32864"/>
    <cellStyle name="Normal 19 10 10 2 3 3" xfId="45464"/>
    <cellStyle name="Normal 19 10 10 2 4" xfId="24463"/>
    <cellStyle name="Normal 19 10 10 2 5" xfId="37064"/>
    <cellStyle name="Normal 19 10 10 3" xfId="13134"/>
    <cellStyle name="Normal 19 10 10 3 2" xfId="17334"/>
    <cellStyle name="Normal 19 10 10 3 2 2" xfId="30063"/>
    <cellStyle name="Normal 19 10 10 3 2 3" xfId="42664"/>
    <cellStyle name="Normal 19 10 10 3 3" xfId="21603"/>
    <cellStyle name="Normal 19 10 10 3 3 2" xfId="34264"/>
    <cellStyle name="Normal 19 10 10 3 3 3" xfId="46864"/>
    <cellStyle name="Normal 19 10 10 3 4" xfId="25863"/>
    <cellStyle name="Normal 19 10 10 3 5" xfId="38464"/>
    <cellStyle name="Normal 19 10 10 4" xfId="14534"/>
    <cellStyle name="Normal 19 10 10 4 2" xfId="27263"/>
    <cellStyle name="Normal 19 10 10 4 3" xfId="39864"/>
    <cellStyle name="Normal 19 10 10 5" xfId="18803"/>
    <cellStyle name="Normal 19 10 10 5 2" xfId="31464"/>
    <cellStyle name="Normal 19 10 10 5 3" xfId="44064"/>
    <cellStyle name="Normal 19 10 10 6" xfId="23063"/>
    <cellStyle name="Normal 19 10 10 7" xfId="35664"/>
    <cellStyle name="Normal 19 10 11" xfId="10460"/>
    <cellStyle name="Normal 19 10 11 2" xfId="14674"/>
    <cellStyle name="Normal 19 10 11 2 2" xfId="27403"/>
    <cellStyle name="Normal 19 10 11 2 3" xfId="40004"/>
    <cellStyle name="Normal 19 10 11 3" xfId="18943"/>
    <cellStyle name="Normal 19 10 11 3 2" xfId="31604"/>
    <cellStyle name="Normal 19 10 11 3 3" xfId="44204"/>
    <cellStyle name="Normal 19 10 11 4" xfId="23203"/>
    <cellStyle name="Normal 19 10 11 5" xfId="35804"/>
    <cellStyle name="Normal 19 10 12" xfId="11874"/>
    <cellStyle name="Normal 19 10 12 2" xfId="16074"/>
    <cellStyle name="Normal 19 10 12 2 2" xfId="28803"/>
    <cellStyle name="Normal 19 10 12 2 3" xfId="41404"/>
    <cellStyle name="Normal 19 10 12 3" xfId="20343"/>
    <cellStyle name="Normal 19 10 12 3 2" xfId="33004"/>
    <cellStyle name="Normal 19 10 12 3 3" xfId="45604"/>
    <cellStyle name="Normal 19 10 12 4" xfId="24603"/>
    <cellStyle name="Normal 19 10 12 5" xfId="37204"/>
    <cellStyle name="Normal 19 10 13" xfId="13274"/>
    <cellStyle name="Normal 19 10 13 2" xfId="26003"/>
    <cellStyle name="Normal 19 10 13 3" xfId="38604"/>
    <cellStyle name="Normal 19 10 14" xfId="17543"/>
    <cellStyle name="Normal 19 10 14 2" xfId="30204"/>
    <cellStyle name="Normal 19 10 14 3" xfId="42804"/>
    <cellStyle name="Normal 19 10 15" xfId="21803"/>
    <cellStyle name="Normal 19 10 16" xfId="34404"/>
    <cellStyle name="Normal 19 10 2" xfId="7216"/>
    <cellStyle name="Normal 19 10 2 2" xfId="10600"/>
    <cellStyle name="Normal 19 10 2 2 2" xfId="14814"/>
    <cellStyle name="Normal 19 10 2 2 2 2" xfId="27543"/>
    <cellStyle name="Normal 19 10 2 2 2 3" xfId="40144"/>
    <cellStyle name="Normal 19 10 2 2 3" xfId="19083"/>
    <cellStyle name="Normal 19 10 2 2 3 2" xfId="31744"/>
    <cellStyle name="Normal 19 10 2 2 3 3" xfId="44344"/>
    <cellStyle name="Normal 19 10 2 2 4" xfId="23343"/>
    <cellStyle name="Normal 19 10 2 2 5" xfId="35944"/>
    <cellStyle name="Normal 19 10 2 3" xfId="12014"/>
    <cellStyle name="Normal 19 10 2 3 2" xfId="16214"/>
    <cellStyle name="Normal 19 10 2 3 2 2" xfId="28943"/>
    <cellStyle name="Normal 19 10 2 3 2 3" xfId="41544"/>
    <cellStyle name="Normal 19 10 2 3 3" xfId="20483"/>
    <cellStyle name="Normal 19 10 2 3 3 2" xfId="33144"/>
    <cellStyle name="Normal 19 10 2 3 3 3" xfId="45744"/>
    <cellStyle name="Normal 19 10 2 3 4" xfId="24743"/>
    <cellStyle name="Normal 19 10 2 3 5" xfId="37344"/>
    <cellStyle name="Normal 19 10 2 4" xfId="13414"/>
    <cellStyle name="Normal 19 10 2 4 2" xfId="26143"/>
    <cellStyle name="Normal 19 10 2 4 3" xfId="38744"/>
    <cellStyle name="Normal 19 10 2 5" xfId="17683"/>
    <cellStyle name="Normal 19 10 2 5 2" xfId="30344"/>
    <cellStyle name="Normal 19 10 2 5 3" xfId="42944"/>
    <cellStyle name="Normal 19 10 2 6" xfId="21943"/>
    <cellStyle name="Normal 19 10 2 7" xfId="34544"/>
    <cellStyle name="Normal 19 10 3" xfId="7356"/>
    <cellStyle name="Normal 19 10 3 2" xfId="10740"/>
    <cellStyle name="Normal 19 10 3 2 2" xfId="14954"/>
    <cellStyle name="Normal 19 10 3 2 2 2" xfId="27683"/>
    <cellStyle name="Normal 19 10 3 2 2 3" xfId="40284"/>
    <cellStyle name="Normal 19 10 3 2 3" xfId="19223"/>
    <cellStyle name="Normal 19 10 3 2 3 2" xfId="31884"/>
    <cellStyle name="Normal 19 10 3 2 3 3" xfId="44484"/>
    <cellStyle name="Normal 19 10 3 2 4" xfId="23483"/>
    <cellStyle name="Normal 19 10 3 2 5" xfId="36084"/>
    <cellStyle name="Normal 19 10 3 3" xfId="12154"/>
    <cellStyle name="Normal 19 10 3 3 2" xfId="16354"/>
    <cellStyle name="Normal 19 10 3 3 2 2" xfId="29083"/>
    <cellStyle name="Normal 19 10 3 3 2 3" xfId="41684"/>
    <cellStyle name="Normal 19 10 3 3 3" xfId="20623"/>
    <cellStyle name="Normal 19 10 3 3 3 2" xfId="33284"/>
    <cellStyle name="Normal 19 10 3 3 3 3" xfId="45884"/>
    <cellStyle name="Normal 19 10 3 3 4" xfId="24883"/>
    <cellStyle name="Normal 19 10 3 3 5" xfId="37484"/>
    <cellStyle name="Normal 19 10 3 4" xfId="13554"/>
    <cellStyle name="Normal 19 10 3 4 2" xfId="26283"/>
    <cellStyle name="Normal 19 10 3 4 3" xfId="38884"/>
    <cellStyle name="Normal 19 10 3 5" xfId="17823"/>
    <cellStyle name="Normal 19 10 3 5 2" xfId="30484"/>
    <cellStyle name="Normal 19 10 3 5 3" xfId="43084"/>
    <cellStyle name="Normal 19 10 3 6" xfId="22083"/>
    <cellStyle name="Normal 19 10 3 7" xfId="34684"/>
    <cellStyle name="Normal 19 10 4" xfId="9369"/>
    <cellStyle name="Normal 19 10 4 2" xfId="10887"/>
    <cellStyle name="Normal 19 10 4 2 2" xfId="15094"/>
    <cellStyle name="Normal 19 10 4 2 2 2" xfId="27823"/>
    <cellStyle name="Normal 19 10 4 2 2 3" xfId="40424"/>
    <cellStyle name="Normal 19 10 4 2 3" xfId="19363"/>
    <cellStyle name="Normal 19 10 4 2 3 2" xfId="32024"/>
    <cellStyle name="Normal 19 10 4 2 3 3" xfId="44624"/>
    <cellStyle name="Normal 19 10 4 2 4" xfId="23623"/>
    <cellStyle name="Normal 19 10 4 2 5" xfId="36224"/>
    <cellStyle name="Normal 19 10 4 3" xfId="12294"/>
    <cellStyle name="Normal 19 10 4 3 2" xfId="16494"/>
    <cellStyle name="Normal 19 10 4 3 2 2" xfId="29223"/>
    <cellStyle name="Normal 19 10 4 3 2 3" xfId="41824"/>
    <cellStyle name="Normal 19 10 4 3 3" xfId="20763"/>
    <cellStyle name="Normal 19 10 4 3 3 2" xfId="33424"/>
    <cellStyle name="Normal 19 10 4 3 3 3" xfId="46024"/>
    <cellStyle name="Normal 19 10 4 3 4" xfId="25023"/>
    <cellStyle name="Normal 19 10 4 3 5" xfId="37624"/>
    <cellStyle name="Normal 19 10 4 4" xfId="13694"/>
    <cellStyle name="Normal 19 10 4 4 2" xfId="26423"/>
    <cellStyle name="Normal 19 10 4 4 3" xfId="39024"/>
    <cellStyle name="Normal 19 10 4 5" xfId="17963"/>
    <cellStyle name="Normal 19 10 4 5 2" xfId="30624"/>
    <cellStyle name="Normal 19 10 4 5 3" xfId="43224"/>
    <cellStyle name="Normal 19 10 4 6" xfId="22223"/>
    <cellStyle name="Normal 19 10 4 7" xfId="34824"/>
    <cellStyle name="Normal 19 10 5" xfId="9565"/>
    <cellStyle name="Normal 19 10 5 2" xfId="11031"/>
    <cellStyle name="Normal 19 10 5 2 2" xfId="15234"/>
    <cellStyle name="Normal 19 10 5 2 2 2" xfId="27963"/>
    <cellStyle name="Normal 19 10 5 2 2 3" xfId="40564"/>
    <cellStyle name="Normal 19 10 5 2 3" xfId="19503"/>
    <cellStyle name="Normal 19 10 5 2 3 2" xfId="32164"/>
    <cellStyle name="Normal 19 10 5 2 3 3" xfId="44764"/>
    <cellStyle name="Normal 19 10 5 2 4" xfId="23763"/>
    <cellStyle name="Normal 19 10 5 2 5" xfId="36364"/>
    <cellStyle name="Normal 19 10 5 3" xfId="12434"/>
    <cellStyle name="Normal 19 10 5 3 2" xfId="16634"/>
    <cellStyle name="Normal 19 10 5 3 2 2" xfId="29363"/>
    <cellStyle name="Normal 19 10 5 3 2 3" xfId="41964"/>
    <cellStyle name="Normal 19 10 5 3 3" xfId="20903"/>
    <cellStyle name="Normal 19 10 5 3 3 2" xfId="33564"/>
    <cellStyle name="Normal 19 10 5 3 3 3" xfId="46164"/>
    <cellStyle name="Normal 19 10 5 3 4" xfId="25163"/>
    <cellStyle name="Normal 19 10 5 3 5" xfId="37764"/>
    <cellStyle name="Normal 19 10 5 4" xfId="13834"/>
    <cellStyle name="Normal 19 10 5 4 2" xfId="26563"/>
    <cellStyle name="Normal 19 10 5 4 3" xfId="39164"/>
    <cellStyle name="Normal 19 10 5 5" xfId="18103"/>
    <cellStyle name="Normal 19 10 5 5 2" xfId="30764"/>
    <cellStyle name="Normal 19 10 5 5 3" xfId="43364"/>
    <cellStyle name="Normal 19 10 5 6" xfId="22363"/>
    <cellStyle name="Normal 19 10 5 7" xfId="34964"/>
    <cellStyle name="Normal 19 10 6" xfId="9705"/>
    <cellStyle name="Normal 19 10 6 2" xfId="11171"/>
    <cellStyle name="Normal 19 10 6 2 2" xfId="15374"/>
    <cellStyle name="Normal 19 10 6 2 2 2" xfId="28103"/>
    <cellStyle name="Normal 19 10 6 2 2 3" xfId="40704"/>
    <cellStyle name="Normal 19 10 6 2 3" xfId="19643"/>
    <cellStyle name="Normal 19 10 6 2 3 2" xfId="32304"/>
    <cellStyle name="Normal 19 10 6 2 3 3" xfId="44904"/>
    <cellStyle name="Normal 19 10 6 2 4" xfId="23903"/>
    <cellStyle name="Normal 19 10 6 2 5" xfId="36504"/>
    <cellStyle name="Normal 19 10 6 3" xfId="12574"/>
    <cellStyle name="Normal 19 10 6 3 2" xfId="16774"/>
    <cellStyle name="Normal 19 10 6 3 2 2" xfId="29503"/>
    <cellStyle name="Normal 19 10 6 3 2 3" xfId="42104"/>
    <cellStyle name="Normal 19 10 6 3 3" xfId="21043"/>
    <cellStyle name="Normal 19 10 6 3 3 2" xfId="33704"/>
    <cellStyle name="Normal 19 10 6 3 3 3" xfId="46304"/>
    <cellStyle name="Normal 19 10 6 3 4" xfId="25303"/>
    <cellStyle name="Normal 19 10 6 3 5" xfId="37904"/>
    <cellStyle name="Normal 19 10 6 4" xfId="13974"/>
    <cellStyle name="Normal 19 10 6 4 2" xfId="26703"/>
    <cellStyle name="Normal 19 10 6 4 3" xfId="39304"/>
    <cellStyle name="Normal 19 10 6 5" xfId="18243"/>
    <cellStyle name="Normal 19 10 6 5 2" xfId="30904"/>
    <cellStyle name="Normal 19 10 6 5 3" xfId="43504"/>
    <cellStyle name="Normal 19 10 6 6" xfId="22503"/>
    <cellStyle name="Normal 19 10 6 7" xfId="35104"/>
    <cellStyle name="Normal 19 10 7" xfId="9845"/>
    <cellStyle name="Normal 19 10 7 2" xfId="11311"/>
    <cellStyle name="Normal 19 10 7 2 2" xfId="15514"/>
    <cellStyle name="Normal 19 10 7 2 2 2" xfId="28243"/>
    <cellStyle name="Normal 19 10 7 2 2 3" xfId="40844"/>
    <cellStyle name="Normal 19 10 7 2 3" xfId="19783"/>
    <cellStyle name="Normal 19 10 7 2 3 2" xfId="32444"/>
    <cellStyle name="Normal 19 10 7 2 3 3" xfId="45044"/>
    <cellStyle name="Normal 19 10 7 2 4" xfId="24043"/>
    <cellStyle name="Normal 19 10 7 2 5" xfId="36644"/>
    <cellStyle name="Normal 19 10 7 3" xfId="12714"/>
    <cellStyle name="Normal 19 10 7 3 2" xfId="16914"/>
    <cellStyle name="Normal 19 10 7 3 2 2" xfId="29643"/>
    <cellStyle name="Normal 19 10 7 3 2 3" xfId="42244"/>
    <cellStyle name="Normal 19 10 7 3 3" xfId="21183"/>
    <cellStyle name="Normal 19 10 7 3 3 2" xfId="33844"/>
    <cellStyle name="Normal 19 10 7 3 3 3" xfId="46444"/>
    <cellStyle name="Normal 19 10 7 3 4" xfId="25443"/>
    <cellStyle name="Normal 19 10 7 3 5" xfId="38044"/>
    <cellStyle name="Normal 19 10 7 4" xfId="14114"/>
    <cellStyle name="Normal 19 10 7 4 2" xfId="26843"/>
    <cellStyle name="Normal 19 10 7 4 3" xfId="39444"/>
    <cellStyle name="Normal 19 10 7 5" xfId="18383"/>
    <cellStyle name="Normal 19 10 7 5 2" xfId="31044"/>
    <cellStyle name="Normal 19 10 7 5 3" xfId="43644"/>
    <cellStyle name="Normal 19 10 7 6" xfId="22643"/>
    <cellStyle name="Normal 19 10 7 7" xfId="35244"/>
    <cellStyle name="Normal 19 10 8" xfId="9985"/>
    <cellStyle name="Normal 19 10 8 2" xfId="11451"/>
    <cellStyle name="Normal 19 10 8 2 2" xfId="15654"/>
    <cellStyle name="Normal 19 10 8 2 2 2" xfId="28383"/>
    <cellStyle name="Normal 19 10 8 2 2 3" xfId="40984"/>
    <cellStyle name="Normal 19 10 8 2 3" xfId="19923"/>
    <cellStyle name="Normal 19 10 8 2 3 2" xfId="32584"/>
    <cellStyle name="Normal 19 10 8 2 3 3" xfId="45184"/>
    <cellStyle name="Normal 19 10 8 2 4" xfId="24183"/>
    <cellStyle name="Normal 19 10 8 2 5" xfId="36784"/>
    <cellStyle name="Normal 19 10 8 3" xfId="12854"/>
    <cellStyle name="Normal 19 10 8 3 2" xfId="17054"/>
    <cellStyle name="Normal 19 10 8 3 2 2" xfId="29783"/>
    <cellStyle name="Normal 19 10 8 3 2 3" xfId="42384"/>
    <cellStyle name="Normal 19 10 8 3 3" xfId="21323"/>
    <cellStyle name="Normal 19 10 8 3 3 2" xfId="33984"/>
    <cellStyle name="Normal 19 10 8 3 3 3" xfId="46584"/>
    <cellStyle name="Normal 19 10 8 3 4" xfId="25583"/>
    <cellStyle name="Normal 19 10 8 3 5" xfId="38184"/>
    <cellStyle name="Normal 19 10 8 4" xfId="14254"/>
    <cellStyle name="Normal 19 10 8 4 2" xfId="26983"/>
    <cellStyle name="Normal 19 10 8 4 3" xfId="39584"/>
    <cellStyle name="Normal 19 10 8 5" xfId="18523"/>
    <cellStyle name="Normal 19 10 8 5 2" xfId="31184"/>
    <cellStyle name="Normal 19 10 8 5 3" xfId="43784"/>
    <cellStyle name="Normal 19 10 8 6" xfId="22783"/>
    <cellStyle name="Normal 19 10 8 7" xfId="35384"/>
    <cellStyle name="Normal 19 10 9" xfId="10179"/>
    <cellStyle name="Normal 19 10 9 2" xfId="11594"/>
    <cellStyle name="Normal 19 10 9 2 2" xfId="15794"/>
    <cellStyle name="Normal 19 10 9 2 2 2" xfId="28523"/>
    <cellStyle name="Normal 19 10 9 2 2 3" xfId="41124"/>
    <cellStyle name="Normal 19 10 9 2 3" xfId="20063"/>
    <cellStyle name="Normal 19 10 9 2 3 2" xfId="32724"/>
    <cellStyle name="Normal 19 10 9 2 3 3" xfId="45324"/>
    <cellStyle name="Normal 19 10 9 2 4" xfId="24323"/>
    <cellStyle name="Normal 19 10 9 2 5" xfId="36924"/>
    <cellStyle name="Normal 19 10 9 3" xfId="12994"/>
    <cellStyle name="Normal 19 10 9 3 2" xfId="17194"/>
    <cellStyle name="Normal 19 10 9 3 2 2" xfId="29923"/>
    <cellStyle name="Normal 19 10 9 3 2 3" xfId="42524"/>
    <cellStyle name="Normal 19 10 9 3 3" xfId="21463"/>
    <cellStyle name="Normal 19 10 9 3 3 2" xfId="34124"/>
    <cellStyle name="Normal 19 10 9 3 3 3" xfId="46724"/>
    <cellStyle name="Normal 19 10 9 3 4" xfId="25723"/>
    <cellStyle name="Normal 19 10 9 3 5" xfId="38324"/>
    <cellStyle name="Normal 19 10 9 4" xfId="14394"/>
    <cellStyle name="Normal 19 10 9 4 2" xfId="27123"/>
    <cellStyle name="Normal 19 10 9 4 3" xfId="39724"/>
    <cellStyle name="Normal 19 10 9 5" xfId="18663"/>
    <cellStyle name="Normal 19 10 9 5 2" xfId="31324"/>
    <cellStyle name="Normal 19 10 9 5 3" xfId="43924"/>
    <cellStyle name="Normal 19 10 9 6" xfId="22923"/>
    <cellStyle name="Normal 19 10 9 7" xfId="35524"/>
    <cellStyle name="Normal 19 11" xfId="7096"/>
    <cellStyle name="Normal 19 11 10" xfId="10339"/>
    <cellStyle name="Normal 19 11 10 2" xfId="11754"/>
    <cellStyle name="Normal 19 11 10 2 2" xfId="15954"/>
    <cellStyle name="Normal 19 11 10 2 2 2" xfId="28683"/>
    <cellStyle name="Normal 19 11 10 2 2 3" xfId="41284"/>
    <cellStyle name="Normal 19 11 10 2 3" xfId="20223"/>
    <cellStyle name="Normal 19 11 10 2 3 2" xfId="32884"/>
    <cellStyle name="Normal 19 11 10 2 3 3" xfId="45484"/>
    <cellStyle name="Normal 19 11 10 2 4" xfId="24483"/>
    <cellStyle name="Normal 19 11 10 2 5" xfId="37084"/>
    <cellStyle name="Normal 19 11 10 3" xfId="13154"/>
    <cellStyle name="Normal 19 11 10 3 2" xfId="17354"/>
    <cellStyle name="Normal 19 11 10 3 2 2" xfId="30083"/>
    <cellStyle name="Normal 19 11 10 3 2 3" xfId="42684"/>
    <cellStyle name="Normal 19 11 10 3 3" xfId="21623"/>
    <cellStyle name="Normal 19 11 10 3 3 2" xfId="34284"/>
    <cellStyle name="Normal 19 11 10 3 3 3" xfId="46884"/>
    <cellStyle name="Normal 19 11 10 3 4" xfId="25883"/>
    <cellStyle name="Normal 19 11 10 3 5" xfId="38484"/>
    <cellStyle name="Normal 19 11 10 4" xfId="14554"/>
    <cellStyle name="Normal 19 11 10 4 2" xfId="27283"/>
    <cellStyle name="Normal 19 11 10 4 3" xfId="39884"/>
    <cellStyle name="Normal 19 11 10 5" xfId="18823"/>
    <cellStyle name="Normal 19 11 10 5 2" xfId="31484"/>
    <cellStyle name="Normal 19 11 10 5 3" xfId="44084"/>
    <cellStyle name="Normal 19 11 10 6" xfId="23083"/>
    <cellStyle name="Normal 19 11 10 7" xfId="35684"/>
    <cellStyle name="Normal 19 11 11" xfId="10480"/>
    <cellStyle name="Normal 19 11 11 2" xfId="14694"/>
    <cellStyle name="Normal 19 11 11 2 2" xfId="27423"/>
    <cellStyle name="Normal 19 11 11 2 3" xfId="40024"/>
    <cellStyle name="Normal 19 11 11 3" xfId="18963"/>
    <cellStyle name="Normal 19 11 11 3 2" xfId="31624"/>
    <cellStyle name="Normal 19 11 11 3 3" xfId="44224"/>
    <cellStyle name="Normal 19 11 11 4" xfId="23223"/>
    <cellStyle name="Normal 19 11 11 5" xfId="35824"/>
    <cellStyle name="Normal 19 11 12" xfId="11894"/>
    <cellStyle name="Normal 19 11 12 2" xfId="16094"/>
    <cellStyle name="Normal 19 11 12 2 2" xfId="28823"/>
    <cellStyle name="Normal 19 11 12 2 3" xfId="41424"/>
    <cellStyle name="Normal 19 11 12 3" xfId="20363"/>
    <cellStyle name="Normal 19 11 12 3 2" xfId="33024"/>
    <cellStyle name="Normal 19 11 12 3 3" xfId="45624"/>
    <cellStyle name="Normal 19 11 12 4" xfId="24623"/>
    <cellStyle name="Normal 19 11 12 5" xfId="37224"/>
    <cellStyle name="Normal 19 11 13" xfId="13294"/>
    <cellStyle name="Normal 19 11 13 2" xfId="26023"/>
    <cellStyle name="Normal 19 11 13 3" xfId="38624"/>
    <cellStyle name="Normal 19 11 14" xfId="17563"/>
    <cellStyle name="Normal 19 11 14 2" xfId="30224"/>
    <cellStyle name="Normal 19 11 14 3" xfId="42824"/>
    <cellStyle name="Normal 19 11 15" xfId="21823"/>
    <cellStyle name="Normal 19 11 16" xfId="34424"/>
    <cellStyle name="Normal 19 11 2" xfId="7236"/>
    <cellStyle name="Normal 19 11 2 2" xfId="10620"/>
    <cellStyle name="Normal 19 11 2 2 2" xfId="14834"/>
    <cellStyle name="Normal 19 11 2 2 2 2" xfId="27563"/>
    <cellStyle name="Normal 19 11 2 2 2 3" xfId="40164"/>
    <cellStyle name="Normal 19 11 2 2 3" xfId="19103"/>
    <cellStyle name="Normal 19 11 2 2 3 2" xfId="31764"/>
    <cellStyle name="Normal 19 11 2 2 3 3" xfId="44364"/>
    <cellStyle name="Normal 19 11 2 2 4" xfId="23363"/>
    <cellStyle name="Normal 19 11 2 2 5" xfId="35964"/>
    <cellStyle name="Normal 19 11 2 3" xfId="12034"/>
    <cellStyle name="Normal 19 11 2 3 2" xfId="16234"/>
    <cellStyle name="Normal 19 11 2 3 2 2" xfId="28963"/>
    <cellStyle name="Normal 19 11 2 3 2 3" xfId="41564"/>
    <cellStyle name="Normal 19 11 2 3 3" xfId="20503"/>
    <cellStyle name="Normal 19 11 2 3 3 2" xfId="33164"/>
    <cellStyle name="Normal 19 11 2 3 3 3" xfId="45764"/>
    <cellStyle name="Normal 19 11 2 3 4" xfId="24763"/>
    <cellStyle name="Normal 19 11 2 3 5" xfId="37364"/>
    <cellStyle name="Normal 19 11 2 4" xfId="13434"/>
    <cellStyle name="Normal 19 11 2 4 2" xfId="26163"/>
    <cellStyle name="Normal 19 11 2 4 3" xfId="38764"/>
    <cellStyle name="Normal 19 11 2 5" xfId="17703"/>
    <cellStyle name="Normal 19 11 2 5 2" xfId="30364"/>
    <cellStyle name="Normal 19 11 2 5 3" xfId="42964"/>
    <cellStyle name="Normal 19 11 2 6" xfId="21963"/>
    <cellStyle name="Normal 19 11 2 7" xfId="34564"/>
    <cellStyle name="Normal 19 11 3" xfId="7376"/>
    <cellStyle name="Normal 19 11 3 2" xfId="10760"/>
    <cellStyle name="Normal 19 11 3 2 2" xfId="14974"/>
    <cellStyle name="Normal 19 11 3 2 2 2" xfId="27703"/>
    <cellStyle name="Normal 19 11 3 2 2 3" xfId="40304"/>
    <cellStyle name="Normal 19 11 3 2 3" xfId="19243"/>
    <cellStyle name="Normal 19 11 3 2 3 2" xfId="31904"/>
    <cellStyle name="Normal 19 11 3 2 3 3" xfId="44504"/>
    <cellStyle name="Normal 19 11 3 2 4" xfId="23503"/>
    <cellStyle name="Normal 19 11 3 2 5" xfId="36104"/>
    <cellStyle name="Normal 19 11 3 3" xfId="12174"/>
    <cellStyle name="Normal 19 11 3 3 2" xfId="16374"/>
    <cellStyle name="Normal 19 11 3 3 2 2" xfId="29103"/>
    <cellStyle name="Normal 19 11 3 3 2 3" xfId="41704"/>
    <cellStyle name="Normal 19 11 3 3 3" xfId="20643"/>
    <cellStyle name="Normal 19 11 3 3 3 2" xfId="33304"/>
    <cellStyle name="Normal 19 11 3 3 3 3" xfId="45904"/>
    <cellStyle name="Normal 19 11 3 3 4" xfId="24903"/>
    <cellStyle name="Normal 19 11 3 3 5" xfId="37504"/>
    <cellStyle name="Normal 19 11 3 4" xfId="13574"/>
    <cellStyle name="Normal 19 11 3 4 2" xfId="26303"/>
    <cellStyle name="Normal 19 11 3 4 3" xfId="38904"/>
    <cellStyle name="Normal 19 11 3 5" xfId="17843"/>
    <cellStyle name="Normal 19 11 3 5 2" xfId="30504"/>
    <cellStyle name="Normal 19 11 3 5 3" xfId="43104"/>
    <cellStyle name="Normal 19 11 3 6" xfId="22103"/>
    <cellStyle name="Normal 19 11 3 7" xfId="34704"/>
    <cellStyle name="Normal 19 11 4" xfId="9389"/>
    <cellStyle name="Normal 19 11 4 2" xfId="10907"/>
    <cellStyle name="Normal 19 11 4 2 2" xfId="15114"/>
    <cellStyle name="Normal 19 11 4 2 2 2" xfId="27843"/>
    <cellStyle name="Normal 19 11 4 2 2 3" xfId="40444"/>
    <cellStyle name="Normal 19 11 4 2 3" xfId="19383"/>
    <cellStyle name="Normal 19 11 4 2 3 2" xfId="32044"/>
    <cellStyle name="Normal 19 11 4 2 3 3" xfId="44644"/>
    <cellStyle name="Normal 19 11 4 2 4" xfId="23643"/>
    <cellStyle name="Normal 19 11 4 2 5" xfId="36244"/>
    <cellStyle name="Normal 19 11 4 3" xfId="12314"/>
    <cellStyle name="Normal 19 11 4 3 2" xfId="16514"/>
    <cellStyle name="Normal 19 11 4 3 2 2" xfId="29243"/>
    <cellStyle name="Normal 19 11 4 3 2 3" xfId="41844"/>
    <cellStyle name="Normal 19 11 4 3 3" xfId="20783"/>
    <cellStyle name="Normal 19 11 4 3 3 2" xfId="33444"/>
    <cellStyle name="Normal 19 11 4 3 3 3" xfId="46044"/>
    <cellStyle name="Normal 19 11 4 3 4" xfId="25043"/>
    <cellStyle name="Normal 19 11 4 3 5" xfId="37644"/>
    <cellStyle name="Normal 19 11 4 4" xfId="13714"/>
    <cellStyle name="Normal 19 11 4 4 2" xfId="26443"/>
    <cellStyle name="Normal 19 11 4 4 3" xfId="39044"/>
    <cellStyle name="Normal 19 11 4 5" xfId="17983"/>
    <cellStyle name="Normal 19 11 4 5 2" xfId="30644"/>
    <cellStyle name="Normal 19 11 4 5 3" xfId="43244"/>
    <cellStyle name="Normal 19 11 4 6" xfId="22243"/>
    <cellStyle name="Normal 19 11 4 7" xfId="34844"/>
    <cellStyle name="Normal 19 11 5" xfId="9585"/>
    <cellStyle name="Normal 19 11 5 2" xfId="11051"/>
    <cellStyle name="Normal 19 11 5 2 2" xfId="15254"/>
    <cellStyle name="Normal 19 11 5 2 2 2" xfId="27983"/>
    <cellStyle name="Normal 19 11 5 2 2 3" xfId="40584"/>
    <cellStyle name="Normal 19 11 5 2 3" xfId="19523"/>
    <cellStyle name="Normal 19 11 5 2 3 2" xfId="32184"/>
    <cellStyle name="Normal 19 11 5 2 3 3" xfId="44784"/>
    <cellStyle name="Normal 19 11 5 2 4" xfId="23783"/>
    <cellStyle name="Normal 19 11 5 2 5" xfId="36384"/>
    <cellStyle name="Normal 19 11 5 3" xfId="12454"/>
    <cellStyle name="Normal 19 11 5 3 2" xfId="16654"/>
    <cellStyle name="Normal 19 11 5 3 2 2" xfId="29383"/>
    <cellStyle name="Normal 19 11 5 3 2 3" xfId="41984"/>
    <cellStyle name="Normal 19 11 5 3 3" xfId="20923"/>
    <cellStyle name="Normal 19 11 5 3 3 2" xfId="33584"/>
    <cellStyle name="Normal 19 11 5 3 3 3" xfId="46184"/>
    <cellStyle name="Normal 19 11 5 3 4" xfId="25183"/>
    <cellStyle name="Normal 19 11 5 3 5" xfId="37784"/>
    <cellStyle name="Normal 19 11 5 4" xfId="13854"/>
    <cellStyle name="Normal 19 11 5 4 2" xfId="26583"/>
    <cellStyle name="Normal 19 11 5 4 3" xfId="39184"/>
    <cellStyle name="Normal 19 11 5 5" xfId="18123"/>
    <cellStyle name="Normal 19 11 5 5 2" xfId="30784"/>
    <cellStyle name="Normal 19 11 5 5 3" xfId="43384"/>
    <cellStyle name="Normal 19 11 5 6" xfId="22383"/>
    <cellStyle name="Normal 19 11 5 7" xfId="34984"/>
    <cellStyle name="Normal 19 11 6" xfId="9725"/>
    <cellStyle name="Normal 19 11 6 2" xfId="11191"/>
    <cellStyle name="Normal 19 11 6 2 2" xfId="15394"/>
    <cellStyle name="Normal 19 11 6 2 2 2" xfId="28123"/>
    <cellStyle name="Normal 19 11 6 2 2 3" xfId="40724"/>
    <cellStyle name="Normal 19 11 6 2 3" xfId="19663"/>
    <cellStyle name="Normal 19 11 6 2 3 2" xfId="32324"/>
    <cellStyle name="Normal 19 11 6 2 3 3" xfId="44924"/>
    <cellStyle name="Normal 19 11 6 2 4" xfId="23923"/>
    <cellStyle name="Normal 19 11 6 2 5" xfId="36524"/>
    <cellStyle name="Normal 19 11 6 3" xfId="12594"/>
    <cellStyle name="Normal 19 11 6 3 2" xfId="16794"/>
    <cellStyle name="Normal 19 11 6 3 2 2" xfId="29523"/>
    <cellStyle name="Normal 19 11 6 3 2 3" xfId="42124"/>
    <cellStyle name="Normal 19 11 6 3 3" xfId="21063"/>
    <cellStyle name="Normal 19 11 6 3 3 2" xfId="33724"/>
    <cellStyle name="Normal 19 11 6 3 3 3" xfId="46324"/>
    <cellStyle name="Normal 19 11 6 3 4" xfId="25323"/>
    <cellStyle name="Normal 19 11 6 3 5" xfId="37924"/>
    <cellStyle name="Normal 19 11 6 4" xfId="13994"/>
    <cellStyle name="Normal 19 11 6 4 2" xfId="26723"/>
    <cellStyle name="Normal 19 11 6 4 3" xfId="39324"/>
    <cellStyle name="Normal 19 11 6 5" xfId="18263"/>
    <cellStyle name="Normal 19 11 6 5 2" xfId="30924"/>
    <cellStyle name="Normal 19 11 6 5 3" xfId="43524"/>
    <cellStyle name="Normal 19 11 6 6" xfId="22523"/>
    <cellStyle name="Normal 19 11 6 7" xfId="35124"/>
    <cellStyle name="Normal 19 11 7" xfId="9865"/>
    <cellStyle name="Normal 19 11 7 2" xfId="11331"/>
    <cellStyle name="Normal 19 11 7 2 2" xfId="15534"/>
    <cellStyle name="Normal 19 11 7 2 2 2" xfId="28263"/>
    <cellStyle name="Normal 19 11 7 2 2 3" xfId="40864"/>
    <cellStyle name="Normal 19 11 7 2 3" xfId="19803"/>
    <cellStyle name="Normal 19 11 7 2 3 2" xfId="32464"/>
    <cellStyle name="Normal 19 11 7 2 3 3" xfId="45064"/>
    <cellStyle name="Normal 19 11 7 2 4" xfId="24063"/>
    <cellStyle name="Normal 19 11 7 2 5" xfId="36664"/>
    <cellStyle name="Normal 19 11 7 3" xfId="12734"/>
    <cellStyle name="Normal 19 11 7 3 2" xfId="16934"/>
    <cellStyle name="Normal 19 11 7 3 2 2" xfId="29663"/>
    <cellStyle name="Normal 19 11 7 3 2 3" xfId="42264"/>
    <cellStyle name="Normal 19 11 7 3 3" xfId="21203"/>
    <cellStyle name="Normal 19 11 7 3 3 2" xfId="33864"/>
    <cellStyle name="Normal 19 11 7 3 3 3" xfId="46464"/>
    <cellStyle name="Normal 19 11 7 3 4" xfId="25463"/>
    <cellStyle name="Normal 19 11 7 3 5" xfId="38064"/>
    <cellStyle name="Normal 19 11 7 4" xfId="14134"/>
    <cellStyle name="Normal 19 11 7 4 2" xfId="26863"/>
    <cellStyle name="Normal 19 11 7 4 3" xfId="39464"/>
    <cellStyle name="Normal 19 11 7 5" xfId="18403"/>
    <cellStyle name="Normal 19 11 7 5 2" xfId="31064"/>
    <cellStyle name="Normal 19 11 7 5 3" xfId="43664"/>
    <cellStyle name="Normal 19 11 7 6" xfId="22663"/>
    <cellStyle name="Normal 19 11 7 7" xfId="35264"/>
    <cellStyle name="Normal 19 11 8" xfId="10005"/>
    <cellStyle name="Normal 19 11 8 2" xfId="11471"/>
    <cellStyle name="Normal 19 11 8 2 2" xfId="15674"/>
    <cellStyle name="Normal 19 11 8 2 2 2" xfId="28403"/>
    <cellStyle name="Normal 19 11 8 2 2 3" xfId="41004"/>
    <cellStyle name="Normal 19 11 8 2 3" xfId="19943"/>
    <cellStyle name="Normal 19 11 8 2 3 2" xfId="32604"/>
    <cellStyle name="Normal 19 11 8 2 3 3" xfId="45204"/>
    <cellStyle name="Normal 19 11 8 2 4" xfId="24203"/>
    <cellStyle name="Normal 19 11 8 2 5" xfId="36804"/>
    <cellStyle name="Normal 19 11 8 3" xfId="12874"/>
    <cellStyle name="Normal 19 11 8 3 2" xfId="17074"/>
    <cellStyle name="Normal 19 11 8 3 2 2" xfId="29803"/>
    <cellStyle name="Normal 19 11 8 3 2 3" xfId="42404"/>
    <cellStyle name="Normal 19 11 8 3 3" xfId="21343"/>
    <cellStyle name="Normal 19 11 8 3 3 2" xfId="34004"/>
    <cellStyle name="Normal 19 11 8 3 3 3" xfId="46604"/>
    <cellStyle name="Normal 19 11 8 3 4" xfId="25603"/>
    <cellStyle name="Normal 19 11 8 3 5" xfId="38204"/>
    <cellStyle name="Normal 19 11 8 4" xfId="14274"/>
    <cellStyle name="Normal 19 11 8 4 2" xfId="27003"/>
    <cellStyle name="Normal 19 11 8 4 3" xfId="39604"/>
    <cellStyle name="Normal 19 11 8 5" xfId="18543"/>
    <cellStyle name="Normal 19 11 8 5 2" xfId="31204"/>
    <cellStyle name="Normal 19 11 8 5 3" xfId="43804"/>
    <cellStyle name="Normal 19 11 8 6" xfId="22803"/>
    <cellStyle name="Normal 19 11 8 7" xfId="35404"/>
    <cellStyle name="Normal 19 11 9" xfId="10199"/>
    <cellStyle name="Normal 19 11 9 2" xfId="11614"/>
    <cellStyle name="Normal 19 11 9 2 2" xfId="15814"/>
    <cellStyle name="Normal 19 11 9 2 2 2" xfId="28543"/>
    <cellStyle name="Normal 19 11 9 2 2 3" xfId="41144"/>
    <cellStyle name="Normal 19 11 9 2 3" xfId="20083"/>
    <cellStyle name="Normal 19 11 9 2 3 2" xfId="32744"/>
    <cellStyle name="Normal 19 11 9 2 3 3" xfId="45344"/>
    <cellStyle name="Normal 19 11 9 2 4" xfId="24343"/>
    <cellStyle name="Normal 19 11 9 2 5" xfId="36944"/>
    <cellStyle name="Normal 19 11 9 3" xfId="13014"/>
    <cellStyle name="Normal 19 11 9 3 2" xfId="17214"/>
    <cellStyle name="Normal 19 11 9 3 2 2" xfId="29943"/>
    <cellStyle name="Normal 19 11 9 3 2 3" xfId="42544"/>
    <cellStyle name="Normal 19 11 9 3 3" xfId="21483"/>
    <cellStyle name="Normal 19 11 9 3 3 2" xfId="34144"/>
    <cellStyle name="Normal 19 11 9 3 3 3" xfId="46744"/>
    <cellStyle name="Normal 19 11 9 3 4" xfId="25743"/>
    <cellStyle name="Normal 19 11 9 3 5" xfId="38344"/>
    <cellStyle name="Normal 19 11 9 4" xfId="14414"/>
    <cellStyle name="Normal 19 11 9 4 2" xfId="27143"/>
    <cellStyle name="Normal 19 11 9 4 3" xfId="39744"/>
    <cellStyle name="Normal 19 11 9 5" xfId="18683"/>
    <cellStyle name="Normal 19 11 9 5 2" xfId="31344"/>
    <cellStyle name="Normal 19 11 9 5 3" xfId="43944"/>
    <cellStyle name="Normal 19 11 9 6" xfId="22943"/>
    <cellStyle name="Normal 19 11 9 7" xfId="35544"/>
    <cellStyle name="Normal 19 12" xfId="7116"/>
    <cellStyle name="Normal 19 12 10" xfId="10359"/>
    <cellStyle name="Normal 19 12 10 2" xfId="11774"/>
    <cellStyle name="Normal 19 12 10 2 2" xfId="15974"/>
    <cellStyle name="Normal 19 12 10 2 2 2" xfId="28703"/>
    <cellStyle name="Normal 19 12 10 2 2 3" xfId="41304"/>
    <cellStyle name="Normal 19 12 10 2 3" xfId="20243"/>
    <cellStyle name="Normal 19 12 10 2 3 2" xfId="32904"/>
    <cellStyle name="Normal 19 12 10 2 3 3" xfId="45504"/>
    <cellStyle name="Normal 19 12 10 2 4" xfId="24503"/>
    <cellStyle name="Normal 19 12 10 2 5" xfId="37104"/>
    <cellStyle name="Normal 19 12 10 3" xfId="13174"/>
    <cellStyle name="Normal 19 12 10 3 2" xfId="17374"/>
    <cellStyle name="Normal 19 12 10 3 2 2" xfId="30103"/>
    <cellStyle name="Normal 19 12 10 3 2 3" xfId="42704"/>
    <cellStyle name="Normal 19 12 10 3 3" xfId="21643"/>
    <cellStyle name="Normal 19 12 10 3 3 2" xfId="34304"/>
    <cellStyle name="Normal 19 12 10 3 3 3" xfId="46904"/>
    <cellStyle name="Normal 19 12 10 3 4" xfId="25903"/>
    <cellStyle name="Normal 19 12 10 3 5" xfId="38504"/>
    <cellStyle name="Normal 19 12 10 4" xfId="14574"/>
    <cellStyle name="Normal 19 12 10 4 2" xfId="27303"/>
    <cellStyle name="Normal 19 12 10 4 3" xfId="39904"/>
    <cellStyle name="Normal 19 12 10 5" xfId="18843"/>
    <cellStyle name="Normal 19 12 10 5 2" xfId="31504"/>
    <cellStyle name="Normal 19 12 10 5 3" xfId="44104"/>
    <cellStyle name="Normal 19 12 10 6" xfId="23103"/>
    <cellStyle name="Normal 19 12 10 7" xfId="35704"/>
    <cellStyle name="Normal 19 12 11" xfId="10500"/>
    <cellStyle name="Normal 19 12 11 2" xfId="14714"/>
    <cellStyle name="Normal 19 12 11 2 2" xfId="27443"/>
    <cellStyle name="Normal 19 12 11 2 3" xfId="40044"/>
    <cellStyle name="Normal 19 12 11 3" xfId="18983"/>
    <cellStyle name="Normal 19 12 11 3 2" xfId="31644"/>
    <cellStyle name="Normal 19 12 11 3 3" xfId="44244"/>
    <cellStyle name="Normal 19 12 11 4" xfId="23243"/>
    <cellStyle name="Normal 19 12 11 5" xfId="35844"/>
    <cellStyle name="Normal 19 12 12" xfId="11914"/>
    <cellStyle name="Normal 19 12 12 2" xfId="16114"/>
    <cellStyle name="Normal 19 12 12 2 2" xfId="28843"/>
    <cellStyle name="Normal 19 12 12 2 3" xfId="41444"/>
    <cellStyle name="Normal 19 12 12 3" xfId="20383"/>
    <cellStyle name="Normal 19 12 12 3 2" xfId="33044"/>
    <cellStyle name="Normal 19 12 12 3 3" xfId="45644"/>
    <cellStyle name="Normal 19 12 12 4" xfId="24643"/>
    <cellStyle name="Normal 19 12 12 5" xfId="37244"/>
    <cellStyle name="Normal 19 12 13" xfId="13314"/>
    <cellStyle name="Normal 19 12 13 2" xfId="26043"/>
    <cellStyle name="Normal 19 12 13 3" xfId="38644"/>
    <cellStyle name="Normal 19 12 14" xfId="17583"/>
    <cellStyle name="Normal 19 12 14 2" xfId="30244"/>
    <cellStyle name="Normal 19 12 14 3" xfId="42844"/>
    <cellStyle name="Normal 19 12 15" xfId="21843"/>
    <cellStyle name="Normal 19 12 16" xfId="34444"/>
    <cellStyle name="Normal 19 12 2" xfId="7256"/>
    <cellStyle name="Normal 19 12 2 2" xfId="10640"/>
    <cellStyle name="Normal 19 12 2 2 2" xfId="14854"/>
    <cellStyle name="Normal 19 12 2 2 2 2" xfId="27583"/>
    <cellStyle name="Normal 19 12 2 2 2 3" xfId="40184"/>
    <cellStyle name="Normal 19 12 2 2 3" xfId="19123"/>
    <cellStyle name="Normal 19 12 2 2 3 2" xfId="31784"/>
    <cellStyle name="Normal 19 12 2 2 3 3" xfId="44384"/>
    <cellStyle name="Normal 19 12 2 2 4" xfId="23383"/>
    <cellStyle name="Normal 19 12 2 2 5" xfId="35984"/>
    <cellStyle name="Normal 19 12 2 3" xfId="12054"/>
    <cellStyle name="Normal 19 12 2 3 2" xfId="16254"/>
    <cellStyle name="Normal 19 12 2 3 2 2" xfId="28983"/>
    <cellStyle name="Normal 19 12 2 3 2 3" xfId="41584"/>
    <cellStyle name="Normal 19 12 2 3 3" xfId="20523"/>
    <cellStyle name="Normal 19 12 2 3 3 2" xfId="33184"/>
    <cellStyle name="Normal 19 12 2 3 3 3" xfId="45784"/>
    <cellStyle name="Normal 19 12 2 3 4" xfId="24783"/>
    <cellStyle name="Normal 19 12 2 3 5" xfId="37384"/>
    <cellStyle name="Normal 19 12 2 4" xfId="13454"/>
    <cellStyle name="Normal 19 12 2 4 2" xfId="26183"/>
    <cellStyle name="Normal 19 12 2 4 3" xfId="38784"/>
    <cellStyle name="Normal 19 12 2 5" xfId="17723"/>
    <cellStyle name="Normal 19 12 2 5 2" xfId="30384"/>
    <cellStyle name="Normal 19 12 2 5 3" xfId="42984"/>
    <cellStyle name="Normal 19 12 2 6" xfId="21983"/>
    <cellStyle name="Normal 19 12 2 7" xfId="34584"/>
    <cellStyle name="Normal 19 12 3" xfId="7396"/>
    <cellStyle name="Normal 19 12 3 2" xfId="10780"/>
    <cellStyle name="Normal 19 12 3 2 2" xfId="14994"/>
    <cellStyle name="Normal 19 12 3 2 2 2" xfId="27723"/>
    <cellStyle name="Normal 19 12 3 2 2 3" xfId="40324"/>
    <cellStyle name="Normal 19 12 3 2 3" xfId="19263"/>
    <cellStyle name="Normal 19 12 3 2 3 2" xfId="31924"/>
    <cellStyle name="Normal 19 12 3 2 3 3" xfId="44524"/>
    <cellStyle name="Normal 19 12 3 2 4" xfId="23523"/>
    <cellStyle name="Normal 19 12 3 2 5" xfId="36124"/>
    <cellStyle name="Normal 19 12 3 3" xfId="12194"/>
    <cellStyle name="Normal 19 12 3 3 2" xfId="16394"/>
    <cellStyle name="Normal 19 12 3 3 2 2" xfId="29123"/>
    <cellStyle name="Normal 19 12 3 3 2 3" xfId="41724"/>
    <cellStyle name="Normal 19 12 3 3 3" xfId="20663"/>
    <cellStyle name="Normal 19 12 3 3 3 2" xfId="33324"/>
    <cellStyle name="Normal 19 12 3 3 3 3" xfId="45924"/>
    <cellStyle name="Normal 19 12 3 3 4" xfId="24923"/>
    <cellStyle name="Normal 19 12 3 3 5" xfId="37524"/>
    <cellStyle name="Normal 19 12 3 4" xfId="13594"/>
    <cellStyle name="Normal 19 12 3 4 2" xfId="26323"/>
    <cellStyle name="Normal 19 12 3 4 3" xfId="38924"/>
    <cellStyle name="Normal 19 12 3 5" xfId="17863"/>
    <cellStyle name="Normal 19 12 3 5 2" xfId="30524"/>
    <cellStyle name="Normal 19 12 3 5 3" xfId="43124"/>
    <cellStyle name="Normal 19 12 3 6" xfId="22123"/>
    <cellStyle name="Normal 19 12 3 7" xfId="34724"/>
    <cellStyle name="Normal 19 12 4" xfId="9409"/>
    <cellStyle name="Normal 19 12 4 2" xfId="10927"/>
    <cellStyle name="Normal 19 12 4 2 2" xfId="15134"/>
    <cellStyle name="Normal 19 12 4 2 2 2" xfId="27863"/>
    <cellStyle name="Normal 19 12 4 2 2 3" xfId="40464"/>
    <cellStyle name="Normal 19 12 4 2 3" xfId="19403"/>
    <cellStyle name="Normal 19 12 4 2 3 2" xfId="32064"/>
    <cellStyle name="Normal 19 12 4 2 3 3" xfId="44664"/>
    <cellStyle name="Normal 19 12 4 2 4" xfId="23663"/>
    <cellStyle name="Normal 19 12 4 2 5" xfId="36264"/>
    <cellStyle name="Normal 19 12 4 3" xfId="12334"/>
    <cellStyle name="Normal 19 12 4 3 2" xfId="16534"/>
    <cellStyle name="Normal 19 12 4 3 2 2" xfId="29263"/>
    <cellStyle name="Normal 19 12 4 3 2 3" xfId="41864"/>
    <cellStyle name="Normal 19 12 4 3 3" xfId="20803"/>
    <cellStyle name="Normal 19 12 4 3 3 2" xfId="33464"/>
    <cellStyle name="Normal 19 12 4 3 3 3" xfId="46064"/>
    <cellStyle name="Normal 19 12 4 3 4" xfId="25063"/>
    <cellStyle name="Normal 19 12 4 3 5" xfId="37664"/>
    <cellStyle name="Normal 19 12 4 4" xfId="13734"/>
    <cellStyle name="Normal 19 12 4 4 2" xfId="26463"/>
    <cellStyle name="Normal 19 12 4 4 3" xfId="39064"/>
    <cellStyle name="Normal 19 12 4 5" xfId="18003"/>
    <cellStyle name="Normal 19 12 4 5 2" xfId="30664"/>
    <cellStyle name="Normal 19 12 4 5 3" xfId="43264"/>
    <cellStyle name="Normal 19 12 4 6" xfId="22263"/>
    <cellStyle name="Normal 19 12 4 7" xfId="34864"/>
    <cellStyle name="Normal 19 12 5" xfId="9605"/>
    <cellStyle name="Normal 19 12 5 2" xfId="11071"/>
    <cellStyle name="Normal 19 12 5 2 2" xfId="15274"/>
    <cellStyle name="Normal 19 12 5 2 2 2" xfId="28003"/>
    <cellStyle name="Normal 19 12 5 2 2 3" xfId="40604"/>
    <cellStyle name="Normal 19 12 5 2 3" xfId="19543"/>
    <cellStyle name="Normal 19 12 5 2 3 2" xfId="32204"/>
    <cellStyle name="Normal 19 12 5 2 3 3" xfId="44804"/>
    <cellStyle name="Normal 19 12 5 2 4" xfId="23803"/>
    <cellStyle name="Normal 19 12 5 2 5" xfId="36404"/>
    <cellStyle name="Normal 19 12 5 3" xfId="12474"/>
    <cellStyle name="Normal 19 12 5 3 2" xfId="16674"/>
    <cellStyle name="Normal 19 12 5 3 2 2" xfId="29403"/>
    <cellStyle name="Normal 19 12 5 3 2 3" xfId="42004"/>
    <cellStyle name="Normal 19 12 5 3 3" xfId="20943"/>
    <cellStyle name="Normal 19 12 5 3 3 2" xfId="33604"/>
    <cellStyle name="Normal 19 12 5 3 3 3" xfId="46204"/>
    <cellStyle name="Normal 19 12 5 3 4" xfId="25203"/>
    <cellStyle name="Normal 19 12 5 3 5" xfId="37804"/>
    <cellStyle name="Normal 19 12 5 4" xfId="13874"/>
    <cellStyle name="Normal 19 12 5 4 2" xfId="26603"/>
    <cellStyle name="Normal 19 12 5 4 3" xfId="39204"/>
    <cellStyle name="Normal 19 12 5 5" xfId="18143"/>
    <cellStyle name="Normal 19 12 5 5 2" xfId="30804"/>
    <cellStyle name="Normal 19 12 5 5 3" xfId="43404"/>
    <cellStyle name="Normal 19 12 5 6" xfId="22403"/>
    <cellStyle name="Normal 19 12 5 7" xfId="35004"/>
    <cellStyle name="Normal 19 12 6" xfId="9745"/>
    <cellStyle name="Normal 19 12 6 2" xfId="11211"/>
    <cellStyle name="Normal 19 12 6 2 2" xfId="15414"/>
    <cellStyle name="Normal 19 12 6 2 2 2" xfId="28143"/>
    <cellStyle name="Normal 19 12 6 2 2 3" xfId="40744"/>
    <cellStyle name="Normal 19 12 6 2 3" xfId="19683"/>
    <cellStyle name="Normal 19 12 6 2 3 2" xfId="32344"/>
    <cellStyle name="Normal 19 12 6 2 3 3" xfId="44944"/>
    <cellStyle name="Normal 19 12 6 2 4" xfId="23943"/>
    <cellStyle name="Normal 19 12 6 2 5" xfId="36544"/>
    <cellStyle name="Normal 19 12 6 3" xfId="12614"/>
    <cellStyle name="Normal 19 12 6 3 2" xfId="16814"/>
    <cellStyle name="Normal 19 12 6 3 2 2" xfId="29543"/>
    <cellStyle name="Normal 19 12 6 3 2 3" xfId="42144"/>
    <cellStyle name="Normal 19 12 6 3 3" xfId="21083"/>
    <cellStyle name="Normal 19 12 6 3 3 2" xfId="33744"/>
    <cellStyle name="Normal 19 12 6 3 3 3" xfId="46344"/>
    <cellStyle name="Normal 19 12 6 3 4" xfId="25343"/>
    <cellStyle name="Normal 19 12 6 3 5" xfId="37944"/>
    <cellStyle name="Normal 19 12 6 4" xfId="14014"/>
    <cellStyle name="Normal 19 12 6 4 2" xfId="26743"/>
    <cellStyle name="Normal 19 12 6 4 3" xfId="39344"/>
    <cellStyle name="Normal 19 12 6 5" xfId="18283"/>
    <cellStyle name="Normal 19 12 6 5 2" xfId="30944"/>
    <cellStyle name="Normal 19 12 6 5 3" xfId="43544"/>
    <cellStyle name="Normal 19 12 6 6" xfId="22543"/>
    <cellStyle name="Normal 19 12 6 7" xfId="35144"/>
    <cellStyle name="Normal 19 12 7" xfId="9885"/>
    <cellStyle name="Normal 19 12 7 2" xfId="11351"/>
    <cellStyle name="Normal 19 12 7 2 2" xfId="15554"/>
    <cellStyle name="Normal 19 12 7 2 2 2" xfId="28283"/>
    <cellStyle name="Normal 19 12 7 2 2 3" xfId="40884"/>
    <cellStyle name="Normal 19 12 7 2 3" xfId="19823"/>
    <cellStyle name="Normal 19 12 7 2 3 2" xfId="32484"/>
    <cellStyle name="Normal 19 12 7 2 3 3" xfId="45084"/>
    <cellStyle name="Normal 19 12 7 2 4" xfId="24083"/>
    <cellStyle name="Normal 19 12 7 2 5" xfId="36684"/>
    <cellStyle name="Normal 19 12 7 3" xfId="12754"/>
    <cellStyle name="Normal 19 12 7 3 2" xfId="16954"/>
    <cellStyle name="Normal 19 12 7 3 2 2" xfId="29683"/>
    <cellStyle name="Normal 19 12 7 3 2 3" xfId="42284"/>
    <cellStyle name="Normal 19 12 7 3 3" xfId="21223"/>
    <cellStyle name="Normal 19 12 7 3 3 2" xfId="33884"/>
    <cellStyle name="Normal 19 12 7 3 3 3" xfId="46484"/>
    <cellStyle name="Normal 19 12 7 3 4" xfId="25483"/>
    <cellStyle name="Normal 19 12 7 3 5" xfId="38084"/>
    <cellStyle name="Normal 19 12 7 4" xfId="14154"/>
    <cellStyle name="Normal 19 12 7 4 2" xfId="26883"/>
    <cellStyle name="Normal 19 12 7 4 3" xfId="39484"/>
    <cellStyle name="Normal 19 12 7 5" xfId="18423"/>
    <cellStyle name="Normal 19 12 7 5 2" xfId="31084"/>
    <cellStyle name="Normal 19 12 7 5 3" xfId="43684"/>
    <cellStyle name="Normal 19 12 7 6" xfId="22683"/>
    <cellStyle name="Normal 19 12 7 7" xfId="35284"/>
    <cellStyle name="Normal 19 12 8" xfId="10025"/>
    <cellStyle name="Normal 19 12 8 2" xfId="11491"/>
    <cellStyle name="Normal 19 12 8 2 2" xfId="15694"/>
    <cellStyle name="Normal 19 12 8 2 2 2" xfId="28423"/>
    <cellStyle name="Normal 19 12 8 2 2 3" xfId="41024"/>
    <cellStyle name="Normal 19 12 8 2 3" xfId="19963"/>
    <cellStyle name="Normal 19 12 8 2 3 2" xfId="32624"/>
    <cellStyle name="Normal 19 12 8 2 3 3" xfId="45224"/>
    <cellStyle name="Normal 19 12 8 2 4" xfId="24223"/>
    <cellStyle name="Normal 19 12 8 2 5" xfId="36824"/>
    <cellStyle name="Normal 19 12 8 3" xfId="12894"/>
    <cellStyle name="Normal 19 12 8 3 2" xfId="17094"/>
    <cellStyle name="Normal 19 12 8 3 2 2" xfId="29823"/>
    <cellStyle name="Normal 19 12 8 3 2 3" xfId="42424"/>
    <cellStyle name="Normal 19 12 8 3 3" xfId="21363"/>
    <cellStyle name="Normal 19 12 8 3 3 2" xfId="34024"/>
    <cellStyle name="Normal 19 12 8 3 3 3" xfId="46624"/>
    <cellStyle name="Normal 19 12 8 3 4" xfId="25623"/>
    <cellStyle name="Normal 19 12 8 3 5" xfId="38224"/>
    <cellStyle name="Normal 19 12 8 4" xfId="14294"/>
    <cellStyle name="Normal 19 12 8 4 2" xfId="27023"/>
    <cellStyle name="Normal 19 12 8 4 3" xfId="39624"/>
    <cellStyle name="Normal 19 12 8 5" xfId="18563"/>
    <cellStyle name="Normal 19 12 8 5 2" xfId="31224"/>
    <cellStyle name="Normal 19 12 8 5 3" xfId="43824"/>
    <cellStyle name="Normal 19 12 8 6" xfId="22823"/>
    <cellStyle name="Normal 19 12 8 7" xfId="35424"/>
    <cellStyle name="Normal 19 12 9" xfId="10219"/>
    <cellStyle name="Normal 19 12 9 2" xfId="11634"/>
    <cellStyle name="Normal 19 12 9 2 2" xfId="15834"/>
    <cellStyle name="Normal 19 12 9 2 2 2" xfId="28563"/>
    <cellStyle name="Normal 19 12 9 2 2 3" xfId="41164"/>
    <cellStyle name="Normal 19 12 9 2 3" xfId="20103"/>
    <cellStyle name="Normal 19 12 9 2 3 2" xfId="32764"/>
    <cellStyle name="Normal 19 12 9 2 3 3" xfId="45364"/>
    <cellStyle name="Normal 19 12 9 2 4" xfId="24363"/>
    <cellStyle name="Normal 19 12 9 2 5" xfId="36964"/>
    <cellStyle name="Normal 19 12 9 3" xfId="13034"/>
    <cellStyle name="Normal 19 12 9 3 2" xfId="17234"/>
    <cellStyle name="Normal 19 12 9 3 2 2" xfId="29963"/>
    <cellStyle name="Normal 19 12 9 3 2 3" xfId="42564"/>
    <cellStyle name="Normal 19 12 9 3 3" xfId="21503"/>
    <cellStyle name="Normal 19 12 9 3 3 2" xfId="34164"/>
    <cellStyle name="Normal 19 12 9 3 3 3" xfId="46764"/>
    <cellStyle name="Normal 19 12 9 3 4" xfId="25763"/>
    <cellStyle name="Normal 19 12 9 3 5" xfId="38364"/>
    <cellStyle name="Normal 19 12 9 4" xfId="14434"/>
    <cellStyle name="Normal 19 12 9 4 2" xfId="27163"/>
    <cellStyle name="Normal 19 12 9 4 3" xfId="39764"/>
    <cellStyle name="Normal 19 12 9 5" xfId="18703"/>
    <cellStyle name="Normal 19 12 9 5 2" xfId="31364"/>
    <cellStyle name="Normal 19 12 9 5 3" xfId="43964"/>
    <cellStyle name="Normal 19 12 9 6" xfId="22963"/>
    <cellStyle name="Normal 19 12 9 7" xfId="35564"/>
    <cellStyle name="Normal 19 13" xfId="7136"/>
    <cellStyle name="Normal 19 13 2" xfId="9289"/>
    <cellStyle name="Normal 19 13 2 2" xfId="10807"/>
    <cellStyle name="Normal 19 13 2 2 2" xfId="15014"/>
    <cellStyle name="Normal 19 13 2 2 2 2" xfId="27743"/>
    <cellStyle name="Normal 19 13 2 2 2 3" xfId="40344"/>
    <cellStyle name="Normal 19 13 2 2 3" xfId="19283"/>
    <cellStyle name="Normal 19 13 2 2 3 2" xfId="31944"/>
    <cellStyle name="Normal 19 13 2 2 3 3" xfId="44544"/>
    <cellStyle name="Normal 19 13 2 2 4" xfId="23543"/>
    <cellStyle name="Normal 19 13 2 2 5" xfId="36144"/>
    <cellStyle name="Normal 19 13 2 3" xfId="12214"/>
    <cellStyle name="Normal 19 13 2 3 2" xfId="16414"/>
    <cellStyle name="Normal 19 13 2 3 2 2" xfId="29143"/>
    <cellStyle name="Normal 19 13 2 3 2 3" xfId="41744"/>
    <cellStyle name="Normal 19 13 2 3 3" xfId="20683"/>
    <cellStyle name="Normal 19 13 2 3 3 2" xfId="33344"/>
    <cellStyle name="Normal 19 13 2 3 3 3" xfId="45944"/>
    <cellStyle name="Normal 19 13 2 3 4" xfId="24943"/>
    <cellStyle name="Normal 19 13 2 3 5" xfId="37544"/>
    <cellStyle name="Normal 19 13 2 4" xfId="13614"/>
    <cellStyle name="Normal 19 13 2 4 2" xfId="26343"/>
    <cellStyle name="Normal 19 13 2 4 3" xfId="38944"/>
    <cellStyle name="Normal 19 13 2 5" xfId="17883"/>
    <cellStyle name="Normal 19 13 2 5 2" xfId="30544"/>
    <cellStyle name="Normal 19 13 2 5 3" xfId="43144"/>
    <cellStyle name="Normal 19 13 2 6" xfId="22143"/>
    <cellStyle name="Normal 19 13 2 7" xfId="34744"/>
    <cellStyle name="Normal 19 13 3" xfId="10099"/>
    <cellStyle name="Normal 19 13 3 2" xfId="11514"/>
    <cellStyle name="Normal 19 13 3 2 2" xfId="15714"/>
    <cellStyle name="Normal 19 13 3 2 2 2" xfId="28443"/>
    <cellStyle name="Normal 19 13 3 2 2 3" xfId="41044"/>
    <cellStyle name="Normal 19 13 3 2 3" xfId="19983"/>
    <cellStyle name="Normal 19 13 3 2 3 2" xfId="32644"/>
    <cellStyle name="Normal 19 13 3 2 3 3" xfId="45244"/>
    <cellStyle name="Normal 19 13 3 2 4" xfId="24243"/>
    <cellStyle name="Normal 19 13 3 2 5" xfId="36844"/>
    <cellStyle name="Normal 19 13 3 3" xfId="12914"/>
    <cellStyle name="Normal 19 13 3 3 2" xfId="17114"/>
    <cellStyle name="Normal 19 13 3 3 2 2" xfId="29843"/>
    <cellStyle name="Normal 19 13 3 3 2 3" xfId="42444"/>
    <cellStyle name="Normal 19 13 3 3 3" xfId="21383"/>
    <cellStyle name="Normal 19 13 3 3 3 2" xfId="34044"/>
    <cellStyle name="Normal 19 13 3 3 3 3" xfId="46644"/>
    <cellStyle name="Normal 19 13 3 3 4" xfId="25643"/>
    <cellStyle name="Normal 19 13 3 3 5" xfId="38244"/>
    <cellStyle name="Normal 19 13 3 4" xfId="14314"/>
    <cellStyle name="Normal 19 13 3 4 2" xfId="27043"/>
    <cellStyle name="Normal 19 13 3 4 3" xfId="39644"/>
    <cellStyle name="Normal 19 13 3 5" xfId="18583"/>
    <cellStyle name="Normal 19 13 3 5 2" xfId="31244"/>
    <cellStyle name="Normal 19 13 3 5 3" xfId="43844"/>
    <cellStyle name="Normal 19 13 3 6" xfId="22843"/>
    <cellStyle name="Normal 19 13 3 7" xfId="35444"/>
    <cellStyle name="Normal 19 13 4" xfId="10520"/>
    <cellStyle name="Normal 19 13 4 2" xfId="14734"/>
    <cellStyle name="Normal 19 13 4 2 2" xfId="27463"/>
    <cellStyle name="Normal 19 13 4 2 3" xfId="40064"/>
    <cellStyle name="Normal 19 13 4 3" xfId="19003"/>
    <cellStyle name="Normal 19 13 4 3 2" xfId="31664"/>
    <cellStyle name="Normal 19 13 4 3 3" xfId="44264"/>
    <cellStyle name="Normal 19 13 4 4" xfId="23263"/>
    <cellStyle name="Normal 19 13 4 5" xfId="35864"/>
    <cellStyle name="Normal 19 13 5" xfId="11934"/>
    <cellStyle name="Normal 19 13 5 2" xfId="16134"/>
    <cellStyle name="Normal 19 13 5 2 2" xfId="28863"/>
    <cellStyle name="Normal 19 13 5 2 3" xfId="41464"/>
    <cellStyle name="Normal 19 13 5 3" xfId="20403"/>
    <cellStyle name="Normal 19 13 5 3 2" xfId="33064"/>
    <cellStyle name="Normal 19 13 5 3 3" xfId="45664"/>
    <cellStyle name="Normal 19 13 5 4" xfId="24663"/>
    <cellStyle name="Normal 19 13 5 5" xfId="37264"/>
    <cellStyle name="Normal 19 13 6" xfId="13334"/>
    <cellStyle name="Normal 19 13 6 2" xfId="26063"/>
    <cellStyle name="Normal 19 13 6 3" xfId="38664"/>
    <cellStyle name="Normal 19 13 7" xfId="17603"/>
    <cellStyle name="Normal 19 13 7 2" xfId="30264"/>
    <cellStyle name="Normal 19 13 7 3" xfId="42864"/>
    <cellStyle name="Normal 19 13 8" xfId="21863"/>
    <cellStyle name="Normal 19 13 9" xfId="34464"/>
    <cellStyle name="Normal 19 14" xfId="7276"/>
    <cellStyle name="Normal 19 14 2" xfId="10660"/>
    <cellStyle name="Normal 19 14 2 2" xfId="14874"/>
    <cellStyle name="Normal 19 14 2 2 2" xfId="27603"/>
    <cellStyle name="Normal 19 14 2 2 3" xfId="40204"/>
    <cellStyle name="Normal 19 14 2 3" xfId="19143"/>
    <cellStyle name="Normal 19 14 2 3 2" xfId="31804"/>
    <cellStyle name="Normal 19 14 2 3 3" xfId="44404"/>
    <cellStyle name="Normal 19 14 2 4" xfId="23403"/>
    <cellStyle name="Normal 19 14 2 5" xfId="36004"/>
    <cellStyle name="Normal 19 14 3" xfId="12074"/>
    <cellStyle name="Normal 19 14 3 2" xfId="16274"/>
    <cellStyle name="Normal 19 14 3 2 2" xfId="29003"/>
    <cellStyle name="Normal 19 14 3 2 3" xfId="41604"/>
    <cellStyle name="Normal 19 14 3 3" xfId="20543"/>
    <cellStyle name="Normal 19 14 3 3 2" xfId="33204"/>
    <cellStyle name="Normal 19 14 3 3 3" xfId="45804"/>
    <cellStyle name="Normal 19 14 3 4" xfId="24803"/>
    <cellStyle name="Normal 19 14 3 5" xfId="37404"/>
    <cellStyle name="Normal 19 14 4" xfId="13474"/>
    <cellStyle name="Normal 19 14 4 2" xfId="26203"/>
    <cellStyle name="Normal 19 14 4 3" xfId="38804"/>
    <cellStyle name="Normal 19 14 5" xfId="17743"/>
    <cellStyle name="Normal 19 14 5 2" xfId="30404"/>
    <cellStyle name="Normal 19 14 5 3" xfId="43004"/>
    <cellStyle name="Normal 19 14 6" xfId="22003"/>
    <cellStyle name="Normal 19 14 7" xfId="34604"/>
    <cellStyle name="Normal 19 15" xfId="8054"/>
    <cellStyle name="Normal 19 16" xfId="9485"/>
    <cellStyle name="Normal 19 16 2" xfId="10951"/>
    <cellStyle name="Normal 19 16 2 2" xfId="15154"/>
    <cellStyle name="Normal 19 16 2 2 2" xfId="27883"/>
    <cellStyle name="Normal 19 16 2 2 3" xfId="40484"/>
    <cellStyle name="Normal 19 16 2 3" xfId="19423"/>
    <cellStyle name="Normal 19 16 2 3 2" xfId="32084"/>
    <cellStyle name="Normal 19 16 2 3 3" xfId="44684"/>
    <cellStyle name="Normal 19 16 2 4" xfId="23683"/>
    <cellStyle name="Normal 19 16 2 5" xfId="36284"/>
    <cellStyle name="Normal 19 16 3" xfId="12354"/>
    <cellStyle name="Normal 19 16 3 2" xfId="16554"/>
    <cellStyle name="Normal 19 16 3 2 2" xfId="29283"/>
    <cellStyle name="Normal 19 16 3 2 3" xfId="41884"/>
    <cellStyle name="Normal 19 16 3 3" xfId="20823"/>
    <cellStyle name="Normal 19 16 3 3 2" xfId="33484"/>
    <cellStyle name="Normal 19 16 3 3 3" xfId="46084"/>
    <cellStyle name="Normal 19 16 3 4" xfId="25083"/>
    <cellStyle name="Normal 19 16 3 5" xfId="37684"/>
    <cellStyle name="Normal 19 16 4" xfId="13754"/>
    <cellStyle name="Normal 19 16 4 2" xfId="26483"/>
    <cellStyle name="Normal 19 16 4 3" xfId="39084"/>
    <cellStyle name="Normal 19 16 5" xfId="18023"/>
    <cellStyle name="Normal 19 16 5 2" xfId="30684"/>
    <cellStyle name="Normal 19 16 5 3" xfId="43284"/>
    <cellStyle name="Normal 19 16 6" xfId="22283"/>
    <cellStyle name="Normal 19 16 7" xfId="34884"/>
    <cellStyle name="Normal 19 17" xfId="9625"/>
    <cellStyle name="Normal 19 17 2" xfId="11091"/>
    <cellStyle name="Normal 19 17 2 2" xfId="15294"/>
    <cellStyle name="Normal 19 17 2 2 2" xfId="28023"/>
    <cellStyle name="Normal 19 17 2 2 3" xfId="40624"/>
    <cellStyle name="Normal 19 17 2 3" xfId="19563"/>
    <cellStyle name="Normal 19 17 2 3 2" xfId="32224"/>
    <cellStyle name="Normal 19 17 2 3 3" xfId="44824"/>
    <cellStyle name="Normal 19 17 2 4" xfId="23823"/>
    <cellStyle name="Normal 19 17 2 5" xfId="36424"/>
    <cellStyle name="Normal 19 17 3" xfId="12494"/>
    <cellStyle name="Normal 19 17 3 2" xfId="16694"/>
    <cellStyle name="Normal 19 17 3 2 2" xfId="29423"/>
    <cellStyle name="Normal 19 17 3 2 3" xfId="42024"/>
    <cellStyle name="Normal 19 17 3 3" xfId="20963"/>
    <cellStyle name="Normal 19 17 3 3 2" xfId="33624"/>
    <cellStyle name="Normal 19 17 3 3 3" xfId="46224"/>
    <cellStyle name="Normal 19 17 3 4" xfId="25223"/>
    <cellStyle name="Normal 19 17 3 5" xfId="37824"/>
    <cellStyle name="Normal 19 17 4" xfId="13894"/>
    <cellStyle name="Normal 19 17 4 2" xfId="26623"/>
    <cellStyle name="Normal 19 17 4 3" xfId="39224"/>
    <cellStyle name="Normal 19 17 5" xfId="18163"/>
    <cellStyle name="Normal 19 17 5 2" xfId="30824"/>
    <cellStyle name="Normal 19 17 5 3" xfId="43424"/>
    <cellStyle name="Normal 19 17 6" xfId="22423"/>
    <cellStyle name="Normal 19 17 7" xfId="35024"/>
    <cellStyle name="Normal 19 18" xfId="9765"/>
    <cellStyle name="Normal 19 18 2" xfId="11231"/>
    <cellStyle name="Normal 19 18 2 2" xfId="15434"/>
    <cellStyle name="Normal 19 18 2 2 2" xfId="28163"/>
    <cellStyle name="Normal 19 18 2 2 3" xfId="40764"/>
    <cellStyle name="Normal 19 18 2 3" xfId="19703"/>
    <cellStyle name="Normal 19 18 2 3 2" xfId="32364"/>
    <cellStyle name="Normal 19 18 2 3 3" xfId="44964"/>
    <cellStyle name="Normal 19 18 2 4" xfId="23963"/>
    <cellStyle name="Normal 19 18 2 5" xfId="36564"/>
    <cellStyle name="Normal 19 18 3" xfId="12634"/>
    <cellStyle name="Normal 19 18 3 2" xfId="16834"/>
    <cellStyle name="Normal 19 18 3 2 2" xfId="29563"/>
    <cellStyle name="Normal 19 18 3 2 3" xfId="42164"/>
    <cellStyle name="Normal 19 18 3 3" xfId="21103"/>
    <cellStyle name="Normal 19 18 3 3 2" xfId="33764"/>
    <cellStyle name="Normal 19 18 3 3 3" xfId="46364"/>
    <cellStyle name="Normal 19 18 3 4" xfId="25363"/>
    <cellStyle name="Normal 19 18 3 5" xfId="37964"/>
    <cellStyle name="Normal 19 18 4" xfId="14034"/>
    <cellStyle name="Normal 19 18 4 2" xfId="26763"/>
    <cellStyle name="Normal 19 18 4 3" xfId="39364"/>
    <cellStyle name="Normal 19 18 5" xfId="18303"/>
    <cellStyle name="Normal 19 18 5 2" xfId="30964"/>
    <cellStyle name="Normal 19 18 5 3" xfId="43564"/>
    <cellStyle name="Normal 19 18 6" xfId="22563"/>
    <cellStyle name="Normal 19 18 7" xfId="35164"/>
    <cellStyle name="Normal 19 19" xfId="9905"/>
    <cellStyle name="Normal 19 19 2" xfId="11371"/>
    <cellStyle name="Normal 19 19 2 2" xfId="15574"/>
    <cellStyle name="Normal 19 19 2 2 2" xfId="28303"/>
    <cellStyle name="Normal 19 19 2 2 3" xfId="40904"/>
    <cellStyle name="Normal 19 19 2 3" xfId="19843"/>
    <cellStyle name="Normal 19 19 2 3 2" xfId="32504"/>
    <cellStyle name="Normal 19 19 2 3 3" xfId="45104"/>
    <cellStyle name="Normal 19 19 2 4" xfId="24103"/>
    <cellStyle name="Normal 19 19 2 5" xfId="36704"/>
    <cellStyle name="Normal 19 19 3" xfId="12774"/>
    <cellStyle name="Normal 19 19 3 2" xfId="16974"/>
    <cellStyle name="Normal 19 19 3 2 2" xfId="29703"/>
    <cellStyle name="Normal 19 19 3 2 3" xfId="42304"/>
    <cellStyle name="Normal 19 19 3 3" xfId="21243"/>
    <cellStyle name="Normal 19 19 3 3 2" xfId="33904"/>
    <cellStyle name="Normal 19 19 3 3 3" xfId="46504"/>
    <cellStyle name="Normal 19 19 3 4" xfId="25503"/>
    <cellStyle name="Normal 19 19 3 5" xfId="38104"/>
    <cellStyle name="Normal 19 19 4" xfId="14174"/>
    <cellStyle name="Normal 19 19 4 2" xfId="26903"/>
    <cellStyle name="Normal 19 19 4 3" xfId="39504"/>
    <cellStyle name="Normal 19 19 5" xfId="18443"/>
    <cellStyle name="Normal 19 19 5 2" xfId="31104"/>
    <cellStyle name="Normal 19 19 5 3" xfId="43704"/>
    <cellStyle name="Normal 19 19 6" xfId="22703"/>
    <cellStyle name="Normal 19 19 7" xfId="35304"/>
    <cellStyle name="Normal 19 2" xfId="6998"/>
    <cellStyle name="Normal 19 2 10" xfId="7099"/>
    <cellStyle name="Normal 19 2 10 10" xfId="10342"/>
    <cellStyle name="Normal 19 2 10 10 2" xfId="11757"/>
    <cellStyle name="Normal 19 2 10 10 2 2" xfId="15957"/>
    <cellStyle name="Normal 19 2 10 10 2 2 2" xfId="28686"/>
    <cellStyle name="Normal 19 2 10 10 2 2 3" xfId="41287"/>
    <cellStyle name="Normal 19 2 10 10 2 3" xfId="20226"/>
    <cellStyle name="Normal 19 2 10 10 2 3 2" xfId="32887"/>
    <cellStyle name="Normal 19 2 10 10 2 3 3" xfId="45487"/>
    <cellStyle name="Normal 19 2 10 10 2 4" xfId="24486"/>
    <cellStyle name="Normal 19 2 10 10 2 5" xfId="37087"/>
    <cellStyle name="Normal 19 2 10 10 3" xfId="13157"/>
    <cellStyle name="Normal 19 2 10 10 3 2" xfId="17357"/>
    <cellStyle name="Normal 19 2 10 10 3 2 2" xfId="30086"/>
    <cellStyle name="Normal 19 2 10 10 3 2 3" xfId="42687"/>
    <cellStyle name="Normal 19 2 10 10 3 3" xfId="21626"/>
    <cellStyle name="Normal 19 2 10 10 3 3 2" xfId="34287"/>
    <cellStyle name="Normal 19 2 10 10 3 3 3" xfId="46887"/>
    <cellStyle name="Normal 19 2 10 10 3 4" xfId="25886"/>
    <cellStyle name="Normal 19 2 10 10 3 5" xfId="38487"/>
    <cellStyle name="Normal 19 2 10 10 4" xfId="14557"/>
    <cellStyle name="Normal 19 2 10 10 4 2" xfId="27286"/>
    <cellStyle name="Normal 19 2 10 10 4 3" xfId="39887"/>
    <cellStyle name="Normal 19 2 10 10 5" xfId="18826"/>
    <cellStyle name="Normal 19 2 10 10 5 2" xfId="31487"/>
    <cellStyle name="Normal 19 2 10 10 5 3" xfId="44087"/>
    <cellStyle name="Normal 19 2 10 10 6" xfId="23086"/>
    <cellStyle name="Normal 19 2 10 10 7" xfId="35687"/>
    <cellStyle name="Normal 19 2 10 11" xfId="10483"/>
    <cellStyle name="Normal 19 2 10 11 2" xfId="14697"/>
    <cellStyle name="Normal 19 2 10 11 2 2" xfId="27426"/>
    <cellStyle name="Normal 19 2 10 11 2 3" xfId="40027"/>
    <cellStyle name="Normal 19 2 10 11 3" xfId="18966"/>
    <cellStyle name="Normal 19 2 10 11 3 2" xfId="31627"/>
    <cellStyle name="Normal 19 2 10 11 3 3" xfId="44227"/>
    <cellStyle name="Normal 19 2 10 11 4" xfId="23226"/>
    <cellStyle name="Normal 19 2 10 11 5" xfId="35827"/>
    <cellStyle name="Normal 19 2 10 12" xfId="11897"/>
    <cellStyle name="Normal 19 2 10 12 2" xfId="16097"/>
    <cellStyle name="Normal 19 2 10 12 2 2" xfId="28826"/>
    <cellStyle name="Normal 19 2 10 12 2 3" xfId="41427"/>
    <cellStyle name="Normal 19 2 10 12 3" xfId="20366"/>
    <cellStyle name="Normal 19 2 10 12 3 2" xfId="33027"/>
    <cellStyle name="Normal 19 2 10 12 3 3" xfId="45627"/>
    <cellStyle name="Normal 19 2 10 12 4" xfId="24626"/>
    <cellStyle name="Normal 19 2 10 12 5" xfId="37227"/>
    <cellStyle name="Normal 19 2 10 13" xfId="13297"/>
    <cellStyle name="Normal 19 2 10 13 2" xfId="26026"/>
    <cellStyle name="Normal 19 2 10 13 3" xfId="38627"/>
    <cellStyle name="Normal 19 2 10 14" xfId="17566"/>
    <cellStyle name="Normal 19 2 10 14 2" xfId="30227"/>
    <cellStyle name="Normal 19 2 10 14 3" xfId="42827"/>
    <cellStyle name="Normal 19 2 10 15" xfId="21826"/>
    <cellStyle name="Normal 19 2 10 16" xfId="34427"/>
    <cellStyle name="Normal 19 2 10 2" xfId="7239"/>
    <cellStyle name="Normal 19 2 10 2 2" xfId="10623"/>
    <cellStyle name="Normal 19 2 10 2 2 2" xfId="14837"/>
    <cellStyle name="Normal 19 2 10 2 2 2 2" xfId="27566"/>
    <cellStyle name="Normal 19 2 10 2 2 2 3" xfId="40167"/>
    <cellStyle name="Normal 19 2 10 2 2 3" xfId="19106"/>
    <cellStyle name="Normal 19 2 10 2 2 3 2" xfId="31767"/>
    <cellStyle name="Normal 19 2 10 2 2 3 3" xfId="44367"/>
    <cellStyle name="Normal 19 2 10 2 2 4" xfId="23366"/>
    <cellStyle name="Normal 19 2 10 2 2 5" xfId="35967"/>
    <cellStyle name="Normal 19 2 10 2 3" xfId="12037"/>
    <cellStyle name="Normal 19 2 10 2 3 2" xfId="16237"/>
    <cellStyle name="Normal 19 2 10 2 3 2 2" xfId="28966"/>
    <cellStyle name="Normal 19 2 10 2 3 2 3" xfId="41567"/>
    <cellStyle name="Normal 19 2 10 2 3 3" xfId="20506"/>
    <cellStyle name="Normal 19 2 10 2 3 3 2" xfId="33167"/>
    <cellStyle name="Normal 19 2 10 2 3 3 3" xfId="45767"/>
    <cellStyle name="Normal 19 2 10 2 3 4" xfId="24766"/>
    <cellStyle name="Normal 19 2 10 2 3 5" xfId="37367"/>
    <cellStyle name="Normal 19 2 10 2 4" xfId="13437"/>
    <cellStyle name="Normal 19 2 10 2 4 2" xfId="26166"/>
    <cellStyle name="Normal 19 2 10 2 4 3" xfId="38767"/>
    <cellStyle name="Normal 19 2 10 2 5" xfId="17706"/>
    <cellStyle name="Normal 19 2 10 2 5 2" xfId="30367"/>
    <cellStyle name="Normal 19 2 10 2 5 3" xfId="42967"/>
    <cellStyle name="Normal 19 2 10 2 6" xfId="21966"/>
    <cellStyle name="Normal 19 2 10 2 7" xfId="34567"/>
    <cellStyle name="Normal 19 2 10 3" xfId="7379"/>
    <cellStyle name="Normal 19 2 10 3 2" xfId="10763"/>
    <cellStyle name="Normal 19 2 10 3 2 2" xfId="14977"/>
    <cellStyle name="Normal 19 2 10 3 2 2 2" xfId="27706"/>
    <cellStyle name="Normal 19 2 10 3 2 2 3" xfId="40307"/>
    <cellStyle name="Normal 19 2 10 3 2 3" xfId="19246"/>
    <cellStyle name="Normal 19 2 10 3 2 3 2" xfId="31907"/>
    <cellStyle name="Normal 19 2 10 3 2 3 3" xfId="44507"/>
    <cellStyle name="Normal 19 2 10 3 2 4" xfId="23506"/>
    <cellStyle name="Normal 19 2 10 3 2 5" xfId="36107"/>
    <cellStyle name="Normal 19 2 10 3 3" xfId="12177"/>
    <cellStyle name="Normal 19 2 10 3 3 2" xfId="16377"/>
    <cellStyle name="Normal 19 2 10 3 3 2 2" xfId="29106"/>
    <cellStyle name="Normal 19 2 10 3 3 2 3" xfId="41707"/>
    <cellStyle name="Normal 19 2 10 3 3 3" xfId="20646"/>
    <cellStyle name="Normal 19 2 10 3 3 3 2" xfId="33307"/>
    <cellStyle name="Normal 19 2 10 3 3 3 3" xfId="45907"/>
    <cellStyle name="Normal 19 2 10 3 3 4" xfId="24906"/>
    <cellStyle name="Normal 19 2 10 3 3 5" xfId="37507"/>
    <cellStyle name="Normal 19 2 10 3 4" xfId="13577"/>
    <cellStyle name="Normal 19 2 10 3 4 2" xfId="26306"/>
    <cellStyle name="Normal 19 2 10 3 4 3" xfId="38907"/>
    <cellStyle name="Normal 19 2 10 3 5" xfId="17846"/>
    <cellStyle name="Normal 19 2 10 3 5 2" xfId="30507"/>
    <cellStyle name="Normal 19 2 10 3 5 3" xfId="43107"/>
    <cellStyle name="Normal 19 2 10 3 6" xfId="22106"/>
    <cellStyle name="Normal 19 2 10 3 7" xfId="34707"/>
    <cellStyle name="Normal 19 2 10 4" xfId="9392"/>
    <cellStyle name="Normal 19 2 10 4 2" xfId="10910"/>
    <cellStyle name="Normal 19 2 10 4 2 2" xfId="15117"/>
    <cellStyle name="Normal 19 2 10 4 2 2 2" xfId="27846"/>
    <cellStyle name="Normal 19 2 10 4 2 2 3" xfId="40447"/>
    <cellStyle name="Normal 19 2 10 4 2 3" xfId="19386"/>
    <cellStyle name="Normal 19 2 10 4 2 3 2" xfId="32047"/>
    <cellStyle name="Normal 19 2 10 4 2 3 3" xfId="44647"/>
    <cellStyle name="Normal 19 2 10 4 2 4" xfId="23646"/>
    <cellStyle name="Normal 19 2 10 4 2 5" xfId="36247"/>
    <cellStyle name="Normal 19 2 10 4 3" xfId="12317"/>
    <cellStyle name="Normal 19 2 10 4 3 2" xfId="16517"/>
    <cellStyle name="Normal 19 2 10 4 3 2 2" xfId="29246"/>
    <cellStyle name="Normal 19 2 10 4 3 2 3" xfId="41847"/>
    <cellStyle name="Normal 19 2 10 4 3 3" xfId="20786"/>
    <cellStyle name="Normal 19 2 10 4 3 3 2" xfId="33447"/>
    <cellStyle name="Normal 19 2 10 4 3 3 3" xfId="46047"/>
    <cellStyle name="Normal 19 2 10 4 3 4" xfId="25046"/>
    <cellStyle name="Normal 19 2 10 4 3 5" xfId="37647"/>
    <cellStyle name="Normal 19 2 10 4 4" xfId="13717"/>
    <cellStyle name="Normal 19 2 10 4 4 2" xfId="26446"/>
    <cellStyle name="Normal 19 2 10 4 4 3" xfId="39047"/>
    <cellStyle name="Normal 19 2 10 4 5" xfId="17986"/>
    <cellStyle name="Normal 19 2 10 4 5 2" xfId="30647"/>
    <cellStyle name="Normal 19 2 10 4 5 3" xfId="43247"/>
    <cellStyle name="Normal 19 2 10 4 6" xfId="22246"/>
    <cellStyle name="Normal 19 2 10 4 7" xfId="34847"/>
    <cellStyle name="Normal 19 2 10 5" xfId="9588"/>
    <cellStyle name="Normal 19 2 10 5 2" xfId="11054"/>
    <cellStyle name="Normal 19 2 10 5 2 2" xfId="15257"/>
    <cellStyle name="Normal 19 2 10 5 2 2 2" xfId="27986"/>
    <cellStyle name="Normal 19 2 10 5 2 2 3" xfId="40587"/>
    <cellStyle name="Normal 19 2 10 5 2 3" xfId="19526"/>
    <cellStyle name="Normal 19 2 10 5 2 3 2" xfId="32187"/>
    <cellStyle name="Normal 19 2 10 5 2 3 3" xfId="44787"/>
    <cellStyle name="Normal 19 2 10 5 2 4" xfId="23786"/>
    <cellStyle name="Normal 19 2 10 5 2 5" xfId="36387"/>
    <cellStyle name="Normal 19 2 10 5 3" xfId="12457"/>
    <cellStyle name="Normal 19 2 10 5 3 2" xfId="16657"/>
    <cellStyle name="Normal 19 2 10 5 3 2 2" xfId="29386"/>
    <cellStyle name="Normal 19 2 10 5 3 2 3" xfId="41987"/>
    <cellStyle name="Normal 19 2 10 5 3 3" xfId="20926"/>
    <cellStyle name="Normal 19 2 10 5 3 3 2" xfId="33587"/>
    <cellStyle name="Normal 19 2 10 5 3 3 3" xfId="46187"/>
    <cellStyle name="Normal 19 2 10 5 3 4" xfId="25186"/>
    <cellStyle name="Normal 19 2 10 5 3 5" xfId="37787"/>
    <cellStyle name="Normal 19 2 10 5 4" xfId="13857"/>
    <cellStyle name="Normal 19 2 10 5 4 2" xfId="26586"/>
    <cellStyle name="Normal 19 2 10 5 4 3" xfId="39187"/>
    <cellStyle name="Normal 19 2 10 5 5" xfId="18126"/>
    <cellStyle name="Normal 19 2 10 5 5 2" xfId="30787"/>
    <cellStyle name="Normal 19 2 10 5 5 3" xfId="43387"/>
    <cellStyle name="Normal 19 2 10 5 6" xfId="22386"/>
    <cellStyle name="Normal 19 2 10 5 7" xfId="34987"/>
    <cellStyle name="Normal 19 2 10 6" xfId="9728"/>
    <cellStyle name="Normal 19 2 10 6 2" xfId="11194"/>
    <cellStyle name="Normal 19 2 10 6 2 2" xfId="15397"/>
    <cellStyle name="Normal 19 2 10 6 2 2 2" xfId="28126"/>
    <cellStyle name="Normal 19 2 10 6 2 2 3" xfId="40727"/>
    <cellStyle name="Normal 19 2 10 6 2 3" xfId="19666"/>
    <cellStyle name="Normal 19 2 10 6 2 3 2" xfId="32327"/>
    <cellStyle name="Normal 19 2 10 6 2 3 3" xfId="44927"/>
    <cellStyle name="Normal 19 2 10 6 2 4" xfId="23926"/>
    <cellStyle name="Normal 19 2 10 6 2 5" xfId="36527"/>
    <cellStyle name="Normal 19 2 10 6 3" xfId="12597"/>
    <cellStyle name="Normal 19 2 10 6 3 2" xfId="16797"/>
    <cellStyle name="Normal 19 2 10 6 3 2 2" xfId="29526"/>
    <cellStyle name="Normal 19 2 10 6 3 2 3" xfId="42127"/>
    <cellStyle name="Normal 19 2 10 6 3 3" xfId="21066"/>
    <cellStyle name="Normal 19 2 10 6 3 3 2" xfId="33727"/>
    <cellStyle name="Normal 19 2 10 6 3 3 3" xfId="46327"/>
    <cellStyle name="Normal 19 2 10 6 3 4" xfId="25326"/>
    <cellStyle name="Normal 19 2 10 6 3 5" xfId="37927"/>
    <cellStyle name="Normal 19 2 10 6 4" xfId="13997"/>
    <cellStyle name="Normal 19 2 10 6 4 2" xfId="26726"/>
    <cellStyle name="Normal 19 2 10 6 4 3" xfId="39327"/>
    <cellStyle name="Normal 19 2 10 6 5" xfId="18266"/>
    <cellStyle name="Normal 19 2 10 6 5 2" xfId="30927"/>
    <cellStyle name="Normal 19 2 10 6 5 3" xfId="43527"/>
    <cellStyle name="Normal 19 2 10 6 6" xfId="22526"/>
    <cellStyle name="Normal 19 2 10 6 7" xfId="35127"/>
    <cellStyle name="Normal 19 2 10 7" xfId="9868"/>
    <cellStyle name="Normal 19 2 10 7 2" xfId="11334"/>
    <cellStyle name="Normal 19 2 10 7 2 2" xfId="15537"/>
    <cellStyle name="Normal 19 2 10 7 2 2 2" xfId="28266"/>
    <cellStyle name="Normal 19 2 10 7 2 2 3" xfId="40867"/>
    <cellStyle name="Normal 19 2 10 7 2 3" xfId="19806"/>
    <cellStyle name="Normal 19 2 10 7 2 3 2" xfId="32467"/>
    <cellStyle name="Normal 19 2 10 7 2 3 3" xfId="45067"/>
    <cellStyle name="Normal 19 2 10 7 2 4" xfId="24066"/>
    <cellStyle name="Normal 19 2 10 7 2 5" xfId="36667"/>
    <cellStyle name="Normal 19 2 10 7 3" xfId="12737"/>
    <cellStyle name="Normal 19 2 10 7 3 2" xfId="16937"/>
    <cellStyle name="Normal 19 2 10 7 3 2 2" xfId="29666"/>
    <cellStyle name="Normal 19 2 10 7 3 2 3" xfId="42267"/>
    <cellStyle name="Normal 19 2 10 7 3 3" xfId="21206"/>
    <cellStyle name="Normal 19 2 10 7 3 3 2" xfId="33867"/>
    <cellStyle name="Normal 19 2 10 7 3 3 3" xfId="46467"/>
    <cellStyle name="Normal 19 2 10 7 3 4" xfId="25466"/>
    <cellStyle name="Normal 19 2 10 7 3 5" xfId="38067"/>
    <cellStyle name="Normal 19 2 10 7 4" xfId="14137"/>
    <cellStyle name="Normal 19 2 10 7 4 2" xfId="26866"/>
    <cellStyle name="Normal 19 2 10 7 4 3" xfId="39467"/>
    <cellStyle name="Normal 19 2 10 7 5" xfId="18406"/>
    <cellStyle name="Normal 19 2 10 7 5 2" xfId="31067"/>
    <cellStyle name="Normal 19 2 10 7 5 3" xfId="43667"/>
    <cellStyle name="Normal 19 2 10 7 6" xfId="22666"/>
    <cellStyle name="Normal 19 2 10 7 7" xfId="35267"/>
    <cellStyle name="Normal 19 2 10 8" xfId="10008"/>
    <cellStyle name="Normal 19 2 10 8 2" xfId="11474"/>
    <cellStyle name="Normal 19 2 10 8 2 2" xfId="15677"/>
    <cellStyle name="Normal 19 2 10 8 2 2 2" xfId="28406"/>
    <cellStyle name="Normal 19 2 10 8 2 2 3" xfId="41007"/>
    <cellStyle name="Normal 19 2 10 8 2 3" xfId="19946"/>
    <cellStyle name="Normal 19 2 10 8 2 3 2" xfId="32607"/>
    <cellStyle name="Normal 19 2 10 8 2 3 3" xfId="45207"/>
    <cellStyle name="Normal 19 2 10 8 2 4" xfId="24206"/>
    <cellStyle name="Normal 19 2 10 8 2 5" xfId="36807"/>
    <cellStyle name="Normal 19 2 10 8 3" xfId="12877"/>
    <cellStyle name="Normal 19 2 10 8 3 2" xfId="17077"/>
    <cellStyle name="Normal 19 2 10 8 3 2 2" xfId="29806"/>
    <cellStyle name="Normal 19 2 10 8 3 2 3" xfId="42407"/>
    <cellStyle name="Normal 19 2 10 8 3 3" xfId="21346"/>
    <cellStyle name="Normal 19 2 10 8 3 3 2" xfId="34007"/>
    <cellStyle name="Normal 19 2 10 8 3 3 3" xfId="46607"/>
    <cellStyle name="Normal 19 2 10 8 3 4" xfId="25606"/>
    <cellStyle name="Normal 19 2 10 8 3 5" xfId="38207"/>
    <cellStyle name="Normal 19 2 10 8 4" xfId="14277"/>
    <cellStyle name="Normal 19 2 10 8 4 2" xfId="27006"/>
    <cellStyle name="Normal 19 2 10 8 4 3" xfId="39607"/>
    <cellStyle name="Normal 19 2 10 8 5" xfId="18546"/>
    <cellStyle name="Normal 19 2 10 8 5 2" xfId="31207"/>
    <cellStyle name="Normal 19 2 10 8 5 3" xfId="43807"/>
    <cellStyle name="Normal 19 2 10 8 6" xfId="22806"/>
    <cellStyle name="Normal 19 2 10 8 7" xfId="35407"/>
    <cellStyle name="Normal 19 2 10 9" xfId="10202"/>
    <cellStyle name="Normal 19 2 10 9 2" xfId="11617"/>
    <cellStyle name="Normal 19 2 10 9 2 2" xfId="15817"/>
    <cellStyle name="Normal 19 2 10 9 2 2 2" xfId="28546"/>
    <cellStyle name="Normal 19 2 10 9 2 2 3" xfId="41147"/>
    <cellStyle name="Normal 19 2 10 9 2 3" xfId="20086"/>
    <cellStyle name="Normal 19 2 10 9 2 3 2" xfId="32747"/>
    <cellStyle name="Normal 19 2 10 9 2 3 3" xfId="45347"/>
    <cellStyle name="Normal 19 2 10 9 2 4" xfId="24346"/>
    <cellStyle name="Normal 19 2 10 9 2 5" xfId="36947"/>
    <cellStyle name="Normal 19 2 10 9 3" xfId="13017"/>
    <cellStyle name="Normal 19 2 10 9 3 2" xfId="17217"/>
    <cellStyle name="Normal 19 2 10 9 3 2 2" xfId="29946"/>
    <cellStyle name="Normal 19 2 10 9 3 2 3" xfId="42547"/>
    <cellStyle name="Normal 19 2 10 9 3 3" xfId="21486"/>
    <cellStyle name="Normal 19 2 10 9 3 3 2" xfId="34147"/>
    <cellStyle name="Normal 19 2 10 9 3 3 3" xfId="46747"/>
    <cellStyle name="Normal 19 2 10 9 3 4" xfId="25746"/>
    <cellStyle name="Normal 19 2 10 9 3 5" xfId="38347"/>
    <cellStyle name="Normal 19 2 10 9 4" xfId="14417"/>
    <cellStyle name="Normal 19 2 10 9 4 2" xfId="27146"/>
    <cellStyle name="Normal 19 2 10 9 4 3" xfId="39747"/>
    <cellStyle name="Normal 19 2 10 9 5" xfId="18686"/>
    <cellStyle name="Normal 19 2 10 9 5 2" xfId="31347"/>
    <cellStyle name="Normal 19 2 10 9 5 3" xfId="43947"/>
    <cellStyle name="Normal 19 2 10 9 6" xfId="22946"/>
    <cellStyle name="Normal 19 2 10 9 7" xfId="35547"/>
    <cellStyle name="Normal 19 2 11" xfId="7119"/>
    <cellStyle name="Normal 19 2 11 10" xfId="10362"/>
    <cellStyle name="Normal 19 2 11 10 2" xfId="11777"/>
    <cellStyle name="Normal 19 2 11 10 2 2" xfId="15977"/>
    <cellStyle name="Normal 19 2 11 10 2 2 2" xfId="28706"/>
    <cellStyle name="Normal 19 2 11 10 2 2 3" xfId="41307"/>
    <cellStyle name="Normal 19 2 11 10 2 3" xfId="20246"/>
    <cellStyle name="Normal 19 2 11 10 2 3 2" xfId="32907"/>
    <cellStyle name="Normal 19 2 11 10 2 3 3" xfId="45507"/>
    <cellStyle name="Normal 19 2 11 10 2 4" xfId="24506"/>
    <cellStyle name="Normal 19 2 11 10 2 5" xfId="37107"/>
    <cellStyle name="Normal 19 2 11 10 3" xfId="13177"/>
    <cellStyle name="Normal 19 2 11 10 3 2" xfId="17377"/>
    <cellStyle name="Normal 19 2 11 10 3 2 2" xfId="30106"/>
    <cellStyle name="Normal 19 2 11 10 3 2 3" xfId="42707"/>
    <cellStyle name="Normal 19 2 11 10 3 3" xfId="21646"/>
    <cellStyle name="Normal 19 2 11 10 3 3 2" xfId="34307"/>
    <cellStyle name="Normal 19 2 11 10 3 3 3" xfId="46907"/>
    <cellStyle name="Normal 19 2 11 10 3 4" xfId="25906"/>
    <cellStyle name="Normal 19 2 11 10 3 5" xfId="38507"/>
    <cellStyle name="Normal 19 2 11 10 4" xfId="14577"/>
    <cellStyle name="Normal 19 2 11 10 4 2" xfId="27306"/>
    <cellStyle name="Normal 19 2 11 10 4 3" xfId="39907"/>
    <cellStyle name="Normal 19 2 11 10 5" xfId="18846"/>
    <cellStyle name="Normal 19 2 11 10 5 2" xfId="31507"/>
    <cellStyle name="Normal 19 2 11 10 5 3" xfId="44107"/>
    <cellStyle name="Normal 19 2 11 10 6" xfId="23106"/>
    <cellStyle name="Normal 19 2 11 10 7" xfId="35707"/>
    <cellStyle name="Normal 19 2 11 11" xfId="10503"/>
    <cellStyle name="Normal 19 2 11 11 2" xfId="14717"/>
    <cellStyle name="Normal 19 2 11 11 2 2" xfId="27446"/>
    <cellStyle name="Normal 19 2 11 11 2 3" xfId="40047"/>
    <cellStyle name="Normal 19 2 11 11 3" xfId="18986"/>
    <cellStyle name="Normal 19 2 11 11 3 2" xfId="31647"/>
    <cellStyle name="Normal 19 2 11 11 3 3" xfId="44247"/>
    <cellStyle name="Normal 19 2 11 11 4" xfId="23246"/>
    <cellStyle name="Normal 19 2 11 11 5" xfId="35847"/>
    <cellStyle name="Normal 19 2 11 12" xfId="11917"/>
    <cellStyle name="Normal 19 2 11 12 2" xfId="16117"/>
    <cellStyle name="Normal 19 2 11 12 2 2" xfId="28846"/>
    <cellStyle name="Normal 19 2 11 12 2 3" xfId="41447"/>
    <cellStyle name="Normal 19 2 11 12 3" xfId="20386"/>
    <cellStyle name="Normal 19 2 11 12 3 2" xfId="33047"/>
    <cellStyle name="Normal 19 2 11 12 3 3" xfId="45647"/>
    <cellStyle name="Normal 19 2 11 12 4" xfId="24646"/>
    <cellStyle name="Normal 19 2 11 12 5" xfId="37247"/>
    <cellStyle name="Normal 19 2 11 13" xfId="13317"/>
    <cellStyle name="Normal 19 2 11 13 2" xfId="26046"/>
    <cellStyle name="Normal 19 2 11 13 3" xfId="38647"/>
    <cellStyle name="Normal 19 2 11 14" xfId="17586"/>
    <cellStyle name="Normal 19 2 11 14 2" xfId="30247"/>
    <cellStyle name="Normal 19 2 11 14 3" xfId="42847"/>
    <cellStyle name="Normal 19 2 11 15" xfId="21846"/>
    <cellStyle name="Normal 19 2 11 16" xfId="34447"/>
    <cellStyle name="Normal 19 2 11 2" xfId="7259"/>
    <cellStyle name="Normal 19 2 11 2 2" xfId="10643"/>
    <cellStyle name="Normal 19 2 11 2 2 2" xfId="14857"/>
    <cellStyle name="Normal 19 2 11 2 2 2 2" xfId="27586"/>
    <cellStyle name="Normal 19 2 11 2 2 2 3" xfId="40187"/>
    <cellStyle name="Normal 19 2 11 2 2 3" xfId="19126"/>
    <cellStyle name="Normal 19 2 11 2 2 3 2" xfId="31787"/>
    <cellStyle name="Normal 19 2 11 2 2 3 3" xfId="44387"/>
    <cellStyle name="Normal 19 2 11 2 2 4" xfId="23386"/>
    <cellStyle name="Normal 19 2 11 2 2 5" xfId="35987"/>
    <cellStyle name="Normal 19 2 11 2 3" xfId="12057"/>
    <cellStyle name="Normal 19 2 11 2 3 2" xfId="16257"/>
    <cellStyle name="Normal 19 2 11 2 3 2 2" xfId="28986"/>
    <cellStyle name="Normal 19 2 11 2 3 2 3" xfId="41587"/>
    <cellStyle name="Normal 19 2 11 2 3 3" xfId="20526"/>
    <cellStyle name="Normal 19 2 11 2 3 3 2" xfId="33187"/>
    <cellStyle name="Normal 19 2 11 2 3 3 3" xfId="45787"/>
    <cellStyle name="Normal 19 2 11 2 3 4" xfId="24786"/>
    <cellStyle name="Normal 19 2 11 2 3 5" xfId="37387"/>
    <cellStyle name="Normal 19 2 11 2 4" xfId="13457"/>
    <cellStyle name="Normal 19 2 11 2 4 2" xfId="26186"/>
    <cellStyle name="Normal 19 2 11 2 4 3" xfId="38787"/>
    <cellStyle name="Normal 19 2 11 2 5" xfId="17726"/>
    <cellStyle name="Normal 19 2 11 2 5 2" xfId="30387"/>
    <cellStyle name="Normal 19 2 11 2 5 3" xfId="42987"/>
    <cellStyle name="Normal 19 2 11 2 6" xfId="21986"/>
    <cellStyle name="Normal 19 2 11 2 7" xfId="34587"/>
    <cellStyle name="Normal 19 2 11 3" xfId="7399"/>
    <cellStyle name="Normal 19 2 11 3 2" xfId="10783"/>
    <cellStyle name="Normal 19 2 11 3 2 2" xfId="14997"/>
    <cellStyle name="Normal 19 2 11 3 2 2 2" xfId="27726"/>
    <cellStyle name="Normal 19 2 11 3 2 2 3" xfId="40327"/>
    <cellStyle name="Normal 19 2 11 3 2 3" xfId="19266"/>
    <cellStyle name="Normal 19 2 11 3 2 3 2" xfId="31927"/>
    <cellStyle name="Normal 19 2 11 3 2 3 3" xfId="44527"/>
    <cellStyle name="Normal 19 2 11 3 2 4" xfId="23526"/>
    <cellStyle name="Normal 19 2 11 3 2 5" xfId="36127"/>
    <cellStyle name="Normal 19 2 11 3 3" xfId="12197"/>
    <cellStyle name="Normal 19 2 11 3 3 2" xfId="16397"/>
    <cellStyle name="Normal 19 2 11 3 3 2 2" xfId="29126"/>
    <cellStyle name="Normal 19 2 11 3 3 2 3" xfId="41727"/>
    <cellStyle name="Normal 19 2 11 3 3 3" xfId="20666"/>
    <cellStyle name="Normal 19 2 11 3 3 3 2" xfId="33327"/>
    <cellStyle name="Normal 19 2 11 3 3 3 3" xfId="45927"/>
    <cellStyle name="Normal 19 2 11 3 3 4" xfId="24926"/>
    <cellStyle name="Normal 19 2 11 3 3 5" xfId="37527"/>
    <cellStyle name="Normal 19 2 11 3 4" xfId="13597"/>
    <cellStyle name="Normal 19 2 11 3 4 2" xfId="26326"/>
    <cellStyle name="Normal 19 2 11 3 4 3" xfId="38927"/>
    <cellStyle name="Normal 19 2 11 3 5" xfId="17866"/>
    <cellStyle name="Normal 19 2 11 3 5 2" xfId="30527"/>
    <cellStyle name="Normal 19 2 11 3 5 3" xfId="43127"/>
    <cellStyle name="Normal 19 2 11 3 6" xfId="22126"/>
    <cellStyle name="Normal 19 2 11 3 7" xfId="34727"/>
    <cellStyle name="Normal 19 2 11 4" xfId="9412"/>
    <cellStyle name="Normal 19 2 11 4 2" xfId="10930"/>
    <cellStyle name="Normal 19 2 11 4 2 2" xfId="15137"/>
    <cellStyle name="Normal 19 2 11 4 2 2 2" xfId="27866"/>
    <cellStyle name="Normal 19 2 11 4 2 2 3" xfId="40467"/>
    <cellStyle name="Normal 19 2 11 4 2 3" xfId="19406"/>
    <cellStyle name="Normal 19 2 11 4 2 3 2" xfId="32067"/>
    <cellStyle name="Normal 19 2 11 4 2 3 3" xfId="44667"/>
    <cellStyle name="Normal 19 2 11 4 2 4" xfId="23666"/>
    <cellStyle name="Normal 19 2 11 4 2 5" xfId="36267"/>
    <cellStyle name="Normal 19 2 11 4 3" xfId="12337"/>
    <cellStyle name="Normal 19 2 11 4 3 2" xfId="16537"/>
    <cellStyle name="Normal 19 2 11 4 3 2 2" xfId="29266"/>
    <cellStyle name="Normal 19 2 11 4 3 2 3" xfId="41867"/>
    <cellStyle name="Normal 19 2 11 4 3 3" xfId="20806"/>
    <cellStyle name="Normal 19 2 11 4 3 3 2" xfId="33467"/>
    <cellStyle name="Normal 19 2 11 4 3 3 3" xfId="46067"/>
    <cellStyle name="Normal 19 2 11 4 3 4" xfId="25066"/>
    <cellStyle name="Normal 19 2 11 4 3 5" xfId="37667"/>
    <cellStyle name="Normal 19 2 11 4 4" xfId="13737"/>
    <cellStyle name="Normal 19 2 11 4 4 2" xfId="26466"/>
    <cellStyle name="Normal 19 2 11 4 4 3" xfId="39067"/>
    <cellStyle name="Normal 19 2 11 4 5" xfId="18006"/>
    <cellStyle name="Normal 19 2 11 4 5 2" xfId="30667"/>
    <cellStyle name="Normal 19 2 11 4 5 3" xfId="43267"/>
    <cellStyle name="Normal 19 2 11 4 6" xfId="22266"/>
    <cellStyle name="Normal 19 2 11 4 7" xfId="34867"/>
    <cellStyle name="Normal 19 2 11 5" xfId="9608"/>
    <cellStyle name="Normal 19 2 11 5 2" xfId="11074"/>
    <cellStyle name="Normal 19 2 11 5 2 2" xfId="15277"/>
    <cellStyle name="Normal 19 2 11 5 2 2 2" xfId="28006"/>
    <cellStyle name="Normal 19 2 11 5 2 2 3" xfId="40607"/>
    <cellStyle name="Normal 19 2 11 5 2 3" xfId="19546"/>
    <cellStyle name="Normal 19 2 11 5 2 3 2" xfId="32207"/>
    <cellStyle name="Normal 19 2 11 5 2 3 3" xfId="44807"/>
    <cellStyle name="Normal 19 2 11 5 2 4" xfId="23806"/>
    <cellStyle name="Normal 19 2 11 5 2 5" xfId="36407"/>
    <cellStyle name="Normal 19 2 11 5 3" xfId="12477"/>
    <cellStyle name="Normal 19 2 11 5 3 2" xfId="16677"/>
    <cellStyle name="Normal 19 2 11 5 3 2 2" xfId="29406"/>
    <cellStyle name="Normal 19 2 11 5 3 2 3" xfId="42007"/>
    <cellStyle name="Normal 19 2 11 5 3 3" xfId="20946"/>
    <cellStyle name="Normal 19 2 11 5 3 3 2" xfId="33607"/>
    <cellStyle name="Normal 19 2 11 5 3 3 3" xfId="46207"/>
    <cellStyle name="Normal 19 2 11 5 3 4" xfId="25206"/>
    <cellStyle name="Normal 19 2 11 5 3 5" xfId="37807"/>
    <cellStyle name="Normal 19 2 11 5 4" xfId="13877"/>
    <cellStyle name="Normal 19 2 11 5 4 2" xfId="26606"/>
    <cellStyle name="Normal 19 2 11 5 4 3" xfId="39207"/>
    <cellStyle name="Normal 19 2 11 5 5" xfId="18146"/>
    <cellStyle name="Normal 19 2 11 5 5 2" xfId="30807"/>
    <cellStyle name="Normal 19 2 11 5 5 3" xfId="43407"/>
    <cellStyle name="Normal 19 2 11 5 6" xfId="22406"/>
    <cellStyle name="Normal 19 2 11 5 7" xfId="35007"/>
    <cellStyle name="Normal 19 2 11 6" xfId="9748"/>
    <cellStyle name="Normal 19 2 11 6 2" xfId="11214"/>
    <cellStyle name="Normal 19 2 11 6 2 2" xfId="15417"/>
    <cellStyle name="Normal 19 2 11 6 2 2 2" xfId="28146"/>
    <cellStyle name="Normal 19 2 11 6 2 2 3" xfId="40747"/>
    <cellStyle name="Normal 19 2 11 6 2 3" xfId="19686"/>
    <cellStyle name="Normal 19 2 11 6 2 3 2" xfId="32347"/>
    <cellStyle name="Normal 19 2 11 6 2 3 3" xfId="44947"/>
    <cellStyle name="Normal 19 2 11 6 2 4" xfId="23946"/>
    <cellStyle name="Normal 19 2 11 6 2 5" xfId="36547"/>
    <cellStyle name="Normal 19 2 11 6 3" xfId="12617"/>
    <cellStyle name="Normal 19 2 11 6 3 2" xfId="16817"/>
    <cellStyle name="Normal 19 2 11 6 3 2 2" xfId="29546"/>
    <cellStyle name="Normal 19 2 11 6 3 2 3" xfId="42147"/>
    <cellStyle name="Normal 19 2 11 6 3 3" xfId="21086"/>
    <cellStyle name="Normal 19 2 11 6 3 3 2" xfId="33747"/>
    <cellStyle name="Normal 19 2 11 6 3 3 3" xfId="46347"/>
    <cellStyle name="Normal 19 2 11 6 3 4" xfId="25346"/>
    <cellStyle name="Normal 19 2 11 6 3 5" xfId="37947"/>
    <cellStyle name="Normal 19 2 11 6 4" xfId="14017"/>
    <cellStyle name="Normal 19 2 11 6 4 2" xfId="26746"/>
    <cellStyle name="Normal 19 2 11 6 4 3" xfId="39347"/>
    <cellStyle name="Normal 19 2 11 6 5" xfId="18286"/>
    <cellStyle name="Normal 19 2 11 6 5 2" xfId="30947"/>
    <cellStyle name="Normal 19 2 11 6 5 3" xfId="43547"/>
    <cellStyle name="Normal 19 2 11 6 6" xfId="22546"/>
    <cellStyle name="Normal 19 2 11 6 7" xfId="35147"/>
    <cellStyle name="Normal 19 2 11 7" xfId="9888"/>
    <cellStyle name="Normal 19 2 11 7 2" xfId="11354"/>
    <cellStyle name="Normal 19 2 11 7 2 2" xfId="15557"/>
    <cellStyle name="Normal 19 2 11 7 2 2 2" xfId="28286"/>
    <cellStyle name="Normal 19 2 11 7 2 2 3" xfId="40887"/>
    <cellStyle name="Normal 19 2 11 7 2 3" xfId="19826"/>
    <cellStyle name="Normal 19 2 11 7 2 3 2" xfId="32487"/>
    <cellStyle name="Normal 19 2 11 7 2 3 3" xfId="45087"/>
    <cellStyle name="Normal 19 2 11 7 2 4" xfId="24086"/>
    <cellStyle name="Normal 19 2 11 7 2 5" xfId="36687"/>
    <cellStyle name="Normal 19 2 11 7 3" xfId="12757"/>
    <cellStyle name="Normal 19 2 11 7 3 2" xfId="16957"/>
    <cellStyle name="Normal 19 2 11 7 3 2 2" xfId="29686"/>
    <cellStyle name="Normal 19 2 11 7 3 2 3" xfId="42287"/>
    <cellStyle name="Normal 19 2 11 7 3 3" xfId="21226"/>
    <cellStyle name="Normal 19 2 11 7 3 3 2" xfId="33887"/>
    <cellStyle name="Normal 19 2 11 7 3 3 3" xfId="46487"/>
    <cellStyle name="Normal 19 2 11 7 3 4" xfId="25486"/>
    <cellStyle name="Normal 19 2 11 7 3 5" xfId="38087"/>
    <cellStyle name="Normal 19 2 11 7 4" xfId="14157"/>
    <cellStyle name="Normal 19 2 11 7 4 2" xfId="26886"/>
    <cellStyle name="Normal 19 2 11 7 4 3" xfId="39487"/>
    <cellStyle name="Normal 19 2 11 7 5" xfId="18426"/>
    <cellStyle name="Normal 19 2 11 7 5 2" xfId="31087"/>
    <cellStyle name="Normal 19 2 11 7 5 3" xfId="43687"/>
    <cellStyle name="Normal 19 2 11 7 6" xfId="22686"/>
    <cellStyle name="Normal 19 2 11 7 7" xfId="35287"/>
    <cellStyle name="Normal 19 2 11 8" xfId="10028"/>
    <cellStyle name="Normal 19 2 11 8 2" xfId="11494"/>
    <cellStyle name="Normal 19 2 11 8 2 2" xfId="15697"/>
    <cellStyle name="Normal 19 2 11 8 2 2 2" xfId="28426"/>
    <cellStyle name="Normal 19 2 11 8 2 2 3" xfId="41027"/>
    <cellStyle name="Normal 19 2 11 8 2 3" xfId="19966"/>
    <cellStyle name="Normal 19 2 11 8 2 3 2" xfId="32627"/>
    <cellStyle name="Normal 19 2 11 8 2 3 3" xfId="45227"/>
    <cellStyle name="Normal 19 2 11 8 2 4" xfId="24226"/>
    <cellStyle name="Normal 19 2 11 8 2 5" xfId="36827"/>
    <cellStyle name="Normal 19 2 11 8 3" xfId="12897"/>
    <cellStyle name="Normal 19 2 11 8 3 2" xfId="17097"/>
    <cellStyle name="Normal 19 2 11 8 3 2 2" xfId="29826"/>
    <cellStyle name="Normal 19 2 11 8 3 2 3" xfId="42427"/>
    <cellStyle name="Normal 19 2 11 8 3 3" xfId="21366"/>
    <cellStyle name="Normal 19 2 11 8 3 3 2" xfId="34027"/>
    <cellStyle name="Normal 19 2 11 8 3 3 3" xfId="46627"/>
    <cellStyle name="Normal 19 2 11 8 3 4" xfId="25626"/>
    <cellStyle name="Normal 19 2 11 8 3 5" xfId="38227"/>
    <cellStyle name="Normal 19 2 11 8 4" xfId="14297"/>
    <cellStyle name="Normal 19 2 11 8 4 2" xfId="27026"/>
    <cellStyle name="Normal 19 2 11 8 4 3" xfId="39627"/>
    <cellStyle name="Normal 19 2 11 8 5" xfId="18566"/>
    <cellStyle name="Normal 19 2 11 8 5 2" xfId="31227"/>
    <cellStyle name="Normal 19 2 11 8 5 3" xfId="43827"/>
    <cellStyle name="Normal 19 2 11 8 6" xfId="22826"/>
    <cellStyle name="Normal 19 2 11 8 7" xfId="35427"/>
    <cellStyle name="Normal 19 2 11 9" xfId="10222"/>
    <cellStyle name="Normal 19 2 11 9 2" xfId="11637"/>
    <cellStyle name="Normal 19 2 11 9 2 2" xfId="15837"/>
    <cellStyle name="Normal 19 2 11 9 2 2 2" xfId="28566"/>
    <cellStyle name="Normal 19 2 11 9 2 2 3" xfId="41167"/>
    <cellStyle name="Normal 19 2 11 9 2 3" xfId="20106"/>
    <cellStyle name="Normal 19 2 11 9 2 3 2" xfId="32767"/>
    <cellStyle name="Normal 19 2 11 9 2 3 3" xfId="45367"/>
    <cellStyle name="Normal 19 2 11 9 2 4" xfId="24366"/>
    <cellStyle name="Normal 19 2 11 9 2 5" xfId="36967"/>
    <cellStyle name="Normal 19 2 11 9 3" xfId="13037"/>
    <cellStyle name="Normal 19 2 11 9 3 2" xfId="17237"/>
    <cellStyle name="Normal 19 2 11 9 3 2 2" xfId="29966"/>
    <cellStyle name="Normal 19 2 11 9 3 2 3" xfId="42567"/>
    <cellStyle name="Normal 19 2 11 9 3 3" xfId="21506"/>
    <cellStyle name="Normal 19 2 11 9 3 3 2" xfId="34167"/>
    <cellStyle name="Normal 19 2 11 9 3 3 3" xfId="46767"/>
    <cellStyle name="Normal 19 2 11 9 3 4" xfId="25766"/>
    <cellStyle name="Normal 19 2 11 9 3 5" xfId="38367"/>
    <cellStyle name="Normal 19 2 11 9 4" xfId="14437"/>
    <cellStyle name="Normal 19 2 11 9 4 2" xfId="27166"/>
    <cellStyle name="Normal 19 2 11 9 4 3" xfId="39767"/>
    <cellStyle name="Normal 19 2 11 9 5" xfId="18706"/>
    <cellStyle name="Normal 19 2 11 9 5 2" xfId="31367"/>
    <cellStyle name="Normal 19 2 11 9 5 3" xfId="43967"/>
    <cellStyle name="Normal 19 2 11 9 6" xfId="22966"/>
    <cellStyle name="Normal 19 2 11 9 7" xfId="35567"/>
    <cellStyle name="Normal 19 2 12" xfId="7139"/>
    <cellStyle name="Normal 19 2 12 2" xfId="10523"/>
    <cellStyle name="Normal 19 2 12 2 2" xfId="14737"/>
    <cellStyle name="Normal 19 2 12 2 2 2" xfId="27466"/>
    <cellStyle name="Normal 19 2 12 2 2 3" xfId="40067"/>
    <cellStyle name="Normal 19 2 12 2 3" xfId="19006"/>
    <cellStyle name="Normal 19 2 12 2 3 2" xfId="31667"/>
    <cellStyle name="Normal 19 2 12 2 3 3" xfId="44267"/>
    <cellStyle name="Normal 19 2 12 2 4" xfId="23266"/>
    <cellStyle name="Normal 19 2 12 2 5" xfId="35867"/>
    <cellStyle name="Normal 19 2 12 3" xfId="11937"/>
    <cellStyle name="Normal 19 2 12 3 2" xfId="16137"/>
    <cellStyle name="Normal 19 2 12 3 2 2" xfId="28866"/>
    <cellStyle name="Normal 19 2 12 3 2 3" xfId="41467"/>
    <cellStyle name="Normal 19 2 12 3 3" xfId="20406"/>
    <cellStyle name="Normal 19 2 12 3 3 2" xfId="33067"/>
    <cellStyle name="Normal 19 2 12 3 3 3" xfId="45667"/>
    <cellStyle name="Normal 19 2 12 3 4" xfId="24666"/>
    <cellStyle name="Normal 19 2 12 3 5" xfId="37267"/>
    <cellStyle name="Normal 19 2 12 4" xfId="13337"/>
    <cellStyle name="Normal 19 2 12 4 2" xfId="26066"/>
    <cellStyle name="Normal 19 2 12 4 3" xfId="38667"/>
    <cellStyle name="Normal 19 2 12 5" xfId="17606"/>
    <cellStyle name="Normal 19 2 12 5 2" xfId="30267"/>
    <cellStyle name="Normal 19 2 12 5 3" xfId="42867"/>
    <cellStyle name="Normal 19 2 12 6" xfId="21866"/>
    <cellStyle name="Normal 19 2 12 7" xfId="34467"/>
    <cellStyle name="Normal 19 2 13" xfId="7279"/>
    <cellStyle name="Normal 19 2 13 2" xfId="10663"/>
    <cellStyle name="Normal 19 2 13 2 2" xfId="14877"/>
    <cellStyle name="Normal 19 2 13 2 2 2" xfId="27606"/>
    <cellStyle name="Normal 19 2 13 2 2 3" xfId="40207"/>
    <cellStyle name="Normal 19 2 13 2 3" xfId="19146"/>
    <cellStyle name="Normal 19 2 13 2 3 2" xfId="31807"/>
    <cellStyle name="Normal 19 2 13 2 3 3" xfId="44407"/>
    <cellStyle name="Normal 19 2 13 2 4" xfId="23406"/>
    <cellStyle name="Normal 19 2 13 2 5" xfId="36007"/>
    <cellStyle name="Normal 19 2 13 3" xfId="12077"/>
    <cellStyle name="Normal 19 2 13 3 2" xfId="16277"/>
    <cellStyle name="Normal 19 2 13 3 2 2" xfId="29006"/>
    <cellStyle name="Normal 19 2 13 3 2 3" xfId="41607"/>
    <cellStyle name="Normal 19 2 13 3 3" xfId="20546"/>
    <cellStyle name="Normal 19 2 13 3 3 2" xfId="33207"/>
    <cellStyle name="Normal 19 2 13 3 3 3" xfId="45807"/>
    <cellStyle name="Normal 19 2 13 3 4" xfId="24806"/>
    <cellStyle name="Normal 19 2 13 3 5" xfId="37407"/>
    <cellStyle name="Normal 19 2 13 4" xfId="13477"/>
    <cellStyle name="Normal 19 2 13 4 2" xfId="26206"/>
    <cellStyle name="Normal 19 2 13 4 3" xfId="38807"/>
    <cellStyle name="Normal 19 2 13 5" xfId="17746"/>
    <cellStyle name="Normal 19 2 13 5 2" xfId="30407"/>
    <cellStyle name="Normal 19 2 13 5 3" xfId="43007"/>
    <cellStyle name="Normal 19 2 13 6" xfId="22006"/>
    <cellStyle name="Normal 19 2 13 7" xfId="34607"/>
    <cellStyle name="Normal 19 2 14" xfId="9292"/>
    <cellStyle name="Normal 19 2 14 2" xfId="10810"/>
    <cellStyle name="Normal 19 2 14 2 2" xfId="15017"/>
    <cellStyle name="Normal 19 2 14 2 2 2" xfId="27746"/>
    <cellStyle name="Normal 19 2 14 2 2 3" xfId="40347"/>
    <cellStyle name="Normal 19 2 14 2 3" xfId="19286"/>
    <cellStyle name="Normal 19 2 14 2 3 2" xfId="31947"/>
    <cellStyle name="Normal 19 2 14 2 3 3" xfId="44547"/>
    <cellStyle name="Normal 19 2 14 2 4" xfId="23546"/>
    <cellStyle name="Normal 19 2 14 2 5" xfId="36147"/>
    <cellStyle name="Normal 19 2 14 3" xfId="12217"/>
    <cellStyle name="Normal 19 2 14 3 2" xfId="16417"/>
    <cellStyle name="Normal 19 2 14 3 2 2" xfId="29146"/>
    <cellStyle name="Normal 19 2 14 3 2 3" xfId="41747"/>
    <cellStyle name="Normal 19 2 14 3 3" xfId="20686"/>
    <cellStyle name="Normal 19 2 14 3 3 2" xfId="33347"/>
    <cellStyle name="Normal 19 2 14 3 3 3" xfId="45947"/>
    <cellStyle name="Normal 19 2 14 3 4" xfId="24946"/>
    <cellStyle name="Normal 19 2 14 3 5" xfId="37547"/>
    <cellStyle name="Normal 19 2 14 4" xfId="13617"/>
    <cellStyle name="Normal 19 2 14 4 2" xfId="26346"/>
    <cellStyle name="Normal 19 2 14 4 3" xfId="38947"/>
    <cellStyle name="Normal 19 2 14 5" xfId="17886"/>
    <cellStyle name="Normal 19 2 14 5 2" xfId="30547"/>
    <cellStyle name="Normal 19 2 14 5 3" xfId="43147"/>
    <cellStyle name="Normal 19 2 14 6" xfId="22146"/>
    <cellStyle name="Normal 19 2 14 7" xfId="34747"/>
    <cellStyle name="Normal 19 2 15" xfId="9488"/>
    <cellStyle name="Normal 19 2 15 2" xfId="10954"/>
    <cellStyle name="Normal 19 2 15 2 2" xfId="15157"/>
    <cellStyle name="Normal 19 2 15 2 2 2" xfId="27886"/>
    <cellStyle name="Normal 19 2 15 2 2 3" xfId="40487"/>
    <cellStyle name="Normal 19 2 15 2 3" xfId="19426"/>
    <cellStyle name="Normal 19 2 15 2 3 2" xfId="32087"/>
    <cellStyle name="Normal 19 2 15 2 3 3" xfId="44687"/>
    <cellStyle name="Normal 19 2 15 2 4" xfId="23686"/>
    <cellStyle name="Normal 19 2 15 2 5" xfId="36287"/>
    <cellStyle name="Normal 19 2 15 3" xfId="12357"/>
    <cellStyle name="Normal 19 2 15 3 2" xfId="16557"/>
    <cellStyle name="Normal 19 2 15 3 2 2" xfId="29286"/>
    <cellStyle name="Normal 19 2 15 3 2 3" xfId="41887"/>
    <cellStyle name="Normal 19 2 15 3 3" xfId="20826"/>
    <cellStyle name="Normal 19 2 15 3 3 2" xfId="33487"/>
    <cellStyle name="Normal 19 2 15 3 3 3" xfId="46087"/>
    <cellStyle name="Normal 19 2 15 3 4" xfId="25086"/>
    <cellStyle name="Normal 19 2 15 3 5" xfId="37687"/>
    <cellStyle name="Normal 19 2 15 4" xfId="13757"/>
    <cellStyle name="Normal 19 2 15 4 2" xfId="26486"/>
    <cellStyle name="Normal 19 2 15 4 3" xfId="39087"/>
    <cellStyle name="Normal 19 2 15 5" xfId="18026"/>
    <cellStyle name="Normal 19 2 15 5 2" xfId="30687"/>
    <cellStyle name="Normal 19 2 15 5 3" xfId="43287"/>
    <cellStyle name="Normal 19 2 15 6" xfId="22286"/>
    <cellStyle name="Normal 19 2 15 7" xfId="34887"/>
    <cellStyle name="Normal 19 2 16" xfId="9628"/>
    <cellStyle name="Normal 19 2 16 2" xfId="11094"/>
    <cellStyle name="Normal 19 2 16 2 2" xfId="15297"/>
    <cellStyle name="Normal 19 2 16 2 2 2" xfId="28026"/>
    <cellStyle name="Normal 19 2 16 2 2 3" xfId="40627"/>
    <cellStyle name="Normal 19 2 16 2 3" xfId="19566"/>
    <cellStyle name="Normal 19 2 16 2 3 2" xfId="32227"/>
    <cellStyle name="Normal 19 2 16 2 3 3" xfId="44827"/>
    <cellStyle name="Normal 19 2 16 2 4" xfId="23826"/>
    <cellStyle name="Normal 19 2 16 2 5" xfId="36427"/>
    <cellStyle name="Normal 19 2 16 3" xfId="12497"/>
    <cellStyle name="Normal 19 2 16 3 2" xfId="16697"/>
    <cellStyle name="Normal 19 2 16 3 2 2" xfId="29426"/>
    <cellStyle name="Normal 19 2 16 3 2 3" xfId="42027"/>
    <cellStyle name="Normal 19 2 16 3 3" xfId="20966"/>
    <cellStyle name="Normal 19 2 16 3 3 2" xfId="33627"/>
    <cellStyle name="Normal 19 2 16 3 3 3" xfId="46227"/>
    <cellStyle name="Normal 19 2 16 3 4" xfId="25226"/>
    <cellStyle name="Normal 19 2 16 3 5" xfId="37827"/>
    <cellStyle name="Normal 19 2 16 4" xfId="13897"/>
    <cellStyle name="Normal 19 2 16 4 2" xfId="26626"/>
    <cellStyle name="Normal 19 2 16 4 3" xfId="39227"/>
    <cellStyle name="Normal 19 2 16 5" xfId="18166"/>
    <cellStyle name="Normal 19 2 16 5 2" xfId="30827"/>
    <cellStyle name="Normal 19 2 16 5 3" xfId="43427"/>
    <cellStyle name="Normal 19 2 16 6" xfId="22426"/>
    <cellStyle name="Normal 19 2 16 7" xfId="35027"/>
    <cellStyle name="Normal 19 2 17" xfId="9768"/>
    <cellStyle name="Normal 19 2 17 2" xfId="11234"/>
    <cellStyle name="Normal 19 2 17 2 2" xfId="15437"/>
    <cellStyle name="Normal 19 2 17 2 2 2" xfId="28166"/>
    <cellStyle name="Normal 19 2 17 2 2 3" xfId="40767"/>
    <cellStyle name="Normal 19 2 17 2 3" xfId="19706"/>
    <cellStyle name="Normal 19 2 17 2 3 2" xfId="32367"/>
    <cellStyle name="Normal 19 2 17 2 3 3" xfId="44967"/>
    <cellStyle name="Normal 19 2 17 2 4" xfId="23966"/>
    <cellStyle name="Normal 19 2 17 2 5" xfId="36567"/>
    <cellStyle name="Normal 19 2 17 3" xfId="12637"/>
    <cellStyle name="Normal 19 2 17 3 2" xfId="16837"/>
    <cellStyle name="Normal 19 2 17 3 2 2" xfId="29566"/>
    <cellStyle name="Normal 19 2 17 3 2 3" xfId="42167"/>
    <cellStyle name="Normal 19 2 17 3 3" xfId="21106"/>
    <cellStyle name="Normal 19 2 17 3 3 2" xfId="33767"/>
    <cellStyle name="Normal 19 2 17 3 3 3" xfId="46367"/>
    <cellStyle name="Normal 19 2 17 3 4" xfId="25366"/>
    <cellStyle name="Normal 19 2 17 3 5" xfId="37967"/>
    <cellStyle name="Normal 19 2 17 4" xfId="14037"/>
    <cellStyle name="Normal 19 2 17 4 2" xfId="26766"/>
    <cellStyle name="Normal 19 2 17 4 3" xfId="39367"/>
    <cellStyle name="Normal 19 2 17 5" xfId="18306"/>
    <cellStyle name="Normal 19 2 17 5 2" xfId="30967"/>
    <cellStyle name="Normal 19 2 17 5 3" xfId="43567"/>
    <cellStyle name="Normal 19 2 17 6" xfId="22566"/>
    <cellStyle name="Normal 19 2 17 7" xfId="35167"/>
    <cellStyle name="Normal 19 2 18" xfId="9908"/>
    <cellStyle name="Normal 19 2 18 2" xfId="11374"/>
    <cellStyle name="Normal 19 2 18 2 2" xfId="15577"/>
    <cellStyle name="Normal 19 2 18 2 2 2" xfId="28306"/>
    <cellStyle name="Normal 19 2 18 2 2 3" xfId="40907"/>
    <cellStyle name="Normal 19 2 18 2 3" xfId="19846"/>
    <cellStyle name="Normal 19 2 18 2 3 2" xfId="32507"/>
    <cellStyle name="Normal 19 2 18 2 3 3" xfId="45107"/>
    <cellStyle name="Normal 19 2 18 2 4" xfId="24106"/>
    <cellStyle name="Normal 19 2 18 2 5" xfId="36707"/>
    <cellStyle name="Normal 19 2 18 3" xfId="12777"/>
    <cellStyle name="Normal 19 2 18 3 2" xfId="16977"/>
    <cellStyle name="Normal 19 2 18 3 2 2" xfId="29706"/>
    <cellStyle name="Normal 19 2 18 3 2 3" xfId="42307"/>
    <cellStyle name="Normal 19 2 18 3 3" xfId="21246"/>
    <cellStyle name="Normal 19 2 18 3 3 2" xfId="33907"/>
    <cellStyle name="Normal 19 2 18 3 3 3" xfId="46507"/>
    <cellStyle name="Normal 19 2 18 3 4" xfId="25506"/>
    <cellStyle name="Normal 19 2 18 3 5" xfId="38107"/>
    <cellStyle name="Normal 19 2 18 4" xfId="14177"/>
    <cellStyle name="Normal 19 2 18 4 2" xfId="26906"/>
    <cellStyle name="Normal 19 2 18 4 3" xfId="39507"/>
    <cellStyle name="Normal 19 2 18 5" xfId="18446"/>
    <cellStyle name="Normal 19 2 18 5 2" xfId="31107"/>
    <cellStyle name="Normal 19 2 18 5 3" xfId="43707"/>
    <cellStyle name="Normal 19 2 18 6" xfId="22706"/>
    <cellStyle name="Normal 19 2 18 7" xfId="35307"/>
    <cellStyle name="Normal 19 2 19" xfId="10102"/>
    <cellStyle name="Normal 19 2 19 2" xfId="11517"/>
    <cellStyle name="Normal 19 2 19 2 2" xfId="15717"/>
    <cellStyle name="Normal 19 2 19 2 2 2" xfId="28446"/>
    <cellStyle name="Normal 19 2 19 2 2 3" xfId="41047"/>
    <cellStyle name="Normal 19 2 19 2 3" xfId="19986"/>
    <cellStyle name="Normal 19 2 19 2 3 2" xfId="32647"/>
    <cellStyle name="Normal 19 2 19 2 3 3" xfId="45247"/>
    <cellStyle name="Normal 19 2 19 2 4" xfId="24246"/>
    <cellStyle name="Normal 19 2 19 2 5" xfId="36847"/>
    <cellStyle name="Normal 19 2 19 3" xfId="12917"/>
    <cellStyle name="Normal 19 2 19 3 2" xfId="17117"/>
    <cellStyle name="Normal 19 2 19 3 2 2" xfId="29846"/>
    <cellStyle name="Normal 19 2 19 3 2 3" xfId="42447"/>
    <cellStyle name="Normal 19 2 19 3 3" xfId="21386"/>
    <cellStyle name="Normal 19 2 19 3 3 2" xfId="34047"/>
    <cellStyle name="Normal 19 2 19 3 3 3" xfId="46647"/>
    <cellStyle name="Normal 19 2 19 3 4" xfId="25646"/>
    <cellStyle name="Normal 19 2 19 3 5" xfId="38247"/>
    <cellStyle name="Normal 19 2 19 4" xfId="14317"/>
    <cellStyle name="Normal 19 2 19 4 2" xfId="27046"/>
    <cellStyle name="Normal 19 2 19 4 3" xfId="39647"/>
    <cellStyle name="Normal 19 2 19 5" xfId="18586"/>
    <cellStyle name="Normal 19 2 19 5 2" xfId="31247"/>
    <cellStyle name="Normal 19 2 19 5 3" xfId="43847"/>
    <cellStyle name="Normal 19 2 19 6" xfId="22846"/>
    <cellStyle name="Normal 19 2 19 7" xfId="35447"/>
    <cellStyle name="Normal 19 2 2" xfId="7003"/>
    <cellStyle name="Normal 19 2 2 10" xfId="9296"/>
    <cellStyle name="Normal 19 2 2 10 2" xfId="10814"/>
    <cellStyle name="Normal 19 2 2 10 2 2" xfId="15021"/>
    <cellStyle name="Normal 19 2 2 10 2 2 2" xfId="27750"/>
    <cellStyle name="Normal 19 2 2 10 2 2 3" xfId="40351"/>
    <cellStyle name="Normal 19 2 2 10 2 3" xfId="19290"/>
    <cellStyle name="Normal 19 2 2 10 2 3 2" xfId="31951"/>
    <cellStyle name="Normal 19 2 2 10 2 3 3" xfId="44551"/>
    <cellStyle name="Normal 19 2 2 10 2 4" xfId="23550"/>
    <cellStyle name="Normal 19 2 2 10 2 5" xfId="36151"/>
    <cellStyle name="Normal 19 2 2 10 3" xfId="12221"/>
    <cellStyle name="Normal 19 2 2 10 3 2" xfId="16421"/>
    <cellStyle name="Normal 19 2 2 10 3 2 2" xfId="29150"/>
    <cellStyle name="Normal 19 2 2 10 3 2 3" xfId="41751"/>
    <cellStyle name="Normal 19 2 2 10 3 3" xfId="20690"/>
    <cellStyle name="Normal 19 2 2 10 3 3 2" xfId="33351"/>
    <cellStyle name="Normal 19 2 2 10 3 3 3" xfId="45951"/>
    <cellStyle name="Normal 19 2 2 10 3 4" xfId="24950"/>
    <cellStyle name="Normal 19 2 2 10 3 5" xfId="37551"/>
    <cellStyle name="Normal 19 2 2 10 4" xfId="13621"/>
    <cellStyle name="Normal 19 2 2 10 4 2" xfId="26350"/>
    <cellStyle name="Normal 19 2 2 10 4 3" xfId="38951"/>
    <cellStyle name="Normal 19 2 2 10 5" xfId="17890"/>
    <cellStyle name="Normal 19 2 2 10 5 2" xfId="30551"/>
    <cellStyle name="Normal 19 2 2 10 5 3" xfId="43151"/>
    <cellStyle name="Normal 19 2 2 10 6" xfId="22150"/>
    <cellStyle name="Normal 19 2 2 10 7" xfId="34751"/>
    <cellStyle name="Normal 19 2 2 11" xfId="9492"/>
    <cellStyle name="Normal 19 2 2 11 2" xfId="10958"/>
    <cellStyle name="Normal 19 2 2 11 2 2" xfId="15161"/>
    <cellStyle name="Normal 19 2 2 11 2 2 2" xfId="27890"/>
    <cellStyle name="Normal 19 2 2 11 2 2 3" xfId="40491"/>
    <cellStyle name="Normal 19 2 2 11 2 3" xfId="19430"/>
    <cellStyle name="Normal 19 2 2 11 2 3 2" xfId="32091"/>
    <cellStyle name="Normal 19 2 2 11 2 3 3" xfId="44691"/>
    <cellStyle name="Normal 19 2 2 11 2 4" xfId="23690"/>
    <cellStyle name="Normal 19 2 2 11 2 5" xfId="36291"/>
    <cellStyle name="Normal 19 2 2 11 3" xfId="12361"/>
    <cellStyle name="Normal 19 2 2 11 3 2" xfId="16561"/>
    <cellStyle name="Normal 19 2 2 11 3 2 2" xfId="29290"/>
    <cellStyle name="Normal 19 2 2 11 3 2 3" xfId="41891"/>
    <cellStyle name="Normal 19 2 2 11 3 3" xfId="20830"/>
    <cellStyle name="Normal 19 2 2 11 3 3 2" xfId="33491"/>
    <cellStyle name="Normal 19 2 2 11 3 3 3" xfId="46091"/>
    <cellStyle name="Normal 19 2 2 11 3 4" xfId="25090"/>
    <cellStyle name="Normal 19 2 2 11 3 5" xfId="37691"/>
    <cellStyle name="Normal 19 2 2 11 4" xfId="13761"/>
    <cellStyle name="Normal 19 2 2 11 4 2" xfId="26490"/>
    <cellStyle name="Normal 19 2 2 11 4 3" xfId="39091"/>
    <cellStyle name="Normal 19 2 2 11 5" xfId="18030"/>
    <cellStyle name="Normal 19 2 2 11 5 2" xfId="30691"/>
    <cellStyle name="Normal 19 2 2 11 5 3" xfId="43291"/>
    <cellStyle name="Normal 19 2 2 11 6" xfId="22290"/>
    <cellStyle name="Normal 19 2 2 11 7" xfId="34891"/>
    <cellStyle name="Normal 19 2 2 12" xfId="9632"/>
    <cellStyle name="Normal 19 2 2 12 2" xfId="11098"/>
    <cellStyle name="Normal 19 2 2 12 2 2" xfId="15301"/>
    <cellStyle name="Normal 19 2 2 12 2 2 2" xfId="28030"/>
    <cellStyle name="Normal 19 2 2 12 2 2 3" xfId="40631"/>
    <cellStyle name="Normal 19 2 2 12 2 3" xfId="19570"/>
    <cellStyle name="Normal 19 2 2 12 2 3 2" xfId="32231"/>
    <cellStyle name="Normal 19 2 2 12 2 3 3" xfId="44831"/>
    <cellStyle name="Normal 19 2 2 12 2 4" xfId="23830"/>
    <cellStyle name="Normal 19 2 2 12 2 5" xfId="36431"/>
    <cellStyle name="Normal 19 2 2 12 3" xfId="12501"/>
    <cellStyle name="Normal 19 2 2 12 3 2" xfId="16701"/>
    <cellStyle name="Normal 19 2 2 12 3 2 2" xfId="29430"/>
    <cellStyle name="Normal 19 2 2 12 3 2 3" xfId="42031"/>
    <cellStyle name="Normal 19 2 2 12 3 3" xfId="20970"/>
    <cellStyle name="Normal 19 2 2 12 3 3 2" xfId="33631"/>
    <cellStyle name="Normal 19 2 2 12 3 3 3" xfId="46231"/>
    <cellStyle name="Normal 19 2 2 12 3 4" xfId="25230"/>
    <cellStyle name="Normal 19 2 2 12 3 5" xfId="37831"/>
    <cellStyle name="Normal 19 2 2 12 4" xfId="13901"/>
    <cellStyle name="Normal 19 2 2 12 4 2" xfId="26630"/>
    <cellStyle name="Normal 19 2 2 12 4 3" xfId="39231"/>
    <cellStyle name="Normal 19 2 2 12 5" xfId="18170"/>
    <cellStyle name="Normal 19 2 2 12 5 2" xfId="30831"/>
    <cellStyle name="Normal 19 2 2 12 5 3" xfId="43431"/>
    <cellStyle name="Normal 19 2 2 12 6" xfId="22430"/>
    <cellStyle name="Normal 19 2 2 12 7" xfId="35031"/>
    <cellStyle name="Normal 19 2 2 13" xfId="9772"/>
    <cellStyle name="Normal 19 2 2 13 2" xfId="11238"/>
    <cellStyle name="Normal 19 2 2 13 2 2" xfId="15441"/>
    <cellStyle name="Normal 19 2 2 13 2 2 2" xfId="28170"/>
    <cellStyle name="Normal 19 2 2 13 2 2 3" xfId="40771"/>
    <cellStyle name="Normal 19 2 2 13 2 3" xfId="19710"/>
    <cellStyle name="Normal 19 2 2 13 2 3 2" xfId="32371"/>
    <cellStyle name="Normal 19 2 2 13 2 3 3" xfId="44971"/>
    <cellStyle name="Normal 19 2 2 13 2 4" xfId="23970"/>
    <cellStyle name="Normal 19 2 2 13 2 5" xfId="36571"/>
    <cellStyle name="Normal 19 2 2 13 3" xfId="12641"/>
    <cellStyle name="Normal 19 2 2 13 3 2" xfId="16841"/>
    <cellStyle name="Normal 19 2 2 13 3 2 2" xfId="29570"/>
    <cellStyle name="Normal 19 2 2 13 3 2 3" xfId="42171"/>
    <cellStyle name="Normal 19 2 2 13 3 3" xfId="21110"/>
    <cellStyle name="Normal 19 2 2 13 3 3 2" xfId="33771"/>
    <cellStyle name="Normal 19 2 2 13 3 3 3" xfId="46371"/>
    <cellStyle name="Normal 19 2 2 13 3 4" xfId="25370"/>
    <cellStyle name="Normal 19 2 2 13 3 5" xfId="37971"/>
    <cellStyle name="Normal 19 2 2 13 4" xfId="14041"/>
    <cellStyle name="Normal 19 2 2 13 4 2" xfId="26770"/>
    <cellStyle name="Normal 19 2 2 13 4 3" xfId="39371"/>
    <cellStyle name="Normal 19 2 2 13 5" xfId="18310"/>
    <cellStyle name="Normal 19 2 2 13 5 2" xfId="30971"/>
    <cellStyle name="Normal 19 2 2 13 5 3" xfId="43571"/>
    <cellStyle name="Normal 19 2 2 13 6" xfId="22570"/>
    <cellStyle name="Normal 19 2 2 13 7" xfId="35171"/>
    <cellStyle name="Normal 19 2 2 14" xfId="9912"/>
    <cellStyle name="Normal 19 2 2 14 2" xfId="11378"/>
    <cellStyle name="Normal 19 2 2 14 2 2" xfId="15581"/>
    <cellStyle name="Normal 19 2 2 14 2 2 2" xfId="28310"/>
    <cellStyle name="Normal 19 2 2 14 2 2 3" xfId="40911"/>
    <cellStyle name="Normal 19 2 2 14 2 3" xfId="19850"/>
    <cellStyle name="Normal 19 2 2 14 2 3 2" xfId="32511"/>
    <cellStyle name="Normal 19 2 2 14 2 3 3" xfId="45111"/>
    <cellStyle name="Normal 19 2 2 14 2 4" xfId="24110"/>
    <cellStyle name="Normal 19 2 2 14 2 5" xfId="36711"/>
    <cellStyle name="Normal 19 2 2 14 3" xfId="12781"/>
    <cellStyle name="Normal 19 2 2 14 3 2" xfId="16981"/>
    <cellStyle name="Normal 19 2 2 14 3 2 2" xfId="29710"/>
    <cellStyle name="Normal 19 2 2 14 3 2 3" xfId="42311"/>
    <cellStyle name="Normal 19 2 2 14 3 3" xfId="21250"/>
    <cellStyle name="Normal 19 2 2 14 3 3 2" xfId="33911"/>
    <cellStyle name="Normal 19 2 2 14 3 3 3" xfId="46511"/>
    <cellStyle name="Normal 19 2 2 14 3 4" xfId="25510"/>
    <cellStyle name="Normal 19 2 2 14 3 5" xfId="38111"/>
    <cellStyle name="Normal 19 2 2 14 4" xfId="14181"/>
    <cellStyle name="Normal 19 2 2 14 4 2" xfId="26910"/>
    <cellStyle name="Normal 19 2 2 14 4 3" xfId="39511"/>
    <cellStyle name="Normal 19 2 2 14 5" xfId="18450"/>
    <cellStyle name="Normal 19 2 2 14 5 2" xfId="31111"/>
    <cellStyle name="Normal 19 2 2 14 5 3" xfId="43711"/>
    <cellStyle name="Normal 19 2 2 14 6" xfId="22710"/>
    <cellStyle name="Normal 19 2 2 14 7" xfId="35311"/>
    <cellStyle name="Normal 19 2 2 15" xfId="10106"/>
    <cellStyle name="Normal 19 2 2 15 2" xfId="11521"/>
    <cellStyle name="Normal 19 2 2 15 2 2" xfId="15721"/>
    <cellStyle name="Normal 19 2 2 15 2 2 2" xfId="28450"/>
    <cellStyle name="Normal 19 2 2 15 2 2 3" xfId="41051"/>
    <cellStyle name="Normal 19 2 2 15 2 3" xfId="19990"/>
    <cellStyle name="Normal 19 2 2 15 2 3 2" xfId="32651"/>
    <cellStyle name="Normal 19 2 2 15 2 3 3" xfId="45251"/>
    <cellStyle name="Normal 19 2 2 15 2 4" xfId="24250"/>
    <cellStyle name="Normal 19 2 2 15 2 5" xfId="36851"/>
    <cellStyle name="Normal 19 2 2 15 3" xfId="12921"/>
    <cellStyle name="Normal 19 2 2 15 3 2" xfId="17121"/>
    <cellStyle name="Normal 19 2 2 15 3 2 2" xfId="29850"/>
    <cellStyle name="Normal 19 2 2 15 3 2 3" xfId="42451"/>
    <cellStyle name="Normal 19 2 2 15 3 3" xfId="21390"/>
    <cellStyle name="Normal 19 2 2 15 3 3 2" xfId="34051"/>
    <cellStyle name="Normal 19 2 2 15 3 3 3" xfId="46651"/>
    <cellStyle name="Normal 19 2 2 15 3 4" xfId="25650"/>
    <cellStyle name="Normal 19 2 2 15 3 5" xfId="38251"/>
    <cellStyle name="Normal 19 2 2 15 4" xfId="14321"/>
    <cellStyle name="Normal 19 2 2 15 4 2" xfId="27050"/>
    <cellStyle name="Normal 19 2 2 15 4 3" xfId="39651"/>
    <cellStyle name="Normal 19 2 2 15 5" xfId="18590"/>
    <cellStyle name="Normal 19 2 2 15 5 2" xfId="31251"/>
    <cellStyle name="Normal 19 2 2 15 5 3" xfId="43851"/>
    <cellStyle name="Normal 19 2 2 15 6" xfId="22850"/>
    <cellStyle name="Normal 19 2 2 15 7" xfId="35451"/>
    <cellStyle name="Normal 19 2 2 16" xfId="10246"/>
    <cellStyle name="Normal 19 2 2 16 2" xfId="11661"/>
    <cellStyle name="Normal 19 2 2 16 2 2" xfId="15861"/>
    <cellStyle name="Normal 19 2 2 16 2 2 2" xfId="28590"/>
    <cellStyle name="Normal 19 2 2 16 2 2 3" xfId="41191"/>
    <cellStyle name="Normal 19 2 2 16 2 3" xfId="20130"/>
    <cellStyle name="Normal 19 2 2 16 2 3 2" xfId="32791"/>
    <cellStyle name="Normal 19 2 2 16 2 3 3" xfId="45391"/>
    <cellStyle name="Normal 19 2 2 16 2 4" xfId="24390"/>
    <cellStyle name="Normal 19 2 2 16 2 5" xfId="36991"/>
    <cellStyle name="Normal 19 2 2 16 3" xfId="13061"/>
    <cellStyle name="Normal 19 2 2 16 3 2" xfId="17261"/>
    <cellStyle name="Normal 19 2 2 16 3 2 2" xfId="29990"/>
    <cellStyle name="Normal 19 2 2 16 3 2 3" xfId="42591"/>
    <cellStyle name="Normal 19 2 2 16 3 3" xfId="21530"/>
    <cellStyle name="Normal 19 2 2 16 3 3 2" xfId="34191"/>
    <cellStyle name="Normal 19 2 2 16 3 3 3" xfId="46791"/>
    <cellStyle name="Normal 19 2 2 16 3 4" xfId="25790"/>
    <cellStyle name="Normal 19 2 2 16 3 5" xfId="38391"/>
    <cellStyle name="Normal 19 2 2 16 4" xfId="14461"/>
    <cellStyle name="Normal 19 2 2 16 4 2" xfId="27190"/>
    <cellStyle name="Normal 19 2 2 16 4 3" xfId="39791"/>
    <cellStyle name="Normal 19 2 2 16 5" xfId="18730"/>
    <cellStyle name="Normal 19 2 2 16 5 2" xfId="31391"/>
    <cellStyle name="Normal 19 2 2 16 5 3" xfId="43991"/>
    <cellStyle name="Normal 19 2 2 16 6" xfId="22990"/>
    <cellStyle name="Normal 19 2 2 16 7" xfId="35591"/>
    <cellStyle name="Normal 19 2 2 17" xfId="10387"/>
    <cellStyle name="Normal 19 2 2 17 2" xfId="14601"/>
    <cellStyle name="Normal 19 2 2 17 2 2" xfId="27330"/>
    <cellStyle name="Normal 19 2 2 17 2 3" xfId="39931"/>
    <cellStyle name="Normal 19 2 2 17 3" xfId="18870"/>
    <cellStyle name="Normal 19 2 2 17 3 2" xfId="31531"/>
    <cellStyle name="Normal 19 2 2 17 3 3" xfId="44131"/>
    <cellStyle name="Normal 19 2 2 17 4" xfId="23130"/>
    <cellStyle name="Normal 19 2 2 17 5" xfId="35731"/>
    <cellStyle name="Normal 19 2 2 18" xfId="11801"/>
    <cellStyle name="Normal 19 2 2 18 2" xfId="16001"/>
    <cellStyle name="Normal 19 2 2 18 2 2" xfId="28730"/>
    <cellStyle name="Normal 19 2 2 18 2 3" xfId="41331"/>
    <cellStyle name="Normal 19 2 2 18 3" xfId="20270"/>
    <cellStyle name="Normal 19 2 2 18 3 2" xfId="32931"/>
    <cellStyle name="Normal 19 2 2 18 3 3" xfId="45531"/>
    <cellStyle name="Normal 19 2 2 18 4" xfId="24530"/>
    <cellStyle name="Normal 19 2 2 18 5" xfId="37131"/>
    <cellStyle name="Normal 19 2 2 19" xfId="13201"/>
    <cellStyle name="Normal 19 2 2 19 2" xfId="25930"/>
    <cellStyle name="Normal 19 2 2 19 3" xfId="38531"/>
    <cellStyle name="Normal 19 2 2 2" xfId="7023"/>
    <cellStyle name="Normal 19 2 2 2 10" xfId="10266"/>
    <cellStyle name="Normal 19 2 2 2 10 2" xfId="11681"/>
    <cellStyle name="Normal 19 2 2 2 10 2 2" xfId="15881"/>
    <cellStyle name="Normal 19 2 2 2 10 2 2 2" xfId="28610"/>
    <cellStyle name="Normal 19 2 2 2 10 2 2 3" xfId="41211"/>
    <cellStyle name="Normal 19 2 2 2 10 2 3" xfId="20150"/>
    <cellStyle name="Normal 19 2 2 2 10 2 3 2" xfId="32811"/>
    <cellStyle name="Normal 19 2 2 2 10 2 3 3" xfId="45411"/>
    <cellStyle name="Normal 19 2 2 2 10 2 4" xfId="24410"/>
    <cellStyle name="Normal 19 2 2 2 10 2 5" xfId="37011"/>
    <cellStyle name="Normal 19 2 2 2 10 3" xfId="13081"/>
    <cellStyle name="Normal 19 2 2 2 10 3 2" xfId="17281"/>
    <cellStyle name="Normal 19 2 2 2 10 3 2 2" xfId="30010"/>
    <cellStyle name="Normal 19 2 2 2 10 3 2 3" xfId="42611"/>
    <cellStyle name="Normal 19 2 2 2 10 3 3" xfId="21550"/>
    <cellStyle name="Normal 19 2 2 2 10 3 3 2" xfId="34211"/>
    <cellStyle name="Normal 19 2 2 2 10 3 3 3" xfId="46811"/>
    <cellStyle name="Normal 19 2 2 2 10 3 4" xfId="25810"/>
    <cellStyle name="Normal 19 2 2 2 10 3 5" xfId="38411"/>
    <cellStyle name="Normal 19 2 2 2 10 4" xfId="14481"/>
    <cellStyle name="Normal 19 2 2 2 10 4 2" xfId="27210"/>
    <cellStyle name="Normal 19 2 2 2 10 4 3" xfId="39811"/>
    <cellStyle name="Normal 19 2 2 2 10 5" xfId="18750"/>
    <cellStyle name="Normal 19 2 2 2 10 5 2" xfId="31411"/>
    <cellStyle name="Normal 19 2 2 2 10 5 3" xfId="44011"/>
    <cellStyle name="Normal 19 2 2 2 10 6" xfId="23010"/>
    <cellStyle name="Normal 19 2 2 2 10 7" xfId="35611"/>
    <cellStyle name="Normal 19 2 2 2 11" xfId="10407"/>
    <cellStyle name="Normal 19 2 2 2 11 2" xfId="14621"/>
    <cellStyle name="Normal 19 2 2 2 11 2 2" xfId="27350"/>
    <cellStyle name="Normal 19 2 2 2 11 2 3" xfId="39951"/>
    <cellStyle name="Normal 19 2 2 2 11 3" xfId="18890"/>
    <cellStyle name="Normal 19 2 2 2 11 3 2" xfId="31551"/>
    <cellStyle name="Normal 19 2 2 2 11 3 3" xfId="44151"/>
    <cellStyle name="Normal 19 2 2 2 11 4" xfId="23150"/>
    <cellStyle name="Normal 19 2 2 2 11 5" xfId="35751"/>
    <cellStyle name="Normal 19 2 2 2 12" xfId="11821"/>
    <cellStyle name="Normal 19 2 2 2 12 2" xfId="16021"/>
    <cellStyle name="Normal 19 2 2 2 12 2 2" xfId="28750"/>
    <cellStyle name="Normal 19 2 2 2 12 2 3" xfId="41351"/>
    <cellStyle name="Normal 19 2 2 2 12 3" xfId="20290"/>
    <cellStyle name="Normal 19 2 2 2 12 3 2" xfId="32951"/>
    <cellStyle name="Normal 19 2 2 2 12 3 3" xfId="45551"/>
    <cellStyle name="Normal 19 2 2 2 12 4" xfId="24550"/>
    <cellStyle name="Normal 19 2 2 2 12 5" xfId="37151"/>
    <cellStyle name="Normal 19 2 2 2 13" xfId="13221"/>
    <cellStyle name="Normal 19 2 2 2 13 2" xfId="25950"/>
    <cellStyle name="Normal 19 2 2 2 13 3" xfId="38551"/>
    <cellStyle name="Normal 19 2 2 2 14" xfId="17490"/>
    <cellStyle name="Normal 19 2 2 2 14 2" xfId="30151"/>
    <cellStyle name="Normal 19 2 2 2 14 3" xfId="42751"/>
    <cellStyle name="Normal 19 2 2 2 15" xfId="21750"/>
    <cellStyle name="Normal 19 2 2 2 16" xfId="34351"/>
    <cellStyle name="Normal 19 2 2 2 2" xfId="7163"/>
    <cellStyle name="Normal 19 2 2 2 2 2" xfId="10547"/>
    <cellStyle name="Normal 19 2 2 2 2 2 2" xfId="14761"/>
    <cellStyle name="Normal 19 2 2 2 2 2 2 2" xfId="27490"/>
    <cellStyle name="Normal 19 2 2 2 2 2 2 3" xfId="40091"/>
    <cellStyle name="Normal 19 2 2 2 2 2 3" xfId="19030"/>
    <cellStyle name="Normal 19 2 2 2 2 2 3 2" xfId="31691"/>
    <cellStyle name="Normal 19 2 2 2 2 2 3 3" xfId="44291"/>
    <cellStyle name="Normal 19 2 2 2 2 2 4" xfId="23290"/>
    <cellStyle name="Normal 19 2 2 2 2 2 5" xfId="35891"/>
    <cellStyle name="Normal 19 2 2 2 2 3" xfId="11961"/>
    <cellStyle name="Normal 19 2 2 2 2 3 2" xfId="16161"/>
    <cellStyle name="Normal 19 2 2 2 2 3 2 2" xfId="28890"/>
    <cellStyle name="Normal 19 2 2 2 2 3 2 3" xfId="41491"/>
    <cellStyle name="Normal 19 2 2 2 2 3 3" xfId="20430"/>
    <cellStyle name="Normal 19 2 2 2 2 3 3 2" xfId="33091"/>
    <cellStyle name="Normal 19 2 2 2 2 3 3 3" xfId="45691"/>
    <cellStyle name="Normal 19 2 2 2 2 3 4" xfId="24690"/>
    <cellStyle name="Normal 19 2 2 2 2 3 5" xfId="37291"/>
    <cellStyle name="Normal 19 2 2 2 2 4" xfId="13361"/>
    <cellStyle name="Normal 19 2 2 2 2 4 2" xfId="26090"/>
    <cellStyle name="Normal 19 2 2 2 2 4 3" xfId="38691"/>
    <cellStyle name="Normal 19 2 2 2 2 5" xfId="17630"/>
    <cellStyle name="Normal 19 2 2 2 2 5 2" xfId="30291"/>
    <cellStyle name="Normal 19 2 2 2 2 5 3" xfId="42891"/>
    <cellStyle name="Normal 19 2 2 2 2 6" xfId="21890"/>
    <cellStyle name="Normal 19 2 2 2 2 7" xfId="34491"/>
    <cellStyle name="Normal 19 2 2 2 3" xfId="7303"/>
    <cellStyle name="Normal 19 2 2 2 3 2" xfId="10687"/>
    <cellStyle name="Normal 19 2 2 2 3 2 2" xfId="14901"/>
    <cellStyle name="Normal 19 2 2 2 3 2 2 2" xfId="27630"/>
    <cellStyle name="Normal 19 2 2 2 3 2 2 3" xfId="40231"/>
    <cellStyle name="Normal 19 2 2 2 3 2 3" xfId="19170"/>
    <cellStyle name="Normal 19 2 2 2 3 2 3 2" xfId="31831"/>
    <cellStyle name="Normal 19 2 2 2 3 2 3 3" xfId="44431"/>
    <cellStyle name="Normal 19 2 2 2 3 2 4" xfId="23430"/>
    <cellStyle name="Normal 19 2 2 2 3 2 5" xfId="36031"/>
    <cellStyle name="Normal 19 2 2 2 3 3" xfId="12101"/>
    <cellStyle name="Normal 19 2 2 2 3 3 2" xfId="16301"/>
    <cellStyle name="Normal 19 2 2 2 3 3 2 2" xfId="29030"/>
    <cellStyle name="Normal 19 2 2 2 3 3 2 3" xfId="41631"/>
    <cellStyle name="Normal 19 2 2 2 3 3 3" xfId="20570"/>
    <cellStyle name="Normal 19 2 2 2 3 3 3 2" xfId="33231"/>
    <cellStyle name="Normal 19 2 2 2 3 3 3 3" xfId="45831"/>
    <cellStyle name="Normal 19 2 2 2 3 3 4" xfId="24830"/>
    <cellStyle name="Normal 19 2 2 2 3 3 5" xfId="37431"/>
    <cellStyle name="Normal 19 2 2 2 3 4" xfId="13501"/>
    <cellStyle name="Normal 19 2 2 2 3 4 2" xfId="26230"/>
    <cellStyle name="Normal 19 2 2 2 3 4 3" xfId="38831"/>
    <cellStyle name="Normal 19 2 2 2 3 5" xfId="17770"/>
    <cellStyle name="Normal 19 2 2 2 3 5 2" xfId="30431"/>
    <cellStyle name="Normal 19 2 2 2 3 5 3" xfId="43031"/>
    <cellStyle name="Normal 19 2 2 2 3 6" xfId="22030"/>
    <cellStyle name="Normal 19 2 2 2 3 7" xfId="34631"/>
    <cellStyle name="Normal 19 2 2 2 4" xfId="9316"/>
    <cellStyle name="Normal 19 2 2 2 4 2" xfId="10834"/>
    <cellStyle name="Normal 19 2 2 2 4 2 2" xfId="15041"/>
    <cellStyle name="Normal 19 2 2 2 4 2 2 2" xfId="27770"/>
    <cellStyle name="Normal 19 2 2 2 4 2 2 3" xfId="40371"/>
    <cellStyle name="Normal 19 2 2 2 4 2 3" xfId="19310"/>
    <cellStyle name="Normal 19 2 2 2 4 2 3 2" xfId="31971"/>
    <cellStyle name="Normal 19 2 2 2 4 2 3 3" xfId="44571"/>
    <cellStyle name="Normal 19 2 2 2 4 2 4" xfId="23570"/>
    <cellStyle name="Normal 19 2 2 2 4 2 5" xfId="36171"/>
    <cellStyle name="Normal 19 2 2 2 4 3" xfId="12241"/>
    <cellStyle name="Normal 19 2 2 2 4 3 2" xfId="16441"/>
    <cellStyle name="Normal 19 2 2 2 4 3 2 2" xfId="29170"/>
    <cellStyle name="Normal 19 2 2 2 4 3 2 3" xfId="41771"/>
    <cellStyle name="Normal 19 2 2 2 4 3 3" xfId="20710"/>
    <cellStyle name="Normal 19 2 2 2 4 3 3 2" xfId="33371"/>
    <cellStyle name="Normal 19 2 2 2 4 3 3 3" xfId="45971"/>
    <cellStyle name="Normal 19 2 2 2 4 3 4" xfId="24970"/>
    <cellStyle name="Normal 19 2 2 2 4 3 5" xfId="37571"/>
    <cellStyle name="Normal 19 2 2 2 4 4" xfId="13641"/>
    <cellStyle name="Normal 19 2 2 2 4 4 2" xfId="26370"/>
    <cellStyle name="Normal 19 2 2 2 4 4 3" xfId="38971"/>
    <cellStyle name="Normal 19 2 2 2 4 5" xfId="17910"/>
    <cellStyle name="Normal 19 2 2 2 4 5 2" xfId="30571"/>
    <cellStyle name="Normal 19 2 2 2 4 5 3" xfId="43171"/>
    <cellStyle name="Normal 19 2 2 2 4 6" xfId="22170"/>
    <cellStyle name="Normal 19 2 2 2 4 7" xfId="34771"/>
    <cellStyle name="Normal 19 2 2 2 5" xfId="9512"/>
    <cellStyle name="Normal 19 2 2 2 5 2" xfId="10978"/>
    <cellStyle name="Normal 19 2 2 2 5 2 2" xfId="15181"/>
    <cellStyle name="Normal 19 2 2 2 5 2 2 2" xfId="27910"/>
    <cellStyle name="Normal 19 2 2 2 5 2 2 3" xfId="40511"/>
    <cellStyle name="Normal 19 2 2 2 5 2 3" xfId="19450"/>
    <cellStyle name="Normal 19 2 2 2 5 2 3 2" xfId="32111"/>
    <cellStyle name="Normal 19 2 2 2 5 2 3 3" xfId="44711"/>
    <cellStyle name="Normal 19 2 2 2 5 2 4" xfId="23710"/>
    <cellStyle name="Normal 19 2 2 2 5 2 5" xfId="36311"/>
    <cellStyle name="Normal 19 2 2 2 5 3" xfId="12381"/>
    <cellStyle name="Normal 19 2 2 2 5 3 2" xfId="16581"/>
    <cellStyle name="Normal 19 2 2 2 5 3 2 2" xfId="29310"/>
    <cellStyle name="Normal 19 2 2 2 5 3 2 3" xfId="41911"/>
    <cellStyle name="Normal 19 2 2 2 5 3 3" xfId="20850"/>
    <cellStyle name="Normal 19 2 2 2 5 3 3 2" xfId="33511"/>
    <cellStyle name="Normal 19 2 2 2 5 3 3 3" xfId="46111"/>
    <cellStyle name="Normal 19 2 2 2 5 3 4" xfId="25110"/>
    <cellStyle name="Normal 19 2 2 2 5 3 5" xfId="37711"/>
    <cellStyle name="Normal 19 2 2 2 5 4" xfId="13781"/>
    <cellStyle name="Normal 19 2 2 2 5 4 2" xfId="26510"/>
    <cellStyle name="Normal 19 2 2 2 5 4 3" xfId="39111"/>
    <cellStyle name="Normal 19 2 2 2 5 5" xfId="18050"/>
    <cellStyle name="Normal 19 2 2 2 5 5 2" xfId="30711"/>
    <cellStyle name="Normal 19 2 2 2 5 5 3" xfId="43311"/>
    <cellStyle name="Normal 19 2 2 2 5 6" xfId="22310"/>
    <cellStyle name="Normal 19 2 2 2 5 7" xfId="34911"/>
    <cellStyle name="Normal 19 2 2 2 6" xfId="9652"/>
    <cellStyle name="Normal 19 2 2 2 6 2" xfId="11118"/>
    <cellStyle name="Normal 19 2 2 2 6 2 2" xfId="15321"/>
    <cellStyle name="Normal 19 2 2 2 6 2 2 2" xfId="28050"/>
    <cellStyle name="Normal 19 2 2 2 6 2 2 3" xfId="40651"/>
    <cellStyle name="Normal 19 2 2 2 6 2 3" xfId="19590"/>
    <cellStyle name="Normal 19 2 2 2 6 2 3 2" xfId="32251"/>
    <cellStyle name="Normal 19 2 2 2 6 2 3 3" xfId="44851"/>
    <cellStyle name="Normal 19 2 2 2 6 2 4" xfId="23850"/>
    <cellStyle name="Normal 19 2 2 2 6 2 5" xfId="36451"/>
    <cellStyle name="Normal 19 2 2 2 6 3" xfId="12521"/>
    <cellStyle name="Normal 19 2 2 2 6 3 2" xfId="16721"/>
    <cellStyle name="Normal 19 2 2 2 6 3 2 2" xfId="29450"/>
    <cellStyle name="Normal 19 2 2 2 6 3 2 3" xfId="42051"/>
    <cellStyle name="Normal 19 2 2 2 6 3 3" xfId="20990"/>
    <cellStyle name="Normal 19 2 2 2 6 3 3 2" xfId="33651"/>
    <cellStyle name="Normal 19 2 2 2 6 3 3 3" xfId="46251"/>
    <cellStyle name="Normal 19 2 2 2 6 3 4" xfId="25250"/>
    <cellStyle name="Normal 19 2 2 2 6 3 5" xfId="37851"/>
    <cellStyle name="Normal 19 2 2 2 6 4" xfId="13921"/>
    <cellStyle name="Normal 19 2 2 2 6 4 2" xfId="26650"/>
    <cellStyle name="Normal 19 2 2 2 6 4 3" xfId="39251"/>
    <cellStyle name="Normal 19 2 2 2 6 5" xfId="18190"/>
    <cellStyle name="Normal 19 2 2 2 6 5 2" xfId="30851"/>
    <cellStyle name="Normal 19 2 2 2 6 5 3" xfId="43451"/>
    <cellStyle name="Normal 19 2 2 2 6 6" xfId="22450"/>
    <cellStyle name="Normal 19 2 2 2 6 7" xfId="35051"/>
    <cellStyle name="Normal 19 2 2 2 7" xfId="9792"/>
    <cellStyle name="Normal 19 2 2 2 7 2" xfId="11258"/>
    <cellStyle name="Normal 19 2 2 2 7 2 2" xfId="15461"/>
    <cellStyle name="Normal 19 2 2 2 7 2 2 2" xfId="28190"/>
    <cellStyle name="Normal 19 2 2 2 7 2 2 3" xfId="40791"/>
    <cellStyle name="Normal 19 2 2 2 7 2 3" xfId="19730"/>
    <cellStyle name="Normal 19 2 2 2 7 2 3 2" xfId="32391"/>
    <cellStyle name="Normal 19 2 2 2 7 2 3 3" xfId="44991"/>
    <cellStyle name="Normal 19 2 2 2 7 2 4" xfId="23990"/>
    <cellStyle name="Normal 19 2 2 2 7 2 5" xfId="36591"/>
    <cellStyle name="Normal 19 2 2 2 7 3" xfId="12661"/>
    <cellStyle name="Normal 19 2 2 2 7 3 2" xfId="16861"/>
    <cellStyle name="Normal 19 2 2 2 7 3 2 2" xfId="29590"/>
    <cellStyle name="Normal 19 2 2 2 7 3 2 3" xfId="42191"/>
    <cellStyle name="Normal 19 2 2 2 7 3 3" xfId="21130"/>
    <cellStyle name="Normal 19 2 2 2 7 3 3 2" xfId="33791"/>
    <cellStyle name="Normal 19 2 2 2 7 3 3 3" xfId="46391"/>
    <cellStyle name="Normal 19 2 2 2 7 3 4" xfId="25390"/>
    <cellStyle name="Normal 19 2 2 2 7 3 5" xfId="37991"/>
    <cellStyle name="Normal 19 2 2 2 7 4" xfId="14061"/>
    <cellStyle name="Normal 19 2 2 2 7 4 2" xfId="26790"/>
    <cellStyle name="Normal 19 2 2 2 7 4 3" xfId="39391"/>
    <cellStyle name="Normal 19 2 2 2 7 5" xfId="18330"/>
    <cellStyle name="Normal 19 2 2 2 7 5 2" xfId="30991"/>
    <cellStyle name="Normal 19 2 2 2 7 5 3" xfId="43591"/>
    <cellStyle name="Normal 19 2 2 2 7 6" xfId="22590"/>
    <cellStyle name="Normal 19 2 2 2 7 7" xfId="35191"/>
    <cellStyle name="Normal 19 2 2 2 8" xfId="9932"/>
    <cellStyle name="Normal 19 2 2 2 8 2" xfId="11398"/>
    <cellStyle name="Normal 19 2 2 2 8 2 2" xfId="15601"/>
    <cellStyle name="Normal 19 2 2 2 8 2 2 2" xfId="28330"/>
    <cellStyle name="Normal 19 2 2 2 8 2 2 3" xfId="40931"/>
    <cellStyle name="Normal 19 2 2 2 8 2 3" xfId="19870"/>
    <cellStyle name="Normal 19 2 2 2 8 2 3 2" xfId="32531"/>
    <cellStyle name="Normal 19 2 2 2 8 2 3 3" xfId="45131"/>
    <cellStyle name="Normal 19 2 2 2 8 2 4" xfId="24130"/>
    <cellStyle name="Normal 19 2 2 2 8 2 5" xfId="36731"/>
    <cellStyle name="Normal 19 2 2 2 8 3" xfId="12801"/>
    <cellStyle name="Normal 19 2 2 2 8 3 2" xfId="17001"/>
    <cellStyle name="Normal 19 2 2 2 8 3 2 2" xfId="29730"/>
    <cellStyle name="Normal 19 2 2 2 8 3 2 3" xfId="42331"/>
    <cellStyle name="Normal 19 2 2 2 8 3 3" xfId="21270"/>
    <cellStyle name="Normal 19 2 2 2 8 3 3 2" xfId="33931"/>
    <cellStyle name="Normal 19 2 2 2 8 3 3 3" xfId="46531"/>
    <cellStyle name="Normal 19 2 2 2 8 3 4" xfId="25530"/>
    <cellStyle name="Normal 19 2 2 2 8 3 5" xfId="38131"/>
    <cellStyle name="Normal 19 2 2 2 8 4" xfId="14201"/>
    <cellStyle name="Normal 19 2 2 2 8 4 2" xfId="26930"/>
    <cellStyle name="Normal 19 2 2 2 8 4 3" xfId="39531"/>
    <cellStyle name="Normal 19 2 2 2 8 5" xfId="18470"/>
    <cellStyle name="Normal 19 2 2 2 8 5 2" xfId="31131"/>
    <cellStyle name="Normal 19 2 2 2 8 5 3" xfId="43731"/>
    <cellStyle name="Normal 19 2 2 2 8 6" xfId="22730"/>
    <cellStyle name="Normal 19 2 2 2 8 7" xfId="35331"/>
    <cellStyle name="Normal 19 2 2 2 9" xfId="10126"/>
    <cellStyle name="Normal 19 2 2 2 9 2" xfId="11541"/>
    <cellStyle name="Normal 19 2 2 2 9 2 2" xfId="15741"/>
    <cellStyle name="Normal 19 2 2 2 9 2 2 2" xfId="28470"/>
    <cellStyle name="Normal 19 2 2 2 9 2 2 3" xfId="41071"/>
    <cellStyle name="Normal 19 2 2 2 9 2 3" xfId="20010"/>
    <cellStyle name="Normal 19 2 2 2 9 2 3 2" xfId="32671"/>
    <cellStyle name="Normal 19 2 2 2 9 2 3 3" xfId="45271"/>
    <cellStyle name="Normal 19 2 2 2 9 2 4" xfId="24270"/>
    <cellStyle name="Normal 19 2 2 2 9 2 5" xfId="36871"/>
    <cellStyle name="Normal 19 2 2 2 9 3" xfId="12941"/>
    <cellStyle name="Normal 19 2 2 2 9 3 2" xfId="17141"/>
    <cellStyle name="Normal 19 2 2 2 9 3 2 2" xfId="29870"/>
    <cellStyle name="Normal 19 2 2 2 9 3 2 3" xfId="42471"/>
    <cellStyle name="Normal 19 2 2 2 9 3 3" xfId="21410"/>
    <cellStyle name="Normal 19 2 2 2 9 3 3 2" xfId="34071"/>
    <cellStyle name="Normal 19 2 2 2 9 3 3 3" xfId="46671"/>
    <cellStyle name="Normal 19 2 2 2 9 3 4" xfId="25670"/>
    <cellStyle name="Normal 19 2 2 2 9 3 5" xfId="38271"/>
    <cellStyle name="Normal 19 2 2 2 9 4" xfId="14341"/>
    <cellStyle name="Normal 19 2 2 2 9 4 2" xfId="27070"/>
    <cellStyle name="Normal 19 2 2 2 9 4 3" xfId="39671"/>
    <cellStyle name="Normal 19 2 2 2 9 5" xfId="18610"/>
    <cellStyle name="Normal 19 2 2 2 9 5 2" xfId="31271"/>
    <cellStyle name="Normal 19 2 2 2 9 5 3" xfId="43871"/>
    <cellStyle name="Normal 19 2 2 2 9 6" xfId="22870"/>
    <cellStyle name="Normal 19 2 2 2 9 7" xfId="35471"/>
    <cellStyle name="Normal 19 2 2 20" xfId="17470"/>
    <cellStyle name="Normal 19 2 2 20 2" xfId="30131"/>
    <cellStyle name="Normal 19 2 2 20 3" xfId="42731"/>
    <cellStyle name="Normal 19 2 2 21" xfId="21730"/>
    <cellStyle name="Normal 19 2 2 22" xfId="34331"/>
    <cellStyle name="Normal 19 2 2 3" xfId="7043"/>
    <cellStyle name="Normal 19 2 2 3 10" xfId="10286"/>
    <cellStyle name="Normal 19 2 2 3 10 2" xfId="11701"/>
    <cellStyle name="Normal 19 2 2 3 10 2 2" xfId="15901"/>
    <cellStyle name="Normal 19 2 2 3 10 2 2 2" xfId="28630"/>
    <cellStyle name="Normal 19 2 2 3 10 2 2 3" xfId="41231"/>
    <cellStyle name="Normal 19 2 2 3 10 2 3" xfId="20170"/>
    <cellStyle name="Normal 19 2 2 3 10 2 3 2" xfId="32831"/>
    <cellStyle name="Normal 19 2 2 3 10 2 3 3" xfId="45431"/>
    <cellStyle name="Normal 19 2 2 3 10 2 4" xfId="24430"/>
    <cellStyle name="Normal 19 2 2 3 10 2 5" xfId="37031"/>
    <cellStyle name="Normal 19 2 2 3 10 3" xfId="13101"/>
    <cellStyle name="Normal 19 2 2 3 10 3 2" xfId="17301"/>
    <cellStyle name="Normal 19 2 2 3 10 3 2 2" xfId="30030"/>
    <cellStyle name="Normal 19 2 2 3 10 3 2 3" xfId="42631"/>
    <cellStyle name="Normal 19 2 2 3 10 3 3" xfId="21570"/>
    <cellStyle name="Normal 19 2 2 3 10 3 3 2" xfId="34231"/>
    <cellStyle name="Normal 19 2 2 3 10 3 3 3" xfId="46831"/>
    <cellStyle name="Normal 19 2 2 3 10 3 4" xfId="25830"/>
    <cellStyle name="Normal 19 2 2 3 10 3 5" xfId="38431"/>
    <cellStyle name="Normal 19 2 2 3 10 4" xfId="14501"/>
    <cellStyle name="Normal 19 2 2 3 10 4 2" xfId="27230"/>
    <cellStyle name="Normal 19 2 2 3 10 4 3" xfId="39831"/>
    <cellStyle name="Normal 19 2 2 3 10 5" xfId="18770"/>
    <cellStyle name="Normal 19 2 2 3 10 5 2" xfId="31431"/>
    <cellStyle name="Normal 19 2 2 3 10 5 3" xfId="44031"/>
    <cellStyle name="Normal 19 2 2 3 10 6" xfId="23030"/>
    <cellStyle name="Normal 19 2 2 3 10 7" xfId="35631"/>
    <cellStyle name="Normal 19 2 2 3 11" xfId="10427"/>
    <cellStyle name="Normal 19 2 2 3 11 2" xfId="14641"/>
    <cellStyle name="Normal 19 2 2 3 11 2 2" xfId="27370"/>
    <cellStyle name="Normal 19 2 2 3 11 2 3" xfId="39971"/>
    <cellStyle name="Normal 19 2 2 3 11 3" xfId="18910"/>
    <cellStyle name="Normal 19 2 2 3 11 3 2" xfId="31571"/>
    <cellStyle name="Normal 19 2 2 3 11 3 3" xfId="44171"/>
    <cellStyle name="Normal 19 2 2 3 11 4" xfId="23170"/>
    <cellStyle name="Normal 19 2 2 3 11 5" xfId="35771"/>
    <cellStyle name="Normal 19 2 2 3 12" xfId="11841"/>
    <cellStyle name="Normal 19 2 2 3 12 2" xfId="16041"/>
    <cellStyle name="Normal 19 2 2 3 12 2 2" xfId="28770"/>
    <cellStyle name="Normal 19 2 2 3 12 2 3" xfId="41371"/>
    <cellStyle name="Normal 19 2 2 3 12 3" xfId="20310"/>
    <cellStyle name="Normal 19 2 2 3 12 3 2" xfId="32971"/>
    <cellStyle name="Normal 19 2 2 3 12 3 3" xfId="45571"/>
    <cellStyle name="Normal 19 2 2 3 12 4" xfId="24570"/>
    <cellStyle name="Normal 19 2 2 3 12 5" xfId="37171"/>
    <cellStyle name="Normal 19 2 2 3 13" xfId="13241"/>
    <cellStyle name="Normal 19 2 2 3 13 2" xfId="25970"/>
    <cellStyle name="Normal 19 2 2 3 13 3" xfId="38571"/>
    <cellStyle name="Normal 19 2 2 3 14" xfId="17510"/>
    <cellStyle name="Normal 19 2 2 3 14 2" xfId="30171"/>
    <cellStyle name="Normal 19 2 2 3 14 3" xfId="42771"/>
    <cellStyle name="Normal 19 2 2 3 15" xfId="21770"/>
    <cellStyle name="Normal 19 2 2 3 16" xfId="34371"/>
    <cellStyle name="Normal 19 2 2 3 2" xfId="7183"/>
    <cellStyle name="Normal 19 2 2 3 2 2" xfId="10567"/>
    <cellStyle name="Normal 19 2 2 3 2 2 2" xfId="14781"/>
    <cellStyle name="Normal 19 2 2 3 2 2 2 2" xfId="27510"/>
    <cellStyle name="Normal 19 2 2 3 2 2 2 3" xfId="40111"/>
    <cellStyle name="Normal 19 2 2 3 2 2 3" xfId="19050"/>
    <cellStyle name="Normal 19 2 2 3 2 2 3 2" xfId="31711"/>
    <cellStyle name="Normal 19 2 2 3 2 2 3 3" xfId="44311"/>
    <cellStyle name="Normal 19 2 2 3 2 2 4" xfId="23310"/>
    <cellStyle name="Normal 19 2 2 3 2 2 5" xfId="35911"/>
    <cellStyle name="Normal 19 2 2 3 2 3" xfId="11981"/>
    <cellStyle name="Normal 19 2 2 3 2 3 2" xfId="16181"/>
    <cellStyle name="Normal 19 2 2 3 2 3 2 2" xfId="28910"/>
    <cellStyle name="Normal 19 2 2 3 2 3 2 3" xfId="41511"/>
    <cellStyle name="Normal 19 2 2 3 2 3 3" xfId="20450"/>
    <cellStyle name="Normal 19 2 2 3 2 3 3 2" xfId="33111"/>
    <cellStyle name="Normal 19 2 2 3 2 3 3 3" xfId="45711"/>
    <cellStyle name="Normal 19 2 2 3 2 3 4" xfId="24710"/>
    <cellStyle name="Normal 19 2 2 3 2 3 5" xfId="37311"/>
    <cellStyle name="Normal 19 2 2 3 2 4" xfId="13381"/>
    <cellStyle name="Normal 19 2 2 3 2 4 2" xfId="26110"/>
    <cellStyle name="Normal 19 2 2 3 2 4 3" xfId="38711"/>
    <cellStyle name="Normal 19 2 2 3 2 5" xfId="17650"/>
    <cellStyle name="Normal 19 2 2 3 2 5 2" xfId="30311"/>
    <cellStyle name="Normal 19 2 2 3 2 5 3" xfId="42911"/>
    <cellStyle name="Normal 19 2 2 3 2 6" xfId="21910"/>
    <cellStyle name="Normal 19 2 2 3 2 7" xfId="34511"/>
    <cellStyle name="Normal 19 2 2 3 3" xfId="7323"/>
    <cellStyle name="Normal 19 2 2 3 3 2" xfId="10707"/>
    <cellStyle name="Normal 19 2 2 3 3 2 2" xfId="14921"/>
    <cellStyle name="Normal 19 2 2 3 3 2 2 2" xfId="27650"/>
    <cellStyle name="Normal 19 2 2 3 3 2 2 3" xfId="40251"/>
    <cellStyle name="Normal 19 2 2 3 3 2 3" xfId="19190"/>
    <cellStyle name="Normal 19 2 2 3 3 2 3 2" xfId="31851"/>
    <cellStyle name="Normal 19 2 2 3 3 2 3 3" xfId="44451"/>
    <cellStyle name="Normal 19 2 2 3 3 2 4" xfId="23450"/>
    <cellStyle name="Normal 19 2 2 3 3 2 5" xfId="36051"/>
    <cellStyle name="Normal 19 2 2 3 3 3" xfId="12121"/>
    <cellStyle name="Normal 19 2 2 3 3 3 2" xfId="16321"/>
    <cellStyle name="Normal 19 2 2 3 3 3 2 2" xfId="29050"/>
    <cellStyle name="Normal 19 2 2 3 3 3 2 3" xfId="41651"/>
    <cellStyle name="Normal 19 2 2 3 3 3 3" xfId="20590"/>
    <cellStyle name="Normal 19 2 2 3 3 3 3 2" xfId="33251"/>
    <cellStyle name="Normal 19 2 2 3 3 3 3 3" xfId="45851"/>
    <cellStyle name="Normal 19 2 2 3 3 3 4" xfId="24850"/>
    <cellStyle name="Normal 19 2 2 3 3 3 5" xfId="37451"/>
    <cellStyle name="Normal 19 2 2 3 3 4" xfId="13521"/>
    <cellStyle name="Normal 19 2 2 3 3 4 2" xfId="26250"/>
    <cellStyle name="Normal 19 2 2 3 3 4 3" xfId="38851"/>
    <cellStyle name="Normal 19 2 2 3 3 5" xfId="17790"/>
    <cellStyle name="Normal 19 2 2 3 3 5 2" xfId="30451"/>
    <cellStyle name="Normal 19 2 2 3 3 5 3" xfId="43051"/>
    <cellStyle name="Normal 19 2 2 3 3 6" xfId="22050"/>
    <cellStyle name="Normal 19 2 2 3 3 7" xfId="34651"/>
    <cellStyle name="Normal 19 2 2 3 4" xfId="9336"/>
    <cellStyle name="Normal 19 2 2 3 4 2" xfId="10854"/>
    <cellStyle name="Normal 19 2 2 3 4 2 2" xfId="15061"/>
    <cellStyle name="Normal 19 2 2 3 4 2 2 2" xfId="27790"/>
    <cellStyle name="Normal 19 2 2 3 4 2 2 3" xfId="40391"/>
    <cellStyle name="Normal 19 2 2 3 4 2 3" xfId="19330"/>
    <cellStyle name="Normal 19 2 2 3 4 2 3 2" xfId="31991"/>
    <cellStyle name="Normal 19 2 2 3 4 2 3 3" xfId="44591"/>
    <cellStyle name="Normal 19 2 2 3 4 2 4" xfId="23590"/>
    <cellStyle name="Normal 19 2 2 3 4 2 5" xfId="36191"/>
    <cellStyle name="Normal 19 2 2 3 4 3" xfId="12261"/>
    <cellStyle name="Normal 19 2 2 3 4 3 2" xfId="16461"/>
    <cellStyle name="Normal 19 2 2 3 4 3 2 2" xfId="29190"/>
    <cellStyle name="Normal 19 2 2 3 4 3 2 3" xfId="41791"/>
    <cellStyle name="Normal 19 2 2 3 4 3 3" xfId="20730"/>
    <cellStyle name="Normal 19 2 2 3 4 3 3 2" xfId="33391"/>
    <cellStyle name="Normal 19 2 2 3 4 3 3 3" xfId="45991"/>
    <cellStyle name="Normal 19 2 2 3 4 3 4" xfId="24990"/>
    <cellStyle name="Normal 19 2 2 3 4 3 5" xfId="37591"/>
    <cellStyle name="Normal 19 2 2 3 4 4" xfId="13661"/>
    <cellStyle name="Normal 19 2 2 3 4 4 2" xfId="26390"/>
    <cellStyle name="Normal 19 2 2 3 4 4 3" xfId="38991"/>
    <cellStyle name="Normal 19 2 2 3 4 5" xfId="17930"/>
    <cellStyle name="Normal 19 2 2 3 4 5 2" xfId="30591"/>
    <cellStyle name="Normal 19 2 2 3 4 5 3" xfId="43191"/>
    <cellStyle name="Normal 19 2 2 3 4 6" xfId="22190"/>
    <cellStyle name="Normal 19 2 2 3 4 7" xfId="34791"/>
    <cellStyle name="Normal 19 2 2 3 5" xfId="9532"/>
    <cellStyle name="Normal 19 2 2 3 5 2" xfId="10998"/>
    <cellStyle name="Normal 19 2 2 3 5 2 2" xfId="15201"/>
    <cellStyle name="Normal 19 2 2 3 5 2 2 2" xfId="27930"/>
    <cellStyle name="Normal 19 2 2 3 5 2 2 3" xfId="40531"/>
    <cellStyle name="Normal 19 2 2 3 5 2 3" xfId="19470"/>
    <cellStyle name="Normal 19 2 2 3 5 2 3 2" xfId="32131"/>
    <cellStyle name="Normal 19 2 2 3 5 2 3 3" xfId="44731"/>
    <cellStyle name="Normal 19 2 2 3 5 2 4" xfId="23730"/>
    <cellStyle name="Normal 19 2 2 3 5 2 5" xfId="36331"/>
    <cellStyle name="Normal 19 2 2 3 5 3" xfId="12401"/>
    <cellStyle name="Normal 19 2 2 3 5 3 2" xfId="16601"/>
    <cellStyle name="Normal 19 2 2 3 5 3 2 2" xfId="29330"/>
    <cellStyle name="Normal 19 2 2 3 5 3 2 3" xfId="41931"/>
    <cellStyle name="Normal 19 2 2 3 5 3 3" xfId="20870"/>
    <cellStyle name="Normal 19 2 2 3 5 3 3 2" xfId="33531"/>
    <cellStyle name="Normal 19 2 2 3 5 3 3 3" xfId="46131"/>
    <cellStyle name="Normal 19 2 2 3 5 3 4" xfId="25130"/>
    <cellStyle name="Normal 19 2 2 3 5 3 5" xfId="37731"/>
    <cellStyle name="Normal 19 2 2 3 5 4" xfId="13801"/>
    <cellStyle name="Normal 19 2 2 3 5 4 2" xfId="26530"/>
    <cellStyle name="Normal 19 2 2 3 5 4 3" xfId="39131"/>
    <cellStyle name="Normal 19 2 2 3 5 5" xfId="18070"/>
    <cellStyle name="Normal 19 2 2 3 5 5 2" xfId="30731"/>
    <cellStyle name="Normal 19 2 2 3 5 5 3" xfId="43331"/>
    <cellStyle name="Normal 19 2 2 3 5 6" xfId="22330"/>
    <cellStyle name="Normal 19 2 2 3 5 7" xfId="34931"/>
    <cellStyle name="Normal 19 2 2 3 6" xfId="9672"/>
    <cellStyle name="Normal 19 2 2 3 6 2" xfId="11138"/>
    <cellStyle name="Normal 19 2 2 3 6 2 2" xfId="15341"/>
    <cellStyle name="Normal 19 2 2 3 6 2 2 2" xfId="28070"/>
    <cellStyle name="Normal 19 2 2 3 6 2 2 3" xfId="40671"/>
    <cellStyle name="Normal 19 2 2 3 6 2 3" xfId="19610"/>
    <cellStyle name="Normal 19 2 2 3 6 2 3 2" xfId="32271"/>
    <cellStyle name="Normal 19 2 2 3 6 2 3 3" xfId="44871"/>
    <cellStyle name="Normal 19 2 2 3 6 2 4" xfId="23870"/>
    <cellStyle name="Normal 19 2 2 3 6 2 5" xfId="36471"/>
    <cellStyle name="Normal 19 2 2 3 6 3" xfId="12541"/>
    <cellStyle name="Normal 19 2 2 3 6 3 2" xfId="16741"/>
    <cellStyle name="Normal 19 2 2 3 6 3 2 2" xfId="29470"/>
    <cellStyle name="Normal 19 2 2 3 6 3 2 3" xfId="42071"/>
    <cellStyle name="Normal 19 2 2 3 6 3 3" xfId="21010"/>
    <cellStyle name="Normal 19 2 2 3 6 3 3 2" xfId="33671"/>
    <cellStyle name="Normal 19 2 2 3 6 3 3 3" xfId="46271"/>
    <cellStyle name="Normal 19 2 2 3 6 3 4" xfId="25270"/>
    <cellStyle name="Normal 19 2 2 3 6 3 5" xfId="37871"/>
    <cellStyle name="Normal 19 2 2 3 6 4" xfId="13941"/>
    <cellStyle name="Normal 19 2 2 3 6 4 2" xfId="26670"/>
    <cellStyle name="Normal 19 2 2 3 6 4 3" xfId="39271"/>
    <cellStyle name="Normal 19 2 2 3 6 5" xfId="18210"/>
    <cellStyle name="Normal 19 2 2 3 6 5 2" xfId="30871"/>
    <cellStyle name="Normal 19 2 2 3 6 5 3" xfId="43471"/>
    <cellStyle name="Normal 19 2 2 3 6 6" xfId="22470"/>
    <cellStyle name="Normal 19 2 2 3 6 7" xfId="35071"/>
    <cellStyle name="Normal 19 2 2 3 7" xfId="9812"/>
    <cellStyle name="Normal 19 2 2 3 7 2" xfId="11278"/>
    <cellStyle name="Normal 19 2 2 3 7 2 2" xfId="15481"/>
    <cellStyle name="Normal 19 2 2 3 7 2 2 2" xfId="28210"/>
    <cellStyle name="Normal 19 2 2 3 7 2 2 3" xfId="40811"/>
    <cellStyle name="Normal 19 2 2 3 7 2 3" xfId="19750"/>
    <cellStyle name="Normal 19 2 2 3 7 2 3 2" xfId="32411"/>
    <cellStyle name="Normal 19 2 2 3 7 2 3 3" xfId="45011"/>
    <cellStyle name="Normal 19 2 2 3 7 2 4" xfId="24010"/>
    <cellStyle name="Normal 19 2 2 3 7 2 5" xfId="36611"/>
    <cellStyle name="Normal 19 2 2 3 7 3" xfId="12681"/>
    <cellStyle name="Normal 19 2 2 3 7 3 2" xfId="16881"/>
    <cellStyle name="Normal 19 2 2 3 7 3 2 2" xfId="29610"/>
    <cellStyle name="Normal 19 2 2 3 7 3 2 3" xfId="42211"/>
    <cellStyle name="Normal 19 2 2 3 7 3 3" xfId="21150"/>
    <cellStyle name="Normal 19 2 2 3 7 3 3 2" xfId="33811"/>
    <cellStyle name="Normal 19 2 2 3 7 3 3 3" xfId="46411"/>
    <cellStyle name="Normal 19 2 2 3 7 3 4" xfId="25410"/>
    <cellStyle name="Normal 19 2 2 3 7 3 5" xfId="38011"/>
    <cellStyle name="Normal 19 2 2 3 7 4" xfId="14081"/>
    <cellStyle name="Normal 19 2 2 3 7 4 2" xfId="26810"/>
    <cellStyle name="Normal 19 2 2 3 7 4 3" xfId="39411"/>
    <cellStyle name="Normal 19 2 2 3 7 5" xfId="18350"/>
    <cellStyle name="Normal 19 2 2 3 7 5 2" xfId="31011"/>
    <cellStyle name="Normal 19 2 2 3 7 5 3" xfId="43611"/>
    <cellStyle name="Normal 19 2 2 3 7 6" xfId="22610"/>
    <cellStyle name="Normal 19 2 2 3 7 7" xfId="35211"/>
    <cellStyle name="Normal 19 2 2 3 8" xfId="9952"/>
    <cellStyle name="Normal 19 2 2 3 8 2" xfId="11418"/>
    <cellStyle name="Normal 19 2 2 3 8 2 2" xfId="15621"/>
    <cellStyle name="Normal 19 2 2 3 8 2 2 2" xfId="28350"/>
    <cellStyle name="Normal 19 2 2 3 8 2 2 3" xfId="40951"/>
    <cellStyle name="Normal 19 2 2 3 8 2 3" xfId="19890"/>
    <cellStyle name="Normal 19 2 2 3 8 2 3 2" xfId="32551"/>
    <cellStyle name="Normal 19 2 2 3 8 2 3 3" xfId="45151"/>
    <cellStyle name="Normal 19 2 2 3 8 2 4" xfId="24150"/>
    <cellStyle name="Normal 19 2 2 3 8 2 5" xfId="36751"/>
    <cellStyle name="Normal 19 2 2 3 8 3" xfId="12821"/>
    <cellStyle name="Normal 19 2 2 3 8 3 2" xfId="17021"/>
    <cellStyle name="Normal 19 2 2 3 8 3 2 2" xfId="29750"/>
    <cellStyle name="Normal 19 2 2 3 8 3 2 3" xfId="42351"/>
    <cellStyle name="Normal 19 2 2 3 8 3 3" xfId="21290"/>
    <cellStyle name="Normal 19 2 2 3 8 3 3 2" xfId="33951"/>
    <cellStyle name="Normal 19 2 2 3 8 3 3 3" xfId="46551"/>
    <cellStyle name="Normal 19 2 2 3 8 3 4" xfId="25550"/>
    <cellStyle name="Normal 19 2 2 3 8 3 5" xfId="38151"/>
    <cellStyle name="Normal 19 2 2 3 8 4" xfId="14221"/>
    <cellStyle name="Normal 19 2 2 3 8 4 2" xfId="26950"/>
    <cellStyle name="Normal 19 2 2 3 8 4 3" xfId="39551"/>
    <cellStyle name="Normal 19 2 2 3 8 5" xfId="18490"/>
    <cellStyle name="Normal 19 2 2 3 8 5 2" xfId="31151"/>
    <cellStyle name="Normal 19 2 2 3 8 5 3" xfId="43751"/>
    <cellStyle name="Normal 19 2 2 3 8 6" xfId="22750"/>
    <cellStyle name="Normal 19 2 2 3 8 7" xfId="35351"/>
    <cellStyle name="Normal 19 2 2 3 9" xfId="10146"/>
    <cellStyle name="Normal 19 2 2 3 9 2" xfId="11561"/>
    <cellStyle name="Normal 19 2 2 3 9 2 2" xfId="15761"/>
    <cellStyle name="Normal 19 2 2 3 9 2 2 2" xfId="28490"/>
    <cellStyle name="Normal 19 2 2 3 9 2 2 3" xfId="41091"/>
    <cellStyle name="Normal 19 2 2 3 9 2 3" xfId="20030"/>
    <cellStyle name="Normal 19 2 2 3 9 2 3 2" xfId="32691"/>
    <cellStyle name="Normal 19 2 2 3 9 2 3 3" xfId="45291"/>
    <cellStyle name="Normal 19 2 2 3 9 2 4" xfId="24290"/>
    <cellStyle name="Normal 19 2 2 3 9 2 5" xfId="36891"/>
    <cellStyle name="Normal 19 2 2 3 9 3" xfId="12961"/>
    <cellStyle name="Normal 19 2 2 3 9 3 2" xfId="17161"/>
    <cellStyle name="Normal 19 2 2 3 9 3 2 2" xfId="29890"/>
    <cellStyle name="Normal 19 2 2 3 9 3 2 3" xfId="42491"/>
    <cellStyle name="Normal 19 2 2 3 9 3 3" xfId="21430"/>
    <cellStyle name="Normal 19 2 2 3 9 3 3 2" xfId="34091"/>
    <cellStyle name="Normal 19 2 2 3 9 3 3 3" xfId="46691"/>
    <cellStyle name="Normal 19 2 2 3 9 3 4" xfId="25690"/>
    <cellStyle name="Normal 19 2 2 3 9 3 5" xfId="38291"/>
    <cellStyle name="Normal 19 2 2 3 9 4" xfId="14361"/>
    <cellStyle name="Normal 19 2 2 3 9 4 2" xfId="27090"/>
    <cellStyle name="Normal 19 2 2 3 9 4 3" xfId="39691"/>
    <cellStyle name="Normal 19 2 2 3 9 5" xfId="18630"/>
    <cellStyle name="Normal 19 2 2 3 9 5 2" xfId="31291"/>
    <cellStyle name="Normal 19 2 2 3 9 5 3" xfId="43891"/>
    <cellStyle name="Normal 19 2 2 3 9 6" xfId="22890"/>
    <cellStyle name="Normal 19 2 2 3 9 7" xfId="35491"/>
    <cellStyle name="Normal 19 2 2 4" xfId="7063"/>
    <cellStyle name="Normal 19 2 2 4 10" xfId="10306"/>
    <cellStyle name="Normal 19 2 2 4 10 2" xfId="11721"/>
    <cellStyle name="Normal 19 2 2 4 10 2 2" xfId="15921"/>
    <cellStyle name="Normal 19 2 2 4 10 2 2 2" xfId="28650"/>
    <cellStyle name="Normal 19 2 2 4 10 2 2 3" xfId="41251"/>
    <cellStyle name="Normal 19 2 2 4 10 2 3" xfId="20190"/>
    <cellStyle name="Normal 19 2 2 4 10 2 3 2" xfId="32851"/>
    <cellStyle name="Normal 19 2 2 4 10 2 3 3" xfId="45451"/>
    <cellStyle name="Normal 19 2 2 4 10 2 4" xfId="24450"/>
    <cellStyle name="Normal 19 2 2 4 10 2 5" xfId="37051"/>
    <cellStyle name="Normal 19 2 2 4 10 3" xfId="13121"/>
    <cellStyle name="Normal 19 2 2 4 10 3 2" xfId="17321"/>
    <cellStyle name="Normal 19 2 2 4 10 3 2 2" xfId="30050"/>
    <cellStyle name="Normal 19 2 2 4 10 3 2 3" xfId="42651"/>
    <cellStyle name="Normal 19 2 2 4 10 3 3" xfId="21590"/>
    <cellStyle name="Normal 19 2 2 4 10 3 3 2" xfId="34251"/>
    <cellStyle name="Normal 19 2 2 4 10 3 3 3" xfId="46851"/>
    <cellStyle name="Normal 19 2 2 4 10 3 4" xfId="25850"/>
    <cellStyle name="Normal 19 2 2 4 10 3 5" xfId="38451"/>
    <cellStyle name="Normal 19 2 2 4 10 4" xfId="14521"/>
    <cellStyle name="Normal 19 2 2 4 10 4 2" xfId="27250"/>
    <cellStyle name="Normal 19 2 2 4 10 4 3" xfId="39851"/>
    <cellStyle name="Normal 19 2 2 4 10 5" xfId="18790"/>
    <cellStyle name="Normal 19 2 2 4 10 5 2" xfId="31451"/>
    <cellStyle name="Normal 19 2 2 4 10 5 3" xfId="44051"/>
    <cellStyle name="Normal 19 2 2 4 10 6" xfId="23050"/>
    <cellStyle name="Normal 19 2 2 4 10 7" xfId="35651"/>
    <cellStyle name="Normal 19 2 2 4 11" xfId="10447"/>
    <cellStyle name="Normal 19 2 2 4 11 2" xfId="14661"/>
    <cellStyle name="Normal 19 2 2 4 11 2 2" xfId="27390"/>
    <cellStyle name="Normal 19 2 2 4 11 2 3" xfId="39991"/>
    <cellStyle name="Normal 19 2 2 4 11 3" xfId="18930"/>
    <cellStyle name="Normal 19 2 2 4 11 3 2" xfId="31591"/>
    <cellStyle name="Normal 19 2 2 4 11 3 3" xfId="44191"/>
    <cellStyle name="Normal 19 2 2 4 11 4" xfId="23190"/>
    <cellStyle name="Normal 19 2 2 4 11 5" xfId="35791"/>
    <cellStyle name="Normal 19 2 2 4 12" xfId="11861"/>
    <cellStyle name="Normal 19 2 2 4 12 2" xfId="16061"/>
    <cellStyle name="Normal 19 2 2 4 12 2 2" xfId="28790"/>
    <cellStyle name="Normal 19 2 2 4 12 2 3" xfId="41391"/>
    <cellStyle name="Normal 19 2 2 4 12 3" xfId="20330"/>
    <cellStyle name="Normal 19 2 2 4 12 3 2" xfId="32991"/>
    <cellStyle name="Normal 19 2 2 4 12 3 3" xfId="45591"/>
    <cellStyle name="Normal 19 2 2 4 12 4" xfId="24590"/>
    <cellStyle name="Normal 19 2 2 4 12 5" xfId="37191"/>
    <cellStyle name="Normal 19 2 2 4 13" xfId="13261"/>
    <cellStyle name="Normal 19 2 2 4 13 2" xfId="25990"/>
    <cellStyle name="Normal 19 2 2 4 13 3" xfId="38591"/>
    <cellStyle name="Normal 19 2 2 4 14" xfId="17530"/>
    <cellStyle name="Normal 19 2 2 4 14 2" xfId="30191"/>
    <cellStyle name="Normal 19 2 2 4 14 3" xfId="42791"/>
    <cellStyle name="Normal 19 2 2 4 15" xfId="21790"/>
    <cellStyle name="Normal 19 2 2 4 16" xfId="34391"/>
    <cellStyle name="Normal 19 2 2 4 2" xfId="7203"/>
    <cellStyle name="Normal 19 2 2 4 2 2" xfId="10587"/>
    <cellStyle name="Normal 19 2 2 4 2 2 2" xfId="14801"/>
    <cellStyle name="Normal 19 2 2 4 2 2 2 2" xfId="27530"/>
    <cellStyle name="Normal 19 2 2 4 2 2 2 3" xfId="40131"/>
    <cellStyle name="Normal 19 2 2 4 2 2 3" xfId="19070"/>
    <cellStyle name="Normal 19 2 2 4 2 2 3 2" xfId="31731"/>
    <cellStyle name="Normal 19 2 2 4 2 2 3 3" xfId="44331"/>
    <cellStyle name="Normal 19 2 2 4 2 2 4" xfId="23330"/>
    <cellStyle name="Normal 19 2 2 4 2 2 5" xfId="35931"/>
    <cellStyle name="Normal 19 2 2 4 2 3" xfId="12001"/>
    <cellStyle name="Normal 19 2 2 4 2 3 2" xfId="16201"/>
    <cellStyle name="Normal 19 2 2 4 2 3 2 2" xfId="28930"/>
    <cellStyle name="Normal 19 2 2 4 2 3 2 3" xfId="41531"/>
    <cellStyle name="Normal 19 2 2 4 2 3 3" xfId="20470"/>
    <cellStyle name="Normal 19 2 2 4 2 3 3 2" xfId="33131"/>
    <cellStyle name="Normal 19 2 2 4 2 3 3 3" xfId="45731"/>
    <cellStyle name="Normal 19 2 2 4 2 3 4" xfId="24730"/>
    <cellStyle name="Normal 19 2 2 4 2 3 5" xfId="37331"/>
    <cellStyle name="Normal 19 2 2 4 2 4" xfId="13401"/>
    <cellStyle name="Normal 19 2 2 4 2 4 2" xfId="26130"/>
    <cellStyle name="Normal 19 2 2 4 2 4 3" xfId="38731"/>
    <cellStyle name="Normal 19 2 2 4 2 5" xfId="17670"/>
    <cellStyle name="Normal 19 2 2 4 2 5 2" xfId="30331"/>
    <cellStyle name="Normal 19 2 2 4 2 5 3" xfId="42931"/>
    <cellStyle name="Normal 19 2 2 4 2 6" xfId="21930"/>
    <cellStyle name="Normal 19 2 2 4 2 7" xfId="34531"/>
    <cellStyle name="Normal 19 2 2 4 3" xfId="7343"/>
    <cellStyle name="Normal 19 2 2 4 3 2" xfId="10727"/>
    <cellStyle name="Normal 19 2 2 4 3 2 2" xfId="14941"/>
    <cellStyle name="Normal 19 2 2 4 3 2 2 2" xfId="27670"/>
    <cellStyle name="Normal 19 2 2 4 3 2 2 3" xfId="40271"/>
    <cellStyle name="Normal 19 2 2 4 3 2 3" xfId="19210"/>
    <cellStyle name="Normal 19 2 2 4 3 2 3 2" xfId="31871"/>
    <cellStyle name="Normal 19 2 2 4 3 2 3 3" xfId="44471"/>
    <cellStyle name="Normal 19 2 2 4 3 2 4" xfId="23470"/>
    <cellStyle name="Normal 19 2 2 4 3 2 5" xfId="36071"/>
    <cellStyle name="Normal 19 2 2 4 3 3" xfId="12141"/>
    <cellStyle name="Normal 19 2 2 4 3 3 2" xfId="16341"/>
    <cellStyle name="Normal 19 2 2 4 3 3 2 2" xfId="29070"/>
    <cellStyle name="Normal 19 2 2 4 3 3 2 3" xfId="41671"/>
    <cellStyle name="Normal 19 2 2 4 3 3 3" xfId="20610"/>
    <cellStyle name="Normal 19 2 2 4 3 3 3 2" xfId="33271"/>
    <cellStyle name="Normal 19 2 2 4 3 3 3 3" xfId="45871"/>
    <cellStyle name="Normal 19 2 2 4 3 3 4" xfId="24870"/>
    <cellStyle name="Normal 19 2 2 4 3 3 5" xfId="37471"/>
    <cellStyle name="Normal 19 2 2 4 3 4" xfId="13541"/>
    <cellStyle name="Normal 19 2 2 4 3 4 2" xfId="26270"/>
    <cellStyle name="Normal 19 2 2 4 3 4 3" xfId="38871"/>
    <cellStyle name="Normal 19 2 2 4 3 5" xfId="17810"/>
    <cellStyle name="Normal 19 2 2 4 3 5 2" xfId="30471"/>
    <cellStyle name="Normal 19 2 2 4 3 5 3" xfId="43071"/>
    <cellStyle name="Normal 19 2 2 4 3 6" xfId="22070"/>
    <cellStyle name="Normal 19 2 2 4 3 7" xfId="34671"/>
    <cellStyle name="Normal 19 2 2 4 4" xfId="9356"/>
    <cellStyle name="Normal 19 2 2 4 4 2" xfId="10874"/>
    <cellStyle name="Normal 19 2 2 4 4 2 2" xfId="15081"/>
    <cellStyle name="Normal 19 2 2 4 4 2 2 2" xfId="27810"/>
    <cellStyle name="Normal 19 2 2 4 4 2 2 3" xfId="40411"/>
    <cellStyle name="Normal 19 2 2 4 4 2 3" xfId="19350"/>
    <cellStyle name="Normal 19 2 2 4 4 2 3 2" xfId="32011"/>
    <cellStyle name="Normal 19 2 2 4 4 2 3 3" xfId="44611"/>
    <cellStyle name="Normal 19 2 2 4 4 2 4" xfId="23610"/>
    <cellStyle name="Normal 19 2 2 4 4 2 5" xfId="36211"/>
    <cellStyle name="Normal 19 2 2 4 4 3" xfId="12281"/>
    <cellStyle name="Normal 19 2 2 4 4 3 2" xfId="16481"/>
    <cellStyle name="Normal 19 2 2 4 4 3 2 2" xfId="29210"/>
    <cellStyle name="Normal 19 2 2 4 4 3 2 3" xfId="41811"/>
    <cellStyle name="Normal 19 2 2 4 4 3 3" xfId="20750"/>
    <cellStyle name="Normal 19 2 2 4 4 3 3 2" xfId="33411"/>
    <cellStyle name="Normal 19 2 2 4 4 3 3 3" xfId="46011"/>
    <cellStyle name="Normal 19 2 2 4 4 3 4" xfId="25010"/>
    <cellStyle name="Normal 19 2 2 4 4 3 5" xfId="37611"/>
    <cellStyle name="Normal 19 2 2 4 4 4" xfId="13681"/>
    <cellStyle name="Normal 19 2 2 4 4 4 2" xfId="26410"/>
    <cellStyle name="Normal 19 2 2 4 4 4 3" xfId="39011"/>
    <cellStyle name="Normal 19 2 2 4 4 5" xfId="17950"/>
    <cellStyle name="Normal 19 2 2 4 4 5 2" xfId="30611"/>
    <cellStyle name="Normal 19 2 2 4 4 5 3" xfId="43211"/>
    <cellStyle name="Normal 19 2 2 4 4 6" xfId="22210"/>
    <cellStyle name="Normal 19 2 2 4 4 7" xfId="34811"/>
    <cellStyle name="Normal 19 2 2 4 5" xfId="9552"/>
    <cellStyle name="Normal 19 2 2 4 5 2" xfId="11018"/>
    <cellStyle name="Normal 19 2 2 4 5 2 2" xfId="15221"/>
    <cellStyle name="Normal 19 2 2 4 5 2 2 2" xfId="27950"/>
    <cellStyle name="Normal 19 2 2 4 5 2 2 3" xfId="40551"/>
    <cellStyle name="Normal 19 2 2 4 5 2 3" xfId="19490"/>
    <cellStyle name="Normal 19 2 2 4 5 2 3 2" xfId="32151"/>
    <cellStyle name="Normal 19 2 2 4 5 2 3 3" xfId="44751"/>
    <cellStyle name="Normal 19 2 2 4 5 2 4" xfId="23750"/>
    <cellStyle name="Normal 19 2 2 4 5 2 5" xfId="36351"/>
    <cellStyle name="Normal 19 2 2 4 5 3" xfId="12421"/>
    <cellStyle name="Normal 19 2 2 4 5 3 2" xfId="16621"/>
    <cellStyle name="Normal 19 2 2 4 5 3 2 2" xfId="29350"/>
    <cellStyle name="Normal 19 2 2 4 5 3 2 3" xfId="41951"/>
    <cellStyle name="Normal 19 2 2 4 5 3 3" xfId="20890"/>
    <cellStyle name="Normal 19 2 2 4 5 3 3 2" xfId="33551"/>
    <cellStyle name="Normal 19 2 2 4 5 3 3 3" xfId="46151"/>
    <cellStyle name="Normal 19 2 2 4 5 3 4" xfId="25150"/>
    <cellStyle name="Normal 19 2 2 4 5 3 5" xfId="37751"/>
    <cellStyle name="Normal 19 2 2 4 5 4" xfId="13821"/>
    <cellStyle name="Normal 19 2 2 4 5 4 2" xfId="26550"/>
    <cellStyle name="Normal 19 2 2 4 5 4 3" xfId="39151"/>
    <cellStyle name="Normal 19 2 2 4 5 5" xfId="18090"/>
    <cellStyle name="Normal 19 2 2 4 5 5 2" xfId="30751"/>
    <cellStyle name="Normal 19 2 2 4 5 5 3" xfId="43351"/>
    <cellStyle name="Normal 19 2 2 4 5 6" xfId="22350"/>
    <cellStyle name="Normal 19 2 2 4 5 7" xfId="34951"/>
    <cellStyle name="Normal 19 2 2 4 6" xfId="9692"/>
    <cellStyle name="Normal 19 2 2 4 6 2" xfId="11158"/>
    <cellStyle name="Normal 19 2 2 4 6 2 2" xfId="15361"/>
    <cellStyle name="Normal 19 2 2 4 6 2 2 2" xfId="28090"/>
    <cellStyle name="Normal 19 2 2 4 6 2 2 3" xfId="40691"/>
    <cellStyle name="Normal 19 2 2 4 6 2 3" xfId="19630"/>
    <cellStyle name="Normal 19 2 2 4 6 2 3 2" xfId="32291"/>
    <cellStyle name="Normal 19 2 2 4 6 2 3 3" xfId="44891"/>
    <cellStyle name="Normal 19 2 2 4 6 2 4" xfId="23890"/>
    <cellStyle name="Normal 19 2 2 4 6 2 5" xfId="36491"/>
    <cellStyle name="Normal 19 2 2 4 6 3" xfId="12561"/>
    <cellStyle name="Normal 19 2 2 4 6 3 2" xfId="16761"/>
    <cellStyle name="Normal 19 2 2 4 6 3 2 2" xfId="29490"/>
    <cellStyle name="Normal 19 2 2 4 6 3 2 3" xfId="42091"/>
    <cellStyle name="Normal 19 2 2 4 6 3 3" xfId="21030"/>
    <cellStyle name="Normal 19 2 2 4 6 3 3 2" xfId="33691"/>
    <cellStyle name="Normal 19 2 2 4 6 3 3 3" xfId="46291"/>
    <cellStyle name="Normal 19 2 2 4 6 3 4" xfId="25290"/>
    <cellStyle name="Normal 19 2 2 4 6 3 5" xfId="37891"/>
    <cellStyle name="Normal 19 2 2 4 6 4" xfId="13961"/>
    <cellStyle name="Normal 19 2 2 4 6 4 2" xfId="26690"/>
    <cellStyle name="Normal 19 2 2 4 6 4 3" xfId="39291"/>
    <cellStyle name="Normal 19 2 2 4 6 5" xfId="18230"/>
    <cellStyle name="Normal 19 2 2 4 6 5 2" xfId="30891"/>
    <cellStyle name="Normal 19 2 2 4 6 5 3" xfId="43491"/>
    <cellStyle name="Normal 19 2 2 4 6 6" xfId="22490"/>
    <cellStyle name="Normal 19 2 2 4 6 7" xfId="35091"/>
    <cellStyle name="Normal 19 2 2 4 7" xfId="9832"/>
    <cellStyle name="Normal 19 2 2 4 7 2" xfId="11298"/>
    <cellStyle name="Normal 19 2 2 4 7 2 2" xfId="15501"/>
    <cellStyle name="Normal 19 2 2 4 7 2 2 2" xfId="28230"/>
    <cellStyle name="Normal 19 2 2 4 7 2 2 3" xfId="40831"/>
    <cellStyle name="Normal 19 2 2 4 7 2 3" xfId="19770"/>
    <cellStyle name="Normal 19 2 2 4 7 2 3 2" xfId="32431"/>
    <cellStyle name="Normal 19 2 2 4 7 2 3 3" xfId="45031"/>
    <cellStyle name="Normal 19 2 2 4 7 2 4" xfId="24030"/>
    <cellStyle name="Normal 19 2 2 4 7 2 5" xfId="36631"/>
    <cellStyle name="Normal 19 2 2 4 7 3" xfId="12701"/>
    <cellStyle name="Normal 19 2 2 4 7 3 2" xfId="16901"/>
    <cellStyle name="Normal 19 2 2 4 7 3 2 2" xfId="29630"/>
    <cellStyle name="Normal 19 2 2 4 7 3 2 3" xfId="42231"/>
    <cellStyle name="Normal 19 2 2 4 7 3 3" xfId="21170"/>
    <cellStyle name="Normal 19 2 2 4 7 3 3 2" xfId="33831"/>
    <cellStyle name="Normal 19 2 2 4 7 3 3 3" xfId="46431"/>
    <cellStyle name="Normal 19 2 2 4 7 3 4" xfId="25430"/>
    <cellStyle name="Normal 19 2 2 4 7 3 5" xfId="38031"/>
    <cellStyle name="Normal 19 2 2 4 7 4" xfId="14101"/>
    <cellStyle name="Normal 19 2 2 4 7 4 2" xfId="26830"/>
    <cellStyle name="Normal 19 2 2 4 7 4 3" xfId="39431"/>
    <cellStyle name="Normal 19 2 2 4 7 5" xfId="18370"/>
    <cellStyle name="Normal 19 2 2 4 7 5 2" xfId="31031"/>
    <cellStyle name="Normal 19 2 2 4 7 5 3" xfId="43631"/>
    <cellStyle name="Normal 19 2 2 4 7 6" xfId="22630"/>
    <cellStyle name="Normal 19 2 2 4 7 7" xfId="35231"/>
    <cellStyle name="Normal 19 2 2 4 8" xfId="9972"/>
    <cellStyle name="Normal 19 2 2 4 8 2" xfId="11438"/>
    <cellStyle name="Normal 19 2 2 4 8 2 2" xfId="15641"/>
    <cellStyle name="Normal 19 2 2 4 8 2 2 2" xfId="28370"/>
    <cellStyle name="Normal 19 2 2 4 8 2 2 3" xfId="40971"/>
    <cellStyle name="Normal 19 2 2 4 8 2 3" xfId="19910"/>
    <cellStyle name="Normal 19 2 2 4 8 2 3 2" xfId="32571"/>
    <cellStyle name="Normal 19 2 2 4 8 2 3 3" xfId="45171"/>
    <cellStyle name="Normal 19 2 2 4 8 2 4" xfId="24170"/>
    <cellStyle name="Normal 19 2 2 4 8 2 5" xfId="36771"/>
    <cellStyle name="Normal 19 2 2 4 8 3" xfId="12841"/>
    <cellStyle name="Normal 19 2 2 4 8 3 2" xfId="17041"/>
    <cellStyle name="Normal 19 2 2 4 8 3 2 2" xfId="29770"/>
    <cellStyle name="Normal 19 2 2 4 8 3 2 3" xfId="42371"/>
    <cellStyle name="Normal 19 2 2 4 8 3 3" xfId="21310"/>
    <cellStyle name="Normal 19 2 2 4 8 3 3 2" xfId="33971"/>
    <cellStyle name="Normal 19 2 2 4 8 3 3 3" xfId="46571"/>
    <cellStyle name="Normal 19 2 2 4 8 3 4" xfId="25570"/>
    <cellStyle name="Normal 19 2 2 4 8 3 5" xfId="38171"/>
    <cellStyle name="Normal 19 2 2 4 8 4" xfId="14241"/>
    <cellStyle name="Normal 19 2 2 4 8 4 2" xfId="26970"/>
    <cellStyle name="Normal 19 2 2 4 8 4 3" xfId="39571"/>
    <cellStyle name="Normal 19 2 2 4 8 5" xfId="18510"/>
    <cellStyle name="Normal 19 2 2 4 8 5 2" xfId="31171"/>
    <cellStyle name="Normal 19 2 2 4 8 5 3" xfId="43771"/>
    <cellStyle name="Normal 19 2 2 4 8 6" xfId="22770"/>
    <cellStyle name="Normal 19 2 2 4 8 7" xfId="35371"/>
    <cellStyle name="Normal 19 2 2 4 9" xfId="10166"/>
    <cellStyle name="Normal 19 2 2 4 9 2" xfId="11581"/>
    <cellStyle name="Normal 19 2 2 4 9 2 2" xfId="15781"/>
    <cellStyle name="Normal 19 2 2 4 9 2 2 2" xfId="28510"/>
    <cellStyle name="Normal 19 2 2 4 9 2 2 3" xfId="41111"/>
    <cellStyle name="Normal 19 2 2 4 9 2 3" xfId="20050"/>
    <cellStyle name="Normal 19 2 2 4 9 2 3 2" xfId="32711"/>
    <cellStyle name="Normal 19 2 2 4 9 2 3 3" xfId="45311"/>
    <cellStyle name="Normal 19 2 2 4 9 2 4" xfId="24310"/>
    <cellStyle name="Normal 19 2 2 4 9 2 5" xfId="36911"/>
    <cellStyle name="Normal 19 2 2 4 9 3" xfId="12981"/>
    <cellStyle name="Normal 19 2 2 4 9 3 2" xfId="17181"/>
    <cellStyle name="Normal 19 2 2 4 9 3 2 2" xfId="29910"/>
    <cellStyle name="Normal 19 2 2 4 9 3 2 3" xfId="42511"/>
    <cellStyle name="Normal 19 2 2 4 9 3 3" xfId="21450"/>
    <cellStyle name="Normal 19 2 2 4 9 3 3 2" xfId="34111"/>
    <cellStyle name="Normal 19 2 2 4 9 3 3 3" xfId="46711"/>
    <cellStyle name="Normal 19 2 2 4 9 3 4" xfId="25710"/>
    <cellStyle name="Normal 19 2 2 4 9 3 5" xfId="38311"/>
    <cellStyle name="Normal 19 2 2 4 9 4" xfId="14381"/>
    <cellStyle name="Normal 19 2 2 4 9 4 2" xfId="27110"/>
    <cellStyle name="Normal 19 2 2 4 9 4 3" xfId="39711"/>
    <cellStyle name="Normal 19 2 2 4 9 5" xfId="18650"/>
    <cellStyle name="Normal 19 2 2 4 9 5 2" xfId="31311"/>
    <cellStyle name="Normal 19 2 2 4 9 5 3" xfId="43911"/>
    <cellStyle name="Normal 19 2 2 4 9 6" xfId="22910"/>
    <cellStyle name="Normal 19 2 2 4 9 7" xfId="35511"/>
    <cellStyle name="Normal 19 2 2 5" xfId="7083"/>
    <cellStyle name="Normal 19 2 2 5 10" xfId="10326"/>
    <cellStyle name="Normal 19 2 2 5 10 2" xfId="11741"/>
    <cellStyle name="Normal 19 2 2 5 10 2 2" xfId="15941"/>
    <cellStyle name="Normal 19 2 2 5 10 2 2 2" xfId="28670"/>
    <cellStyle name="Normal 19 2 2 5 10 2 2 3" xfId="41271"/>
    <cellStyle name="Normal 19 2 2 5 10 2 3" xfId="20210"/>
    <cellStyle name="Normal 19 2 2 5 10 2 3 2" xfId="32871"/>
    <cellStyle name="Normal 19 2 2 5 10 2 3 3" xfId="45471"/>
    <cellStyle name="Normal 19 2 2 5 10 2 4" xfId="24470"/>
    <cellStyle name="Normal 19 2 2 5 10 2 5" xfId="37071"/>
    <cellStyle name="Normal 19 2 2 5 10 3" xfId="13141"/>
    <cellStyle name="Normal 19 2 2 5 10 3 2" xfId="17341"/>
    <cellStyle name="Normal 19 2 2 5 10 3 2 2" xfId="30070"/>
    <cellStyle name="Normal 19 2 2 5 10 3 2 3" xfId="42671"/>
    <cellStyle name="Normal 19 2 2 5 10 3 3" xfId="21610"/>
    <cellStyle name="Normal 19 2 2 5 10 3 3 2" xfId="34271"/>
    <cellStyle name="Normal 19 2 2 5 10 3 3 3" xfId="46871"/>
    <cellStyle name="Normal 19 2 2 5 10 3 4" xfId="25870"/>
    <cellStyle name="Normal 19 2 2 5 10 3 5" xfId="38471"/>
    <cellStyle name="Normal 19 2 2 5 10 4" xfId="14541"/>
    <cellStyle name="Normal 19 2 2 5 10 4 2" xfId="27270"/>
    <cellStyle name="Normal 19 2 2 5 10 4 3" xfId="39871"/>
    <cellStyle name="Normal 19 2 2 5 10 5" xfId="18810"/>
    <cellStyle name="Normal 19 2 2 5 10 5 2" xfId="31471"/>
    <cellStyle name="Normal 19 2 2 5 10 5 3" xfId="44071"/>
    <cellStyle name="Normal 19 2 2 5 10 6" xfId="23070"/>
    <cellStyle name="Normal 19 2 2 5 10 7" xfId="35671"/>
    <cellStyle name="Normal 19 2 2 5 11" xfId="10467"/>
    <cellStyle name="Normal 19 2 2 5 11 2" xfId="14681"/>
    <cellStyle name="Normal 19 2 2 5 11 2 2" xfId="27410"/>
    <cellStyle name="Normal 19 2 2 5 11 2 3" xfId="40011"/>
    <cellStyle name="Normal 19 2 2 5 11 3" xfId="18950"/>
    <cellStyle name="Normal 19 2 2 5 11 3 2" xfId="31611"/>
    <cellStyle name="Normal 19 2 2 5 11 3 3" xfId="44211"/>
    <cellStyle name="Normal 19 2 2 5 11 4" xfId="23210"/>
    <cellStyle name="Normal 19 2 2 5 11 5" xfId="35811"/>
    <cellStyle name="Normal 19 2 2 5 12" xfId="11881"/>
    <cellStyle name="Normal 19 2 2 5 12 2" xfId="16081"/>
    <cellStyle name="Normal 19 2 2 5 12 2 2" xfId="28810"/>
    <cellStyle name="Normal 19 2 2 5 12 2 3" xfId="41411"/>
    <cellStyle name="Normal 19 2 2 5 12 3" xfId="20350"/>
    <cellStyle name="Normal 19 2 2 5 12 3 2" xfId="33011"/>
    <cellStyle name="Normal 19 2 2 5 12 3 3" xfId="45611"/>
    <cellStyle name="Normal 19 2 2 5 12 4" xfId="24610"/>
    <cellStyle name="Normal 19 2 2 5 12 5" xfId="37211"/>
    <cellStyle name="Normal 19 2 2 5 13" xfId="13281"/>
    <cellStyle name="Normal 19 2 2 5 13 2" xfId="26010"/>
    <cellStyle name="Normal 19 2 2 5 13 3" xfId="38611"/>
    <cellStyle name="Normal 19 2 2 5 14" xfId="17550"/>
    <cellStyle name="Normal 19 2 2 5 14 2" xfId="30211"/>
    <cellStyle name="Normal 19 2 2 5 14 3" xfId="42811"/>
    <cellStyle name="Normal 19 2 2 5 15" xfId="21810"/>
    <cellStyle name="Normal 19 2 2 5 16" xfId="34411"/>
    <cellStyle name="Normal 19 2 2 5 2" xfId="7223"/>
    <cellStyle name="Normal 19 2 2 5 2 2" xfId="10607"/>
    <cellStyle name="Normal 19 2 2 5 2 2 2" xfId="14821"/>
    <cellStyle name="Normal 19 2 2 5 2 2 2 2" xfId="27550"/>
    <cellStyle name="Normal 19 2 2 5 2 2 2 3" xfId="40151"/>
    <cellStyle name="Normal 19 2 2 5 2 2 3" xfId="19090"/>
    <cellStyle name="Normal 19 2 2 5 2 2 3 2" xfId="31751"/>
    <cellStyle name="Normal 19 2 2 5 2 2 3 3" xfId="44351"/>
    <cellStyle name="Normal 19 2 2 5 2 2 4" xfId="23350"/>
    <cellStyle name="Normal 19 2 2 5 2 2 5" xfId="35951"/>
    <cellStyle name="Normal 19 2 2 5 2 3" xfId="12021"/>
    <cellStyle name="Normal 19 2 2 5 2 3 2" xfId="16221"/>
    <cellStyle name="Normal 19 2 2 5 2 3 2 2" xfId="28950"/>
    <cellStyle name="Normal 19 2 2 5 2 3 2 3" xfId="41551"/>
    <cellStyle name="Normal 19 2 2 5 2 3 3" xfId="20490"/>
    <cellStyle name="Normal 19 2 2 5 2 3 3 2" xfId="33151"/>
    <cellStyle name="Normal 19 2 2 5 2 3 3 3" xfId="45751"/>
    <cellStyle name="Normal 19 2 2 5 2 3 4" xfId="24750"/>
    <cellStyle name="Normal 19 2 2 5 2 3 5" xfId="37351"/>
    <cellStyle name="Normal 19 2 2 5 2 4" xfId="13421"/>
    <cellStyle name="Normal 19 2 2 5 2 4 2" xfId="26150"/>
    <cellStyle name="Normal 19 2 2 5 2 4 3" xfId="38751"/>
    <cellStyle name="Normal 19 2 2 5 2 5" xfId="17690"/>
    <cellStyle name="Normal 19 2 2 5 2 5 2" xfId="30351"/>
    <cellStyle name="Normal 19 2 2 5 2 5 3" xfId="42951"/>
    <cellStyle name="Normal 19 2 2 5 2 6" xfId="21950"/>
    <cellStyle name="Normal 19 2 2 5 2 7" xfId="34551"/>
    <cellStyle name="Normal 19 2 2 5 3" xfId="7363"/>
    <cellStyle name="Normal 19 2 2 5 3 2" xfId="10747"/>
    <cellStyle name="Normal 19 2 2 5 3 2 2" xfId="14961"/>
    <cellStyle name="Normal 19 2 2 5 3 2 2 2" xfId="27690"/>
    <cellStyle name="Normal 19 2 2 5 3 2 2 3" xfId="40291"/>
    <cellStyle name="Normal 19 2 2 5 3 2 3" xfId="19230"/>
    <cellStyle name="Normal 19 2 2 5 3 2 3 2" xfId="31891"/>
    <cellStyle name="Normal 19 2 2 5 3 2 3 3" xfId="44491"/>
    <cellStyle name="Normal 19 2 2 5 3 2 4" xfId="23490"/>
    <cellStyle name="Normal 19 2 2 5 3 2 5" xfId="36091"/>
    <cellStyle name="Normal 19 2 2 5 3 3" xfId="12161"/>
    <cellStyle name="Normal 19 2 2 5 3 3 2" xfId="16361"/>
    <cellStyle name="Normal 19 2 2 5 3 3 2 2" xfId="29090"/>
    <cellStyle name="Normal 19 2 2 5 3 3 2 3" xfId="41691"/>
    <cellStyle name="Normal 19 2 2 5 3 3 3" xfId="20630"/>
    <cellStyle name="Normal 19 2 2 5 3 3 3 2" xfId="33291"/>
    <cellStyle name="Normal 19 2 2 5 3 3 3 3" xfId="45891"/>
    <cellStyle name="Normal 19 2 2 5 3 3 4" xfId="24890"/>
    <cellStyle name="Normal 19 2 2 5 3 3 5" xfId="37491"/>
    <cellStyle name="Normal 19 2 2 5 3 4" xfId="13561"/>
    <cellStyle name="Normal 19 2 2 5 3 4 2" xfId="26290"/>
    <cellStyle name="Normal 19 2 2 5 3 4 3" xfId="38891"/>
    <cellStyle name="Normal 19 2 2 5 3 5" xfId="17830"/>
    <cellStyle name="Normal 19 2 2 5 3 5 2" xfId="30491"/>
    <cellStyle name="Normal 19 2 2 5 3 5 3" xfId="43091"/>
    <cellStyle name="Normal 19 2 2 5 3 6" xfId="22090"/>
    <cellStyle name="Normal 19 2 2 5 3 7" xfId="34691"/>
    <cellStyle name="Normal 19 2 2 5 4" xfId="9376"/>
    <cellStyle name="Normal 19 2 2 5 4 2" xfId="10894"/>
    <cellStyle name="Normal 19 2 2 5 4 2 2" xfId="15101"/>
    <cellStyle name="Normal 19 2 2 5 4 2 2 2" xfId="27830"/>
    <cellStyle name="Normal 19 2 2 5 4 2 2 3" xfId="40431"/>
    <cellStyle name="Normal 19 2 2 5 4 2 3" xfId="19370"/>
    <cellStyle name="Normal 19 2 2 5 4 2 3 2" xfId="32031"/>
    <cellStyle name="Normal 19 2 2 5 4 2 3 3" xfId="44631"/>
    <cellStyle name="Normal 19 2 2 5 4 2 4" xfId="23630"/>
    <cellStyle name="Normal 19 2 2 5 4 2 5" xfId="36231"/>
    <cellStyle name="Normal 19 2 2 5 4 3" xfId="12301"/>
    <cellStyle name="Normal 19 2 2 5 4 3 2" xfId="16501"/>
    <cellStyle name="Normal 19 2 2 5 4 3 2 2" xfId="29230"/>
    <cellStyle name="Normal 19 2 2 5 4 3 2 3" xfId="41831"/>
    <cellStyle name="Normal 19 2 2 5 4 3 3" xfId="20770"/>
    <cellStyle name="Normal 19 2 2 5 4 3 3 2" xfId="33431"/>
    <cellStyle name="Normal 19 2 2 5 4 3 3 3" xfId="46031"/>
    <cellStyle name="Normal 19 2 2 5 4 3 4" xfId="25030"/>
    <cellStyle name="Normal 19 2 2 5 4 3 5" xfId="37631"/>
    <cellStyle name="Normal 19 2 2 5 4 4" xfId="13701"/>
    <cellStyle name="Normal 19 2 2 5 4 4 2" xfId="26430"/>
    <cellStyle name="Normal 19 2 2 5 4 4 3" xfId="39031"/>
    <cellStyle name="Normal 19 2 2 5 4 5" xfId="17970"/>
    <cellStyle name="Normal 19 2 2 5 4 5 2" xfId="30631"/>
    <cellStyle name="Normal 19 2 2 5 4 5 3" xfId="43231"/>
    <cellStyle name="Normal 19 2 2 5 4 6" xfId="22230"/>
    <cellStyle name="Normal 19 2 2 5 4 7" xfId="34831"/>
    <cellStyle name="Normal 19 2 2 5 5" xfId="9572"/>
    <cellStyle name="Normal 19 2 2 5 5 2" xfId="11038"/>
    <cellStyle name="Normal 19 2 2 5 5 2 2" xfId="15241"/>
    <cellStyle name="Normal 19 2 2 5 5 2 2 2" xfId="27970"/>
    <cellStyle name="Normal 19 2 2 5 5 2 2 3" xfId="40571"/>
    <cellStyle name="Normal 19 2 2 5 5 2 3" xfId="19510"/>
    <cellStyle name="Normal 19 2 2 5 5 2 3 2" xfId="32171"/>
    <cellStyle name="Normal 19 2 2 5 5 2 3 3" xfId="44771"/>
    <cellStyle name="Normal 19 2 2 5 5 2 4" xfId="23770"/>
    <cellStyle name="Normal 19 2 2 5 5 2 5" xfId="36371"/>
    <cellStyle name="Normal 19 2 2 5 5 3" xfId="12441"/>
    <cellStyle name="Normal 19 2 2 5 5 3 2" xfId="16641"/>
    <cellStyle name="Normal 19 2 2 5 5 3 2 2" xfId="29370"/>
    <cellStyle name="Normal 19 2 2 5 5 3 2 3" xfId="41971"/>
    <cellStyle name="Normal 19 2 2 5 5 3 3" xfId="20910"/>
    <cellStyle name="Normal 19 2 2 5 5 3 3 2" xfId="33571"/>
    <cellStyle name="Normal 19 2 2 5 5 3 3 3" xfId="46171"/>
    <cellStyle name="Normal 19 2 2 5 5 3 4" xfId="25170"/>
    <cellStyle name="Normal 19 2 2 5 5 3 5" xfId="37771"/>
    <cellStyle name="Normal 19 2 2 5 5 4" xfId="13841"/>
    <cellStyle name="Normal 19 2 2 5 5 4 2" xfId="26570"/>
    <cellStyle name="Normal 19 2 2 5 5 4 3" xfId="39171"/>
    <cellStyle name="Normal 19 2 2 5 5 5" xfId="18110"/>
    <cellStyle name="Normal 19 2 2 5 5 5 2" xfId="30771"/>
    <cellStyle name="Normal 19 2 2 5 5 5 3" xfId="43371"/>
    <cellStyle name="Normal 19 2 2 5 5 6" xfId="22370"/>
    <cellStyle name="Normal 19 2 2 5 5 7" xfId="34971"/>
    <cellStyle name="Normal 19 2 2 5 6" xfId="9712"/>
    <cellStyle name="Normal 19 2 2 5 6 2" xfId="11178"/>
    <cellStyle name="Normal 19 2 2 5 6 2 2" xfId="15381"/>
    <cellStyle name="Normal 19 2 2 5 6 2 2 2" xfId="28110"/>
    <cellStyle name="Normal 19 2 2 5 6 2 2 3" xfId="40711"/>
    <cellStyle name="Normal 19 2 2 5 6 2 3" xfId="19650"/>
    <cellStyle name="Normal 19 2 2 5 6 2 3 2" xfId="32311"/>
    <cellStyle name="Normal 19 2 2 5 6 2 3 3" xfId="44911"/>
    <cellStyle name="Normal 19 2 2 5 6 2 4" xfId="23910"/>
    <cellStyle name="Normal 19 2 2 5 6 2 5" xfId="36511"/>
    <cellStyle name="Normal 19 2 2 5 6 3" xfId="12581"/>
    <cellStyle name="Normal 19 2 2 5 6 3 2" xfId="16781"/>
    <cellStyle name="Normal 19 2 2 5 6 3 2 2" xfId="29510"/>
    <cellStyle name="Normal 19 2 2 5 6 3 2 3" xfId="42111"/>
    <cellStyle name="Normal 19 2 2 5 6 3 3" xfId="21050"/>
    <cellStyle name="Normal 19 2 2 5 6 3 3 2" xfId="33711"/>
    <cellStyle name="Normal 19 2 2 5 6 3 3 3" xfId="46311"/>
    <cellStyle name="Normal 19 2 2 5 6 3 4" xfId="25310"/>
    <cellStyle name="Normal 19 2 2 5 6 3 5" xfId="37911"/>
    <cellStyle name="Normal 19 2 2 5 6 4" xfId="13981"/>
    <cellStyle name="Normal 19 2 2 5 6 4 2" xfId="26710"/>
    <cellStyle name="Normal 19 2 2 5 6 4 3" xfId="39311"/>
    <cellStyle name="Normal 19 2 2 5 6 5" xfId="18250"/>
    <cellStyle name="Normal 19 2 2 5 6 5 2" xfId="30911"/>
    <cellStyle name="Normal 19 2 2 5 6 5 3" xfId="43511"/>
    <cellStyle name="Normal 19 2 2 5 6 6" xfId="22510"/>
    <cellStyle name="Normal 19 2 2 5 6 7" xfId="35111"/>
    <cellStyle name="Normal 19 2 2 5 7" xfId="9852"/>
    <cellStyle name="Normal 19 2 2 5 7 2" xfId="11318"/>
    <cellStyle name="Normal 19 2 2 5 7 2 2" xfId="15521"/>
    <cellStyle name="Normal 19 2 2 5 7 2 2 2" xfId="28250"/>
    <cellStyle name="Normal 19 2 2 5 7 2 2 3" xfId="40851"/>
    <cellStyle name="Normal 19 2 2 5 7 2 3" xfId="19790"/>
    <cellStyle name="Normal 19 2 2 5 7 2 3 2" xfId="32451"/>
    <cellStyle name="Normal 19 2 2 5 7 2 3 3" xfId="45051"/>
    <cellStyle name="Normal 19 2 2 5 7 2 4" xfId="24050"/>
    <cellStyle name="Normal 19 2 2 5 7 2 5" xfId="36651"/>
    <cellStyle name="Normal 19 2 2 5 7 3" xfId="12721"/>
    <cellStyle name="Normal 19 2 2 5 7 3 2" xfId="16921"/>
    <cellStyle name="Normal 19 2 2 5 7 3 2 2" xfId="29650"/>
    <cellStyle name="Normal 19 2 2 5 7 3 2 3" xfId="42251"/>
    <cellStyle name="Normal 19 2 2 5 7 3 3" xfId="21190"/>
    <cellStyle name="Normal 19 2 2 5 7 3 3 2" xfId="33851"/>
    <cellStyle name="Normal 19 2 2 5 7 3 3 3" xfId="46451"/>
    <cellStyle name="Normal 19 2 2 5 7 3 4" xfId="25450"/>
    <cellStyle name="Normal 19 2 2 5 7 3 5" xfId="38051"/>
    <cellStyle name="Normal 19 2 2 5 7 4" xfId="14121"/>
    <cellStyle name="Normal 19 2 2 5 7 4 2" xfId="26850"/>
    <cellStyle name="Normal 19 2 2 5 7 4 3" xfId="39451"/>
    <cellStyle name="Normal 19 2 2 5 7 5" xfId="18390"/>
    <cellStyle name="Normal 19 2 2 5 7 5 2" xfId="31051"/>
    <cellStyle name="Normal 19 2 2 5 7 5 3" xfId="43651"/>
    <cellStyle name="Normal 19 2 2 5 7 6" xfId="22650"/>
    <cellStyle name="Normal 19 2 2 5 7 7" xfId="35251"/>
    <cellStyle name="Normal 19 2 2 5 8" xfId="9992"/>
    <cellStyle name="Normal 19 2 2 5 8 2" xfId="11458"/>
    <cellStyle name="Normal 19 2 2 5 8 2 2" xfId="15661"/>
    <cellStyle name="Normal 19 2 2 5 8 2 2 2" xfId="28390"/>
    <cellStyle name="Normal 19 2 2 5 8 2 2 3" xfId="40991"/>
    <cellStyle name="Normal 19 2 2 5 8 2 3" xfId="19930"/>
    <cellStyle name="Normal 19 2 2 5 8 2 3 2" xfId="32591"/>
    <cellStyle name="Normal 19 2 2 5 8 2 3 3" xfId="45191"/>
    <cellStyle name="Normal 19 2 2 5 8 2 4" xfId="24190"/>
    <cellStyle name="Normal 19 2 2 5 8 2 5" xfId="36791"/>
    <cellStyle name="Normal 19 2 2 5 8 3" xfId="12861"/>
    <cellStyle name="Normal 19 2 2 5 8 3 2" xfId="17061"/>
    <cellStyle name="Normal 19 2 2 5 8 3 2 2" xfId="29790"/>
    <cellStyle name="Normal 19 2 2 5 8 3 2 3" xfId="42391"/>
    <cellStyle name="Normal 19 2 2 5 8 3 3" xfId="21330"/>
    <cellStyle name="Normal 19 2 2 5 8 3 3 2" xfId="33991"/>
    <cellStyle name="Normal 19 2 2 5 8 3 3 3" xfId="46591"/>
    <cellStyle name="Normal 19 2 2 5 8 3 4" xfId="25590"/>
    <cellStyle name="Normal 19 2 2 5 8 3 5" xfId="38191"/>
    <cellStyle name="Normal 19 2 2 5 8 4" xfId="14261"/>
    <cellStyle name="Normal 19 2 2 5 8 4 2" xfId="26990"/>
    <cellStyle name="Normal 19 2 2 5 8 4 3" xfId="39591"/>
    <cellStyle name="Normal 19 2 2 5 8 5" xfId="18530"/>
    <cellStyle name="Normal 19 2 2 5 8 5 2" xfId="31191"/>
    <cellStyle name="Normal 19 2 2 5 8 5 3" xfId="43791"/>
    <cellStyle name="Normal 19 2 2 5 8 6" xfId="22790"/>
    <cellStyle name="Normal 19 2 2 5 8 7" xfId="35391"/>
    <cellStyle name="Normal 19 2 2 5 9" xfId="10186"/>
    <cellStyle name="Normal 19 2 2 5 9 2" xfId="11601"/>
    <cellStyle name="Normal 19 2 2 5 9 2 2" xfId="15801"/>
    <cellStyle name="Normal 19 2 2 5 9 2 2 2" xfId="28530"/>
    <cellStyle name="Normal 19 2 2 5 9 2 2 3" xfId="41131"/>
    <cellStyle name="Normal 19 2 2 5 9 2 3" xfId="20070"/>
    <cellStyle name="Normal 19 2 2 5 9 2 3 2" xfId="32731"/>
    <cellStyle name="Normal 19 2 2 5 9 2 3 3" xfId="45331"/>
    <cellStyle name="Normal 19 2 2 5 9 2 4" xfId="24330"/>
    <cellStyle name="Normal 19 2 2 5 9 2 5" xfId="36931"/>
    <cellStyle name="Normal 19 2 2 5 9 3" xfId="13001"/>
    <cellStyle name="Normal 19 2 2 5 9 3 2" xfId="17201"/>
    <cellStyle name="Normal 19 2 2 5 9 3 2 2" xfId="29930"/>
    <cellStyle name="Normal 19 2 2 5 9 3 2 3" xfId="42531"/>
    <cellStyle name="Normal 19 2 2 5 9 3 3" xfId="21470"/>
    <cellStyle name="Normal 19 2 2 5 9 3 3 2" xfId="34131"/>
    <cellStyle name="Normal 19 2 2 5 9 3 3 3" xfId="46731"/>
    <cellStyle name="Normal 19 2 2 5 9 3 4" xfId="25730"/>
    <cellStyle name="Normal 19 2 2 5 9 3 5" xfId="38331"/>
    <cellStyle name="Normal 19 2 2 5 9 4" xfId="14401"/>
    <cellStyle name="Normal 19 2 2 5 9 4 2" xfId="27130"/>
    <cellStyle name="Normal 19 2 2 5 9 4 3" xfId="39731"/>
    <cellStyle name="Normal 19 2 2 5 9 5" xfId="18670"/>
    <cellStyle name="Normal 19 2 2 5 9 5 2" xfId="31331"/>
    <cellStyle name="Normal 19 2 2 5 9 5 3" xfId="43931"/>
    <cellStyle name="Normal 19 2 2 5 9 6" xfId="22930"/>
    <cellStyle name="Normal 19 2 2 5 9 7" xfId="35531"/>
    <cellStyle name="Normal 19 2 2 6" xfId="7103"/>
    <cellStyle name="Normal 19 2 2 6 10" xfId="10346"/>
    <cellStyle name="Normal 19 2 2 6 10 2" xfId="11761"/>
    <cellStyle name="Normal 19 2 2 6 10 2 2" xfId="15961"/>
    <cellStyle name="Normal 19 2 2 6 10 2 2 2" xfId="28690"/>
    <cellStyle name="Normal 19 2 2 6 10 2 2 3" xfId="41291"/>
    <cellStyle name="Normal 19 2 2 6 10 2 3" xfId="20230"/>
    <cellStyle name="Normal 19 2 2 6 10 2 3 2" xfId="32891"/>
    <cellStyle name="Normal 19 2 2 6 10 2 3 3" xfId="45491"/>
    <cellStyle name="Normal 19 2 2 6 10 2 4" xfId="24490"/>
    <cellStyle name="Normal 19 2 2 6 10 2 5" xfId="37091"/>
    <cellStyle name="Normal 19 2 2 6 10 3" xfId="13161"/>
    <cellStyle name="Normal 19 2 2 6 10 3 2" xfId="17361"/>
    <cellStyle name="Normal 19 2 2 6 10 3 2 2" xfId="30090"/>
    <cellStyle name="Normal 19 2 2 6 10 3 2 3" xfId="42691"/>
    <cellStyle name="Normal 19 2 2 6 10 3 3" xfId="21630"/>
    <cellStyle name="Normal 19 2 2 6 10 3 3 2" xfId="34291"/>
    <cellStyle name="Normal 19 2 2 6 10 3 3 3" xfId="46891"/>
    <cellStyle name="Normal 19 2 2 6 10 3 4" xfId="25890"/>
    <cellStyle name="Normal 19 2 2 6 10 3 5" xfId="38491"/>
    <cellStyle name="Normal 19 2 2 6 10 4" xfId="14561"/>
    <cellStyle name="Normal 19 2 2 6 10 4 2" xfId="27290"/>
    <cellStyle name="Normal 19 2 2 6 10 4 3" xfId="39891"/>
    <cellStyle name="Normal 19 2 2 6 10 5" xfId="18830"/>
    <cellStyle name="Normal 19 2 2 6 10 5 2" xfId="31491"/>
    <cellStyle name="Normal 19 2 2 6 10 5 3" xfId="44091"/>
    <cellStyle name="Normal 19 2 2 6 10 6" xfId="23090"/>
    <cellStyle name="Normal 19 2 2 6 10 7" xfId="35691"/>
    <cellStyle name="Normal 19 2 2 6 11" xfId="10487"/>
    <cellStyle name="Normal 19 2 2 6 11 2" xfId="14701"/>
    <cellStyle name="Normal 19 2 2 6 11 2 2" xfId="27430"/>
    <cellStyle name="Normal 19 2 2 6 11 2 3" xfId="40031"/>
    <cellStyle name="Normal 19 2 2 6 11 3" xfId="18970"/>
    <cellStyle name="Normal 19 2 2 6 11 3 2" xfId="31631"/>
    <cellStyle name="Normal 19 2 2 6 11 3 3" xfId="44231"/>
    <cellStyle name="Normal 19 2 2 6 11 4" xfId="23230"/>
    <cellStyle name="Normal 19 2 2 6 11 5" xfId="35831"/>
    <cellStyle name="Normal 19 2 2 6 12" xfId="11901"/>
    <cellStyle name="Normal 19 2 2 6 12 2" xfId="16101"/>
    <cellStyle name="Normal 19 2 2 6 12 2 2" xfId="28830"/>
    <cellStyle name="Normal 19 2 2 6 12 2 3" xfId="41431"/>
    <cellStyle name="Normal 19 2 2 6 12 3" xfId="20370"/>
    <cellStyle name="Normal 19 2 2 6 12 3 2" xfId="33031"/>
    <cellStyle name="Normal 19 2 2 6 12 3 3" xfId="45631"/>
    <cellStyle name="Normal 19 2 2 6 12 4" xfId="24630"/>
    <cellStyle name="Normal 19 2 2 6 12 5" xfId="37231"/>
    <cellStyle name="Normal 19 2 2 6 13" xfId="13301"/>
    <cellStyle name="Normal 19 2 2 6 13 2" xfId="26030"/>
    <cellStyle name="Normal 19 2 2 6 13 3" xfId="38631"/>
    <cellStyle name="Normal 19 2 2 6 14" xfId="17570"/>
    <cellStyle name="Normal 19 2 2 6 14 2" xfId="30231"/>
    <cellStyle name="Normal 19 2 2 6 14 3" xfId="42831"/>
    <cellStyle name="Normal 19 2 2 6 15" xfId="21830"/>
    <cellStyle name="Normal 19 2 2 6 16" xfId="34431"/>
    <cellStyle name="Normal 19 2 2 6 2" xfId="7243"/>
    <cellStyle name="Normal 19 2 2 6 2 2" xfId="10627"/>
    <cellStyle name="Normal 19 2 2 6 2 2 2" xfId="14841"/>
    <cellStyle name="Normal 19 2 2 6 2 2 2 2" xfId="27570"/>
    <cellStyle name="Normal 19 2 2 6 2 2 2 3" xfId="40171"/>
    <cellStyle name="Normal 19 2 2 6 2 2 3" xfId="19110"/>
    <cellStyle name="Normal 19 2 2 6 2 2 3 2" xfId="31771"/>
    <cellStyle name="Normal 19 2 2 6 2 2 3 3" xfId="44371"/>
    <cellStyle name="Normal 19 2 2 6 2 2 4" xfId="23370"/>
    <cellStyle name="Normal 19 2 2 6 2 2 5" xfId="35971"/>
    <cellStyle name="Normal 19 2 2 6 2 3" xfId="12041"/>
    <cellStyle name="Normal 19 2 2 6 2 3 2" xfId="16241"/>
    <cellStyle name="Normal 19 2 2 6 2 3 2 2" xfId="28970"/>
    <cellStyle name="Normal 19 2 2 6 2 3 2 3" xfId="41571"/>
    <cellStyle name="Normal 19 2 2 6 2 3 3" xfId="20510"/>
    <cellStyle name="Normal 19 2 2 6 2 3 3 2" xfId="33171"/>
    <cellStyle name="Normal 19 2 2 6 2 3 3 3" xfId="45771"/>
    <cellStyle name="Normal 19 2 2 6 2 3 4" xfId="24770"/>
    <cellStyle name="Normal 19 2 2 6 2 3 5" xfId="37371"/>
    <cellStyle name="Normal 19 2 2 6 2 4" xfId="13441"/>
    <cellStyle name="Normal 19 2 2 6 2 4 2" xfId="26170"/>
    <cellStyle name="Normal 19 2 2 6 2 4 3" xfId="38771"/>
    <cellStyle name="Normal 19 2 2 6 2 5" xfId="17710"/>
    <cellStyle name="Normal 19 2 2 6 2 5 2" xfId="30371"/>
    <cellStyle name="Normal 19 2 2 6 2 5 3" xfId="42971"/>
    <cellStyle name="Normal 19 2 2 6 2 6" xfId="21970"/>
    <cellStyle name="Normal 19 2 2 6 2 7" xfId="34571"/>
    <cellStyle name="Normal 19 2 2 6 3" xfId="7383"/>
    <cellStyle name="Normal 19 2 2 6 3 2" xfId="10767"/>
    <cellStyle name="Normal 19 2 2 6 3 2 2" xfId="14981"/>
    <cellStyle name="Normal 19 2 2 6 3 2 2 2" xfId="27710"/>
    <cellStyle name="Normal 19 2 2 6 3 2 2 3" xfId="40311"/>
    <cellStyle name="Normal 19 2 2 6 3 2 3" xfId="19250"/>
    <cellStyle name="Normal 19 2 2 6 3 2 3 2" xfId="31911"/>
    <cellStyle name="Normal 19 2 2 6 3 2 3 3" xfId="44511"/>
    <cellStyle name="Normal 19 2 2 6 3 2 4" xfId="23510"/>
    <cellStyle name="Normal 19 2 2 6 3 2 5" xfId="36111"/>
    <cellStyle name="Normal 19 2 2 6 3 3" xfId="12181"/>
    <cellStyle name="Normal 19 2 2 6 3 3 2" xfId="16381"/>
    <cellStyle name="Normal 19 2 2 6 3 3 2 2" xfId="29110"/>
    <cellStyle name="Normal 19 2 2 6 3 3 2 3" xfId="41711"/>
    <cellStyle name="Normal 19 2 2 6 3 3 3" xfId="20650"/>
    <cellStyle name="Normal 19 2 2 6 3 3 3 2" xfId="33311"/>
    <cellStyle name="Normal 19 2 2 6 3 3 3 3" xfId="45911"/>
    <cellStyle name="Normal 19 2 2 6 3 3 4" xfId="24910"/>
    <cellStyle name="Normal 19 2 2 6 3 3 5" xfId="37511"/>
    <cellStyle name="Normal 19 2 2 6 3 4" xfId="13581"/>
    <cellStyle name="Normal 19 2 2 6 3 4 2" xfId="26310"/>
    <cellStyle name="Normal 19 2 2 6 3 4 3" xfId="38911"/>
    <cellStyle name="Normal 19 2 2 6 3 5" xfId="17850"/>
    <cellStyle name="Normal 19 2 2 6 3 5 2" xfId="30511"/>
    <cellStyle name="Normal 19 2 2 6 3 5 3" xfId="43111"/>
    <cellStyle name="Normal 19 2 2 6 3 6" xfId="22110"/>
    <cellStyle name="Normal 19 2 2 6 3 7" xfId="34711"/>
    <cellStyle name="Normal 19 2 2 6 4" xfId="9396"/>
    <cellStyle name="Normal 19 2 2 6 4 2" xfId="10914"/>
    <cellStyle name="Normal 19 2 2 6 4 2 2" xfId="15121"/>
    <cellStyle name="Normal 19 2 2 6 4 2 2 2" xfId="27850"/>
    <cellStyle name="Normal 19 2 2 6 4 2 2 3" xfId="40451"/>
    <cellStyle name="Normal 19 2 2 6 4 2 3" xfId="19390"/>
    <cellStyle name="Normal 19 2 2 6 4 2 3 2" xfId="32051"/>
    <cellStyle name="Normal 19 2 2 6 4 2 3 3" xfId="44651"/>
    <cellStyle name="Normal 19 2 2 6 4 2 4" xfId="23650"/>
    <cellStyle name="Normal 19 2 2 6 4 2 5" xfId="36251"/>
    <cellStyle name="Normal 19 2 2 6 4 3" xfId="12321"/>
    <cellStyle name="Normal 19 2 2 6 4 3 2" xfId="16521"/>
    <cellStyle name="Normal 19 2 2 6 4 3 2 2" xfId="29250"/>
    <cellStyle name="Normal 19 2 2 6 4 3 2 3" xfId="41851"/>
    <cellStyle name="Normal 19 2 2 6 4 3 3" xfId="20790"/>
    <cellStyle name="Normal 19 2 2 6 4 3 3 2" xfId="33451"/>
    <cellStyle name="Normal 19 2 2 6 4 3 3 3" xfId="46051"/>
    <cellStyle name="Normal 19 2 2 6 4 3 4" xfId="25050"/>
    <cellStyle name="Normal 19 2 2 6 4 3 5" xfId="37651"/>
    <cellStyle name="Normal 19 2 2 6 4 4" xfId="13721"/>
    <cellStyle name="Normal 19 2 2 6 4 4 2" xfId="26450"/>
    <cellStyle name="Normal 19 2 2 6 4 4 3" xfId="39051"/>
    <cellStyle name="Normal 19 2 2 6 4 5" xfId="17990"/>
    <cellStyle name="Normal 19 2 2 6 4 5 2" xfId="30651"/>
    <cellStyle name="Normal 19 2 2 6 4 5 3" xfId="43251"/>
    <cellStyle name="Normal 19 2 2 6 4 6" xfId="22250"/>
    <cellStyle name="Normal 19 2 2 6 4 7" xfId="34851"/>
    <cellStyle name="Normal 19 2 2 6 5" xfId="9592"/>
    <cellStyle name="Normal 19 2 2 6 5 2" xfId="11058"/>
    <cellStyle name="Normal 19 2 2 6 5 2 2" xfId="15261"/>
    <cellStyle name="Normal 19 2 2 6 5 2 2 2" xfId="27990"/>
    <cellStyle name="Normal 19 2 2 6 5 2 2 3" xfId="40591"/>
    <cellStyle name="Normal 19 2 2 6 5 2 3" xfId="19530"/>
    <cellStyle name="Normal 19 2 2 6 5 2 3 2" xfId="32191"/>
    <cellStyle name="Normal 19 2 2 6 5 2 3 3" xfId="44791"/>
    <cellStyle name="Normal 19 2 2 6 5 2 4" xfId="23790"/>
    <cellStyle name="Normal 19 2 2 6 5 2 5" xfId="36391"/>
    <cellStyle name="Normal 19 2 2 6 5 3" xfId="12461"/>
    <cellStyle name="Normal 19 2 2 6 5 3 2" xfId="16661"/>
    <cellStyle name="Normal 19 2 2 6 5 3 2 2" xfId="29390"/>
    <cellStyle name="Normal 19 2 2 6 5 3 2 3" xfId="41991"/>
    <cellStyle name="Normal 19 2 2 6 5 3 3" xfId="20930"/>
    <cellStyle name="Normal 19 2 2 6 5 3 3 2" xfId="33591"/>
    <cellStyle name="Normal 19 2 2 6 5 3 3 3" xfId="46191"/>
    <cellStyle name="Normal 19 2 2 6 5 3 4" xfId="25190"/>
    <cellStyle name="Normal 19 2 2 6 5 3 5" xfId="37791"/>
    <cellStyle name="Normal 19 2 2 6 5 4" xfId="13861"/>
    <cellStyle name="Normal 19 2 2 6 5 4 2" xfId="26590"/>
    <cellStyle name="Normal 19 2 2 6 5 4 3" xfId="39191"/>
    <cellStyle name="Normal 19 2 2 6 5 5" xfId="18130"/>
    <cellStyle name="Normal 19 2 2 6 5 5 2" xfId="30791"/>
    <cellStyle name="Normal 19 2 2 6 5 5 3" xfId="43391"/>
    <cellStyle name="Normal 19 2 2 6 5 6" xfId="22390"/>
    <cellStyle name="Normal 19 2 2 6 5 7" xfId="34991"/>
    <cellStyle name="Normal 19 2 2 6 6" xfId="9732"/>
    <cellStyle name="Normal 19 2 2 6 6 2" xfId="11198"/>
    <cellStyle name="Normal 19 2 2 6 6 2 2" xfId="15401"/>
    <cellStyle name="Normal 19 2 2 6 6 2 2 2" xfId="28130"/>
    <cellStyle name="Normal 19 2 2 6 6 2 2 3" xfId="40731"/>
    <cellStyle name="Normal 19 2 2 6 6 2 3" xfId="19670"/>
    <cellStyle name="Normal 19 2 2 6 6 2 3 2" xfId="32331"/>
    <cellStyle name="Normal 19 2 2 6 6 2 3 3" xfId="44931"/>
    <cellStyle name="Normal 19 2 2 6 6 2 4" xfId="23930"/>
    <cellStyle name="Normal 19 2 2 6 6 2 5" xfId="36531"/>
    <cellStyle name="Normal 19 2 2 6 6 3" xfId="12601"/>
    <cellStyle name="Normal 19 2 2 6 6 3 2" xfId="16801"/>
    <cellStyle name="Normal 19 2 2 6 6 3 2 2" xfId="29530"/>
    <cellStyle name="Normal 19 2 2 6 6 3 2 3" xfId="42131"/>
    <cellStyle name="Normal 19 2 2 6 6 3 3" xfId="21070"/>
    <cellStyle name="Normal 19 2 2 6 6 3 3 2" xfId="33731"/>
    <cellStyle name="Normal 19 2 2 6 6 3 3 3" xfId="46331"/>
    <cellStyle name="Normal 19 2 2 6 6 3 4" xfId="25330"/>
    <cellStyle name="Normal 19 2 2 6 6 3 5" xfId="37931"/>
    <cellStyle name="Normal 19 2 2 6 6 4" xfId="14001"/>
    <cellStyle name="Normal 19 2 2 6 6 4 2" xfId="26730"/>
    <cellStyle name="Normal 19 2 2 6 6 4 3" xfId="39331"/>
    <cellStyle name="Normal 19 2 2 6 6 5" xfId="18270"/>
    <cellStyle name="Normal 19 2 2 6 6 5 2" xfId="30931"/>
    <cellStyle name="Normal 19 2 2 6 6 5 3" xfId="43531"/>
    <cellStyle name="Normal 19 2 2 6 6 6" xfId="22530"/>
    <cellStyle name="Normal 19 2 2 6 6 7" xfId="35131"/>
    <cellStyle name="Normal 19 2 2 6 7" xfId="9872"/>
    <cellStyle name="Normal 19 2 2 6 7 2" xfId="11338"/>
    <cellStyle name="Normal 19 2 2 6 7 2 2" xfId="15541"/>
    <cellStyle name="Normal 19 2 2 6 7 2 2 2" xfId="28270"/>
    <cellStyle name="Normal 19 2 2 6 7 2 2 3" xfId="40871"/>
    <cellStyle name="Normal 19 2 2 6 7 2 3" xfId="19810"/>
    <cellStyle name="Normal 19 2 2 6 7 2 3 2" xfId="32471"/>
    <cellStyle name="Normal 19 2 2 6 7 2 3 3" xfId="45071"/>
    <cellStyle name="Normal 19 2 2 6 7 2 4" xfId="24070"/>
    <cellStyle name="Normal 19 2 2 6 7 2 5" xfId="36671"/>
    <cellStyle name="Normal 19 2 2 6 7 3" xfId="12741"/>
    <cellStyle name="Normal 19 2 2 6 7 3 2" xfId="16941"/>
    <cellStyle name="Normal 19 2 2 6 7 3 2 2" xfId="29670"/>
    <cellStyle name="Normal 19 2 2 6 7 3 2 3" xfId="42271"/>
    <cellStyle name="Normal 19 2 2 6 7 3 3" xfId="21210"/>
    <cellStyle name="Normal 19 2 2 6 7 3 3 2" xfId="33871"/>
    <cellStyle name="Normal 19 2 2 6 7 3 3 3" xfId="46471"/>
    <cellStyle name="Normal 19 2 2 6 7 3 4" xfId="25470"/>
    <cellStyle name="Normal 19 2 2 6 7 3 5" xfId="38071"/>
    <cellStyle name="Normal 19 2 2 6 7 4" xfId="14141"/>
    <cellStyle name="Normal 19 2 2 6 7 4 2" xfId="26870"/>
    <cellStyle name="Normal 19 2 2 6 7 4 3" xfId="39471"/>
    <cellStyle name="Normal 19 2 2 6 7 5" xfId="18410"/>
    <cellStyle name="Normal 19 2 2 6 7 5 2" xfId="31071"/>
    <cellStyle name="Normal 19 2 2 6 7 5 3" xfId="43671"/>
    <cellStyle name="Normal 19 2 2 6 7 6" xfId="22670"/>
    <cellStyle name="Normal 19 2 2 6 7 7" xfId="35271"/>
    <cellStyle name="Normal 19 2 2 6 8" xfId="10012"/>
    <cellStyle name="Normal 19 2 2 6 8 2" xfId="11478"/>
    <cellStyle name="Normal 19 2 2 6 8 2 2" xfId="15681"/>
    <cellStyle name="Normal 19 2 2 6 8 2 2 2" xfId="28410"/>
    <cellStyle name="Normal 19 2 2 6 8 2 2 3" xfId="41011"/>
    <cellStyle name="Normal 19 2 2 6 8 2 3" xfId="19950"/>
    <cellStyle name="Normal 19 2 2 6 8 2 3 2" xfId="32611"/>
    <cellStyle name="Normal 19 2 2 6 8 2 3 3" xfId="45211"/>
    <cellStyle name="Normal 19 2 2 6 8 2 4" xfId="24210"/>
    <cellStyle name="Normal 19 2 2 6 8 2 5" xfId="36811"/>
    <cellStyle name="Normal 19 2 2 6 8 3" xfId="12881"/>
    <cellStyle name="Normal 19 2 2 6 8 3 2" xfId="17081"/>
    <cellStyle name="Normal 19 2 2 6 8 3 2 2" xfId="29810"/>
    <cellStyle name="Normal 19 2 2 6 8 3 2 3" xfId="42411"/>
    <cellStyle name="Normal 19 2 2 6 8 3 3" xfId="21350"/>
    <cellStyle name="Normal 19 2 2 6 8 3 3 2" xfId="34011"/>
    <cellStyle name="Normal 19 2 2 6 8 3 3 3" xfId="46611"/>
    <cellStyle name="Normal 19 2 2 6 8 3 4" xfId="25610"/>
    <cellStyle name="Normal 19 2 2 6 8 3 5" xfId="38211"/>
    <cellStyle name="Normal 19 2 2 6 8 4" xfId="14281"/>
    <cellStyle name="Normal 19 2 2 6 8 4 2" xfId="27010"/>
    <cellStyle name="Normal 19 2 2 6 8 4 3" xfId="39611"/>
    <cellStyle name="Normal 19 2 2 6 8 5" xfId="18550"/>
    <cellStyle name="Normal 19 2 2 6 8 5 2" xfId="31211"/>
    <cellStyle name="Normal 19 2 2 6 8 5 3" xfId="43811"/>
    <cellStyle name="Normal 19 2 2 6 8 6" xfId="22810"/>
    <cellStyle name="Normal 19 2 2 6 8 7" xfId="35411"/>
    <cellStyle name="Normal 19 2 2 6 9" xfId="10206"/>
    <cellStyle name="Normal 19 2 2 6 9 2" xfId="11621"/>
    <cellStyle name="Normal 19 2 2 6 9 2 2" xfId="15821"/>
    <cellStyle name="Normal 19 2 2 6 9 2 2 2" xfId="28550"/>
    <cellStyle name="Normal 19 2 2 6 9 2 2 3" xfId="41151"/>
    <cellStyle name="Normal 19 2 2 6 9 2 3" xfId="20090"/>
    <cellStyle name="Normal 19 2 2 6 9 2 3 2" xfId="32751"/>
    <cellStyle name="Normal 19 2 2 6 9 2 3 3" xfId="45351"/>
    <cellStyle name="Normal 19 2 2 6 9 2 4" xfId="24350"/>
    <cellStyle name="Normal 19 2 2 6 9 2 5" xfId="36951"/>
    <cellStyle name="Normal 19 2 2 6 9 3" xfId="13021"/>
    <cellStyle name="Normal 19 2 2 6 9 3 2" xfId="17221"/>
    <cellStyle name="Normal 19 2 2 6 9 3 2 2" xfId="29950"/>
    <cellStyle name="Normal 19 2 2 6 9 3 2 3" xfId="42551"/>
    <cellStyle name="Normal 19 2 2 6 9 3 3" xfId="21490"/>
    <cellStyle name="Normal 19 2 2 6 9 3 3 2" xfId="34151"/>
    <cellStyle name="Normal 19 2 2 6 9 3 3 3" xfId="46751"/>
    <cellStyle name="Normal 19 2 2 6 9 3 4" xfId="25750"/>
    <cellStyle name="Normal 19 2 2 6 9 3 5" xfId="38351"/>
    <cellStyle name="Normal 19 2 2 6 9 4" xfId="14421"/>
    <cellStyle name="Normal 19 2 2 6 9 4 2" xfId="27150"/>
    <cellStyle name="Normal 19 2 2 6 9 4 3" xfId="39751"/>
    <cellStyle name="Normal 19 2 2 6 9 5" xfId="18690"/>
    <cellStyle name="Normal 19 2 2 6 9 5 2" xfId="31351"/>
    <cellStyle name="Normal 19 2 2 6 9 5 3" xfId="43951"/>
    <cellStyle name="Normal 19 2 2 6 9 6" xfId="22950"/>
    <cellStyle name="Normal 19 2 2 6 9 7" xfId="35551"/>
    <cellStyle name="Normal 19 2 2 7" xfId="7123"/>
    <cellStyle name="Normal 19 2 2 7 10" xfId="10366"/>
    <cellStyle name="Normal 19 2 2 7 10 2" xfId="11781"/>
    <cellStyle name="Normal 19 2 2 7 10 2 2" xfId="15981"/>
    <cellStyle name="Normal 19 2 2 7 10 2 2 2" xfId="28710"/>
    <cellStyle name="Normal 19 2 2 7 10 2 2 3" xfId="41311"/>
    <cellStyle name="Normal 19 2 2 7 10 2 3" xfId="20250"/>
    <cellStyle name="Normal 19 2 2 7 10 2 3 2" xfId="32911"/>
    <cellStyle name="Normal 19 2 2 7 10 2 3 3" xfId="45511"/>
    <cellStyle name="Normal 19 2 2 7 10 2 4" xfId="24510"/>
    <cellStyle name="Normal 19 2 2 7 10 2 5" xfId="37111"/>
    <cellStyle name="Normal 19 2 2 7 10 3" xfId="13181"/>
    <cellStyle name="Normal 19 2 2 7 10 3 2" xfId="17381"/>
    <cellStyle name="Normal 19 2 2 7 10 3 2 2" xfId="30110"/>
    <cellStyle name="Normal 19 2 2 7 10 3 2 3" xfId="42711"/>
    <cellStyle name="Normal 19 2 2 7 10 3 3" xfId="21650"/>
    <cellStyle name="Normal 19 2 2 7 10 3 3 2" xfId="34311"/>
    <cellStyle name="Normal 19 2 2 7 10 3 3 3" xfId="46911"/>
    <cellStyle name="Normal 19 2 2 7 10 3 4" xfId="25910"/>
    <cellStyle name="Normal 19 2 2 7 10 3 5" xfId="38511"/>
    <cellStyle name="Normal 19 2 2 7 10 4" xfId="14581"/>
    <cellStyle name="Normal 19 2 2 7 10 4 2" xfId="27310"/>
    <cellStyle name="Normal 19 2 2 7 10 4 3" xfId="39911"/>
    <cellStyle name="Normal 19 2 2 7 10 5" xfId="18850"/>
    <cellStyle name="Normal 19 2 2 7 10 5 2" xfId="31511"/>
    <cellStyle name="Normal 19 2 2 7 10 5 3" xfId="44111"/>
    <cellStyle name="Normal 19 2 2 7 10 6" xfId="23110"/>
    <cellStyle name="Normal 19 2 2 7 10 7" xfId="35711"/>
    <cellStyle name="Normal 19 2 2 7 11" xfId="10507"/>
    <cellStyle name="Normal 19 2 2 7 11 2" xfId="14721"/>
    <cellStyle name="Normal 19 2 2 7 11 2 2" xfId="27450"/>
    <cellStyle name="Normal 19 2 2 7 11 2 3" xfId="40051"/>
    <cellStyle name="Normal 19 2 2 7 11 3" xfId="18990"/>
    <cellStyle name="Normal 19 2 2 7 11 3 2" xfId="31651"/>
    <cellStyle name="Normal 19 2 2 7 11 3 3" xfId="44251"/>
    <cellStyle name="Normal 19 2 2 7 11 4" xfId="23250"/>
    <cellStyle name="Normal 19 2 2 7 11 5" xfId="35851"/>
    <cellStyle name="Normal 19 2 2 7 12" xfId="11921"/>
    <cellStyle name="Normal 19 2 2 7 12 2" xfId="16121"/>
    <cellStyle name="Normal 19 2 2 7 12 2 2" xfId="28850"/>
    <cellStyle name="Normal 19 2 2 7 12 2 3" xfId="41451"/>
    <cellStyle name="Normal 19 2 2 7 12 3" xfId="20390"/>
    <cellStyle name="Normal 19 2 2 7 12 3 2" xfId="33051"/>
    <cellStyle name="Normal 19 2 2 7 12 3 3" xfId="45651"/>
    <cellStyle name="Normal 19 2 2 7 12 4" xfId="24650"/>
    <cellStyle name="Normal 19 2 2 7 12 5" xfId="37251"/>
    <cellStyle name="Normal 19 2 2 7 13" xfId="13321"/>
    <cellStyle name="Normal 19 2 2 7 13 2" xfId="26050"/>
    <cellStyle name="Normal 19 2 2 7 13 3" xfId="38651"/>
    <cellStyle name="Normal 19 2 2 7 14" xfId="17590"/>
    <cellStyle name="Normal 19 2 2 7 14 2" xfId="30251"/>
    <cellStyle name="Normal 19 2 2 7 14 3" xfId="42851"/>
    <cellStyle name="Normal 19 2 2 7 15" xfId="21850"/>
    <cellStyle name="Normal 19 2 2 7 16" xfId="34451"/>
    <cellStyle name="Normal 19 2 2 7 2" xfId="7263"/>
    <cellStyle name="Normal 19 2 2 7 2 2" xfId="10647"/>
    <cellStyle name="Normal 19 2 2 7 2 2 2" xfId="14861"/>
    <cellStyle name="Normal 19 2 2 7 2 2 2 2" xfId="27590"/>
    <cellStyle name="Normal 19 2 2 7 2 2 2 3" xfId="40191"/>
    <cellStyle name="Normal 19 2 2 7 2 2 3" xfId="19130"/>
    <cellStyle name="Normal 19 2 2 7 2 2 3 2" xfId="31791"/>
    <cellStyle name="Normal 19 2 2 7 2 2 3 3" xfId="44391"/>
    <cellStyle name="Normal 19 2 2 7 2 2 4" xfId="23390"/>
    <cellStyle name="Normal 19 2 2 7 2 2 5" xfId="35991"/>
    <cellStyle name="Normal 19 2 2 7 2 3" xfId="12061"/>
    <cellStyle name="Normal 19 2 2 7 2 3 2" xfId="16261"/>
    <cellStyle name="Normal 19 2 2 7 2 3 2 2" xfId="28990"/>
    <cellStyle name="Normal 19 2 2 7 2 3 2 3" xfId="41591"/>
    <cellStyle name="Normal 19 2 2 7 2 3 3" xfId="20530"/>
    <cellStyle name="Normal 19 2 2 7 2 3 3 2" xfId="33191"/>
    <cellStyle name="Normal 19 2 2 7 2 3 3 3" xfId="45791"/>
    <cellStyle name="Normal 19 2 2 7 2 3 4" xfId="24790"/>
    <cellStyle name="Normal 19 2 2 7 2 3 5" xfId="37391"/>
    <cellStyle name="Normal 19 2 2 7 2 4" xfId="13461"/>
    <cellStyle name="Normal 19 2 2 7 2 4 2" xfId="26190"/>
    <cellStyle name="Normal 19 2 2 7 2 4 3" xfId="38791"/>
    <cellStyle name="Normal 19 2 2 7 2 5" xfId="17730"/>
    <cellStyle name="Normal 19 2 2 7 2 5 2" xfId="30391"/>
    <cellStyle name="Normal 19 2 2 7 2 5 3" xfId="42991"/>
    <cellStyle name="Normal 19 2 2 7 2 6" xfId="21990"/>
    <cellStyle name="Normal 19 2 2 7 2 7" xfId="34591"/>
    <cellStyle name="Normal 19 2 2 7 3" xfId="7403"/>
    <cellStyle name="Normal 19 2 2 7 3 2" xfId="10787"/>
    <cellStyle name="Normal 19 2 2 7 3 2 2" xfId="15001"/>
    <cellStyle name="Normal 19 2 2 7 3 2 2 2" xfId="27730"/>
    <cellStyle name="Normal 19 2 2 7 3 2 2 3" xfId="40331"/>
    <cellStyle name="Normal 19 2 2 7 3 2 3" xfId="19270"/>
    <cellStyle name="Normal 19 2 2 7 3 2 3 2" xfId="31931"/>
    <cellStyle name="Normal 19 2 2 7 3 2 3 3" xfId="44531"/>
    <cellStyle name="Normal 19 2 2 7 3 2 4" xfId="23530"/>
    <cellStyle name="Normal 19 2 2 7 3 2 5" xfId="36131"/>
    <cellStyle name="Normal 19 2 2 7 3 3" xfId="12201"/>
    <cellStyle name="Normal 19 2 2 7 3 3 2" xfId="16401"/>
    <cellStyle name="Normal 19 2 2 7 3 3 2 2" xfId="29130"/>
    <cellStyle name="Normal 19 2 2 7 3 3 2 3" xfId="41731"/>
    <cellStyle name="Normal 19 2 2 7 3 3 3" xfId="20670"/>
    <cellStyle name="Normal 19 2 2 7 3 3 3 2" xfId="33331"/>
    <cellStyle name="Normal 19 2 2 7 3 3 3 3" xfId="45931"/>
    <cellStyle name="Normal 19 2 2 7 3 3 4" xfId="24930"/>
    <cellStyle name="Normal 19 2 2 7 3 3 5" xfId="37531"/>
    <cellStyle name="Normal 19 2 2 7 3 4" xfId="13601"/>
    <cellStyle name="Normal 19 2 2 7 3 4 2" xfId="26330"/>
    <cellStyle name="Normal 19 2 2 7 3 4 3" xfId="38931"/>
    <cellStyle name="Normal 19 2 2 7 3 5" xfId="17870"/>
    <cellStyle name="Normal 19 2 2 7 3 5 2" xfId="30531"/>
    <cellStyle name="Normal 19 2 2 7 3 5 3" xfId="43131"/>
    <cellStyle name="Normal 19 2 2 7 3 6" xfId="22130"/>
    <cellStyle name="Normal 19 2 2 7 3 7" xfId="34731"/>
    <cellStyle name="Normal 19 2 2 7 4" xfId="9416"/>
    <cellStyle name="Normal 19 2 2 7 4 2" xfId="10934"/>
    <cellStyle name="Normal 19 2 2 7 4 2 2" xfId="15141"/>
    <cellStyle name="Normal 19 2 2 7 4 2 2 2" xfId="27870"/>
    <cellStyle name="Normal 19 2 2 7 4 2 2 3" xfId="40471"/>
    <cellStyle name="Normal 19 2 2 7 4 2 3" xfId="19410"/>
    <cellStyle name="Normal 19 2 2 7 4 2 3 2" xfId="32071"/>
    <cellStyle name="Normal 19 2 2 7 4 2 3 3" xfId="44671"/>
    <cellStyle name="Normal 19 2 2 7 4 2 4" xfId="23670"/>
    <cellStyle name="Normal 19 2 2 7 4 2 5" xfId="36271"/>
    <cellStyle name="Normal 19 2 2 7 4 3" xfId="12341"/>
    <cellStyle name="Normal 19 2 2 7 4 3 2" xfId="16541"/>
    <cellStyle name="Normal 19 2 2 7 4 3 2 2" xfId="29270"/>
    <cellStyle name="Normal 19 2 2 7 4 3 2 3" xfId="41871"/>
    <cellStyle name="Normal 19 2 2 7 4 3 3" xfId="20810"/>
    <cellStyle name="Normal 19 2 2 7 4 3 3 2" xfId="33471"/>
    <cellStyle name="Normal 19 2 2 7 4 3 3 3" xfId="46071"/>
    <cellStyle name="Normal 19 2 2 7 4 3 4" xfId="25070"/>
    <cellStyle name="Normal 19 2 2 7 4 3 5" xfId="37671"/>
    <cellStyle name="Normal 19 2 2 7 4 4" xfId="13741"/>
    <cellStyle name="Normal 19 2 2 7 4 4 2" xfId="26470"/>
    <cellStyle name="Normal 19 2 2 7 4 4 3" xfId="39071"/>
    <cellStyle name="Normal 19 2 2 7 4 5" xfId="18010"/>
    <cellStyle name="Normal 19 2 2 7 4 5 2" xfId="30671"/>
    <cellStyle name="Normal 19 2 2 7 4 5 3" xfId="43271"/>
    <cellStyle name="Normal 19 2 2 7 4 6" xfId="22270"/>
    <cellStyle name="Normal 19 2 2 7 4 7" xfId="34871"/>
    <cellStyle name="Normal 19 2 2 7 5" xfId="9612"/>
    <cellStyle name="Normal 19 2 2 7 5 2" xfId="11078"/>
    <cellStyle name="Normal 19 2 2 7 5 2 2" xfId="15281"/>
    <cellStyle name="Normal 19 2 2 7 5 2 2 2" xfId="28010"/>
    <cellStyle name="Normal 19 2 2 7 5 2 2 3" xfId="40611"/>
    <cellStyle name="Normal 19 2 2 7 5 2 3" xfId="19550"/>
    <cellStyle name="Normal 19 2 2 7 5 2 3 2" xfId="32211"/>
    <cellStyle name="Normal 19 2 2 7 5 2 3 3" xfId="44811"/>
    <cellStyle name="Normal 19 2 2 7 5 2 4" xfId="23810"/>
    <cellStyle name="Normal 19 2 2 7 5 2 5" xfId="36411"/>
    <cellStyle name="Normal 19 2 2 7 5 3" xfId="12481"/>
    <cellStyle name="Normal 19 2 2 7 5 3 2" xfId="16681"/>
    <cellStyle name="Normal 19 2 2 7 5 3 2 2" xfId="29410"/>
    <cellStyle name="Normal 19 2 2 7 5 3 2 3" xfId="42011"/>
    <cellStyle name="Normal 19 2 2 7 5 3 3" xfId="20950"/>
    <cellStyle name="Normal 19 2 2 7 5 3 3 2" xfId="33611"/>
    <cellStyle name="Normal 19 2 2 7 5 3 3 3" xfId="46211"/>
    <cellStyle name="Normal 19 2 2 7 5 3 4" xfId="25210"/>
    <cellStyle name="Normal 19 2 2 7 5 3 5" xfId="37811"/>
    <cellStyle name="Normal 19 2 2 7 5 4" xfId="13881"/>
    <cellStyle name="Normal 19 2 2 7 5 4 2" xfId="26610"/>
    <cellStyle name="Normal 19 2 2 7 5 4 3" xfId="39211"/>
    <cellStyle name="Normal 19 2 2 7 5 5" xfId="18150"/>
    <cellStyle name="Normal 19 2 2 7 5 5 2" xfId="30811"/>
    <cellStyle name="Normal 19 2 2 7 5 5 3" xfId="43411"/>
    <cellStyle name="Normal 19 2 2 7 5 6" xfId="22410"/>
    <cellStyle name="Normal 19 2 2 7 5 7" xfId="35011"/>
    <cellStyle name="Normal 19 2 2 7 6" xfId="9752"/>
    <cellStyle name="Normal 19 2 2 7 6 2" xfId="11218"/>
    <cellStyle name="Normal 19 2 2 7 6 2 2" xfId="15421"/>
    <cellStyle name="Normal 19 2 2 7 6 2 2 2" xfId="28150"/>
    <cellStyle name="Normal 19 2 2 7 6 2 2 3" xfId="40751"/>
    <cellStyle name="Normal 19 2 2 7 6 2 3" xfId="19690"/>
    <cellStyle name="Normal 19 2 2 7 6 2 3 2" xfId="32351"/>
    <cellStyle name="Normal 19 2 2 7 6 2 3 3" xfId="44951"/>
    <cellStyle name="Normal 19 2 2 7 6 2 4" xfId="23950"/>
    <cellStyle name="Normal 19 2 2 7 6 2 5" xfId="36551"/>
    <cellStyle name="Normal 19 2 2 7 6 3" xfId="12621"/>
    <cellStyle name="Normal 19 2 2 7 6 3 2" xfId="16821"/>
    <cellStyle name="Normal 19 2 2 7 6 3 2 2" xfId="29550"/>
    <cellStyle name="Normal 19 2 2 7 6 3 2 3" xfId="42151"/>
    <cellStyle name="Normal 19 2 2 7 6 3 3" xfId="21090"/>
    <cellStyle name="Normal 19 2 2 7 6 3 3 2" xfId="33751"/>
    <cellStyle name="Normal 19 2 2 7 6 3 3 3" xfId="46351"/>
    <cellStyle name="Normal 19 2 2 7 6 3 4" xfId="25350"/>
    <cellStyle name="Normal 19 2 2 7 6 3 5" xfId="37951"/>
    <cellStyle name="Normal 19 2 2 7 6 4" xfId="14021"/>
    <cellStyle name="Normal 19 2 2 7 6 4 2" xfId="26750"/>
    <cellStyle name="Normal 19 2 2 7 6 4 3" xfId="39351"/>
    <cellStyle name="Normal 19 2 2 7 6 5" xfId="18290"/>
    <cellStyle name="Normal 19 2 2 7 6 5 2" xfId="30951"/>
    <cellStyle name="Normal 19 2 2 7 6 5 3" xfId="43551"/>
    <cellStyle name="Normal 19 2 2 7 6 6" xfId="22550"/>
    <cellStyle name="Normal 19 2 2 7 6 7" xfId="35151"/>
    <cellStyle name="Normal 19 2 2 7 7" xfId="9892"/>
    <cellStyle name="Normal 19 2 2 7 7 2" xfId="11358"/>
    <cellStyle name="Normal 19 2 2 7 7 2 2" xfId="15561"/>
    <cellStyle name="Normal 19 2 2 7 7 2 2 2" xfId="28290"/>
    <cellStyle name="Normal 19 2 2 7 7 2 2 3" xfId="40891"/>
    <cellStyle name="Normal 19 2 2 7 7 2 3" xfId="19830"/>
    <cellStyle name="Normal 19 2 2 7 7 2 3 2" xfId="32491"/>
    <cellStyle name="Normal 19 2 2 7 7 2 3 3" xfId="45091"/>
    <cellStyle name="Normal 19 2 2 7 7 2 4" xfId="24090"/>
    <cellStyle name="Normal 19 2 2 7 7 2 5" xfId="36691"/>
    <cellStyle name="Normal 19 2 2 7 7 3" xfId="12761"/>
    <cellStyle name="Normal 19 2 2 7 7 3 2" xfId="16961"/>
    <cellStyle name="Normal 19 2 2 7 7 3 2 2" xfId="29690"/>
    <cellStyle name="Normal 19 2 2 7 7 3 2 3" xfId="42291"/>
    <cellStyle name="Normal 19 2 2 7 7 3 3" xfId="21230"/>
    <cellStyle name="Normal 19 2 2 7 7 3 3 2" xfId="33891"/>
    <cellStyle name="Normal 19 2 2 7 7 3 3 3" xfId="46491"/>
    <cellStyle name="Normal 19 2 2 7 7 3 4" xfId="25490"/>
    <cellStyle name="Normal 19 2 2 7 7 3 5" xfId="38091"/>
    <cellStyle name="Normal 19 2 2 7 7 4" xfId="14161"/>
    <cellStyle name="Normal 19 2 2 7 7 4 2" xfId="26890"/>
    <cellStyle name="Normal 19 2 2 7 7 4 3" xfId="39491"/>
    <cellStyle name="Normal 19 2 2 7 7 5" xfId="18430"/>
    <cellStyle name="Normal 19 2 2 7 7 5 2" xfId="31091"/>
    <cellStyle name="Normal 19 2 2 7 7 5 3" xfId="43691"/>
    <cellStyle name="Normal 19 2 2 7 7 6" xfId="22690"/>
    <cellStyle name="Normal 19 2 2 7 7 7" xfId="35291"/>
    <cellStyle name="Normal 19 2 2 7 8" xfId="10032"/>
    <cellStyle name="Normal 19 2 2 7 8 2" xfId="11498"/>
    <cellStyle name="Normal 19 2 2 7 8 2 2" xfId="15701"/>
    <cellStyle name="Normal 19 2 2 7 8 2 2 2" xfId="28430"/>
    <cellStyle name="Normal 19 2 2 7 8 2 2 3" xfId="41031"/>
    <cellStyle name="Normal 19 2 2 7 8 2 3" xfId="19970"/>
    <cellStyle name="Normal 19 2 2 7 8 2 3 2" xfId="32631"/>
    <cellStyle name="Normal 19 2 2 7 8 2 3 3" xfId="45231"/>
    <cellStyle name="Normal 19 2 2 7 8 2 4" xfId="24230"/>
    <cellStyle name="Normal 19 2 2 7 8 2 5" xfId="36831"/>
    <cellStyle name="Normal 19 2 2 7 8 3" xfId="12901"/>
    <cellStyle name="Normal 19 2 2 7 8 3 2" xfId="17101"/>
    <cellStyle name="Normal 19 2 2 7 8 3 2 2" xfId="29830"/>
    <cellStyle name="Normal 19 2 2 7 8 3 2 3" xfId="42431"/>
    <cellStyle name="Normal 19 2 2 7 8 3 3" xfId="21370"/>
    <cellStyle name="Normal 19 2 2 7 8 3 3 2" xfId="34031"/>
    <cellStyle name="Normal 19 2 2 7 8 3 3 3" xfId="46631"/>
    <cellStyle name="Normal 19 2 2 7 8 3 4" xfId="25630"/>
    <cellStyle name="Normal 19 2 2 7 8 3 5" xfId="38231"/>
    <cellStyle name="Normal 19 2 2 7 8 4" xfId="14301"/>
    <cellStyle name="Normal 19 2 2 7 8 4 2" xfId="27030"/>
    <cellStyle name="Normal 19 2 2 7 8 4 3" xfId="39631"/>
    <cellStyle name="Normal 19 2 2 7 8 5" xfId="18570"/>
    <cellStyle name="Normal 19 2 2 7 8 5 2" xfId="31231"/>
    <cellStyle name="Normal 19 2 2 7 8 5 3" xfId="43831"/>
    <cellStyle name="Normal 19 2 2 7 8 6" xfId="22830"/>
    <cellStyle name="Normal 19 2 2 7 8 7" xfId="35431"/>
    <cellStyle name="Normal 19 2 2 7 9" xfId="10226"/>
    <cellStyle name="Normal 19 2 2 7 9 2" xfId="11641"/>
    <cellStyle name="Normal 19 2 2 7 9 2 2" xfId="15841"/>
    <cellStyle name="Normal 19 2 2 7 9 2 2 2" xfId="28570"/>
    <cellStyle name="Normal 19 2 2 7 9 2 2 3" xfId="41171"/>
    <cellStyle name="Normal 19 2 2 7 9 2 3" xfId="20110"/>
    <cellStyle name="Normal 19 2 2 7 9 2 3 2" xfId="32771"/>
    <cellStyle name="Normal 19 2 2 7 9 2 3 3" xfId="45371"/>
    <cellStyle name="Normal 19 2 2 7 9 2 4" xfId="24370"/>
    <cellStyle name="Normal 19 2 2 7 9 2 5" xfId="36971"/>
    <cellStyle name="Normal 19 2 2 7 9 3" xfId="13041"/>
    <cellStyle name="Normal 19 2 2 7 9 3 2" xfId="17241"/>
    <cellStyle name="Normal 19 2 2 7 9 3 2 2" xfId="29970"/>
    <cellStyle name="Normal 19 2 2 7 9 3 2 3" xfId="42571"/>
    <cellStyle name="Normal 19 2 2 7 9 3 3" xfId="21510"/>
    <cellStyle name="Normal 19 2 2 7 9 3 3 2" xfId="34171"/>
    <cellStyle name="Normal 19 2 2 7 9 3 3 3" xfId="46771"/>
    <cellStyle name="Normal 19 2 2 7 9 3 4" xfId="25770"/>
    <cellStyle name="Normal 19 2 2 7 9 3 5" xfId="38371"/>
    <cellStyle name="Normal 19 2 2 7 9 4" xfId="14441"/>
    <cellStyle name="Normal 19 2 2 7 9 4 2" xfId="27170"/>
    <cellStyle name="Normal 19 2 2 7 9 4 3" xfId="39771"/>
    <cellStyle name="Normal 19 2 2 7 9 5" xfId="18710"/>
    <cellStyle name="Normal 19 2 2 7 9 5 2" xfId="31371"/>
    <cellStyle name="Normal 19 2 2 7 9 5 3" xfId="43971"/>
    <cellStyle name="Normal 19 2 2 7 9 6" xfId="22970"/>
    <cellStyle name="Normal 19 2 2 7 9 7" xfId="35571"/>
    <cellStyle name="Normal 19 2 2 8" xfId="7143"/>
    <cellStyle name="Normal 19 2 2 8 2" xfId="10527"/>
    <cellStyle name="Normal 19 2 2 8 2 2" xfId="14741"/>
    <cellStyle name="Normal 19 2 2 8 2 2 2" xfId="27470"/>
    <cellStyle name="Normal 19 2 2 8 2 2 3" xfId="40071"/>
    <cellStyle name="Normal 19 2 2 8 2 3" xfId="19010"/>
    <cellStyle name="Normal 19 2 2 8 2 3 2" xfId="31671"/>
    <cellStyle name="Normal 19 2 2 8 2 3 3" xfId="44271"/>
    <cellStyle name="Normal 19 2 2 8 2 4" xfId="23270"/>
    <cellStyle name="Normal 19 2 2 8 2 5" xfId="35871"/>
    <cellStyle name="Normal 19 2 2 8 3" xfId="11941"/>
    <cellStyle name="Normal 19 2 2 8 3 2" xfId="16141"/>
    <cellStyle name="Normal 19 2 2 8 3 2 2" xfId="28870"/>
    <cellStyle name="Normal 19 2 2 8 3 2 3" xfId="41471"/>
    <cellStyle name="Normal 19 2 2 8 3 3" xfId="20410"/>
    <cellStyle name="Normal 19 2 2 8 3 3 2" xfId="33071"/>
    <cellStyle name="Normal 19 2 2 8 3 3 3" xfId="45671"/>
    <cellStyle name="Normal 19 2 2 8 3 4" xfId="24670"/>
    <cellStyle name="Normal 19 2 2 8 3 5" xfId="37271"/>
    <cellStyle name="Normal 19 2 2 8 4" xfId="13341"/>
    <cellStyle name="Normal 19 2 2 8 4 2" xfId="26070"/>
    <cellStyle name="Normal 19 2 2 8 4 3" xfId="38671"/>
    <cellStyle name="Normal 19 2 2 8 5" xfId="17610"/>
    <cellStyle name="Normal 19 2 2 8 5 2" xfId="30271"/>
    <cellStyle name="Normal 19 2 2 8 5 3" xfId="42871"/>
    <cellStyle name="Normal 19 2 2 8 6" xfId="21870"/>
    <cellStyle name="Normal 19 2 2 8 7" xfId="34471"/>
    <cellStyle name="Normal 19 2 2 9" xfId="7283"/>
    <cellStyle name="Normal 19 2 2 9 2" xfId="10667"/>
    <cellStyle name="Normal 19 2 2 9 2 2" xfId="14881"/>
    <cellStyle name="Normal 19 2 2 9 2 2 2" xfId="27610"/>
    <cellStyle name="Normal 19 2 2 9 2 2 3" xfId="40211"/>
    <cellStyle name="Normal 19 2 2 9 2 3" xfId="19150"/>
    <cellStyle name="Normal 19 2 2 9 2 3 2" xfId="31811"/>
    <cellStyle name="Normal 19 2 2 9 2 3 3" xfId="44411"/>
    <cellStyle name="Normal 19 2 2 9 2 4" xfId="23410"/>
    <cellStyle name="Normal 19 2 2 9 2 5" xfId="36011"/>
    <cellStyle name="Normal 19 2 2 9 3" xfId="12081"/>
    <cellStyle name="Normal 19 2 2 9 3 2" xfId="16281"/>
    <cellStyle name="Normal 19 2 2 9 3 2 2" xfId="29010"/>
    <cellStyle name="Normal 19 2 2 9 3 2 3" xfId="41611"/>
    <cellStyle name="Normal 19 2 2 9 3 3" xfId="20550"/>
    <cellStyle name="Normal 19 2 2 9 3 3 2" xfId="33211"/>
    <cellStyle name="Normal 19 2 2 9 3 3 3" xfId="45811"/>
    <cellStyle name="Normal 19 2 2 9 3 4" xfId="24810"/>
    <cellStyle name="Normal 19 2 2 9 3 5" xfId="37411"/>
    <cellStyle name="Normal 19 2 2 9 4" xfId="13481"/>
    <cellStyle name="Normal 19 2 2 9 4 2" xfId="26210"/>
    <cellStyle name="Normal 19 2 2 9 4 3" xfId="38811"/>
    <cellStyle name="Normal 19 2 2 9 5" xfId="17750"/>
    <cellStyle name="Normal 19 2 2 9 5 2" xfId="30411"/>
    <cellStyle name="Normal 19 2 2 9 5 3" xfId="43011"/>
    <cellStyle name="Normal 19 2 2 9 6" xfId="22010"/>
    <cellStyle name="Normal 19 2 2 9 7" xfId="34611"/>
    <cellStyle name="Normal 19 2 20" xfId="10242"/>
    <cellStyle name="Normal 19 2 20 2" xfId="11657"/>
    <cellStyle name="Normal 19 2 20 2 2" xfId="15857"/>
    <cellStyle name="Normal 19 2 20 2 2 2" xfId="28586"/>
    <cellStyle name="Normal 19 2 20 2 2 3" xfId="41187"/>
    <cellStyle name="Normal 19 2 20 2 3" xfId="20126"/>
    <cellStyle name="Normal 19 2 20 2 3 2" xfId="32787"/>
    <cellStyle name="Normal 19 2 20 2 3 3" xfId="45387"/>
    <cellStyle name="Normal 19 2 20 2 4" xfId="24386"/>
    <cellStyle name="Normal 19 2 20 2 5" xfId="36987"/>
    <cellStyle name="Normal 19 2 20 3" xfId="13057"/>
    <cellStyle name="Normal 19 2 20 3 2" xfId="17257"/>
    <cellStyle name="Normal 19 2 20 3 2 2" xfId="29986"/>
    <cellStyle name="Normal 19 2 20 3 2 3" xfId="42587"/>
    <cellStyle name="Normal 19 2 20 3 3" xfId="21526"/>
    <cellStyle name="Normal 19 2 20 3 3 2" xfId="34187"/>
    <cellStyle name="Normal 19 2 20 3 3 3" xfId="46787"/>
    <cellStyle name="Normal 19 2 20 3 4" xfId="25786"/>
    <cellStyle name="Normal 19 2 20 3 5" xfId="38387"/>
    <cellStyle name="Normal 19 2 20 4" xfId="14457"/>
    <cellStyle name="Normal 19 2 20 4 2" xfId="27186"/>
    <cellStyle name="Normal 19 2 20 4 3" xfId="39787"/>
    <cellStyle name="Normal 19 2 20 5" xfId="18726"/>
    <cellStyle name="Normal 19 2 20 5 2" xfId="31387"/>
    <cellStyle name="Normal 19 2 20 5 3" xfId="43987"/>
    <cellStyle name="Normal 19 2 20 6" xfId="22986"/>
    <cellStyle name="Normal 19 2 20 7" xfId="35587"/>
    <cellStyle name="Normal 19 2 21" xfId="10383"/>
    <cellStyle name="Normal 19 2 21 2" xfId="14597"/>
    <cellStyle name="Normal 19 2 21 2 2" xfId="27326"/>
    <cellStyle name="Normal 19 2 21 2 3" xfId="39927"/>
    <cellStyle name="Normal 19 2 21 3" xfId="18866"/>
    <cellStyle name="Normal 19 2 21 3 2" xfId="31527"/>
    <cellStyle name="Normal 19 2 21 3 3" xfId="44127"/>
    <cellStyle name="Normal 19 2 21 4" xfId="23126"/>
    <cellStyle name="Normal 19 2 21 5" xfId="35727"/>
    <cellStyle name="Normal 19 2 22" xfId="11797"/>
    <cellStyle name="Normal 19 2 22 2" xfId="15997"/>
    <cellStyle name="Normal 19 2 22 2 2" xfId="28726"/>
    <cellStyle name="Normal 19 2 22 2 3" xfId="41327"/>
    <cellStyle name="Normal 19 2 22 3" xfId="20266"/>
    <cellStyle name="Normal 19 2 22 3 2" xfId="32927"/>
    <cellStyle name="Normal 19 2 22 3 3" xfId="45527"/>
    <cellStyle name="Normal 19 2 22 4" xfId="24526"/>
    <cellStyle name="Normal 19 2 22 5" xfId="37127"/>
    <cellStyle name="Normal 19 2 23" xfId="13197"/>
    <cellStyle name="Normal 19 2 23 2" xfId="25926"/>
    <cellStyle name="Normal 19 2 23 3" xfId="38527"/>
    <cellStyle name="Normal 19 2 24" xfId="17466"/>
    <cellStyle name="Normal 19 2 24 2" xfId="30127"/>
    <cellStyle name="Normal 19 2 24 3" xfId="42727"/>
    <cellStyle name="Normal 19 2 25" xfId="21726"/>
    <cellStyle name="Normal 19 2 26" xfId="34327"/>
    <cellStyle name="Normal 19 2 3" xfId="7007"/>
    <cellStyle name="Normal 19 2 3 10" xfId="9300"/>
    <cellStyle name="Normal 19 2 3 10 2" xfId="10818"/>
    <cellStyle name="Normal 19 2 3 10 2 2" xfId="15025"/>
    <cellStyle name="Normal 19 2 3 10 2 2 2" xfId="27754"/>
    <cellStyle name="Normal 19 2 3 10 2 2 3" xfId="40355"/>
    <cellStyle name="Normal 19 2 3 10 2 3" xfId="19294"/>
    <cellStyle name="Normal 19 2 3 10 2 3 2" xfId="31955"/>
    <cellStyle name="Normal 19 2 3 10 2 3 3" xfId="44555"/>
    <cellStyle name="Normal 19 2 3 10 2 4" xfId="23554"/>
    <cellStyle name="Normal 19 2 3 10 2 5" xfId="36155"/>
    <cellStyle name="Normal 19 2 3 10 3" xfId="12225"/>
    <cellStyle name="Normal 19 2 3 10 3 2" xfId="16425"/>
    <cellStyle name="Normal 19 2 3 10 3 2 2" xfId="29154"/>
    <cellStyle name="Normal 19 2 3 10 3 2 3" xfId="41755"/>
    <cellStyle name="Normal 19 2 3 10 3 3" xfId="20694"/>
    <cellStyle name="Normal 19 2 3 10 3 3 2" xfId="33355"/>
    <cellStyle name="Normal 19 2 3 10 3 3 3" xfId="45955"/>
    <cellStyle name="Normal 19 2 3 10 3 4" xfId="24954"/>
    <cellStyle name="Normal 19 2 3 10 3 5" xfId="37555"/>
    <cellStyle name="Normal 19 2 3 10 4" xfId="13625"/>
    <cellStyle name="Normal 19 2 3 10 4 2" xfId="26354"/>
    <cellStyle name="Normal 19 2 3 10 4 3" xfId="38955"/>
    <cellStyle name="Normal 19 2 3 10 5" xfId="17894"/>
    <cellStyle name="Normal 19 2 3 10 5 2" xfId="30555"/>
    <cellStyle name="Normal 19 2 3 10 5 3" xfId="43155"/>
    <cellStyle name="Normal 19 2 3 10 6" xfId="22154"/>
    <cellStyle name="Normal 19 2 3 10 7" xfId="34755"/>
    <cellStyle name="Normal 19 2 3 11" xfId="9496"/>
    <cellStyle name="Normal 19 2 3 11 2" xfId="10962"/>
    <cellStyle name="Normal 19 2 3 11 2 2" xfId="15165"/>
    <cellStyle name="Normal 19 2 3 11 2 2 2" xfId="27894"/>
    <cellStyle name="Normal 19 2 3 11 2 2 3" xfId="40495"/>
    <cellStyle name="Normal 19 2 3 11 2 3" xfId="19434"/>
    <cellStyle name="Normal 19 2 3 11 2 3 2" xfId="32095"/>
    <cellStyle name="Normal 19 2 3 11 2 3 3" xfId="44695"/>
    <cellStyle name="Normal 19 2 3 11 2 4" xfId="23694"/>
    <cellStyle name="Normal 19 2 3 11 2 5" xfId="36295"/>
    <cellStyle name="Normal 19 2 3 11 3" xfId="12365"/>
    <cellStyle name="Normal 19 2 3 11 3 2" xfId="16565"/>
    <cellStyle name="Normal 19 2 3 11 3 2 2" xfId="29294"/>
    <cellStyle name="Normal 19 2 3 11 3 2 3" xfId="41895"/>
    <cellStyle name="Normal 19 2 3 11 3 3" xfId="20834"/>
    <cellStyle name="Normal 19 2 3 11 3 3 2" xfId="33495"/>
    <cellStyle name="Normal 19 2 3 11 3 3 3" xfId="46095"/>
    <cellStyle name="Normal 19 2 3 11 3 4" xfId="25094"/>
    <cellStyle name="Normal 19 2 3 11 3 5" xfId="37695"/>
    <cellStyle name="Normal 19 2 3 11 4" xfId="13765"/>
    <cellStyle name="Normal 19 2 3 11 4 2" xfId="26494"/>
    <cellStyle name="Normal 19 2 3 11 4 3" xfId="39095"/>
    <cellStyle name="Normal 19 2 3 11 5" xfId="18034"/>
    <cellStyle name="Normal 19 2 3 11 5 2" xfId="30695"/>
    <cellStyle name="Normal 19 2 3 11 5 3" xfId="43295"/>
    <cellStyle name="Normal 19 2 3 11 6" xfId="22294"/>
    <cellStyle name="Normal 19 2 3 11 7" xfId="34895"/>
    <cellStyle name="Normal 19 2 3 12" xfId="9636"/>
    <cellStyle name="Normal 19 2 3 12 2" xfId="11102"/>
    <cellStyle name="Normal 19 2 3 12 2 2" xfId="15305"/>
    <cellStyle name="Normal 19 2 3 12 2 2 2" xfId="28034"/>
    <cellStyle name="Normal 19 2 3 12 2 2 3" xfId="40635"/>
    <cellStyle name="Normal 19 2 3 12 2 3" xfId="19574"/>
    <cellStyle name="Normal 19 2 3 12 2 3 2" xfId="32235"/>
    <cellStyle name="Normal 19 2 3 12 2 3 3" xfId="44835"/>
    <cellStyle name="Normal 19 2 3 12 2 4" xfId="23834"/>
    <cellStyle name="Normal 19 2 3 12 2 5" xfId="36435"/>
    <cellStyle name="Normal 19 2 3 12 3" xfId="12505"/>
    <cellStyle name="Normal 19 2 3 12 3 2" xfId="16705"/>
    <cellStyle name="Normal 19 2 3 12 3 2 2" xfId="29434"/>
    <cellStyle name="Normal 19 2 3 12 3 2 3" xfId="42035"/>
    <cellStyle name="Normal 19 2 3 12 3 3" xfId="20974"/>
    <cellStyle name="Normal 19 2 3 12 3 3 2" xfId="33635"/>
    <cellStyle name="Normal 19 2 3 12 3 3 3" xfId="46235"/>
    <cellStyle name="Normal 19 2 3 12 3 4" xfId="25234"/>
    <cellStyle name="Normal 19 2 3 12 3 5" xfId="37835"/>
    <cellStyle name="Normal 19 2 3 12 4" xfId="13905"/>
    <cellStyle name="Normal 19 2 3 12 4 2" xfId="26634"/>
    <cellStyle name="Normal 19 2 3 12 4 3" xfId="39235"/>
    <cellStyle name="Normal 19 2 3 12 5" xfId="18174"/>
    <cellStyle name="Normal 19 2 3 12 5 2" xfId="30835"/>
    <cellStyle name="Normal 19 2 3 12 5 3" xfId="43435"/>
    <cellStyle name="Normal 19 2 3 12 6" xfId="22434"/>
    <cellStyle name="Normal 19 2 3 12 7" xfId="35035"/>
    <cellStyle name="Normal 19 2 3 13" xfId="9776"/>
    <cellStyle name="Normal 19 2 3 13 2" xfId="11242"/>
    <cellStyle name="Normal 19 2 3 13 2 2" xfId="15445"/>
    <cellStyle name="Normal 19 2 3 13 2 2 2" xfId="28174"/>
    <cellStyle name="Normal 19 2 3 13 2 2 3" xfId="40775"/>
    <cellStyle name="Normal 19 2 3 13 2 3" xfId="19714"/>
    <cellStyle name="Normal 19 2 3 13 2 3 2" xfId="32375"/>
    <cellStyle name="Normal 19 2 3 13 2 3 3" xfId="44975"/>
    <cellStyle name="Normal 19 2 3 13 2 4" xfId="23974"/>
    <cellStyle name="Normal 19 2 3 13 2 5" xfId="36575"/>
    <cellStyle name="Normal 19 2 3 13 3" xfId="12645"/>
    <cellStyle name="Normal 19 2 3 13 3 2" xfId="16845"/>
    <cellStyle name="Normal 19 2 3 13 3 2 2" xfId="29574"/>
    <cellStyle name="Normal 19 2 3 13 3 2 3" xfId="42175"/>
    <cellStyle name="Normal 19 2 3 13 3 3" xfId="21114"/>
    <cellStyle name="Normal 19 2 3 13 3 3 2" xfId="33775"/>
    <cellStyle name="Normal 19 2 3 13 3 3 3" xfId="46375"/>
    <cellStyle name="Normal 19 2 3 13 3 4" xfId="25374"/>
    <cellStyle name="Normal 19 2 3 13 3 5" xfId="37975"/>
    <cellStyle name="Normal 19 2 3 13 4" xfId="14045"/>
    <cellStyle name="Normal 19 2 3 13 4 2" xfId="26774"/>
    <cellStyle name="Normal 19 2 3 13 4 3" xfId="39375"/>
    <cellStyle name="Normal 19 2 3 13 5" xfId="18314"/>
    <cellStyle name="Normal 19 2 3 13 5 2" xfId="30975"/>
    <cellStyle name="Normal 19 2 3 13 5 3" xfId="43575"/>
    <cellStyle name="Normal 19 2 3 13 6" xfId="22574"/>
    <cellStyle name="Normal 19 2 3 13 7" xfId="35175"/>
    <cellStyle name="Normal 19 2 3 14" xfId="9916"/>
    <cellStyle name="Normal 19 2 3 14 2" xfId="11382"/>
    <cellStyle name="Normal 19 2 3 14 2 2" xfId="15585"/>
    <cellStyle name="Normal 19 2 3 14 2 2 2" xfId="28314"/>
    <cellStyle name="Normal 19 2 3 14 2 2 3" xfId="40915"/>
    <cellStyle name="Normal 19 2 3 14 2 3" xfId="19854"/>
    <cellStyle name="Normal 19 2 3 14 2 3 2" xfId="32515"/>
    <cellStyle name="Normal 19 2 3 14 2 3 3" xfId="45115"/>
    <cellStyle name="Normal 19 2 3 14 2 4" xfId="24114"/>
    <cellStyle name="Normal 19 2 3 14 2 5" xfId="36715"/>
    <cellStyle name="Normal 19 2 3 14 3" xfId="12785"/>
    <cellStyle name="Normal 19 2 3 14 3 2" xfId="16985"/>
    <cellStyle name="Normal 19 2 3 14 3 2 2" xfId="29714"/>
    <cellStyle name="Normal 19 2 3 14 3 2 3" xfId="42315"/>
    <cellStyle name="Normal 19 2 3 14 3 3" xfId="21254"/>
    <cellStyle name="Normal 19 2 3 14 3 3 2" xfId="33915"/>
    <cellStyle name="Normal 19 2 3 14 3 3 3" xfId="46515"/>
    <cellStyle name="Normal 19 2 3 14 3 4" xfId="25514"/>
    <cellStyle name="Normal 19 2 3 14 3 5" xfId="38115"/>
    <cellStyle name="Normal 19 2 3 14 4" xfId="14185"/>
    <cellStyle name="Normal 19 2 3 14 4 2" xfId="26914"/>
    <cellStyle name="Normal 19 2 3 14 4 3" xfId="39515"/>
    <cellStyle name="Normal 19 2 3 14 5" xfId="18454"/>
    <cellStyle name="Normal 19 2 3 14 5 2" xfId="31115"/>
    <cellStyle name="Normal 19 2 3 14 5 3" xfId="43715"/>
    <cellStyle name="Normal 19 2 3 14 6" xfId="22714"/>
    <cellStyle name="Normal 19 2 3 14 7" xfId="35315"/>
    <cellStyle name="Normal 19 2 3 15" xfId="10110"/>
    <cellStyle name="Normal 19 2 3 15 2" xfId="11525"/>
    <cellStyle name="Normal 19 2 3 15 2 2" xfId="15725"/>
    <cellStyle name="Normal 19 2 3 15 2 2 2" xfId="28454"/>
    <cellStyle name="Normal 19 2 3 15 2 2 3" xfId="41055"/>
    <cellStyle name="Normal 19 2 3 15 2 3" xfId="19994"/>
    <cellStyle name="Normal 19 2 3 15 2 3 2" xfId="32655"/>
    <cellStyle name="Normal 19 2 3 15 2 3 3" xfId="45255"/>
    <cellStyle name="Normal 19 2 3 15 2 4" xfId="24254"/>
    <cellStyle name="Normal 19 2 3 15 2 5" xfId="36855"/>
    <cellStyle name="Normal 19 2 3 15 3" xfId="12925"/>
    <cellStyle name="Normal 19 2 3 15 3 2" xfId="17125"/>
    <cellStyle name="Normal 19 2 3 15 3 2 2" xfId="29854"/>
    <cellStyle name="Normal 19 2 3 15 3 2 3" xfId="42455"/>
    <cellStyle name="Normal 19 2 3 15 3 3" xfId="21394"/>
    <cellStyle name="Normal 19 2 3 15 3 3 2" xfId="34055"/>
    <cellStyle name="Normal 19 2 3 15 3 3 3" xfId="46655"/>
    <cellStyle name="Normal 19 2 3 15 3 4" xfId="25654"/>
    <cellStyle name="Normal 19 2 3 15 3 5" xfId="38255"/>
    <cellStyle name="Normal 19 2 3 15 4" xfId="14325"/>
    <cellStyle name="Normal 19 2 3 15 4 2" xfId="27054"/>
    <cellStyle name="Normal 19 2 3 15 4 3" xfId="39655"/>
    <cellStyle name="Normal 19 2 3 15 5" xfId="18594"/>
    <cellStyle name="Normal 19 2 3 15 5 2" xfId="31255"/>
    <cellStyle name="Normal 19 2 3 15 5 3" xfId="43855"/>
    <cellStyle name="Normal 19 2 3 15 6" xfId="22854"/>
    <cellStyle name="Normal 19 2 3 15 7" xfId="35455"/>
    <cellStyle name="Normal 19 2 3 16" xfId="10250"/>
    <cellStyle name="Normal 19 2 3 16 2" xfId="11665"/>
    <cellStyle name="Normal 19 2 3 16 2 2" xfId="15865"/>
    <cellStyle name="Normal 19 2 3 16 2 2 2" xfId="28594"/>
    <cellStyle name="Normal 19 2 3 16 2 2 3" xfId="41195"/>
    <cellStyle name="Normal 19 2 3 16 2 3" xfId="20134"/>
    <cellStyle name="Normal 19 2 3 16 2 3 2" xfId="32795"/>
    <cellStyle name="Normal 19 2 3 16 2 3 3" xfId="45395"/>
    <cellStyle name="Normal 19 2 3 16 2 4" xfId="24394"/>
    <cellStyle name="Normal 19 2 3 16 2 5" xfId="36995"/>
    <cellStyle name="Normal 19 2 3 16 3" xfId="13065"/>
    <cellStyle name="Normal 19 2 3 16 3 2" xfId="17265"/>
    <cellStyle name="Normal 19 2 3 16 3 2 2" xfId="29994"/>
    <cellStyle name="Normal 19 2 3 16 3 2 3" xfId="42595"/>
    <cellStyle name="Normal 19 2 3 16 3 3" xfId="21534"/>
    <cellStyle name="Normal 19 2 3 16 3 3 2" xfId="34195"/>
    <cellStyle name="Normal 19 2 3 16 3 3 3" xfId="46795"/>
    <cellStyle name="Normal 19 2 3 16 3 4" xfId="25794"/>
    <cellStyle name="Normal 19 2 3 16 3 5" xfId="38395"/>
    <cellStyle name="Normal 19 2 3 16 4" xfId="14465"/>
    <cellStyle name="Normal 19 2 3 16 4 2" xfId="27194"/>
    <cellStyle name="Normal 19 2 3 16 4 3" xfId="39795"/>
    <cellStyle name="Normal 19 2 3 16 5" xfId="18734"/>
    <cellStyle name="Normal 19 2 3 16 5 2" xfId="31395"/>
    <cellStyle name="Normal 19 2 3 16 5 3" xfId="43995"/>
    <cellStyle name="Normal 19 2 3 16 6" xfId="22994"/>
    <cellStyle name="Normal 19 2 3 16 7" xfId="35595"/>
    <cellStyle name="Normal 19 2 3 17" xfId="10391"/>
    <cellStyle name="Normal 19 2 3 17 2" xfId="14605"/>
    <cellStyle name="Normal 19 2 3 17 2 2" xfId="27334"/>
    <cellStyle name="Normal 19 2 3 17 2 3" xfId="39935"/>
    <cellStyle name="Normal 19 2 3 17 3" xfId="18874"/>
    <cellStyle name="Normal 19 2 3 17 3 2" xfId="31535"/>
    <cellStyle name="Normal 19 2 3 17 3 3" xfId="44135"/>
    <cellStyle name="Normal 19 2 3 17 4" xfId="23134"/>
    <cellStyle name="Normal 19 2 3 17 5" xfId="35735"/>
    <cellStyle name="Normal 19 2 3 18" xfId="11805"/>
    <cellStyle name="Normal 19 2 3 18 2" xfId="16005"/>
    <cellStyle name="Normal 19 2 3 18 2 2" xfId="28734"/>
    <cellStyle name="Normal 19 2 3 18 2 3" xfId="41335"/>
    <cellStyle name="Normal 19 2 3 18 3" xfId="20274"/>
    <cellStyle name="Normal 19 2 3 18 3 2" xfId="32935"/>
    <cellStyle name="Normal 19 2 3 18 3 3" xfId="45535"/>
    <cellStyle name="Normal 19 2 3 18 4" xfId="24534"/>
    <cellStyle name="Normal 19 2 3 18 5" xfId="37135"/>
    <cellStyle name="Normal 19 2 3 19" xfId="13205"/>
    <cellStyle name="Normal 19 2 3 19 2" xfId="25934"/>
    <cellStyle name="Normal 19 2 3 19 3" xfId="38535"/>
    <cellStyle name="Normal 19 2 3 2" xfId="7027"/>
    <cellStyle name="Normal 19 2 3 2 10" xfId="10270"/>
    <cellStyle name="Normal 19 2 3 2 10 2" xfId="11685"/>
    <cellStyle name="Normal 19 2 3 2 10 2 2" xfId="15885"/>
    <cellStyle name="Normal 19 2 3 2 10 2 2 2" xfId="28614"/>
    <cellStyle name="Normal 19 2 3 2 10 2 2 3" xfId="41215"/>
    <cellStyle name="Normal 19 2 3 2 10 2 3" xfId="20154"/>
    <cellStyle name="Normal 19 2 3 2 10 2 3 2" xfId="32815"/>
    <cellStyle name="Normal 19 2 3 2 10 2 3 3" xfId="45415"/>
    <cellStyle name="Normal 19 2 3 2 10 2 4" xfId="24414"/>
    <cellStyle name="Normal 19 2 3 2 10 2 5" xfId="37015"/>
    <cellStyle name="Normal 19 2 3 2 10 3" xfId="13085"/>
    <cellStyle name="Normal 19 2 3 2 10 3 2" xfId="17285"/>
    <cellStyle name="Normal 19 2 3 2 10 3 2 2" xfId="30014"/>
    <cellStyle name="Normal 19 2 3 2 10 3 2 3" xfId="42615"/>
    <cellStyle name="Normal 19 2 3 2 10 3 3" xfId="21554"/>
    <cellStyle name="Normal 19 2 3 2 10 3 3 2" xfId="34215"/>
    <cellStyle name="Normal 19 2 3 2 10 3 3 3" xfId="46815"/>
    <cellStyle name="Normal 19 2 3 2 10 3 4" xfId="25814"/>
    <cellStyle name="Normal 19 2 3 2 10 3 5" xfId="38415"/>
    <cellStyle name="Normal 19 2 3 2 10 4" xfId="14485"/>
    <cellStyle name="Normal 19 2 3 2 10 4 2" xfId="27214"/>
    <cellStyle name="Normal 19 2 3 2 10 4 3" xfId="39815"/>
    <cellStyle name="Normal 19 2 3 2 10 5" xfId="18754"/>
    <cellStyle name="Normal 19 2 3 2 10 5 2" xfId="31415"/>
    <cellStyle name="Normal 19 2 3 2 10 5 3" xfId="44015"/>
    <cellStyle name="Normal 19 2 3 2 10 6" xfId="23014"/>
    <cellStyle name="Normal 19 2 3 2 10 7" xfId="35615"/>
    <cellStyle name="Normal 19 2 3 2 11" xfId="10411"/>
    <cellStyle name="Normal 19 2 3 2 11 2" xfId="14625"/>
    <cellStyle name="Normal 19 2 3 2 11 2 2" xfId="27354"/>
    <cellStyle name="Normal 19 2 3 2 11 2 3" xfId="39955"/>
    <cellStyle name="Normal 19 2 3 2 11 3" xfId="18894"/>
    <cellStyle name="Normal 19 2 3 2 11 3 2" xfId="31555"/>
    <cellStyle name="Normal 19 2 3 2 11 3 3" xfId="44155"/>
    <cellStyle name="Normal 19 2 3 2 11 4" xfId="23154"/>
    <cellStyle name="Normal 19 2 3 2 11 5" xfId="35755"/>
    <cellStyle name="Normal 19 2 3 2 12" xfId="11825"/>
    <cellStyle name="Normal 19 2 3 2 12 2" xfId="16025"/>
    <cellStyle name="Normal 19 2 3 2 12 2 2" xfId="28754"/>
    <cellStyle name="Normal 19 2 3 2 12 2 3" xfId="41355"/>
    <cellStyle name="Normal 19 2 3 2 12 3" xfId="20294"/>
    <cellStyle name="Normal 19 2 3 2 12 3 2" xfId="32955"/>
    <cellStyle name="Normal 19 2 3 2 12 3 3" xfId="45555"/>
    <cellStyle name="Normal 19 2 3 2 12 4" xfId="24554"/>
    <cellStyle name="Normal 19 2 3 2 12 5" xfId="37155"/>
    <cellStyle name="Normal 19 2 3 2 13" xfId="13225"/>
    <cellStyle name="Normal 19 2 3 2 13 2" xfId="25954"/>
    <cellStyle name="Normal 19 2 3 2 13 3" xfId="38555"/>
    <cellStyle name="Normal 19 2 3 2 14" xfId="17494"/>
    <cellStyle name="Normal 19 2 3 2 14 2" xfId="30155"/>
    <cellStyle name="Normal 19 2 3 2 14 3" xfId="42755"/>
    <cellStyle name="Normal 19 2 3 2 15" xfId="21754"/>
    <cellStyle name="Normal 19 2 3 2 16" xfId="34355"/>
    <cellStyle name="Normal 19 2 3 2 2" xfId="7167"/>
    <cellStyle name="Normal 19 2 3 2 2 2" xfId="10551"/>
    <cellStyle name="Normal 19 2 3 2 2 2 2" xfId="14765"/>
    <cellStyle name="Normal 19 2 3 2 2 2 2 2" xfId="27494"/>
    <cellStyle name="Normal 19 2 3 2 2 2 2 3" xfId="40095"/>
    <cellStyle name="Normal 19 2 3 2 2 2 3" xfId="19034"/>
    <cellStyle name="Normal 19 2 3 2 2 2 3 2" xfId="31695"/>
    <cellStyle name="Normal 19 2 3 2 2 2 3 3" xfId="44295"/>
    <cellStyle name="Normal 19 2 3 2 2 2 4" xfId="23294"/>
    <cellStyle name="Normal 19 2 3 2 2 2 5" xfId="35895"/>
    <cellStyle name="Normal 19 2 3 2 2 3" xfId="11965"/>
    <cellStyle name="Normal 19 2 3 2 2 3 2" xfId="16165"/>
    <cellStyle name="Normal 19 2 3 2 2 3 2 2" xfId="28894"/>
    <cellStyle name="Normal 19 2 3 2 2 3 2 3" xfId="41495"/>
    <cellStyle name="Normal 19 2 3 2 2 3 3" xfId="20434"/>
    <cellStyle name="Normal 19 2 3 2 2 3 3 2" xfId="33095"/>
    <cellStyle name="Normal 19 2 3 2 2 3 3 3" xfId="45695"/>
    <cellStyle name="Normal 19 2 3 2 2 3 4" xfId="24694"/>
    <cellStyle name="Normal 19 2 3 2 2 3 5" xfId="37295"/>
    <cellStyle name="Normal 19 2 3 2 2 4" xfId="13365"/>
    <cellStyle name="Normal 19 2 3 2 2 4 2" xfId="26094"/>
    <cellStyle name="Normal 19 2 3 2 2 4 3" xfId="38695"/>
    <cellStyle name="Normal 19 2 3 2 2 5" xfId="17634"/>
    <cellStyle name="Normal 19 2 3 2 2 5 2" xfId="30295"/>
    <cellStyle name="Normal 19 2 3 2 2 5 3" xfId="42895"/>
    <cellStyle name="Normal 19 2 3 2 2 6" xfId="21894"/>
    <cellStyle name="Normal 19 2 3 2 2 7" xfId="34495"/>
    <cellStyle name="Normal 19 2 3 2 3" xfId="7307"/>
    <cellStyle name="Normal 19 2 3 2 3 2" xfId="10691"/>
    <cellStyle name="Normal 19 2 3 2 3 2 2" xfId="14905"/>
    <cellStyle name="Normal 19 2 3 2 3 2 2 2" xfId="27634"/>
    <cellStyle name="Normal 19 2 3 2 3 2 2 3" xfId="40235"/>
    <cellStyle name="Normal 19 2 3 2 3 2 3" xfId="19174"/>
    <cellStyle name="Normal 19 2 3 2 3 2 3 2" xfId="31835"/>
    <cellStyle name="Normal 19 2 3 2 3 2 3 3" xfId="44435"/>
    <cellStyle name="Normal 19 2 3 2 3 2 4" xfId="23434"/>
    <cellStyle name="Normal 19 2 3 2 3 2 5" xfId="36035"/>
    <cellStyle name="Normal 19 2 3 2 3 3" xfId="12105"/>
    <cellStyle name="Normal 19 2 3 2 3 3 2" xfId="16305"/>
    <cellStyle name="Normal 19 2 3 2 3 3 2 2" xfId="29034"/>
    <cellStyle name="Normal 19 2 3 2 3 3 2 3" xfId="41635"/>
    <cellStyle name="Normal 19 2 3 2 3 3 3" xfId="20574"/>
    <cellStyle name="Normal 19 2 3 2 3 3 3 2" xfId="33235"/>
    <cellStyle name="Normal 19 2 3 2 3 3 3 3" xfId="45835"/>
    <cellStyle name="Normal 19 2 3 2 3 3 4" xfId="24834"/>
    <cellStyle name="Normal 19 2 3 2 3 3 5" xfId="37435"/>
    <cellStyle name="Normal 19 2 3 2 3 4" xfId="13505"/>
    <cellStyle name="Normal 19 2 3 2 3 4 2" xfId="26234"/>
    <cellStyle name="Normal 19 2 3 2 3 4 3" xfId="38835"/>
    <cellStyle name="Normal 19 2 3 2 3 5" xfId="17774"/>
    <cellStyle name="Normal 19 2 3 2 3 5 2" xfId="30435"/>
    <cellStyle name="Normal 19 2 3 2 3 5 3" xfId="43035"/>
    <cellStyle name="Normal 19 2 3 2 3 6" xfId="22034"/>
    <cellStyle name="Normal 19 2 3 2 3 7" xfId="34635"/>
    <cellStyle name="Normal 19 2 3 2 4" xfId="9320"/>
    <cellStyle name="Normal 19 2 3 2 4 2" xfId="10838"/>
    <cellStyle name="Normal 19 2 3 2 4 2 2" xfId="15045"/>
    <cellStyle name="Normal 19 2 3 2 4 2 2 2" xfId="27774"/>
    <cellStyle name="Normal 19 2 3 2 4 2 2 3" xfId="40375"/>
    <cellStyle name="Normal 19 2 3 2 4 2 3" xfId="19314"/>
    <cellStyle name="Normal 19 2 3 2 4 2 3 2" xfId="31975"/>
    <cellStyle name="Normal 19 2 3 2 4 2 3 3" xfId="44575"/>
    <cellStyle name="Normal 19 2 3 2 4 2 4" xfId="23574"/>
    <cellStyle name="Normal 19 2 3 2 4 2 5" xfId="36175"/>
    <cellStyle name="Normal 19 2 3 2 4 3" xfId="12245"/>
    <cellStyle name="Normal 19 2 3 2 4 3 2" xfId="16445"/>
    <cellStyle name="Normal 19 2 3 2 4 3 2 2" xfId="29174"/>
    <cellStyle name="Normal 19 2 3 2 4 3 2 3" xfId="41775"/>
    <cellStyle name="Normal 19 2 3 2 4 3 3" xfId="20714"/>
    <cellStyle name="Normal 19 2 3 2 4 3 3 2" xfId="33375"/>
    <cellStyle name="Normal 19 2 3 2 4 3 3 3" xfId="45975"/>
    <cellStyle name="Normal 19 2 3 2 4 3 4" xfId="24974"/>
    <cellStyle name="Normal 19 2 3 2 4 3 5" xfId="37575"/>
    <cellStyle name="Normal 19 2 3 2 4 4" xfId="13645"/>
    <cellStyle name="Normal 19 2 3 2 4 4 2" xfId="26374"/>
    <cellStyle name="Normal 19 2 3 2 4 4 3" xfId="38975"/>
    <cellStyle name="Normal 19 2 3 2 4 5" xfId="17914"/>
    <cellStyle name="Normal 19 2 3 2 4 5 2" xfId="30575"/>
    <cellStyle name="Normal 19 2 3 2 4 5 3" xfId="43175"/>
    <cellStyle name="Normal 19 2 3 2 4 6" xfId="22174"/>
    <cellStyle name="Normal 19 2 3 2 4 7" xfId="34775"/>
    <cellStyle name="Normal 19 2 3 2 5" xfId="9516"/>
    <cellStyle name="Normal 19 2 3 2 5 2" xfId="10982"/>
    <cellStyle name="Normal 19 2 3 2 5 2 2" xfId="15185"/>
    <cellStyle name="Normal 19 2 3 2 5 2 2 2" xfId="27914"/>
    <cellStyle name="Normal 19 2 3 2 5 2 2 3" xfId="40515"/>
    <cellStyle name="Normal 19 2 3 2 5 2 3" xfId="19454"/>
    <cellStyle name="Normal 19 2 3 2 5 2 3 2" xfId="32115"/>
    <cellStyle name="Normal 19 2 3 2 5 2 3 3" xfId="44715"/>
    <cellStyle name="Normal 19 2 3 2 5 2 4" xfId="23714"/>
    <cellStyle name="Normal 19 2 3 2 5 2 5" xfId="36315"/>
    <cellStyle name="Normal 19 2 3 2 5 3" xfId="12385"/>
    <cellStyle name="Normal 19 2 3 2 5 3 2" xfId="16585"/>
    <cellStyle name="Normal 19 2 3 2 5 3 2 2" xfId="29314"/>
    <cellStyle name="Normal 19 2 3 2 5 3 2 3" xfId="41915"/>
    <cellStyle name="Normal 19 2 3 2 5 3 3" xfId="20854"/>
    <cellStyle name="Normal 19 2 3 2 5 3 3 2" xfId="33515"/>
    <cellStyle name="Normal 19 2 3 2 5 3 3 3" xfId="46115"/>
    <cellStyle name="Normal 19 2 3 2 5 3 4" xfId="25114"/>
    <cellStyle name="Normal 19 2 3 2 5 3 5" xfId="37715"/>
    <cellStyle name="Normal 19 2 3 2 5 4" xfId="13785"/>
    <cellStyle name="Normal 19 2 3 2 5 4 2" xfId="26514"/>
    <cellStyle name="Normal 19 2 3 2 5 4 3" xfId="39115"/>
    <cellStyle name="Normal 19 2 3 2 5 5" xfId="18054"/>
    <cellStyle name="Normal 19 2 3 2 5 5 2" xfId="30715"/>
    <cellStyle name="Normal 19 2 3 2 5 5 3" xfId="43315"/>
    <cellStyle name="Normal 19 2 3 2 5 6" xfId="22314"/>
    <cellStyle name="Normal 19 2 3 2 5 7" xfId="34915"/>
    <cellStyle name="Normal 19 2 3 2 6" xfId="9656"/>
    <cellStyle name="Normal 19 2 3 2 6 2" xfId="11122"/>
    <cellStyle name="Normal 19 2 3 2 6 2 2" xfId="15325"/>
    <cellStyle name="Normal 19 2 3 2 6 2 2 2" xfId="28054"/>
    <cellStyle name="Normal 19 2 3 2 6 2 2 3" xfId="40655"/>
    <cellStyle name="Normal 19 2 3 2 6 2 3" xfId="19594"/>
    <cellStyle name="Normal 19 2 3 2 6 2 3 2" xfId="32255"/>
    <cellStyle name="Normal 19 2 3 2 6 2 3 3" xfId="44855"/>
    <cellStyle name="Normal 19 2 3 2 6 2 4" xfId="23854"/>
    <cellStyle name="Normal 19 2 3 2 6 2 5" xfId="36455"/>
    <cellStyle name="Normal 19 2 3 2 6 3" xfId="12525"/>
    <cellStyle name="Normal 19 2 3 2 6 3 2" xfId="16725"/>
    <cellStyle name="Normal 19 2 3 2 6 3 2 2" xfId="29454"/>
    <cellStyle name="Normal 19 2 3 2 6 3 2 3" xfId="42055"/>
    <cellStyle name="Normal 19 2 3 2 6 3 3" xfId="20994"/>
    <cellStyle name="Normal 19 2 3 2 6 3 3 2" xfId="33655"/>
    <cellStyle name="Normal 19 2 3 2 6 3 3 3" xfId="46255"/>
    <cellStyle name="Normal 19 2 3 2 6 3 4" xfId="25254"/>
    <cellStyle name="Normal 19 2 3 2 6 3 5" xfId="37855"/>
    <cellStyle name="Normal 19 2 3 2 6 4" xfId="13925"/>
    <cellStyle name="Normal 19 2 3 2 6 4 2" xfId="26654"/>
    <cellStyle name="Normal 19 2 3 2 6 4 3" xfId="39255"/>
    <cellStyle name="Normal 19 2 3 2 6 5" xfId="18194"/>
    <cellStyle name="Normal 19 2 3 2 6 5 2" xfId="30855"/>
    <cellStyle name="Normal 19 2 3 2 6 5 3" xfId="43455"/>
    <cellStyle name="Normal 19 2 3 2 6 6" xfId="22454"/>
    <cellStyle name="Normal 19 2 3 2 6 7" xfId="35055"/>
    <cellStyle name="Normal 19 2 3 2 7" xfId="9796"/>
    <cellStyle name="Normal 19 2 3 2 7 2" xfId="11262"/>
    <cellStyle name="Normal 19 2 3 2 7 2 2" xfId="15465"/>
    <cellStyle name="Normal 19 2 3 2 7 2 2 2" xfId="28194"/>
    <cellStyle name="Normal 19 2 3 2 7 2 2 3" xfId="40795"/>
    <cellStyle name="Normal 19 2 3 2 7 2 3" xfId="19734"/>
    <cellStyle name="Normal 19 2 3 2 7 2 3 2" xfId="32395"/>
    <cellStyle name="Normal 19 2 3 2 7 2 3 3" xfId="44995"/>
    <cellStyle name="Normal 19 2 3 2 7 2 4" xfId="23994"/>
    <cellStyle name="Normal 19 2 3 2 7 2 5" xfId="36595"/>
    <cellStyle name="Normal 19 2 3 2 7 3" xfId="12665"/>
    <cellStyle name="Normal 19 2 3 2 7 3 2" xfId="16865"/>
    <cellStyle name="Normal 19 2 3 2 7 3 2 2" xfId="29594"/>
    <cellStyle name="Normal 19 2 3 2 7 3 2 3" xfId="42195"/>
    <cellStyle name="Normal 19 2 3 2 7 3 3" xfId="21134"/>
    <cellStyle name="Normal 19 2 3 2 7 3 3 2" xfId="33795"/>
    <cellStyle name="Normal 19 2 3 2 7 3 3 3" xfId="46395"/>
    <cellStyle name="Normal 19 2 3 2 7 3 4" xfId="25394"/>
    <cellStyle name="Normal 19 2 3 2 7 3 5" xfId="37995"/>
    <cellStyle name="Normal 19 2 3 2 7 4" xfId="14065"/>
    <cellStyle name="Normal 19 2 3 2 7 4 2" xfId="26794"/>
    <cellStyle name="Normal 19 2 3 2 7 4 3" xfId="39395"/>
    <cellStyle name="Normal 19 2 3 2 7 5" xfId="18334"/>
    <cellStyle name="Normal 19 2 3 2 7 5 2" xfId="30995"/>
    <cellStyle name="Normal 19 2 3 2 7 5 3" xfId="43595"/>
    <cellStyle name="Normal 19 2 3 2 7 6" xfId="22594"/>
    <cellStyle name="Normal 19 2 3 2 7 7" xfId="35195"/>
    <cellStyle name="Normal 19 2 3 2 8" xfId="9936"/>
    <cellStyle name="Normal 19 2 3 2 8 2" xfId="11402"/>
    <cellStyle name="Normal 19 2 3 2 8 2 2" xfId="15605"/>
    <cellStyle name="Normal 19 2 3 2 8 2 2 2" xfId="28334"/>
    <cellStyle name="Normal 19 2 3 2 8 2 2 3" xfId="40935"/>
    <cellStyle name="Normal 19 2 3 2 8 2 3" xfId="19874"/>
    <cellStyle name="Normal 19 2 3 2 8 2 3 2" xfId="32535"/>
    <cellStyle name="Normal 19 2 3 2 8 2 3 3" xfId="45135"/>
    <cellStyle name="Normal 19 2 3 2 8 2 4" xfId="24134"/>
    <cellStyle name="Normal 19 2 3 2 8 2 5" xfId="36735"/>
    <cellStyle name="Normal 19 2 3 2 8 3" xfId="12805"/>
    <cellStyle name="Normal 19 2 3 2 8 3 2" xfId="17005"/>
    <cellStyle name="Normal 19 2 3 2 8 3 2 2" xfId="29734"/>
    <cellStyle name="Normal 19 2 3 2 8 3 2 3" xfId="42335"/>
    <cellStyle name="Normal 19 2 3 2 8 3 3" xfId="21274"/>
    <cellStyle name="Normal 19 2 3 2 8 3 3 2" xfId="33935"/>
    <cellStyle name="Normal 19 2 3 2 8 3 3 3" xfId="46535"/>
    <cellStyle name="Normal 19 2 3 2 8 3 4" xfId="25534"/>
    <cellStyle name="Normal 19 2 3 2 8 3 5" xfId="38135"/>
    <cellStyle name="Normal 19 2 3 2 8 4" xfId="14205"/>
    <cellStyle name="Normal 19 2 3 2 8 4 2" xfId="26934"/>
    <cellStyle name="Normal 19 2 3 2 8 4 3" xfId="39535"/>
    <cellStyle name="Normal 19 2 3 2 8 5" xfId="18474"/>
    <cellStyle name="Normal 19 2 3 2 8 5 2" xfId="31135"/>
    <cellStyle name="Normal 19 2 3 2 8 5 3" xfId="43735"/>
    <cellStyle name="Normal 19 2 3 2 8 6" xfId="22734"/>
    <cellStyle name="Normal 19 2 3 2 8 7" xfId="35335"/>
    <cellStyle name="Normal 19 2 3 2 9" xfId="10130"/>
    <cellStyle name="Normal 19 2 3 2 9 2" xfId="11545"/>
    <cellStyle name="Normal 19 2 3 2 9 2 2" xfId="15745"/>
    <cellStyle name="Normal 19 2 3 2 9 2 2 2" xfId="28474"/>
    <cellStyle name="Normal 19 2 3 2 9 2 2 3" xfId="41075"/>
    <cellStyle name="Normal 19 2 3 2 9 2 3" xfId="20014"/>
    <cellStyle name="Normal 19 2 3 2 9 2 3 2" xfId="32675"/>
    <cellStyle name="Normal 19 2 3 2 9 2 3 3" xfId="45275"/>
    <cellStyle name="Normal 19 2 3 2 9 2 4" xfId="24274"/>
    <cellStyle name="Normal 19 2 3 2 9 2 5" xfId="36875"/>
    <cellStyle name="Normal 19 2 3 2 9 3" xfId="12945"/>
    <cellStyle name="Normal 19 2 3 2 9 3 2" xfId="17145"/>
    <cellStyle name="Normal 19 2 3 2 9 3 2 2" xfId="29874"/>
    <cellStyle name="Normal 19 2 3 2 9 3 2 3" xfId="42475"/>
    <cellStyle name="Normal 19 2 3 2 9 3 3" xfId="21414"/>
    <cellStyle name="Normal 19 2 3 2 9 3 3 2" xfId="34075"/>
    <cellStyle name="Normal 19 2 3 2 9 3 3 3" xfId="46675"/>
    <cellStyle name="Normal 19 2 3 2 9 3 4" xfId="25674"/>
    <cellStyle name="Normal 19 2 3 2 9 3 5" xfId="38275"/>
    <cellStyle name="Normal 19 2 3 2 9 4" xfId="14345"/>
    <cellStyle name="Normal 19 2 3 2 9 4 2" xfId="27074"/>
    <cellStyle name="Normal 19 2 3 2 9 4 3" xfId="39675"/>
    <cellStyle name="Normal 19 2 3 2 9 5" xfId="18614"/>
    <cellStyle name="Normal 19 2 3 2 9 5 2" xfId="31275"/>
    <cellStyle name="Normal 19 2 3 2 9 5 3" xfId="43875"/>
    <cellStyle name="Normal 19 2 3 2 9 6" xfId="22874"/>
    <cellStyle name="Normal 19 2 3 2 9 7" xfId="35475"/>
    <cellStyle name="Normal 19 2 3 20" xfId="17474"/>
    <cellStyle name="Normal 19 2 3 20 2" xfId="30135"/>
    <cellStyle name="Normal 19 2 3 20 3" xfId="42735"/>
    <cellStyle name="Normal 19 2 3 21" xfId="21734"/>
    <cellStyle name="Normal 19 2 3 22" xfId="34335"/>
    <cellStyle name="Normal 19 2 3 3" xfId="7047"/>
    <cellStyle name="Normal 19 2 3 3 10" xfId="10290"/>
    <cellStyle name="Normal 19 2 3 3 10 2" xfId="11705"/>
    <cellStyle name="Normal 19 2 3 3 10 2 2" xfId="15905"/>
    <cellStyle name="Normal 19 2 3 3 10 2 2 2" xfId="28634"/>
    <cellStyle name="Normal 19 2 3 3 10 2 2 3" xfId="41235"/>
    <cellStyle name="Normal 19 2 3 3 10 2 3" xfId="20174"/>
    <cellStyle name="Normal 19 2 3 3 10 2 3 2" xfId="32835"/>
    <cellStyle name="Normal 19 2 3 3 10 2 3 3" xfId="45435"/>
    <cellStyle name="Normal 19 2 3 3 10 2 4" xfId="24434"/>
    <cellStyle name="Normal 19 2 3 3 10 2 5" xfId="37035"/>
    <cellStyle name="Normal 19 2 3 3 10 3" xfId="13105"/>
    <cellStyle name="Normal 19 2 3 3 10 3 2" xfId="17305"/>
    <cellStyle name="Normal 19 2 3 3 10 3 2 2" xfId="30034"/>
    <cellStyle name="Normal 19 2 3 3 10 3 2 3" xfId="42635"/>
    <cellStyle name="Normal 19 2 3 3 10 3 3" xfId="21574"/>
    <cellStyle name="Normal 19 2 3 3 10 3 3 2" xfId="34235"/>
    <cellStyle name="Normal 19 2 3 3 10 3 3 3" xfId="46835"/>
    <cellStyle name="Normal 19 2 3 3 10 3 4" xfId="25834"/>
    <cellStyle name="Normal 19 2 3 3 10 3 5" xfId="38435"/>
    <cellStyle name="Normal 19 2 3 3 10 4" xfId="14505"/>
    <cellStyle name="Normal 19 2 3 3 10 4 2" xfId="27234"/>
    <cellStyle name="Normal 19 2 3 3 10 4 3" xfId="39835"/>
    <cellStyle name="Normal 19 2 3 3 10 5" xfId="18774"/>
    <cellStyle name="Normal 19 2 3 3 10 5 2" xfId="31435"/>
    <cellStyle name="Normal 19 2 3 3 10 5 3" xfId="44035"/>
    <cellStyle name="Normal 19 2 3 3 10 6" xfId="23034"/>
    <cellStyle name="Normal 19 2 3 3 10 7" xfId="35635"/>
    <cellStyle name="Normal 19 2 3 3 11" xfId="10431"/>
    <cellStyle name="Normal 19 2 3 3 11 2" xfId="14645"/>
    <cellStyle name="Normal 19 2 3 3 11 2 2" xfId="27374"/>
    <cellStyle name="Normal 19 2 3 3 11 2 3" xfId="39975"/>
    <cellStyle name="Normal 19 2 3 3 11 3" xfId="18914"/>
    <cellStyle name="Normal 19 2 3 3 11 3 2" xfId="31575"/>
    <cellStyle name="Normal 19 2 3 3 11 3 3" xfId="44175"/>
    <cellStyle name="Normal 19 2 3 3 11 4" xfId="23174"/>
    <cellStyle name="Normal 19 2 3 3 11 5" xfId="35775"/>
    <cellStyle name="Normal 19 2 3 3 12" xfId="11845"/>
    <cellStyle name="Normal 19 2 3 3 12 2" xfId="16045"/>
    <cellStyle name="Normal 19 2 3 3 12 2 2" xfId="28774"/>
    <cellStyle name="Normal 19 2 3 3 12 2 3" xfId="41375"/>
    <cellStyle name="Normal 19 2 3 3 12 3" xfId="20314"/>
    <cellStyle name="Normal 19 2 3 3 12 3 2" xfId="32975"/>
    <cellStyle name="Normal 19 2 3 3 12 3 3" xfId="45575"/>
    <cellStyle name="Normal 19 2 3 3 12 4" xfId="24574"/>
    <cellStyle name="Normal 19 2 3 3 12 5" xfId="37175"/>
    <cellStyle name="Normal 19 2 3 3 13" xfId="13245"/>
    <cellStyle name="Normal 19 2 3 3 13 2" xfId="25974"/>
    <cellStyle name="Normal 19 2 3 3 13 3" xfId="38575"/>
    <cellStyle name="Normal 19 2 3 3 14" xfId="17514"/>
    <cellStyle name="Normal 19 2 3 3 14 2" xfId="30175"/>
    <cellStyle name="Normal 19 2 3 3 14 3" xfId="42775"/>
    <cellStyle name="Normal 19 2 3 3 15" xfId="21774"/>
    <cellStyle name="Normal 19 2 3 3 16" xfId="34375"/>
    <cellStyle name="Normal 19 2 3 3 2" xfId="7187"/>
    <cellStyle name="Normal 19 2 3 3 2 2" xfId="10571"/>
    <cellStyle name="Normal 19 2 3 3 2 2 2" xfId="14785"/>
    <cellStyle name="Normal 19 2 3 3 2 2 2 2" xfId="27514"/>
    <cellStyle name="Normal 19 2 3 3 2 2 2 3" xfId="40115"/>
    <cellStyle name="Normal 19 2 3 3 2 2 3" xfId="19054"/>
    <cellStyle name="Normal 19 2 3 3 2 2 3 2" xfId="31715"/>
    <cellStyle name="Normal 19 2 3 3 2 2 3 3" xfId="44315"/>
    <cellStyle name="Normal 19 2 3 3 2 2 4" xfId="23314"/>
    <cellStyle name="Normal 19 2 3 3 2 2 5" xfId="35915"/>
    <cellStyle name="Normal 19 2 3 3 2 3" xfId="11985"/>
    <cellStyle name="Normal 19 2 3 3 2 3 2" xfId="16185"/>
    <cellStyle name="Normal 19 2 3 3 2 3 2 2" xfId="28914"/>
    <cellStyle name="Normal 19 2 3 3 2 3 2 3" xfId="41515"/>
    <cellStyle name="Normal 19 2 3 3 2 3 3" xfId="20454"/>
    <cellStyle name="Normal 19 2 3 3 2 3 3 2" xfId="33115"/>
    <cellStyle name="Normal 19 2 3 3 2 3 3 3" xfId="45715"/>
    <cellStyle name="Normal 19 2 3 3 2 3 4" xfId="24714"/>
    <cellStyle name="Normal 19 2 3 3 2 3 5" xfId="37315"/>
    <cellStyle name="Normal 19 2 3 3 2 4" xfId="13385"/>
    <cellStyle name="Normal 19 2 3 3 2 4 2" xfId="26114"/>
    <cellStyle name="Normal 19 2 3 3 2 4 3" xfId="38715"/>
    <cellStyle name="Normal 19 2 3 3 2 5" xfId="17654"/>
    <cellStyle name="Normal 19 2 3 3 2 5 2" xfId="30315"/>
    <cellStyle name="Normal 19 2 3 3 2 5 3" xfId="42915"/>
    <cellStyle name="Normal 19 2 3 3 2 6" xfId="21914"/>
    <cellStyle name="Normal 19 2 3 3 2 7" xfId="34515"/>
    <cellStyle name="Normal 19 2 3 3 3" xfId="7327"/>
    <cellStyle name="Normal 19 2 3 3 3 2" xfId="10711"/>
    <cellStyle name="Normal 19 2 3 3 3 2 2" xfId="14925"/>
    <cellStyle name="Normal 19 2 3 3 3 2 2 2" xfId="27654"/>
    <cellStyle name="Normal 19 2 3 3 3 2 2 3" xfId="40255"/>
    <cellStyle name="Normal 19 2 3 3 3 2 3" xfId="19194"/>
    <cellStyle name="Normal 19 2 3 3 3 2 3 2" xfId="31855"/>
    <cellStyle name="Normal 19 2 3 3 3 2 3 3" xfId="44455"/>
    <cellStyle name="Normal 19 2 3 3 3 2 4" xfId="23454"/>
    <cellStyle name="Normal 19 2 3 3 3 2 5" xfId="36055"/>
    <cellStyle name="Normal 19 2 3 3 3 3" xfId="12125"/>
    <cellStyle name="Normal 19 2 3 3 3 3 2" xfId="16325"/>
    <cellStyle name="Normal 19 2 3 3 3 3 2 2" xfId="29054"/>
    <cellStyle name="Normal 19 2 3 3 3 3 2 3" xfId="41655"/>
    <cellStyle name="Normal 19 2 3 3 3 3 3" xfId="20594"/>
    <cellStyle name="Normal 19 2 3 3 3 3 3 2" xfId="33255"/>
    <cellStyle name="Normal 19 2 3 3 3 3 3 3" xfId="45855"/>
    <cellStyle name="Normal 19 2 3 3 3 3 4" xfId="24854"/>
    <cellStyle name="Normal 19 2 3 3 3 3 5" xfId="37455"/>
    <cellStyle name="Normal 19 2 3 3 3 4" xfId="13525"/>
    <cellStyle name="Normal 19 2 3 3 3 4 2" xfId="26254"/>
    <cellStyle name="Normal 19 2 3 3 3 4 3" xfId="38855"/>
    <cellStyle name="Normal 19 2 3 3 3 5" xfId="17794"/>
    <cellStyle name="Normal 19 2 3 3 3 5 2" xfId="30455"/>
    <cellStyle name="Normal 19 2 3 3 3 5 3" xfId="43055"/>
    <cellStyle name="Normal 19 2 3 3 3 6" xfId="22054"/>
    <cellStyle name="Normal 19 2 3 3 3 7" xfId="34655"/>
    <cellStyle name="Normal 19 2 3 3 4" xfId="9340"/>
    <cellStyle name="Normal 19 2 3 3 4 2" xfId="10858"/>
    <cellStyle name="Normal 19 2 3 3 4 2 2" xfId="15065"/>
    <cellStyle name="Normal 19 2 3 3 4 2 2 2" xfId="27794"/>
    <cellStyle name="Normal 19 2 3 3 4 2 2 3" xfId="40395"/>
    <cellStyle name="Normal 19 2 3 3 4 2 3" xfId="19334"/>
    <cellStyle name="Normal 19 2 3 3 4 2 3 2" xfId="31995"/>
    <cellStyle name="Normal 19 2 3 3 4 2 3 3" xfId="44595"/>
    <cellStyle name="Normal 19 2 3 3 4 2 4" xfId="23594"/>
    <cellStyle name="Normal 19 2 3 3 4 2 5" xfId="36195"/>
    <cellStyle name="Normal 19 2 3 3 4 3" xfId="12265"/>
    <cellStyle name="Normal 19 2 3 3 4 3 2" xfId="16465"/>
    <cellStyle name="Normal 19 2 3 3 4 3 2 2" xfId="29194"/>
    <cellStyle name="Normal 19 2 3 3 4 3 2 3" xfId="41795"/>
    <cellStyle name="Normal 19 2 3 3 4 3 3" xfId="20734"/>
    <cellStyle name="Normal 19 2 3 3 4 3 3 2" xfId="33395"/>
    <cellStyle name="Normal 19 2 3 3 4 3 3 3" xfId="45995"/>
    <cellStyle name="Normal 19 2 3 3 4 3 4" xfId="24994"/>
    <cellStyle name="Normal 19 2 3 3 4 3 5" xfId="37595"/>
    <cellStyle name="Normal 19 2 3 3 4 4" xfId="13665"/>
    <cellStyle name="Normal 19 2 3 3 4 4 2" xfId="26394"/>
    <cellStyle name="Normal 19 2 3 3 4 4 3" xfId="38995"/>
    <cellStyle name="Normal 19 2 3 3 4 5" xfId="17934"/>
    <cellStyle name="Normal 19 2 3 3 4 5 2" xfId="30595"/>
    <cellStyle name="Normal 19 2 3 3 4 5 3" xfId="43195"/>
    <cellStyle name="Normal 19 2 3 3 4 6" xfId="22194"/>
    <cellStyle name="Normal 19 2 3 3 4 7" xfId="34795"/>
    <cellStyle name="Normal 19 2 3 3 5" xfId="9536"/>
    <cellStyle name="Normal 19 2 3 3 5 2" xfId="11002"/>
    <cellStyle name="Normal 19 2 3 3 5 2 2" xfId="15205"/>
    <cellStyle name="Normal 19 2 3 3 5 2 2 2" xfId="27934"/>
    <cellStyle name="Normal 19 2 3 3 5 2 2 3" xfId="40535"/>
    <cellStyle name="Normal 19 2 3 3 5 2 3" xfId="19474"/>
    <cellStyle name="Normal 19 2 3 3 5 2 3 2" xfId="32135"/>
    <cellStyle name="Normal 19 2 3 3 5 2 3 3" xfId="44735"/>
    <cellStyle name="Normal 19 2 3 3 5 2 4" xfId="23734"/>
    <cellStyle name="Normal 19 2 3 3 5 2 5" xfId="36335"/>
    <cellStyle name="Normal 19 2 3 3 5 3" xfId="12405"/>
    <cellStyle name="Normal 19 2 3 3 5 3 2" xfId="16605"/>
    <cellStyle name="Normal 19 2 3 3 5 3 2 2" xfId="29334"/>
    <cellStyle name="Normal 19 2 3 3 5 3 2 3" xfId="41935"/>
    <cellStyle name="Normal 19 2 3 3 5 3 3" xfId="20874"/>
    <cellStyle name="Normal 19 2 3 3 5 3 3 2" xfId="33535"/>
    <cellStyle name="Normal 19 2 3 3 5 3 3 3" xfId="46135"/>
    <cellStyle name="Normal 19 2 3 3 5 3 4" xfId="25134"/>
    <cellStyle name="Normal 19 2 3 3 5 3 5" xfId="37735"/>
    <cellStyle name="Normal 19 2 3 3 5 4" xfId="13805"/>
    <cellStyle name="Normal 19 2 3 3 5 4 2" xfId="26534"/>
    <cellStyle name="Normal 19 2 3 3 5 4 3" xfId="39135"/>
    <cellStyle name="Normal 19 2 3 3 5 5" xfId="18074"/>
    <cellStyle name="Normal 19 2 3 3 5 5 2" xfId="30735"/>
    <cellStyle name="Normal 19 2 3 3 5 5 3" xfId="43335"/>
    <cellStyle name="Normal 19 2 3 3 5 6" xfId="22334"/>
    <cellStyle name="Normal 19 2 3 3 5 7" xfId="34935"/>
    <cellStyle name="Normal 19 2 3 3 6" xfId="9676"/>
    <cellStyle name="Normal 19 2 3 3 6 2" xfId="11142"/>
    <cellStyle name="Normal 19 2 3 3 6 2 2" xfId="15345"/>
    <cellStyle name="Normal 19 2 3 3 6 2 2 2" xfId="28074"/>
    <cellStyle name="Normal 19 2 3 3 6 2 2 3" xfId="40675"/>
    <cellStyle name="Normal 19 2 3 3 6 2 3" xfId="19614"/>
    <cellStyle name="Normal 19 2 3 3 6 2 3 2" xfId="32275"/>
    <cellStyle name="Normal 19 2 3 3 6 2 3 3" xfId="44875"/>
    <cellStyle name="Normal 19 2 3 3 6 2 4" xfId="23874"/>
    <cellStyle name="Normal 19 2 3 3 6 2 5" xfId="36475"/>
    <cellStyle name="Normal 19 2 3 3 6 3" xfId="12545"/>
    <cellStyle name="Normal 19 2 3 3 6 3 2" xfId="16745"/>
    <cellStyle name="Normal 19 2 3 3 6 3 2 2" xfId="29474"/>
    <cellStyle name="Normal 19 2 3 3 6 3 2 3" xfId="42075"/>
    <cellStyle name="Normal 19 2 3 3 6 3 3" xfId="21014"/>
    <cellStyle name="Normal 19 2 3 3 6 3 3 2" xfId="33675"/>
    <cellStyle name="Normal 19 2 3 3 6 3 3 3" xfId="46275"/>
    <cellStyle name="Normal 19 2 3 3 6 3 4" xfId="25274"/>
    <cellStyle name="Normal 19 2 3 3 6 3 5" xfId="37875"/>
    <cellStyle name="Normal 19 2 3 3 6 4" xfId="13945"/>
    <cellStyle name="Normal 19 2 3 3 6 4 2" xfId="26674"/>
    <cellStyle name="Normal 19 2 3 3 6 4 3" xfId="39275"/>
    <cellStyle name="Normal 19 2 3 3 6 5" xfId="18214"/>
    <cellStyle name="Normal 19 2 3 3 6 5 2" xfId="30875"/>
    <cellStyle name="Normal 19 2 3 3 6 5 3" xfId="43475"/>
    <cellStyle name="Normal 19 2 3 3 6 6" xfId="22474"/>
    <cellStyle name="Normal 19 2 3 3 6 7" xfId="35075"/>
    <cellStyle name="Normal 19 2 3 3 7" xfId="9816"/>
    <cellStyle name="Normal 19 2 3 3 7 2" xfId="11282"/>
    <cellStyle name="Normal 19 2 3 3 7 2 2" xfId="15485"/>
    <cellStyle name="Normal 19 2 3 3 7 2 2 2" xfId="28214"/>
    <cellStyle name="Normal 19 2 3 3 7 2 2 3" xfId="40815"/>
    <cellStyle name="Normal 19 2 3 3 7 2 3" xfId="19754"/>
    <cellStyle name="Normal 19 2 3 3 7 2 3 2" xfId="32415"/>
    <cellStyle name="Normal 19 2 3 3 7 2 3 3" xfId="45015"/>
    <cellStyle name="Normal 19 2 3 3 7 2 4" xfId="24014"/>
    <cellStyle name="Normal 19 2 3 3 7 2 5" xfId="36615"/>
    <cellStyle name="Normal 19 2 3 3 7 3" xfId="12685"/>
    <cellStyle name="Normal 19 2 3 3 7 3 2" xfId="16885"/>
    <cellStyle name="Normal 19 2 3 3 7 3 2 2" xfId="29614"/>
    <cellStyle name="Normal 19 2 3 3 7 3 2 3" xfId="42215"/>
    <cellStyle name="Normal 19 2 3 3 7 3 3" xfId="21154"/>
    <cellStyle name="Normal 19 2 3 3 7 3 3 2" xfId="33815"/>
    <cellStyle name="Normal 19 2 3 3 7 3 3 3" xfId="46415"/>
    <cellStyle name="Normal 19 2 3 3 7 3 4" xfId="25414"/>
    <cellStyle name="Normal 19 2 3 3 7 3 5" xfId="38015"/>
    <cellStyle name="Normal 19 2 3 3 7 4" xfId="14085"/>
    <cellStyle name="Normal 19 2 3 3 7 4 2" xfId="26814"/>
    <cellStyle name="Normal 19 2 3 3 7 4 3" xfId="39415"/>
    <cellStyle name="Normal 19 2 3 3 7 5" xfId="18354"/>
    <cellStyle name="Normal 19 2 3 3 7 5 2" xfId="31015"/>
    <cellStyle name="Normal 19 2 3 3 7 5 3" xfId="43615"/>
    <cellStyle name="Normal 19 2 3 3 7 6" xfId="22614"/>
    <cellStyle name="Normal 19 2 3 3 7 7" xfId="35215"/>
    <cellStyle name="Normal 19 2 3 3 8" xfId="9956"/>
    <cellStyle name="Normal 19 2 3 3 8 2" xfId="11422"/>
    <cellStyle name="Normal 19 2 3 3 8 2 2" xfId="15625"/>
    <cellStyle name="Normal 19 2 3 3 8 2 2 2" xfId="28354"/>
    <cellStyle name="Normal 19 2 3 3 8 2 2 3" xfId="40955"/>
    <cellStyle name="Normal 19 2 3 3 8 2 3" xfId="19894"/>
    <cellStyle name="Normal 19 2 3 3 8 2 3 2" xfId="32555"/>
    <cellStyle name="Normal 19 2 3 3 8 2 3 3" xfId="45155"/>
    <cellStyle name="Normal 19 2 3 3 8 2 4" xfId="24154"/>
    <cellStyle name="Normal 19 2 3 3 8 2 5" xfId="36755"/>
    <cellStyle name="Normal 19 2 3 3 8 3" xfId="12825"/>
    <cellStyle name="Normal 19 2 3 3 8 3 2" xfId="17025"/>
    <cellStyle name="Normal 19 2 3 3 8 3 2 2" xfId="29754"/>
    <cellStyle name="Normal 19 2 3 3 8 3 2 3" xfId="42355"/>
    <cellStyle name="Normal 19 2 3 3 8 3 3" xfId="21294"/>
    <cellStyle name="Normal 19 2 3 3 8 3 3 2" xfId="33955"/>
    <cellStyle name="Normal 19 2 3 3 8 3 3 3" xfId="46555"/>
    <cellStyle name="Normal 19 2 3 3 8 3 4" xfId="25554"/>
    <cellStyle name="Normal 19 2 3 3 8 3 5" xfId="38155"/>
    <cellStyle name="Normal 19 2 3 3 8 4" xfId="14225"/>
    <cellStyle name="Normal 19 2 3 3 8 4 2" xfId="26954"/>
    <cellStyle name="Normal 19 2 3 3 8 4 3" xfId="39555"/>
    <cellStyle name="Normal 19 2 3 3 8 5" xfId="18494"/>
    <cellStyle name="Normal 19 2 3 3 8 5 2" xfId="31155"/>
    <cellStyle name="Normal 19 2 3 3 8 5 3" xfId="43755"/>
    <cellStyle name="Normal 19 2 3 3 8 6" xfId="22754"/>
    <cellStyle name="Normal 19 2 3 3 8 7" xfId="35355"/>
    <cellStyle name="Normal 19 2 3 3 9" xfId="10150"/>
    <cellStyle name="Normal 19 2 3 3 9 2" xfId="11565"/>
    <cellStyle name="Normal 19 2 3 3 9 2 2" xfId="15765"/>
    <cellStyle name="Normal 19 2 3 3 9 2 2 2" xfId="28494"/>
    <cellStyle name="Normal 19 2 3 3 9 2 2 3" xfId="41095"/>
    <cellStyle name="Normal 19 2 3 3 9 2 3" xfId="20034"/>
    <cellStyle name="Normal 19 2 3 3 9 2 3 2" xfId="32695"/>
    <cellStyle name="Normal 19 2 3 3 9 2 3 3" xfId="45295"/>
    <cellStyle name="Normal 19 2 3 3 9 2 4" xfId="24294"/>
    <cellStyle name="Normal 19 2 3 3 9 2 5" xfId="36895"/>
    <cellStyle name="Normal 19 2 3 3 9 3" xfId="12965"/>
    <cellStyle name="Normal 19 2 3 3 9 3 2" xfId="17165"/>
    <cellStyle name="Normal 19 2 3 3 9 3 2 2" xfId="29894"/>
    <cellStyle name="Normal 19 2 3 3 9 3 2 3" xfId="42495"/>
    <cellStyle name="Normal 19 2 3 3 9 3 3" xfId="21434"/>
    <cellStyle name="Normal 19 2 3 3 9 3 3 2" xfId="34095"/>
    <cellStyle name="Normal 19 2 3 3 9 3 3 3" xfId="46695"/>
    <cellStyle name="Normal 19 2 3 3 9 3 4" xfId="25694"/>
    <cellStyle name="Normal 19 2 3 3 9 3 5" xfId="38295"/>
    <cellStyle name="Normal 19 2 3 3 9 4" xfId="14365"/>
    <cellStyle name="Normal 19 2 3 3 9 4 2" xfId="27094"/>
    <cellStyle name="Normal 19 2 3 3 9 4 3" xfId="39695"/>
    <cellStyle name="Normal 19 2 3 3 9 5" xfId="18634"/>
    <cellStyle name="Normal 19 2 3 3 9 5 2" xfId="31295"/>
    <cellStyle name="Normal 19 2 3 3 9 5 3" xfId="43895"/>
    <cellStyle name="Normal 19 2 3 3 9 6" xfId="22894"/>
    <cellStyle name="Normal 19 2 3 3 9 7" xfId="35495"/>
    <cellStyle name="Normal 19 2 3 4" xfId="7067"/>
    <cellStyle name="Normal 19 2 3 4 10" xfId="10310"/>
    <cellStyle name="Normal 19 2 3 4 10 2" xfId="11725"/>
    <cellStyle name="Normal 19 2 3 4 10 2 2" xfId="15925"/>
    <cellStyle name="Normal 19 2 3 4 10 2 2 2" xfId="28654"/>
    <cellStyle name="Normal 19 2 3 4 10 2 2 3" xfId="41255"/>
    <cellStyle name="Normal 19 2 3 4 10 2 3" xfId="20194"/>
    <cellStyle name="Normal 19 2 3 4 10 2 3 2" xfId="32855"/>
    <cellStyle name="Normal 19 2 3 4 10 2 3 3" xfId="45455"/>
    <cellStyle name="Normal 19 2 3 4 10 2 4" xfId="24454"/>
    <cellStyle name="Normal 19 2 3 4 10 2 5" xfId="37055"/>
    <cellStyle name="Normal 19 2 3 4 10 3" xfId="13125"/>
    <cellStyle name="Normal 19 2 3 4 10 3 2" xfId="17325"/>
    <cellStyle name="Normal 19 2 3 4 10 3 2 2" xfId="30054"/>
    <cellStyle name="Normal 19 2 3 4 10 3 2 3" xfId="42655"/>
    <cellStyle name="Normal 19 2 3 4 10 3 3" xfId="21594"/>
    <cellStyle name="Normal 19 2 3 4 10 3 3 2" xfId="34255"/>
    <cellStyle name="Normal 19 2 3 4 10 3 3 3" xfId="46855"/>
    <cellStyle name="Normal 19 2 3 4 10 3 4" xfId="25854"/>
    <cellStyle name="Normal 19 2 3 4 10 3 5" xfId="38455"/>
    <cellStyle name="Normal 19 2 3 4 10 4" xfId="14525"/>
    <cellStyle name="Normal 19 2 3 4 10 4 2" xfId="27254"/>
    <cellStyle name="Normal 19 2 3 4 10 4 3" xfId="39855"/>
    <cellStyle name="Normal 19 2 3 4 10 5" xfId="18794"/>
    <cellStyle name="Normal 19 2 3 4 10 5 2" xfId="31455"/>
    <cellStyle name="Normal 19 2 3 4 10 5 3" xfId="44055"/>
    <cellStyle name="Normal 19 2 3 4 10 6" xfId="23054"/>
    <cellStyle name="Normal 19 2 3 4 10 7" xfId="35655"/>
    <cellStyle name="Normal 19 2 3 4 11" xfId="10451"/>
    <cellStyle name="Normal 19 2 3 4 11 2" xfId="14665"/>
    <cellStyle name="Normal 19 2 3 4 11 2 2" xfId="27394"/>
    <cellStyle name="Normal 19 2 3 4 11 2 3" xfId="39995"/>
    <cellStyle name="Normal 19 2 3 4 11 3" xfId="18934"/>
    <cellStyle name="Normal 19 2 3 4 11 3 2" xfId="31595"/>
    <cellStyle name="Normal 19 2 3 4 11 3 3" xfId="44195"/>
    <cellStyle name="Normal 19 2 3 4 11 4" xfId="23194"/>
    <cellStyle name="Normal 19 2 3 4 11 5" xfId="35795"/>
    <cellStyle name="Normal 19 2 3 4 12" xfId="11865"/>
    <cellStyle name="Normal 19 2 3 4 12 2" xfId="16065"/>
    <cellStyle name="Normal 19 2 3 4 12 2 2" xfId="28794"/>
    <cellStyle name="Normal 19 2 3 4 12 2 3" xfId="41395"/>
    <cellStyle name="Normal 19 2 3 4 12 3" xfId="20334"/>
    <cellStyle name="Normal 19 2 3 4 12 3 2" xfId="32995"/>
    <cellStyle name="Normal 19 2 3 4 12 3 3" xfId="45595"/>
    <cellStyle name="Normal 19 2 3 4 12 4" xfId="24594"/>
    <cellStyle name="Normal 19 2 3 4 12 5" xfId="37195"/>
    <cellStyle name="Normal 19 2 3 4 13" xfId="13265"/>
    <cellStyle name="Normal 19 2 3 4 13 2" xfId="25994"/>
    <cellStyle name="Normal 19 2 3 4 13 3" xfId="38595"/>
    <cellStyle name="Normal 19 2 3 4 14" xfId="17534"/>
    <cellStyle name="Normal 19 2 3 4 14 2" xfId="30195"/>
    <cellStyle name="Normal 19 2 3 4 14 3" xfId="42795"/>
    <cellStyle name="Normal 19 2 3 4 15" xfId="21794"/>
    <cellStyle name="Normal 19 2 3 4 16" xfId="34395"/>
    <cellStyle name="Normal 19 2 3 4 2" xfId="7207"/>
    <cellStyle name="Normal 19 2 3 4 2 2" xfId="10591"/>
    <cellStyle name="Normal 19 2 3 4 2 2 2" xfId="14805"/>
    <cellStyle name="Normal 19 2 3 4 2 2 2 2" xfId="27534"/>
    <cellStyle name="Normal 19 2 3 4 2 2 2 3" xfId="40135"/>
    <cellStyle name="Normal 19 2 3 4 2 2 3" xfId="19074"/>
    <cellStyle name="Normal 19 2 3 4 2 2 3 2" xfId="31735"/>
    <cellStyle name="Normal 19 2 3 4 2 2 3 3" xfId="44335"/>
    <cellStyle name="Normal 19 2 3 4 2 2 4" xfId="23334"/>
    <cellStyle name="Normal 19 2 3 4 2 2 5" xfId="35935"/>
    <cellStyle name="Normal 19 2 3 4 2 3" xfId="12005"/>
    <cellStyle name="Normal 19 2 3 4 2 3 2" xfId="16205"/>
    <cellStyle name="Normal 19 2 3 4 2 3 2 2" xfId="28934"/>
    <cellStyle name="Normal 19 2 3 4 2 3 2 3" xfId="41535"/>
    <cellStyle name="Normal 19 2 3 4 2 3 3" xfId="20474"/>
    <cellStyle name="Normal 19 2 3 4 2 3 3 2" xfId="33135"/>
    <cellStyle name="Normal 19 2 3 4 2 3 3 3" xfId="45735"/>
    <cellStyle name="Normal 19 2 3 4 2 3 4" xfId="24734"/>
    <cellStyle name="Normal 19 2 3 4 2 3 5" xfId="37335"/>
    <cellStyle name="Normal 19 2 3 4 2 4" xfId="13405"/>
    <cellStyle name="Normal 19 2 3 4 2 4 2" xfId="26134"/>
    <cellStyle name="Normal 19 2 3 4 2 4 3" xfId="38735"/>
    <cellStyle name="Normal 19 2 3 4 2 5" xfId="17674"/>
    <cellStyle name="Normal 19 2 3 4 2 5 2" xfId="30335"/>
    <cellStyle name="Normal 19 2 3 4 2 5 3" xfId="42935"/>
    <cellStyle name="Normal 19 2 3 4 2 6" xfId="21934"/>
    <cellStyle name="Normal 19 2 3 4 2 7" xfId="34535"/>
    <cellStyle name="Normal 19 2 3 4 3" xfId="7347"/>
    <cellStyle name="Normal 19 2 3 4 3 2" xfId="10731"/>
    <cellStyle name="Normal 19 2 3 4 3 2 2" xfId="14945"/>
    <cellStyle name="Normal 19 2 3 4 3 2 2 2" xfId="27674"/>
    <cellStyle name="Normal 19 2 3 4 3 2 2 3" xfId="40275"/>
    <cellStyle name="Normal 19 2 3 4 3 2 3" xfId="19214"/>
    <cellStyle name="Normal 19 2 3 4 3 2 3 2" xfId="31875"/>
    <cellStyle name="Normal 19 2 3 4 3 2 3 3" xfId="44475"/>
    <cellStyle name="Normal 19 2 3 4 3 2 4" xfId="23474"/>
    <cellStyle name="Normal 19 2 3 4 3 2 5" xfId="36075"/>
    <cellStyle name="Normal 19 2 3 4 3 3" xfId="12145"/>
    <cellStyle name="Normal 19 2 3 4 3 3 2" xfId="16345"/>
    <cellStyle name="Normal 19 2 3 4 3 3 2 2" xfId="29074"/>
    <cellStyle name="Normal 19 2 3 4 3 3 2 3" xfId="41675"/>
    <cellStyle name="Normal 19 2 3 4 3 3 3" xfId="20614"/>
    <cellStyle name="Normal 19 2 3 4 3 3 3 2" xfId="33275"/>
    <cellStyle name="Normal 19 2 3 4 3 3 3 3" xfId="45875"/>
    <cellStyle name="Normal 19 2 3 4 3 3 4" xfId="24874"/>
    <cellStyle name="Normal 19 2 3 4 3 3 5" xfId="37475"/>
    <cellStyle name="Normal 19 2 3 4 3 4" xfId="13545"/>
    <cellStyle name="Normal 19 2 3 4 3 4 2" xfId="26274"/>
    <cellStyle name="Normal 19 2 3 4 3 4 3" xfId="38875"/>
    <cellStyle name="Normal 19 2 3 4 3 5" xfId="17814"/>
    <cellStyle name="Normal 19 2 3 4 3 5 2" xfId="30475"/>
    <cellStyle name="Normal 19 2 3 4 3 5 3" xfId="43075"/>
    <cellStyle name="Normal 19 2 3 4 3 6" xfId="22074"/>
    <cellStyle name="Normal 19 2 3 4 3 7" xfId="34675"/>
    <cellStyle name="Normal 19 2 3 4 4" xfId="9360"/>
    <cellStyle name="Normal 19 2 3 4 4 2" xfId="10878"/>
    <cellStyle name="Normal 19 2 3 4 4 2 2" xfId="15085"/>
    <cellStyle name="Normal 19 2 3 4 4 2 2 2" xfId="27814"/>
    <cellStyle name="Normal 19 2 3 4 4 2 2 3" xfId="40415"/>
    <cellStyle name="Normal 19 2 3 4 4 2 3" xfId="19354"/>
    <cellStyle name="Normal 19 2 3 4 4 2 3 2" xfId="32015"/>
    <cellStyle name="Normal 19 2 3 4 4 2 3 3" xfId="44615"/>
    <cellStyle name="Normal 19 2 3 4 4 2 4" xfId="23614"/>
    <cellStyle name="Normal 19 2 3 4 4 2 5" xfId="36215"/>
    <cellStyle name="Normal 19 2 3 4 4 3" xfId="12285"/>
    <cellStyle name="Normal 19 2 3 4 4 3 2" xfId="16485"/>
    <cellStyle name="Normal 19 2 3 4 4 3 2 2" xfId="29214"/>
    <cellStyle name="Normal 19 2 3 4 4 3 2 3" xfId="41815"/>
    <cellStyle name="Normal 19 2 3 4 4 3 3" xfId="20754"/>
    <cellStyle name="Normal 19 2 3 4 4 3 3 2" xfId="33415"/>
    <cellStyle name="Normal 19 2 3 4 4 3 3 3" xfId="46015"/>
    <cellStyle name="Normal 19 2 3 4 4 3 4" xfId="25014"/>
    <cellStyle name="Normal 19 2 3 4 4 3 5" xfId="37615"/>
    <cellStyle name="Normal 19 2 3 4 4 4" xfId="13685"/>
    <cellStyle name="Normal 19 2 3 4 4 4 2" xfId="26414"/>
    <cellStyle name="Normal 19 2 3 4 4 4 3" xfId="39015"/>
    <cellStyle name="Normal 19 2 3 4 4 5" xfId="17954"/>
    <cellStyle name="Normal 19 2 3 4 4 5 2" xfId="30615"/>
    <cellStyle name="Normal 19 2 3 4 4 5 3" xfId="43215"/>
    <cellStyle name="Normal 19 2 3 4 4 6" xfId="22214"/>
    <cellStyle name="Normal 19 2 3 4 4 7" xfId="34815"/>
    <cellStyle name="Normal 19 2 3 4 5" xfId="9556"/>
    <cellStyle name="Normal 19 2 3 4 5 2" xfId="11022"/>
    <cellStyle name="Normal 19 2 3 4 5 2 2" xfId="15225"/>
    <cellStyle name="Normal 19 2 3 4 5 2 2 2" xfId="27954"/>
    <cellStyle name="Normal 19 2 3 4 5 2 2 3" xfId="40555"/>
    <cellStyle name="Normal 19 2 3 4 5 2 3" xfId="19494"/>
    <cellStyle name="Normal 19 2 3 4 5 2 3 2" xfId="32155"/>
    <cellStyle name="Normal 19 2 3 4 5 2 3 3" xfId="44755"/>
    <cellStyle name="Normal 19 2 3 4 5 2 4" xfId="23754"/>
    <cellStyle name="Normal 19 2 3 4 5 2 5" xfId="36355"/>
    <cellStyle name="Normal 19 2 3 4 5 3" xfId="12425"/>
    <cellStyle name="Normal 19 2 3 4 5 3 2" xfId="16625"/>
    <cellStyle name="Normal 19 2 3 4 5 3 2 2" xfId="29354"/>
    <cellStyle name="Normal 19 2 3 4 5 3 2 3" xfId="41955"/>
    <cellStyle name="Normal 19 2 3 4 5 3 3" xfId="20894"/>
    <cellStyle name="Normal 19 2 3 4 5 3 3 2" xfId="33555"/>
    <cellStyle name="Normal 19 2 3 4 5 3 3 3" xfId="46155"/>
    <cellStyle name="Normal 19 2 3 4 5 3 4" xfId="25154"/>
    <cellStyle name="Normal 19 2 3 4 5 3 5" xfId="37755"/>
    <cellStyle name="Normal 19 2 3 4 5 4" xfId="13825"/>
    <cellStyle name="Normal 19 2 3 4 5 4 2" xfId="26554"/>
    <cellStyle name="Normal 19 2 3 4 5 4 3" xfId="39155"/>
    <cellStyle name="Normal 19 2 3 4 5 5" xfId="18094"/>
    <cellStyle name="Normal 19 2 3 4 5 5 2" xfId="30755"/>
    <cellStyle name="Normal 19 2 3 4 5 5 3" xfId="43355"/>
    <cellStyle name="Normal 19 2 3 4 5 6" xfId="22354"/>
    <cellStyle name="Normal 19 2 3 4 5 7" xfId="34955"/>
    <cellStyle name="Normal 19 2 3 4 6" xfId="9696"/>
    <cellStyle name="Normal 19 2 3 4 6 2" xfId="11162"/>
    <cellStyle name="Normal 19 2 3 4 6 2 2" xfId="15365"/>
    <cellStyle name="Normal 19 2 3 4 6 2 2 2" xfId="28094"/>
    <cellStyle name="Normal 19 2 3 4 6 2 2 3" xfId="40695"/>
    <cellStyle name="Normal 19 2 3 4 6 2 3" xfId="19634"/>
    <cellStyle name="Normal 19 2 3 4 6 2 3 2" xfId="32295"/>
    <cellStyle name="Normal 19 2 3 4 6 2 3 3" xfId="44895"/>
    <cellStyle name="Normal 19 2 3 4 6 2 4" xfId="23894"/>
    <cellStyle name="Normal 19 2 3 4 6 2 5" xfId="36495"/>
    <cellStyle name="Normal 19 2 3 4 6 3" xfId="12565"/>
    <cellStyle name="Normal 19 2 3 4 6 3 2" xfId="16765"/>
    <cellStyle name="Normal 19 2 3 4 6 3 2 2" xfId="29494"/>
    <cellStyle name="Normal 19 2 3 4 6 3 2 3" xfId="42095"/>
    <cellStyle name="Normal 19 2 3 4 6 3 3" xfId="21034"/>
    <cellStyle name="Normal 19 2 3 4 6 3 3 2" xfId="33695"/>
    <cellStyle name="Normal 19 2 3 4 6 3 3 3" xfId="46295"/>
    <cellStyle name="Normal 19 2 3 4 6 3 4" xfId="25294"/>
    <cellStyle name="Normal 19 2 3 4 6 3 5" xfId="37895"/>
    <cellStyle name="Normal 19 2 3 4 6 4" xfId="13965"/>
    <cellStyle name="Normal 19 2 3 4 6 4 2" xfId="26694"/>
    <cellStyle name="Normal 19 2 3 4 6 4 3" xfId="39295"/>
    <cellStyle name="Normal 19 2 3 4 6 5" xfId="18234"/>
    <cellStyle name="Normal 19 2 3 4 6 5 2" xfId="30895"/>
    <cellStyle name="Normal 19 2 3 4 6 5 3" xfId="43495"/>
    <cellStyle name="Normal 19 2 3 4 6 6" xfId="22494"/>
    <cellStyle name="Normal 19 2 3 4 6 7" xfId="35095"/>
    <cellStyle name="Normal 19 2 3 4 7" xfId="9836"/>
    <cellStyle name="Normal 19 2 3 4 7 2" xfId="11302"/>
    <cellStyle name="Normal 19 2 3 4 7 2 2" xfId="15505"/>
    <cellStyle name="Normal 19 2 3 4 7 2 2 2" xfId="28234"/>
    <cellStyle name="Normal 19 2 3 4 7 2 2 3" xfId="40835"/>
    <cellStyle name="Normal 19 2 3 4 7 2 3" xfId="19774"/>
    <cellStyle name="Normal 19 2 3 4 7 2 3 2" xfId="32435"/>
    <cellStyle name="Normal 19 2 3 4 7 2 3 3" xfId="45035"/>
    <cellStyle name="Normal 19 2 3 4 7 2 4" xfId="24034"/>
    <cellStyle name="Normal 19 2 3 4 7 2 5" xfId="36635"/>
    <cellStyle name="Normal 19 2 3 4 7 3" xfId="12705"/>
    <cellStyle name="Normal 19 2 3 4 7 3 2" xfId="16905"/>
    <cellStyle name="Normal 19 2 3 4 7 3 2 2" xfId="29634"/>
    <cellStyle name="Normal 19 2 3 4 7 3 2 3" xfId="42235"/>
    <cellStyle name="Normal 19 2 3 4 7 3 3" xfId="21174"/>
    <cellStyle name="Normal 19 2 3 4 7 3 3 2" xfId="33835"/>
    <cellStyle name="Normal 19 2 3 4 7 3 3 3" xfId="46435"/>
    <cellStyle name="Normal 19 2 3 4 7 3 4" xfId="25434"/>
    <cellStyle name="Normal 19 2 3 4 7 3 5" xfId="38035"/>
    <cellStyle name="Normal 19 2 3 4 7 4" xfId="14105"/>
    <cellStyle name="Normal 19 2 3 4 7 4 2" xfId="26834"/>
    <cellStyle name="Normal 19 2 3 4 7 4 3" xfId="39435"/>
    <cellStyle name="Normal 19 2 3 4 7 5" xfId="18374"/>
    <cellStyle name="Normal 19 2 3 4 7 5 2" xfId="31035"/>
    <cellStyle name="Normal 19 2 3 4 7 5 3" xfId="43635"/>
    <cellStyle name="Normal 19 2 3 4 7 6" xfId="22634"/>
    <cellStyle name="Normal 19 2 3 4 7 7" xfId="35235"/>
    <cellStyle name="Normal 19 2 3 4 8" xfId="9976"/>
    <cellStyle name="Normal 19 2 3 4 8 2" xfId="11442"/>
    <cellStyle name="Normal 19 2 3 4 8 2 2" xfId="15645"/>
    <cellStyle name="Normal 19 2 3 4 8 2 2 2" xfId="28374"/>
    <cellStyle name="Normal 19 2 3 4 8 2 2 3" xfId="40975"/>
    <cellStyle name="Normal 19 2 3 4 8 2 3" xfId="19914"/>
    <cellStyle name="Normal 19 2 3 4 8 2 3 2" xfId="32575"/>
    <cellStyle name="Normal 19 2 3 4 8 2 3 3" xfId="45175"/>
    <cellStyle name="Normal 19 2 3 4 8 2 4" xfId="24174"/>
    <cellStyle name="Normal 19 2 3 4 8 2 5" xfId="36775"/>
    <cellStyle name="Normal 19 2 3 4 8 3" xfId="12845"/>
    <cellStyle name="Normal 19 2 3 4 8 3 2" xfId="17045"/>
    <cellStyle name="Normal 19 2 3 4 8 3 2 2" xfId="29774"/>
    <cellStyle name="Normal 19 2 3 4 8 3 2 3" xfId="42375"/>
    <cellStyle name="Normal 19 2 3 4 8 3 3" xfId="21314"/>
    <cellStyle name="Normal 19 2 3 4 8 3 3 2" xfId="33975"/>
    <cellStyle name="Normal 19 2 3 4 8 3 3 3" xfId="46575"/>
    <cellStyle name="Normal 19 2 3 4 8 3 4" xfId="25574"/>
    <cellStyle name="Normal 19 2 3 4 8 3 5" xfId="38175"/>
    <cellStyle name="Normal 19 2 3 4 8 4" xfId="14245"/>
    <cellStyle name="Normal 19 2 3 4 8 4 2" xfId="26974"/>
    <cellStyle name="Normal 19 2 3 4 8 4 3" xfId="39575"/>
    <cellStyle name="Normal 19 2 3 4 8 5" xfId="18514"/>
    <cellStyle name="Normal 19 2 3 4 8 5 2" xfId="31175"/>
    <cellStyle name="Normal 19 2 3 4 8 5 3" xfId="43775"/>
    <cellStyle name="Normal 19 2 3 4 8 6" xfId="22774"/>
    <cellStyle name="Normal 19 2 3 4 8 7" xfId="35375"/>
    <cellStyle name="Normal 19 2 3 4 9" xfId="10170"/>
    <cellStyle name="Normal 19 2 3 4 9 2" xfId="11585"/>
    <cellStyle name="Normal 19 2 3 4 9 2 2" xfId="15785"/>
    <cellStyle name="Normal 19 2 3 4 9 2 2 2" xfId="28514"/>
    <cellStyle name="Normal 19 2 3 4 9 2 2 3" xfId="41115"/>
    <cellStyle name="Normal 19 2 3 4 9 2 3" xfId="20054"/>
    <cellStyle name="Normal 19 2 3 4 9 2 3 2" xfId="32715"/>
    <cellStyle name="Normal 19 2 3 4 9 2 3 3" xfId="45315"/>
    <cellStyle name="Normal 19 2 3 4 9 2 4" xfId="24314"/>
    <cellStyle name="Normal 19 2 3 4 9 2 5" xfId="36915"/>
    <cellStyle name="Normal 19 2 3 4 9 3" xfId="12985"/>
    <cellStyle name="Normal 19 2 3 4 9 3 2" xfId="17185"/>
    <cellStyle name="Normal 19 2 3 4 9 3 2 2" xfId="29914"/>
    <cellStyle name="Normal 19 2 3 4 9 3 2 3" xfId="42515"/>
    <cellStyle name="Normal 19 2 3 4 9 3 3" xfId="21454"/>
    <cellStyle name="Normal 19 2 3 4 9 3 3 2" xfId="34115"/>
    <cellStyle name="Normal 19 2 3 4 9 3 3 3" xfId="46715"/>
    <cellStyle name="Normal 19 2 3 4 9 3 4" xfId="25714"/>
    <cellStyle name="Normal 19 2 3 4 9 3 5" xfId="38315"/>
    <cellStyle name="Normal 19 2 3 4 9 4" xfId="14385"/>
    <cellStyle name="Normal 19 2 3 4 9 4 2" xfId="27114"/>
    <cellStyle name="Normal 19 2 3 4 9 4 3" xfId="39715"/>
    <cellStyle name="Normal 19 2 3 4 9 5" xfId="18654"/>
    <cellStyle name="Normal 19 2 3 4 9 5 2" xfId="31315"/>
    <cellStyle name="Normal 19 2 3 4 9 5 3" xfId="43915"/>
    <cellStyle name="Normal 19 2 3 4 9 6" xfId="22914"/>
    <cellStyle name="Normal 19 2 3 4 9 7" xfId="35515"/>
    <cellStyle name="Normal 19 2 3 5" xfId="7087"/>
    <cellStyle name="Normal 19 2 3 5 10" xfId="10330"/>
    <cellStyle name="Normal 19 2 3 5 10 2" xfId="11745"/>
    <cellStyle name="Normal 19 2 3 5 10 2 2" xfId="15945"/>
    <cellStyle name="Normal 19 2 3 5 10 2 2 2" xfId="28674"/>
    <cellStyle name="Normal 19 2 3 5 10 2 2 3" xfId="41275"/>
    <cellStyle name="Normal 19 2 3 5 10 2 3" xfId="20214"/>
    <cellStyle name="Normal 19 2 3 5 10 2 3 2" xfId="32875"/>
    <cellStyle name="Normal 19 2 3 5 10 2 3 3" xfId="45475"/>
    <cellStyle name="Normal 19 2 3 5 10 2 4" xfId="24474"/>
    <cellStyle name="Normal 19 2 3 5 10 2 5" xfId="37075"/>
    <cellStyle name="Normal 19 2 3 5 10 3" xfId="13145"/>
    <cellStyle name="Normal 19 2 3 5 10 3 2" xfId="17345"/>
    <cellStyle name="Normal 19 2 3 5 10 3 2 2" xfId="30074"/>
    <cellStyle name="Normal 19 2 3 5 10 3 2 3" xfId="42675"/>
    <cellStyle name="Normal 19 2 3 5 10 3 3" xfId="21614"/>
    <cellStyle name="Normal 19 2 3 5 10 3 3 2" xfId="34275"/>
    <cellStyle name="Normal 19 2 3 5 10 3 3 3" xfId="46875"/>
    <cellStyle name="Normal 19 2 3 5 10 3 4" xfId="25874"/>
    <cellStyle name="Normal 19 2 3 5 10 3 5" xfId="38475"/>
    <cellStyle name="Normal 19 2 3 5 10 4" xfId="14545"/>
    <cellStyle name="Normal 19 2 3 5 10 4 2" xfId="27274"/>
    <cellStyle name="Normal 19 2 3 5 10 4 3" xfId="39875"/>
    <cellStyle name="Normal 19 2 3 5 10 5" xfId="18814"/>
    <cellStyle name="Normal 19 2 3 5 10 5 2" xfId="31475"/>
    <cellStyle name="Normal 19 2 3 5 10 5 3" xfId="44075"/>
    <cellStyle name="Normal 19 2 3 5 10 6" xfId="23074"/>
    <cellStyle name="Normal 19 2 3 5 10 7" xfId="35675"/>
    <cellStyle name="Normal 19 2 3 5 11" xfId="10471"/>
    <cellStyle name="Normal 19 2 3 5 11 2" xfId="14685"/>
    <cellStyle name="Normal 19 2 3 5 11 2 2" xfId="27414"/>
    <cellStyle name="Normal 19 2 3 5 11 2 3" xfId="40015"/>
    <cellStyle name="Normal 19 2 3 5 11 3" xfId="18954"/>
    <cellStyle name="Normal 19 2 3 5 11 3 2" xfId="31615"/>
    <cellStyle name="Normal 19 2 3 5 11 3 3" xfId="44215"/>
    <cellStyle name="Normal 19 2 3 5 11 4" xfId="23214"/>
    <cellStyle name="Normal 19 2 3 5 11 5" xfId="35815"/>
    <cellStyle name="Normal 19 2 3 5 12" xfId="11885"/>
    <cellStyle name="Normal 19 2 3 5 12 2" xfId="16085"/>
    <cellStyle name="Normal 19 2 3 5 12 2 2" xfId="28814"/>
    <cellStyle name="Normal 19 2 3 5 12 2 3" xfId="41415"/>
    <cellStyle name="Normal 19 2 3 5 12 3" xfId="20354"/>
    <cellStyle name="Normal 19 2 3 5 12 3 2" xfId="33015"/>
    <cellStyle name="Normal 19 2 3 5 12 3 3" xfId="45615"/>
    <cellStyle name="Normal 19 2 3 5 12 4" xfId="24614"/>
    <cellStyle name="Normal 19 2 3 5 12 5" xfId="37215"/>
    <cellStyle name="Normal 19 2 3 5 13" xfId="13285"/>
    <cellStyle name="Normal 19 2 3 5 13 2" xfId="26014"/>
    <cellStyle name="Normal 19 2 3 5 13 3" xfId="38615"/>
    <cellStyle name="Normal 19 2 3 5 14" xfId="17554"/>
    <cellStyle name="Normal 19 2 3 5 14 2" xfId="30215"/>
    <cellStyle name="Normal 19 2 3 5 14 3" xfId="42815"/>
    <cellStyle name="Normal 19 2 3 5 15" xfId="21814"/>
    <cellStyle name="Normal 19 2 3 5 16" xfId="34415"/>
    <cellStyle name="Normal 19 2 3 5 2" xfId="7227"/>
    <cellStyle name="Normal 19 2 3 5 2 2" xfId="10611"/>
    <cellStyle name="Normal 19 2 3 5 2 2 2" xfId="14825"/>
    <cellStyle name="Normal 19 2 3 5 2 2 2 2" xfId="27554"/>
    <cellStyle name="Normal 19 2 3 5 2 2 2 3" xfId="40155"/>
    <cellStyle name="Normal 19 2 3 5 2 2 3" xfId="19094"/>
    <cellStyle name="Normal 19 2 3 5 2 2 3 2" xfId="31755"/>
    <cellStyle name="Normal 19 2 3 5 2 2 3 3" xfId="44355"/>
    <cellStyle name="Normal 19 2 3 5 2 2 4" xfId="23354"/>
    <cellStyle name="Normal 19 2 3 5 2 2 5" xfId="35955"/>
    <cellStyle name="Normal 19 2 3 5 2 3" xfId="12025"/>
    <cellStyle name="Normal 19 2 3 5 2 3 2" xfId="16225"/>
    <cellStyle name="Normal 19 2 3 5 2 3 2 2" xfId="28954"/>
    <cellStyle name="Normal 19 2 3 5 2 3 2 3" xfId="41555"/>
    <cellStyle name="Normal 19 2 3 5 2 3 3" xfId="20494"/>
    <cellStyle name="Normal 19 2 3 5 2 3 3 2" xfId="33155"/>
    <cellStyle name="Normal 19 2 3 5 2 3 3 3" xfId="45755"/>
    <cellStyle name="Normal 19 2 3 5 2 3 4" xfId="24754"/>
    <cellStyle name="Normal 19 2 3 5 2 3 5" xfId="37355"/>
    <cellStyle name="Normal 19 2 3 5 2 4" xfId="13425"/>
    <cellStyle name="Normal 19 2 3 5 2 4 2" xfId="26154"/>
    <cellStyle name="Normal 19 2 3 5 2 4 3" xfId="38755"/>
    <cellStyle name="Normal 19 2 3 5 2 5" xfId="17694"/>
    <cellStyle name="Normal 19 2 3 5 2 5 2" xfId="30355"/>
    <cellStyle name="Normal 19 2 3 5 2 5 3" xfId="42955"/>
    <cellStyle name="Normal 19 2 3 5 2 6" xfId="21954"/>
    <cellStyle name="Normal 19 2 3 5 2 7" xfId="34555"/>
    <cellStyle name="Normal 19 2 3 5 3" xfId="7367"/>
    <cellStyle name="Normal 19 2 3 5 3 2" xfId="10751"/>
    <cellStyle name="Normal 19 2 3 5 3 2 2" xfId="14965"/>
    <cellStyle name="Normal 19 2 3 5 3 2 2 2" xfId="27694"/>
    <cellStyle name="Normal 19 2 3 5 3 2 2 3" xfId="40295"/>
    <cellStyle name="Normal 19 2 3 5 3 2 3" xfId="19234"/>
    <cellStyle name="Normal 19 2 3 5 3 2 3 2" xfId="31895"/>
    <cellStyle name="Normal 19 2 3 5 3 2 3 3" xfId="44495"/>
    <cellStyle name="Normal 19 2 3 5 3 2 4" xfId="23494"/>
    <cellStyle name="Normal 19 2 3 5 3 2 5" xfId="36095"/>
    <cellStyle name="Normal 19 2 3 5 3 3" xfId="12165"/>
    <cellStyle name="Normal 19 2 3 5 3 3 2" xfId="16365"/>
    <cellStyle name="Normal 19 2 3 5 3 3 2 2" xfId="29094"/>
    <cellStyle name="Normal 19 2 3 5 3 3 2 3" xfId="41695"/>
    <cellStyle name="Normal 19 2 3 5 3 3 3" xfId="20634"/>
    <cellStyle name="Normal 19 2 3 5 3 3 3 2" xfId="33295"/>
    <cellStyle name="Normal 19 2 3 5 3 3 3 3" xfId="45895"/>
    <cellStyle name="Normal 19 2 3 5 3 3 4" xfId="24894"/>
    <cellStyle name="Normal 19 2 3 5 3 3 5" xfId="37495"/>
    <cellStyle name="Normal 19 2 3 5 3 4" xfId="13565"/>
    <cellStyle name="Normal 19 2 3 5 3 4 2" xfId="26294"/>
    <cellStyle name="Normal 19 2 3 5 3 4 3" xfId="38895"/>
    <cellStyle name="Normal 19 2 3 5 3 5" xfId="17834"/>
    <cellStyle name="Normal 19 2 3 5 3 5 2" xfId="30495"/>
    <cellStyle name="Normal 19 2 3 5 3 5 3" xfId="43095"/>
    <cellStyle name="Normal 19 2 3 5 3 6" xfId="22094"/>
    <cellStyle name="Normal 19 2 3 5 3 7" xfId="34695"/>
    <cellStyle name="Normal 19 2 3 5 4" xfId="9380"/>
    <cellStyle name="Normal 19 2 3 5 4 2" xfId="10898"/>
    <cellStyle name="Normal 19 2 3 5 4 2 2" xfId="15105"/>
    <cellStyle name="Normal 19 2 3 5 4 2 2 2" xfId="27834"/>
    <cellStyle name="Normal 19 2 3 5 4 2 2 3" xfId="40435"/>
    <cellStyle name="Normal 19 2 3 5 4 2 3" xfId="19374"/>
    <cellStyle name="Normal 19 2 3 5 4 2 3 2" xfId="32035"/>
    <cellStyle name="Normal 19 2 3 5 4 2 3 3" xfId="44635"/>
    <cellStyle name="Normal 19 2 3 5 4 2 4" xfId="23634"/>
    <cellStyle name="Normal 19 2 3 5 4 2 5" xfId="36235"/>
    <cellStyle name="Normal 19 2 3 5 4 3" xfId="12305"/>
    <cellStyle name="Normal 19 2 3 5 4 3 2" xfId="16505"/>
    <cellStyle name="Normal 19 2 3 5 4 3 2 2" xfId="29234"/>
    <cellStyle name="Normal 19 2 3 5 4 3 2 3" xfId="41835"/>
    <cellStyle name="Normal 19 2 3 5 4 3 3" xfId="20774"/>
    <cellStyle name="Normal 19 2 3 5 4 3 3 2" xfId="33435"/>
    <cellStyle name="Normal 19 2 3 5 4 3 3 3" xfId="46035"/>
    <cellStyle name="Normal 19 2 3 5 4 3 4" xfId="25034"/>
    <cellStyle name="Normal 19 2 3 5 4 3 5" xfId="37635"/>
    <cellStyle name="Normal 19 2 3 5 4 4" xfId="13705"/>
    <cellStyle name="Normal 19 2 3 5 4 4 2" xfId="26434"/>
    <cellStyle name="Normal 19 2 3 5 4 4 3" xfId="39035"/>
    <cellStyle name="Normal 19 2 3 5 4 5" xfId="17974"/>
    <cellStyle name="Normal 19 2 3 5 4 5 2" xfId="30635"/>
    <cellStyle name="Normal 19 2 3 5 4 5 3" xfId="43235"/>
    <cellStyle name="Normal 19 2 3 5 4 6" xfId="22234"/>
    <cellStyle name="Normal 19 2 3 5 4 7" xfId="34835"/>
    <cellStyle name="Normal 19 2 3 5 5" xfId="9576"/>
    <cellStyle name="Normal 19 2 3 5 5 2" xfId="11042"/>
    <cellStyle name="Normal 19 2 3 5 5 2 2" xfId="15245"/>
    <cellStyle name="Normal 19 2 3 5 5 2 2 2" xfId="27974"/>
    <cellStyle name="Normal 19 2 3 5 5 2 2 3" xfId="40575"/>
    <cellStyle name="Normal 19 2 3 5 5 2 3" xfId="19514"/>
    <cellStyle name="Normal 19 2 3 5 5 2 3 2" xfId="32175"/>
    <cellStyle name="Normal 19 2 3 5 5 2 3 3" xfId="44775"/>
    <cellStyle name="Normal 19 2 3 5 5 2 4" xfId="23774"/>
    <cellStyle name="Normal 19 2 3 5 5 2 5" xfId="36375"/>
    <cellStyle name="Normal 19 2 3 5 5 3" xfId="12445"/>
    <cellStyle name="Normal 19 2 3 5 5 3 2" xfId="16645"/>
    <cellStyle name="Normal 19 2 3 5 5 3 2 2" xfId="29374"/>
    <cellStyle name="Normal 19 2 3 5 5 3 2 3" xfId="41975"/>
    <cellStyle name="Normal 19 2 3 5 5 3 3" xfId="20914"/>
    <cellStyle name="Normal 19 2 3 5 5 3 3 2" xfId="33575"/>
    <cellStyle name="Normal 19 2 3 5 5 3 3 3" xfId="46175"/>
    <cellStyle name="Normal 19 2 3 5 5 3 4" xfId="25174"/>
    <cellStyle name="Normal 19 2 3 5 5 3 5" xfId="37775"/>
    <cellStyle name="Normal 19 2 3 5 5 4" xfId="13845"/>
    <cellStyle name="Normal 19 2 3 5 5 4 2" xfId="26574"/>
    <cellStyle name="Normal 19 2 3 5 5 4 3" xfId="39175"/>
    <cellStyle name="Normal 19 2 3 5 5 5" xfId="18114"/>
    <cellStyle name="Normal 19 2 3 5 5 5 2" xfId="30775"/>
    <cellStyle name="Normal 19 2 3 5 5 5 3" xfId="43375"/>
    <cellStyle name="Normal 19 2 3 5 5 6" xfId="22374"/>
    <cellStyle name="Normal 19 2 3 5 5 7" xfId="34975"/>
    <cellStyle name="Normal 19 2 3 5 6" xfId="9716"/>
    <cellStyle name="Normal 19 2 3 5 6 2" xfId="11182"/>
    <cellStyle name="Normal 19 2 3 5 6 2 2" xfId="15385"/>
    <cellStyle name="Normal 19 2 3 5 6 2 2 2" xfId="28114"/>
    <cellStyle name="Normal 19 2 3 5 6 2 2 3" xfId="40715"/>
    <cellStyle name="Normal 19 2 3 5 6 2 3" xfId="19654"/>
    <cellStyle name="Normal 19 2 3 5 6 2 3 2" xfId="32315"/>
    <cellStyle name="Normal 19 2 3 5 6 2 3 3" xfId="44915"/>
    <cellStyle name="Normal 19 2 3 5 6 2 4" xfId="23914"/>
    <cellStyle name="Normal 19 2 3 5 6 2 5" xfId="36515"/>
    <cellStyle name="Normal 19 2 3 5 6 3" xfId="12585"/>
    <cellStyle name="Normal 19 2 3 5 6 3 2" xfId="16785"/>
    <cellStyle name="Normal 19 2 3 5 6 3 2 2" xfId="29514"/>
    <cellStyle name="Normal 19 2 3 5 6 3 2 3" xfId="42115"/>
    <cellStyle name="Normal 19 2 3 5 6 3 3" xfId="21054"/>
    <cellStyle name="Normal 19 2 3 5 6 3 3 2" xfId="33715"/>
    <cellStyle name="Normal 19 2 3 5 6 3 3 3" xfId="46315"/>
    <cellStyle name="Normal 19 2 3 5 6 3 4" xfId="25314"/>
    <cellStyle name="Normal 19 2 3 5 6 3 5" xfId="37915"/>
    <cellStyle name="Normal 19 2 3 5 6 4" xfId="13985"/>
    <cellStyle name="Normal 19 2 3 5 6 4 2" xfId="26714"/>
    <cellStyle name="Normal 19 2 3 5 6 4 3" xfId="39315"/>
    <cellStyle name="Normal 19 2 3 5 6 5" xfId="18254"/>
    <cellStyle name="Normal 19 2 3 5 6 5 2" xfId="30915"/>
    <cellStyle name="Normal 19 2 3 5 6 5 3" xfId="43515"/>
    <cellStyle name="Normal 19 2 3 5 6 6" xfId="22514"/>
    <cellStyle name="Normal 19 2 3 5 6 7" xfId="35115"/>
    <cellStyle name="Normal 19 2 3 5 7" xfId="9856"/>
    <cellStyle name="Normal 19 2 3 5 7 2" xfId="11322"/>
    <cellStyle name="Normal 19 2 3 5 7 2 2" xfId="15525"/>
    <cellStyle name="Normal 19 2 3 5 7 2 2 2" xfId="28254"/>
    <cellStyle name="Normal 19 2 3 5 7 2 2 3" xfId="40855"/>
    <cellStyle name="Normal 19 2 3 5 7 2 3" xfId="19794"/>
    <cellStyle name="Normal 19 2 3 5 7 2 3 2" xfId="32455"/>
    <cellStyle name="Normal 19 2 3 5 7 2 3 3" xfId="45055"/>
    <cellStyle name="Normal 19 2 3 5 7 2 4" xfId="24054"/>
    <cellStyle name="Normal 19 2 3 5 7 2 5" xfId="36655"/>
    <cellStyle name="Normal 19 2 3 5 7 3" xfId="12725"/>
    <cellStyle name="Normal 19 2 3 5 7 3 2" xfId="16925"/>
    <cellStyle name="Normal 19 2 3 5 7 3 2 2" xfId="29654"/>
    <cellStyle name="Normal 19 2 3 5 7 3 2 3" xfId="42255"/>
    <cellStyle name="Normal 19 2 3 5 7 3 3" xfId="21194"/>
    <cellStyle name="Normal 19 2 3 5 7 3 3 2" xfId="33855"/>
    <cellStyle name="Normal 19 2 3 5 7 3 3 3" xfId="46455"/>
    <cellStyle name="Normal 19 2 3 5 7 3 4" xfId="25454"/>
    <cellStyle name="Normal 19 2 3 5 7 3 5" xfId="38055"/>
    <cellStyle name="Normal 19 2 3 5 7 4" xfId="14125"/>
    <cellStyle name="Normal 19 2 3 5 7 4 2" xfId="26854"/>
    <cellStyle name="Normal 19 2 3 5 7 4 3" xfId="39455"/>
    <cellStyle name="Normal 19 2 3 5 7 5" xfId="18394"/>
    <cellStyle name="Normal 19 2 3 5 7 5 2" xfId="31055"/>
    <cellStyle name="Normal 19 2 3 5 7 5 3" xfId="43655"/>
    <cellStyle name="Normal 19 2 3 5 7 6" xfId="22654"/>
    <cellStyle name="Normal 19 2 3 5 7 7" xfId="35255"/>
    <cellStyle name="Normal 19 2 3 5 8" xfId="9996"/>
    <cellStyle name="Normal 19 2 3 5 8 2" xfId="11462"/>
    <cellStyle name="Normal 19 2 3 5 8 2 2" xfId="15665"/>
    <cellStyle name="Normal 19 2 3 5 8 2 2 2" xfId="28394"/>
    <cellStyle name="Normal 19 2 3 5 8 2 2 3" xfId="40995"/>
    <cellStyle name="Normal 19 2 3 5 8 2 3" xfId="19934"/>
    <cellStyle name="Normal 19 2 3 5 8 2 3 2" xfId="32595"/>
    <cellStyle name="Normal 19 2 3 5 8 2 3 3" xfId="45195"/>
    <cellStyle name="Normal 19 2 3 5 8 2 4" xfId="24194"/>
    <cellStyle name="Normal 19 2 3 5 8 2 5" xfId="36795"/>
    <cellStyle name="Normal 19 2 3 5 8 3" xfId="12865"/>
    <cellStyle name="Normal 19 2 3 5 8 3 2" xfId="17065"/>
    <cellStyle name="Normal 19 2 3 5 8 3 2 2" xfId="29794"/>
    <cellStyle name="Normal 19 2 3 5 8 3 2 3" xfId="42395"/>
    <cellStyle name="Normal 19 2 3 5 8 3 3" xfId="21334"/>
    <cellStyle name="Normal 19 2 3 5 8 3 3 2" xfId="33995"/>
    <cellStyle name="Normal 19 2 3 5 8 3 3 3" xfId="46595"/>
    <cellStyle name="Normal 19 2 3 5 8 3 4" xfId="25594"/>
    <cellStyle name="Normal 19 2 3 5 8 3 5" xfId="38195"/>
    <cellStyle name="Normal 19 2 3 5 8 4" xfId="14265"/>
    <cellStyle name="Normal 19 2 3 5 8 4 2" xfId="26994"/>
    <cellStyle name="Normal 19 2 3 5 8 4 3" xfId="39595"/>
    <cellStyle name="Normal 19 2 3 5 8 5" xfId="18534"/>
    <cellStyle name="Normal 19 2 3 5 8 5 2" xfId="31195"/>
    <cellStyle name="Normal 19 2 3 5 8 5 3" xfId="43795"/>
    <cellStyle name="Normal 19 2 3 5 8 6" xfId="22794"/>
    <cellStyle name="Normal 19 2 3 5 8 7" xfId="35395"/>
    <cellStyle name="Normal 19 2 3 5 9" xfId="10190"/>
    <cellStyle name="Normal 19 2 3 5 9 2" xfId="11605"/>
    <cellStyle name="Normal 19 2 3 5 9 2 2" xfId="15805"/>
    <cellStyle name="Normal 19 2 3 5 9 2 2 2" xfId="28534"/>
    <cellStyle name="Normal 19 2 3 5 9 2 2 3" xfId="41135"/>
    <cellStyle name="Normal 19 2 3 5 9 2 3" xfId="20074"/>
    <cellStyle name="Normal 19 2 3 5 9 2 3 2" xfId="32735"/>
    <cellStyle name="Normal 19 2 3 5 9 2 3 3" xfId="45335"/>
    <cellStyle name="Normal 19 2 3 5 9 2 4" xfId="24334"/>
    <cellStyle name="Normal 19 2 3 5 9 2 5" xfId="36935"/>
    <cellStyle name="Normal 19 2 3 5 9 3" xfId="13005"/>
    <cellStyle name="Normal 19 2 3 5 9 3 2" xfId="17205"/>
    <cellStyle name="Normal 19 2 3 5 9 3 2 2" xfId="29934"/>
    <cellStyle name="Normal 19 2 3 5 9 3 2 3" xfId="42535"/>
    <cellStyle name="Normal 19 2 3 5 9 3 3" xfId="21474"/>
    <cellStyle name="Normal 19 2 3 5 9 3 3 2" xfId="34135"/>
    <cellStyle name="Normal 19 2 3 5 9 3 3 3" xfId="46735"/>
    <cellStyle name="Normal 19 2 3 5 9 3 4" xfId="25734"/>
    <cellStyle name="Normal 19 2 3 5 9 3 5" xfId="38335"/>
    <cellStyle name="Normal 19 2 3 5 9 4" xfId="14405"/>
    <cellStyle name="Normal 19 2 3 5 9 4 2" xfId="27134"/>
    <cellStyle name="Normal 19 2 3 5 9 4 3" xfId="39735"/>
    <cellStyle name="Normal 19 2 3 5 9 5" xfId="18674"/>
    <cellStyle name="Normal 19 2 3 5 9 5 2" xfId="31335"/>
    <cellStyle name="Normal 19 2 3 5 9 5 3" xfId="43935"/>
    <cellStyle name="Normal 19 2 3 5 9 6" xfId="22934"/>
    <cellStyle name="Normal 19 2 3 5 9 7" xfId="35535"/>
    <cellStyle name="Normal 19 2 3 6" xfId="7107"/>
    <cellStyle name="Normal 19 2 3 6 10" xfId="10350"/>
    <cellStyle name="Normal 19 2 3 6 10 2" xfId="11765"/>
    <cellStyle name="Normal 19 2 3 6 10 2 2" xfId="15965"/>
    <cellStyle name="Normal 19 2 3 6 10 2 2 2" xfId="28694"/>
    <cellStyle name="Normal 19 2 3 6 10 2 2 3" xfId="41295"/>
    <cellStyle name="Normal 19 2 3 6 10 2 3" xfId="20234"/>
    <cellStyle name="Normal 19 2 3 6 10 2 3 2" xfId="32895"/>
    <cellStyle name="Normal 19 2 3 6 10 2 3 3" xfId="45495"/>
    <cellStyle name="Normal 19 2 3 6 10 2 4" xfId="24494"/>
    <cellStyle name="Normal 19 2 3 6 10 2 5" xfId="37095"/>
    <cellStyle name="Normal 19 2 3 6 10 3" xfId="13165"/>
    <cellStyle name="Normal 19 2 3 6 10 3 2" xfId="17365"/>
    <cellStyle name="Normal 19 2 3 6 10 3 2 2" xfId="30094"/>
    <cellStyle name="Normal 19 2 3 6 10 3 2 3" xfId="42695"/>
    <cellStyle name="Normal 19 2 3 6 10 3 3" xfId="21634"/>
    <cellStyle name="Normal 19 2 3 6 10 3 3 2" xfId="34295"/>
    <cellStyle name="Normal 19 2 3 6 10 3 3 3" xfId="46895"/>
    <cellStyle name="Normal 19 2 3 6 10 3 4" xfId="25894"/>
    <cellStyle name="Normal 19 2 3 6 10 3 5" xfId="38495"/>
    <cellStyle name="Normal 19 2 3 6 10 4" xfId="14565"/>
    <cellStyle name="Normal 19 2 3 6 10 4 2" xfId="27294"/>
    <cellStyle name="Normal 19 2 3 6 10 4 3" xfId="39895"/>
    <cellStyle name="Normal 19 2 3 6 10 5" xfId="18834"/>
    <cellStyle name="Normal 19 2 3 6 10 5 2" xfId="31495"/>
    <cellStyle name="Normal 19 2 3 6 10 5 3" xfId="44095"/>
    <cellStyle name="Normal 19 2 3 6 10 6" xfId="23094"/>
    <cellStyle name="Normal 19 2 3 6 10 7" xfId="35695"/>
    <cellStyle name="Normal 19 2 3 6 11" xfId="10491"/>
    <cellStyle name="Normal 19 2 3 6 11 2" xfId="14705"/>
    <cellStyle name="Normal 19 2 3 6 11 2 2" xfId="27434"/>
    <cellStyle name="Normal 19 2 3 6 11 2 3" xfId="40035"/>
    <cellStyle name="Normal 19 2 3 6 11 3" xfId="18974"/>
    <cellStyle name="Normal 19 2 3 6 11 3 2" xfId="31635"/>
    <cellStyle name="Normal 19 2 3 6 11 3 3" xfId="44235"/>
    <cellStyle name="Normal 19 2 3 6 11 4" xfId="23234"/>
    <cellStyle name="Normal 19 2 3 6 11 5" xfId="35835"/>
    <cellStyle name="Normal 19 2 3 6 12" xfId="11905"/>
    <cellStyle name="Normal 19 2 3 6 12 2" xfId="16105"/>
    <cellStyle name="Normal 19 2 3 6 12 2 2" xfId="28834"/>
    <cellStyle name="Normal 19 2 3 6 12 2 3" xfId="41435"/>
    <cellStyle name="Normal 19 2 3 6 12 3" xfId="20374"/>
    <cellStyle name="Normal 19 2 3 6 12 3 2" xfId="33035"/>
    <cellStyle name="Normal 19 2 3 6 12 3 3" xfId="45635"/>
    <cellStyle name="Normal 19 2 3 6 12 4" xfId="24634"/>
    <cellStyle name="Normal 19 2 3 6 12 5" xfId="37235"/>
    <cellStyle name="Normal 19 2 3 6 13" xfId="13305"/>
    <cellStyle name="Normal 19 2 3 6 13 2" xfId="26034"/>
    <cellStyle name="Normal 19 2 3 6 13 3" xfId="38635"/>
    <cellStyle name="Normal 19 2 3 6 14" xfId="17574"/>
    <cellStyle name="Normal 19 2 3 6 14 2" xfId="30235"/>
    <cellStyle name="Normal 19 2 3 6 14 3" xfId="42835"/>
    <cellStyle name="Normal 19 2 3 6 15" xfId="21834"/>
    <cellStyle name="Normal 19 2 3 6 16" xfId="34435"/>
    <cellStyle name="Normal 19 2 3 6 2" xfId="7247"/>
    <cellStyle name="Normal 19 2 3 6 2 2" xfId="10631"/>
    <cellStyle name="Normal 19 2 3 6 2 2 2" xfId="14845"/>
    <cellStyle name="Normal 19 2 3 6 2 2 2 2" xfId="27574"/>
    <cellStyle name="Normal 19 2 3 6 2 2 2 3" xfId="40175"/>
    <cellStyle name="Normal 19 2 3 6 2 2 3" xfId="19114"/>
    <cellStyle name="Normal 19 2 3 6 2 2 3 2" xfId="31775"/>
    <cellStyle name="Normal 19 2 3 6 2 2 3 3" xfId="44375"/>
    <cellStyle name="Normal 19 2 3 6 2 2 4" xfId="23374"/>
    <cellStyle name="Normal 19 2 3 6 2 2 5" xfId="35975"/>
    <cellStyle name="Normal 19 2 3 6 2 3" xfId="12045"/>
    <cellStyle name="Normal 19 2 3 6 2 3 2" xfId="16245"/>
    <cellStyle name="Normal 19 2 3 6 2 3 2 2" xfId="28974"/>
    <cellStyle name="Normal 19 2 3 6 2 3 2 3" xfId="41575"/>
    <cellStyle name="Normal 19 2 3 6 2 3 3" xfId="20514"/>
    <cellStyle name="Normal 19 2 3 6 2 3 3 2" xfId="33175"/>
    <cellStyle name="Normal 19 2 3 6 2 3 3 3" xfId="45775"/>
    <cellStyle name="Normal 19 2 3 6 2 3 4" xfId="24774"/>
    <cellStyle name="Normal 19 2 3 6 2 3 5" xfId="37375"/>
    <cellStyle name="Normal 19 2 3 6 2 4" xfId="13445"/>
    <cellStyle name="Normal 19 2 3 6 2 4 2" xfId="26174"/>
    <cellStyle name="Normal 19 2 3 6 2 4 3" xfId="38775"/>
    <cellStyle name="Normal 19 2 3 6 2 5" xfId="17714"/>
    <cellStyle name="Normal 19 2 3 6 2 5 2" xfId="30375"/>
    <cellStyle name="Normal 19 2 3 6 2 5 3" xfId="42975"/>
    <cellStyle name="Normal 19 2 3 6 2 6" xfId="21974"/>
    <cellStyle name="Normal 19 2 3 6 2 7" xfId="34575"/>
    <cellStyle name="Normal 19 2 3 6 3" xfId="7387"/>
    <cellStyle name="Normal 19 2 3 6 3 2" xfId="10771"/>
    <cellStyle name="Normal 19 2 3 6 3 2 2" xfId="14985"/>
    <cellStyle name="Normal 19 2 3 6 3 2 2 2" xfId="27714"/>
    <cellStyle name="Normal 19 2 3 6 3 2 2 3" xfId="40315"/>
    <cellStyle name="Normal 19 2 3 6 3 2 3" xfId="19254"/>
    <cellStyle name="Normal 19 2 3 6 3 2 3 2" xfId="31915"/>
    <cellStyle name="Normal 19 2 3 6 3 2 3 3" xfId="44515"/>
    <cellStyle name="Normal 19 2 3 6 3 2 4" xfId="23514"/>
    <cellStyle name="Normal 19 2 3 6 3 2 5" xfId="36115"/>
    <cellStyle name="Normal 19 2 3 6 3 3" xfId="12185"/>
    <cellStyle name="Normal 19 2 3 6 3 3 2" xfId="16385"/>
    <cellStyle name="Normal 19 2 3 6 3 3 2 2" xfId="29114"/>
    <cellStyle name="Normal 19 2 3 6 3 3 2 3" xfId="41715"/>
    <cellStyle name="Normal 19 2 3 6 3 3 3" xfId="20654"/>
    <cellStyle name="Normal 19 2 3 6 3 3 3 2" xfId="33315"/>
    <cellStyle name="Normal 19 2 3 6 3 3 3 3" xfId="45915"/>
    <cellStyle name="Normal 19 2 3 6 3 3 4" xfId="24914"/>
    <cellStyle name="Normal 19 2 3 6 3 3 5" xfId="37515"/>
    <cellStyle name="Normal 19 2 3 6 3 4" xfId="13585"/>
    <cellStyle name="Normal 19 2 3 6 3 4 2" xfId="26314"/>
    <cellStyle name="Normal 19 2 3 6 3 4 3" xfId="38915"/>
    <cellStyle name="Normal 19 2 3 6 3 5" xfId="17854"/>
    <cellStyle name="Normal 19 2 3 6 3 5 2" xfId="30515"/>
    <cellStyle name="Normal 19 2 3 6 3 5 3" xfId="43115"/>
    <cellStyle name="Normal 19 2 3 6 3 6" xfId="22114"/>
    <cellStyle name="Normal 19 2 3 6 3 7" xfId="34715"/>
    <cellStyle name="Normal 19 2 3 6 4" xfId="9400"/>
    <cellStyle name="Normal 19 2 3 6 4 2" xfId="10918"/>
    <cellStyle name="Normal 19 2 3 6 4 2 2" xfId="15125"/>
    <cellStyle name="Normal 19 2 3 6 4 2 2 2" xfId="27854"/>
    <cellStyle name="Normal 19 2 3 6 4 2 2 3" xfId="40455"/>
    <cellStyle name="Normal 19 2 3 6 4 2 3" xfId="19394"/>
    <cellStyle name="Normal 19 2 3 6 4 2 3 2" xfId="32055"/>
    <cellStyle name="Normal 19 2 3 6 4 2 3 3" xfId="44655"/>
    <cellStyle name="Normal 19 2 3 6 4 2 4" xfId="23654"/>
    <cellStyle name="Normal 19 2 3 6 4 2 5" xfId="36255"/>
    <cellStyle name="Normal 19 2 3 6 4 3" xfId="12325"/>
    <cellStyle name="Normal 19 2 3 6 4 3 2" xfId="16525"/>
    <cellStyle name="Normal 19 2 3 6 4 3 2 2" xfId="29254"/>
    <cellStyle name="Normal 19 2 3 6 4 3 2 3" xfId="41855"/>
    <cellStyle name="Normal 19 2 3 6 4 3 3" xfId="20794"/>
    <cellStyle name="Normal 19 2 3 6 4 3 3 2" xfId="33455"/>
    <cellStyle name="Normal 19 2 3 6 4 3 3 3" xfId="46055"/>
    <cellStyle name="Normal 19 2 3 6 4 3 4" xfId="25054"/>
    <cellStyle name="Normal 19 2 3 6 4 3 5" xfId="37655"/>
    <cellStyle name="Normal 19 2 3 6 4 4" xfId="13725"/>
    <cellStyle name="Normal 19 2 3 6 4 4 2" xfId="26454"/>
    <cellStyle name="Normal 19 2 3 6 4 4 3" xfId="39055"/>
    <cellStyle name="Normal 19 2 3 6 4 5" xfId="17994"/>
    <cellStyle name="Normal 19 2 3 6 4 5 2" xfId="30655"/>
    <cellStyle name="Normal 19 2 3 6 4 5 3" xfId="43255"/>
    <cellStyle name="Normal 19 2 3 6 4 6" xfId="22254"/>
    <cellStyle name="Normal 19 2 3 6 4 7" xfId="34855"/>
    <cellStyle name="Normal 19 2 3 6 5" xfId="9596"/>
    <cellStyle name="Normal 19 2 3 6 5 2" xfId="11062"/>
    <cellStyle name="Normal 19 2 3 6 5 2 2" xfId="15265"/>
    <cellStyle name="Normal 19 2 3 6 5 2 2 2" xfId="27994"/>
    <cellStyle name="Normal 19 2 3 6 5 2 2 3" xfId="40595"/>
    <cellStyle name="Normal 19 2 3 6 5 2 3" xfId="19534"/>
    <cellStyle name="Normal 19 2 3 6 5 2 3 2" xfId="32195"/>
    <cellStyle name="Normal 19 2 3 6 5 2 3 3" xfId="44795"/>
    <cellStyle name="Normal 19 2 3 6 5 2 4" xfId="23794"/>
    <cellStyle name="Normal 19 2 3 6 5 2 5" xfId="36395"/>
    <cellStyle name="Normal 19 2 3 6 5 3" xfId="12465"/>
    <cellStyle name="Normal 19 2 3 6 5 3 2" xfId="16665"/>
    <cellStyle name="Normal 19 2 3 6 5 3 2 2" xfId="29394"/>
    <cellStyle name="Normal 19 2 3 6 5 3 2 3" xfId="41995"/>
    <cellStyle name="Normal 19 2 3 6 5 3 3" xfId="20934"/>
    <cellStyle name="Normal 19 2 3 6 5 3 3 2" xfId="33595"/>
    <cellStyle name="Normal 19 2 3 6 5 3 3 3" xfId="46195"/>
    <cellStyle name="Normal 19 2 3 6 5 3 4" xfId="25194"/>
    <cellStyle name="Normal 19 2 3 6 5 3 5" xfId="37795"/>
    <cellStyle name="Normal 19 2 3 6 5 4" xfId="13865"/>
    <cellStyle name="Normal 19 2 3 6 5 4 2" xfId="26594"/>
    <cellStyle name="Normal 19 2 3 6 5 4 3" xfId="39195"/>
    <cellStyle name="Normal 19 2 3 6 5 5" xfId="18134"/>
    <cellStyle name="Normal 19 2 3 6 5 5 2" xfId="30795"/>
    <cellStyle name="Normal 19 2 3 6 5 5 3" xfId="43395"/>
    <cellStyle name="Normal 19 2 3 6 5 6" xfId="22394"/>
    <cellStyle name="Normal 19 2 3 6 5 7" xfId="34995"/>
    <cellStyle name="Normal 19 2 3 6 6" xfId="9736"/>
    <cellStyle name="Normal 19 2 3 6 6 2" xfId="11202"/>
    <cellStyle name="Normal 19 2 3 6 6 2 2" xfId="15405"/>
    <cellStyle name="Normal 19 2 3 6 6 2 2 2" xfId="28134"/>
    <cellStyle name="Normal 19 2 3 6 6 2 2 3" xfId="40735"/>
    <cellStyle name="Normal 19 2 3 6 6 2 3" xfId="19674"/>
    <cellStyle name="Normal 19 2 3 6 6 2 3 2" xfId="32335"/>
    <cellStyle name="Normal 19 2 3 6 6 2 3 3" xfId="44935"/>
    <cellStyle name="Normal 19 2 3 6 6 2 4" xfId="23934"/>
    <cellStyle name="Normal 19 2 3 6 6 2 5" xfId="36535"/>
    <cellStyle name="Normal 19 2 3 6 6 3" xfId="12605"/>
    <cellStyle name="Normal 19 2 3 6 6 3 2" xfId="16805"/>
    <cellStyle name="Normal 19 2 3 6 6 3 2 2" xfId="29534"/>
    <cellStyle name="Normal 19 2 3 6 6 3 2 3" xfId="42135"/>
    <cellStyle name="Normal 19 2 3 6 6 3 3" xfId="21074"/>
    <cellStyle name="Normal 19 2 3 6 6 3 3 2" xfId="33735"/>
    <cellStyle name="Normal 19 2 3 6 6 3 3 3" xfId="46335"/>
    <cellStyle name="Normal 19 2 3 6 6 3 4" xfId="25334"/>
    <cellStyle name="Normal 19 2 3 6 6 3 5" xfId="37935"/>
    <cellStyle name="Normal 19 2 3 6 6 4" xfId="14005"/>
    <cellStyle name="Normal 19 2 3 6 6 4 2" xfId="26734"/>
    <cellStyle name="Normal 19 2 3 6 6 4 3" xfId="39335"/>
    <cellStyle name="Normal 19 2 3 6 6 5" xfId="18274"/>
    <cellStyle name="Normal 19 2 3 6 6 5 2" xfId="30935"/>
    <cellStyle name="Normal 19 2 3 6 6 5 3" xfId="43535"/>
    <cellStyle name="Normal 19 2 3 6 6 6" xfId="22534"/>
    <cellStyle name="Normal 19 2 3 6 6 7" xfId="35135"/>
    <cellStyle name="Normal 19 2 3 6 7" xfId="9876"/>
    <cellStyle name="Normal 19 2 3 6 7 2" xfId="11342"/>
    <cellStyle name="Normal 19 2 3 6 7 2 2" xfId="15545"/>
    <cellStyle name="Normal 19 2 3 6 7 2 2 2" xfId="28274"/>
    <cellStyle name="Normal 19 2 3 6 7 2 2 3" xfId="40875"/>
    <cellStyle name="Normal 19 2 3 6 7 2 3" xfId="19814"/>
    <cellStyle name="Normal 19 2 3 6 7 2 3 2" xfId="32475"/>
    <cellStyle name="Normal 19 2 3 6 7 2 3 3" xfId="45075"/>
    <cellStyle name="Normal 19 2 3 6 7 2 4" xfId="24074"/>
    <cellStyle name="Normal 19 2 3 6 7 2 5" xfId="36675"/>
    <cellStyle name="Normal 19 2 3 6 7 3" xfId="12745"/>
    <cellStyle name="Normal 19 2 3 6 7 3 2" xfId="16945"/>
    <cellStyle name="Normal 19 2 3 6 7 3 2 2" xfId="29674"/>
    <cellStyle name="Normal 19 2 3 6 7 3 2 3" xfId="42275"/>
    <cellStyle name="Normal 19 2 3 6 7 3 3" xfId="21214"/>
    <cellStyle name="Normal 19 2 3 6 7 3 3 2" xfId="33875"/>
    <cellStyle name="Normal 19 2 3 6 7 3 3 3" xfId="46475"/>
    <cellStyle name="Normal 19 2 3 6 7 3 4" xfId="25474"/>
    <cellStyle name="Normal 19 2 3 6 7 3 5" xfId="38075"/>
    <cellStyle name="Normal 19 2 3 6 7 4" xfId="14145"/>
    <cellStyle name="Normal 19 2 3 6 7 4 2" xfId="26874"/>
    <cellStyle name="Normal 19 2 3 6 7 4 3" xfId="39475"/>
    <cellStyle name="Normal 19 2 3 6 7 5" xfId="18414"/>
    <cellStyle name="Normal 19 2 3 6 7 5 2" xfId="31075"/>
    <cellStyle name="Normal 19 2 3 6 7 5 3" xfId="43675"/>
    <cellStyle name="Normal 19 2 3 6 7 6" xfId="22674"/>
    <cellStyle name="Normal 19 2 3 6 7 7" xfId="35275"/>
    <cellStyle name="Normal 19 2 3 6 8" xfId="10016"/>
    <cellStyle name="Normal 19 2 3 6 8 2" xfId="11482"/>
    <cellStyle name="Normal 19 2 3 6 8 2 2" xfId="15685"/>
    <cellStyle name="Normal 19 2 3 6 8 2 2 2" xfId="28414"/>
    <cellStyle name="Normal 19 2 3 6 8 2 2 3" xfId="41015"/>
    <cellStyle name="Normal 19 2 3 6 8 2 3" xfId="19954"/>
    <cellStyle name="Normal 19 2 3 6 8 2 3 2" xfId="32615"/>
    <cellStyle name="Normal 19 2 3 6 8 2 3 3" xfId="45215"/>
    <cellStyle name="Normal 19 2 3 6 8 2 4" xfId="24214"/>
    <cellStyle name="Normal 19 2 3 6 8 2 5" xfId="36815"/>
    <cellStyle name="Normal 19 2 3 6 8 3" xfId="12885"/>
    <cellStyle name="Normal 19 2 3 6 8 3 2" xfId="17085"/>
    <cellStyle name="Normal 19 2 3 6 8 3 2 2" xfId="29814"/>
    <cellStyle name="Normal 19 2 3 6 8 3 2 3" xfId="42415"/>
    <cellStyle name="Normal 19 2 3 6 8 3 3" xfId="21354"/>
    <cellStyle name="Normal 19 2 3 6 8 3 3 2" xfId="34015"/>
    <cellStyle name="Normal 19 2 3 6 8 3 3 3" xfId="46615"/>
    <cellStyle name="Normal 19 2 3 6 8 3 4" xfId="25614"/>
    <cellStyle name="Normal 19 2 3 6 8 3 5" xfId="38215"/>
    <cellStyle name="Normal 19 2 3 6 8 4" xfId="14285"/>
    <cellStyle name="Normal 19 2 3 6 8 4 2" xfId="27014"/>
    <cellStyle name="Normal 19 2 3 6 8 4 3" xfId="39615"/>
    <cellStyle name="Normal 19 2 3 6 8 5" xfId="18554"/>
    <cellStyle name="Normal 19 2 3 6 8 5 2" xfId="31215"/>
    <cellStyle name="Normal 19 2 3 6 8 5 3" xfId="43815"/>
    <cellStyle name="Normal 19 2 3 6 8 6" xfId="22814"/>
    <cellStyle name="Normal 19 2 3 6 8 7" xfId="35415"/>
    <cellStyle name="Normal 19 2 3 6 9" xfId="10210"/>
    <cellStyle name="Normal 19 2 3 6 9 2" xfId="11625"/>
    <cellStyle name="Normal 19 2 3 6 9 2 2" xfId="15825"/>
    <cellStyle name="Normal 19 2 3 6 9 2 2 2" xfId="28554"/>
    <cellStyle name="Normal 19 2 3 6 9 2 2 3" xfId="41155"/>
    <cellStyle name="Normal 19 2 3 6 9 2 3" xfId="20094"/>
    <cellStyle name="Normal 19 2 3 6 9 2 3 2" xfId="32755"/>
    <cellStyle name="Normal 19 2 3 6 9 2 3 3" xfId="45355"/>
    <cellStyle name="Normal 19 2 3 6 9 2 4" xfId="24354"/>
    <cellStyle name="Normal 19 2 3 6 9 2 5" xfId="36955"/>
    <cellStyle name="Normal 19 2 3 6 9 3" xfId="13025"/>
    <cellStyle name="Normal 19 2 3 6 9 3 2" xfId="17225"/>
    <cellStyle name="Normal 19 2 3 6 9 3 2 2" xfId="29954"/>
    <cellStyle name="Normal 19 2 3 6 9 3 2 3" xfId="42555"/>
    <cellStyle name="Normal 19 2 3 6 9 3 3" xfId="21494"/>
    <cellStyle name="Normal 19 2 3 6 9 3 3 2" xfId="34155"/>
    <cellStyle name="Normal 19 2 3 6 9 3 3 3" xfId="46755"/>
    <cellStyle name="Normal 19 2 3 6 9 3 4" xfId="25754"/>
    <cellStyle name="Normal 19 2 3 6 9 3 5" xfId="38355"/>
    <cellStyle name="Normal 19 2 3 6 9 4" xfId="14425"/>
    <cellStyle name="Normal 19 2 3 6 9 4 2" xfId="27154"/>
    <cellStyle name="Normal 19 2 3 6 9 4 3" xfId="39755"/>
    <cellStyle name="Normal 19 2 3 6 9 5" xfId="18694"/>
    <cellStyle name="Normal 19 2 3 6 9 5 2" xfId="31355"/>
    <cellStyle name="Normal 19 2 3 6 9 5 3" xfId="43955"/>
    <cellStyle name="Normal 19 2 3 6 9 6" xfId="22954"/>
    <cellStyle name="Normal 19 2 3 6 9 7" xfId="35555"/>
    <cellStyle name="Normal 19 2 3 7" xfId="7127"/>
    <cellStyle name="Normal 19 2 3 7 10" xfId="10370"/>
    <cellStyle name="Normal 19 2 3 7 10 2" xfId="11785"/>
    <cellStyle name="Normal 19 2 3 7 10 2 2" xfId="15985"/>
    <cellStyle name="Normal 19 2 3 7 10 2 2 2" xfId="28714"/>
    <cellStyle name="Normal 19 2 3 7 10 2 2 3" xfId="41315"/>
    <cellStyle name="Normal 19 2 3 7 10 2 3" xfId="20254"/>
    <cellStyle name="Normal 19 2 3 7 10 2 3 2" xfId="32915"/>
    <cellStyle name="Normal 19 2 3 7 10 2 3 3" xfId="45515"/>
    <cellStyle name="Normal 19 2 3 7 10 2 4" xfId="24514"/>
    <cellStyle name="Normal 19 2 3 7 10 2 5" xfId="37115"/>
    <cellStyle name="Normal 19 2 3 7 10 3" xfId="13185"/>
    <cellStyle name="Normal 19 2 3 7 10 3 2" xfId="17385"/>
    <cellStyle name="Normal 19 2 3 7 10 3 2 2" xfId="30114"/>
    <cellStyle name="Normal 19 2 3 7 10 3 2 3" xfId="42715"/>
    <cellStyle name="Normal 19 2 3 7 10 3 3" xfId="21654"/>
    <cellStyle name="Normal 19 2 3 7 10 3 3 2" xfId="34315"/>
    <cellStyle name="Normal 19 2 3 7 10 3 3 3" xfId="46915"/>
    <cellStyle name="Normal 19 2 3 7 10 3 4" xfId="25914"/>
    <cellStyle name="Normal 19 2 3 7 10 3 5" xfId="38515"/>
    <cellStyle name="Normal 19 2 3 7 10 4" xfId="14585"/>
    <cellStyle name="Normal 19 2 3 7 10 4 2" xfId="27314"/>
    <cellStyle name="Normal 19 2 3 7 10 4 3" xfId="39915"/>
    <cellStyle name="Normal 19 2 3 7 10 5" xfId="18854"/>
    <cellStyle name="Normal 19 2 3 7 10 5 2" xfId="31515"/>
    <cellStyle name="Normal 19 2 3 7 10 5 3" xfId="44115"/>
    <cellStyle name="Normal 19 2 3 7 10 6" xfId="23114"/>
    <cellStyle name="Normal 19 2 3 7 10 7" xfId="35715"/>
    <cellStyle name="Normal 19 2 3 7 11" xfId="10511"/>
    <cellStyle name="Normal 19 2 3 7 11 2" xfId="14725"/>
    <cellStyle name="Normal 19 2 3 7 11 2 2" xfId="27454"/>
    <cellStyle name="Normal 19 2 3 7 11 2 3" xfId="40055"/>
    <cellStyle name="Normal 19 2 3 7 11 3" xfId="18994"/>
    <cellStyle name="Normal 19 2 3 7 11 3 2" xfId="31655"/>
    <cellStyle name="Normal 19 2 3 7 11 3 3" xfId="44255"/>
    <cellStyle name="Normal 19 2 3 7 11 4" xfId="23254"/>
    <cellStyle name="Normal 19 2 3 7 11 5" xfId="35855"/>
    <cellStyle name="Normal 19 2 3 7 12" xfId="11925"/>
    <cellStyle name="Normal 19 2 3 7 12 2" xfId="16125"/>
    <cellStyle name="Normal 19 2 3 7 12 2 2" xfId="28854"/>
    <cellStyle name="Normal 19 2 3 7 12 2 3" xfId="41455"/>
    <cellStyle name="Normal 19 2 3 7 12 3" xfId="20394"/>
    <cellStyle name="Normal 19 2 3 7 12 3 2" xfId="33055"/>
    <cellStyle name="Normal 19 2 3 7 12 3 3" xfId="45655"/>
    <cellStyle name="Normal 19 2 3 7 12 4" xfId="24654"/>
    <cellStyle name="Normal 19 2 3 7 12 5" xfId="37255"/>
    <cellStyle name="Normal 19 2 3 7 13" xfId="13325"/>
    <cellStyle name="Normal 19 2 3 7 13 2" xfId="26054"/>
    <cellStyle name="Normal 19 2 3 7 13 3" xfId="38655"/>
    <cellStyle name="Normal 19 2 3 7 14" xfId="17594"/>
    <cellStyle name="Normal 19 2 3 7 14 2" xfId="30255"/>
    <cellStyle name="Normal 19 2 3 7 14 3" xfId="42855"/>
    <cellStyle name="Normal 19 2 3 7 15" xfId="21854"/>
    <cellStyle name="Normal 19 2 3 7 16" xfId="34455"/>
    <cellStyle name="Normal 19 2 3 7 2" xfId="7267"/>
    <cellStyle name="Normal 19 2 3 7 2 2" xfId="10651"/>
    <cellStyle name="Normal 19 2 3 7 2 2 2" xfId="14865"/>
    <cellStyle name="Normal 19 2 3 7 2 2 2 2" xfId="27594"/>
    <cellStyle name="Normal 19 2 3 7 2 2 2 3" xfId="40195"/>
    <cellStyle name="Normal 19 2 3 7 2 2 3" xfId="19134"/>
    <cellStyle name="Normal 19 2 3 7 2 2 3 2" xfId="31795"/>
    <cellStyle name="Normal 19 2 3 7 2 2 3 3" xfId="44395"/>
    <cellStyle name="Normal 19 2 3 7 2 2 4" xfId="23394"/>
    <cellStyle name="Normal 19 2 3 7 2 2 5" xfId="35995"/>
    <cellStyle name="Normal 19 2 3 7 2 3" xfId="12065"/>
    <cellStyle name="Normal 19 2 3 7 2 3 2" xfId="16265"/>
    <cellStyle name="Normal 19 2 3 7 2 3 2 2" xfId="28994"/>
    <cellStyle name="Normal 19 2 3 7 2 3 2 3" xfId="41595"/>
    <cellStyle name="Normal 19 2 3 7 2 3 3" xfId="20534"/>
    <cellStyle name="Normal 19 2 3 7 2 3 3 2" xfId="33195"/>
    <cellStyle name="Normal 19 2 3 7 2 3 3 3" xfId="45795"/>
    <cellStyle name="Normal 19 2 3 7 2 3 4" xfId="24794"/>
    <cellStyle name="Normal 19 2 3 7 2 3 5" xfId="37395"/>
    <cellStyle name="Normal 19 2 3 7 2 4" xfId="13465"/>
    <cellStyle name="Normal 19 2 3 7 2 4 2" xfId="26194"/>
    <cellStyle name="Normal 19 2 3 7 2 4 3" xfId="38795"/>
    <cellStyle name="Normal 19 2 3 7 2 5" xfId="17734"/>
    <cellStyle name="Normal 19 2 3 7 2 5 2" xfId="30395"/>
    <cellStyle name="Normal 19 2 3 7 2 5 3" xfId="42995"/>
    <cellStyle name="Normal 19 2 3 7 2 6" xfId="21994"/>
    <cellStyle name="Normal 19 2 3 7 2 7" xfId="34595"/>
    <cellStyle name="Normal 19 2 3 7 3" xfId="7407"/>
    <cellStyle name="Normal 19 2 3 7 3 2" xfId="10791"/>
    <cellStyle name="Normal 19 2 3 7 3 2 2" xfId="15005"/>
    <cellStyle name="Normal 19 2 3 7 3 2 2 2" xfId="27734"/>
    <cellStyle name="Normal 19 2 3 7 3 2 2 3" xfId="40335"/>
    <cellStyle name="Normal 19 2 3 7 3 2 3" xfId="19274"/>
    <cellStyle name="Normal 19 2 3 7 3 2 3 2" xfId="31935"/>
    <cellStyle name="Normal 19 2 3 7 3 2 3 3" xfId="44535"/>
    <cellStyle name="Normal 19 2 3 7 3 2 4" xfId="23534"/>
    <cellStyle name="Normal 19 2 3 7 3 2 5" xfId="36135"/>
    <cellStyle name="Normal 19 2 3 7 3 3" xfId="12205"/>
    <cellStyle name="Normal 19 2 3 7 3 3 2" xfId="16405"/>
    <cellStyle name="Normal 19 2 3 7 3 3 2 2" xfId="29134"/>
    <cellStyle name="Normal 19 2 3 7 3 3 2 3" xfId="41735"/>
    <cellStyle name="Normal 19 2 3 7 3 3 3" xfId="20674"/>
    <cellStyle name="Normal 19 2 3 7 3 3 3 2" xfId="33335"/>
    <cellStyle name="Normal 19 2 3 7 3 3 3 3" xfId="45935"/>
    <cellStyle name="Normal 19 2 3 7 3 3 4" xfId="24934"/>
    <cellStyle name="Normal 19 2 3 7 3 3 5" xfId="37535"/>
    <cellStyle name="Normal 19 2 3 7 3 4" xfId="13605"/>
    <cellStyle name="Normal 19 2 3 7 3 4 2" xfId="26334"/>
    <cellStyle name="Normal 19 2 3 7 3 4 3" xfId="38935"/>
    <cellStyle name="Normal 19 2 3 7 3 5" xfId="17874"/>
    <cellStyle name="Normal 19 2 3 7 3 5 2" xfId="30535"/>
    <cellStyle name="Normal 19 2 3 7 3 5 3" xfId="43135"/>
    <cellStyle name="Normal 19 2 3 7 3 6" xfId="22134"/>
    <cellStyle name="Normal 19 2 3 7 3 7" xfId="34735"/>
    <cellStyle name="Normal 19 2 3 7 4" xfId="9420"/>
    <cellStyle name="Normal 19 2 3 7 4 2" xfId="10938"/>
    <cellStyle name="Normal 19 2 3 7 4 2 2" xfId="15145"/>
    <cellStyle name="Normal 19 2 3 7 4 2 2 2" xfId="27874"/>
    <cellStyle name="Normal 19 2 3 7 4 2 2 3" xfId="40475"/>
    <cellStyle name="Normal 19 2 3 7 4 2 3" xfId="19414"/>
    <cellStyle name="Normal 19 2 3 7 4 2 3 2" xfId="32075"/>
    <cellStyle name="Normal 19 2 3 7 4 2 3 3" xfId="44675"/>
    <cellStyle name="Normal 19 2 3 7 4 2 4" xfId="23674"/>
    <cellStyle name="Normal 19 2 3 7 4 2 5" xfId="36275"/>
    <cellStyle name="Normal 19 2 3 7 4 3" xfId="12345"/>
    <cellStyle name="Normal 19 2 3 7 4 3 2" xfId="16545"/>
    <cellStyle name="Normal 19 2 3 7 4 3 2 2" xfId="29274"/>
    <cellStyle name="Normal 19 2 3 7 4 3 2 3" xfId="41875"/>
    <cellStyle name="Normal 19 2 3 7 4 3 3" xfId="20814"/>
    <cellStyle name="Normal 19 2 3 7 4 3 3 2" xfId="33475"/>
    <cellStyle name="Normal 19 2 3 7 4 3 3 3" xfId="46075"/>
    <cellStyle name="Normal 19 2 3 7 4 3 4" xfId="25074"/>
    <cellStyle name="Normal 19 2 3 7 4 3 5" xfId="37675"/>
    <cellStyle name="Normal 19 2 3 7 4 4" xfId="13745"/>
    <cellStyle name="Normal 19 2 3 7 4 4 2" xfId="26474"/>
    <cellStyle name="Normal 19 2 3 7 4 4 3" xfId="39075"/>
    <cellStyle name="Normal 19 2 3 7 4 5" xfId="18014"/>
    <cellStyle name="Normal 19 2 3 7 4 5 2" xfId="30675"/>
    <cellStyle name="Normal 19 2 3 7 4 5 3" xfId="43275"/>
    <cellStyle name="Normal 19 2 3 7 4 6" xfId="22274"/>
    <cellStyle name="Normal 19 2 3 7 4 7" xfId="34875"/>
    <cellStyle name="Normal 19 2 3 7 5" xfId="9616"/>
    <cellStyle name="Normal 19 2 3 7 5 2" xfId="11082"/>
    <cellStyle name="Normal 19 2 3 7 5 2 2" xfId="15285"/>
    <cellStyle name="Normal 19 2 3 7 5 2 2 2" xfId="28014"/>
    <cellStyle name="Normal 19 2 3 7 5 2 2 3" xfId="40615"/>
    <cellStyle name="Normal 19 2 3 7 5 2 3" xfId="19554"/>
    <cellStyle name="Normal 19 2 3 7 5 2 3 2" xfId="32215"/>
    <cellStyle name="Normal 19 2 3 7 5 2 3 3" xfId="44815"/>
    <cellStyle name="Normal 19 2 3 7 5 2 4" xfId="23814"/>
    <cellStyle name="Normal 19 2 3 7 5 2 5" xfId="36415"/>
    <cellStyle name="Normal 19 2 3 7 5 3" xfId="12485"/>
    <cellStyle name="Normal 19 2 3 7 5 3 2" xfId="16685"/>
    <cellStyle name="Normal 19 2 3 7 5 3 2 2" xfId="29414"/>
    <cellStyle name="Normal 19 2 3 7 5 3 2 3" xfId="42015"/>
    <cellStyle name="Normal 19 2 3 7 5 3 3" xfId="20954"/>
    <cellStyle name="Normal 19 2 3 7 5 3 3 2" xfId="33615"/>
    <cellStyle name="Normal 19 2 3 7 5 3 3 3" xfId="46215"/>
    <cellStyle name="Normal 19 2 3 7 5 3 4" xfId="25214"/>
    <cellStyle name="Normal 19 2 3 7 5 3 5" xfId="37815"/>
    <cellStyle name="Normal 19 2 3 7 5 4" xfId="13885"/>
    <cellStyle name="Normal 19 2 3 7 5 4 2" xfId="26614"/>
    <cellStyle name="Normal 19 2 3 7 5 4 3" xfId="39215"/>
    <cellStyle name="Normal 19 2 3 7 5 5" xfId="18154"/>
    <cellStyle name="Normal 19 2 3 7 5 5 2" xfId="30815"/>
    <cellStyle name="Normal 19 2 3 7 5 5 3" xfId="43415"/>
    <cellStyle name="Normal 19 2 3 7 5 6" xfId="22414"/>
    <cellStyle name="Normal 19 2 3 7 5 7" xfId="35015"/>
    <cellStyle name="Normal 19 2 3 7 6" xfId="9756"/>
    <cellStyle name="Normal 19 2 3 7 6 2" xfId="11222"/>
    <cellStyle name="Normal 19 2 3 7 6 2 2" xfId="15425"/>
    <cellStyle name="Normal 19 2 3 7 6 2 2 2" xfId="28154"/>
    <cellStyle name="Normal 19 2 3 7 6 2 2 3" xfId="40755"/>
    <cellStyle name="Normal 19 2 3 7 6 2 3" xfId="19694"/>
    <cellStyle name="Normal 19 2 3 7 6 2 3 2" xfId="32355"/>
    <cellStyle name="Normal 19 2 3 7 6 2 3 3" xfId="44955"/>
    <cellStyle name="Normal 19 2 3 7 6 2 4" xfId="23954"/>
    <cellStyle name="Normal 19 2 3 7 6 2 5" xfId="36555"/>
    <cellStyle name="Normal 19 2 3 7 6 3" xfId="12625"/>
    <cellStyle name="Normal 19 2 3 7 6 3 2" xfId="16825"/>
    <cellStyle name="Normal 19 2 3 7 6 3 2 2" xfId="29554"/>
    <cellStyle name="Normal 19 2 3 7 6 3 2 3" xfId="42155"/>
    <cellStyle name="Normal 19 2 3 7 6 3 3" xfId="21094"/>
    <cellStyle name="Normal 19 2 3 7 6 3 3 2" xfId="33755"/>
    <cellStyle name="Normal 19 2 3 7 6 3 3 3" xfId="46355"/>
    <cellStyle name="Normal 19 2 3 7 6 3 4" xfId="25354"/>
    <cellStyle name="Normal 19 2 3 7 6 3 5" xfId="37955"/>
    <cellStyle name="Normal 19 2 3 7 6 4" xfId="14025"/>
    <cellStyle name="Normal 19 2 3 7 6 4 2" xfId="26754"/>
    <cellStyle name="Normal 19 2 3 7 6 4 3" xfId="39355"/>
    <cellStyle name="Normal 19 2 3 7 6 5" xfId="18294"/>
    <cellStyle name="Normal 19 2 3 7 6 5 2" xfId="30955"/>
    <cellStyle name="Normal 19 2 3 7 6 5 3" xfId="43555"/>
    <cellStyle name="Normal 19 2 3 7 6 6" xfId="22554"/>
    <cellStyle name="Normal 19 2 3 7 6 7" xfId="35155"/>
    <cellStyle name="Normal 19 2 3 7 7" xfId="9896"/>
    <cellStyle name="Normal 19 2 3 7 7 2" xfId="11362"/>
    <cellStyle name="Normal 19 2 3 7 7 2 2" xfId="15565"/>
    <cellStyle name="Normal 19 2 3 7 7 2 2 2" xfId="28294"/>
    <cellStyle name="Normal 19 2 3 7 7 2 2 3" xfId="40895"/>
    <cellStyle name="Normal 19 2 3 7 7 2 3" xfId="19834"/>
    <cellStyle name="Normal 19 2 3 7 7 2 3 2" xfId="32495"/>
    <cellStyle name="Normal 19 2 3 7 7 2 3 3" xfId="45095"/>
    <cellStyle name="Normal 19 2 3 7 7 2 4" xfId="24094"/>
    <cellStyle name="Normal 19 2 3 7 7 2 5" xfId="36695"/>
    <cellStyle name="Normal 19 2 3 7 7 3" xfId="12765"/>
    <cellStyle name="Normal 19 2 3 7 7 3 2" xfId="16965"/>
    <cellStyle name="Normal 19 2 3 7 7 3 2 2" xfId="29694"/>
    <cellStyle name="Normal 19 2 3 7 7 3 2 3" xfId="42295"/>
    <cellStyle name="Normal 19 2 3 7 7 3 3" xfId="21234"/>
    <cellStyle name="Normal 19 2 3 7 7 3 3 2" xfId="33895"/>
    <cellStyle name="Normal 19 2 3 7 7 3 3 3" xfId="46495"/>
    <cellStyle name="Normal 19 2 3 7 7 3 4" xfId="25494"/>
    <cellStyle name="Normal 19 2 3 7 7 3 5" xfId="38095"/>
    <cellStyle name="Normal 19 2 3 7 7 4" xfId="14165"/>
    <cellStyle name="Normal 19 2 3 7 7 4 2" xfId="26894"/>
    <cellStyle name="Normal 19 2 3 7 7 4 3" xfId="39495"/>
    <cellStyle name="Normal 19 2 3 7 7 5" xfId="18434"/>
    <cellStyle name="Normal 19 2 3 7 7 5 2" xfId="31095"/>
    <cellStyle name="Normal 19 2 3 7 7 5 3" xfId="43695"/>
    <cellStyle name="Normal 19 2 3 7 7 6" xfId="22694"/>
    <cellStyle name="Normal 19 2 3 7 7 7" xfId="35295"/>
    <cellStyle name="Normal 19 2 3 7 8" xfId="10036"/>
    <cellStyle name="Normal 19 2 3 7 8 2" xfId="11502"/>
    <cellStyle name="Normal 19 2 3 7 8 2 2" xfId="15705"/>
    <cellStyle name="Normal 19 2 3 7 8 2 2 2" xfId="28434"/>
    <cellStyle name="Normal 19 2 3 7 8 2 2 3" xfId="41035"/>
    <cellStyle name="Normal 19 2 3 7 8 2 3" xfId="19974"/>
    <cellStyle name="Normal 19 2 3 7 8 2 3 2" xfId="32635"/>
    <cellStyle name="Normal 19 2 3 7 8 2 3 3" xfId="45235"/>
    <cellStyle name="Normal 19 2 3 7 8 2 4" xfId="24234"/>
    <cellStyle name="Normal 19 2 3 7 8 2 5" xfId="36835"/>
    <cellStyle name="Normal 19 2 3 7 8 3" xfId="12905"/>
    <cellStyle name="Normal 19 2 3 7 8 3 2" xfId="17105"/>
    <cellStyle name="Normal 19 2 3 7 8 3 2 2" xfId="29834"/>
    <cellStyle name="Normal 19 2 3 7 8 3 2 3" xfId="42435"/>
    <cellStyle name="Normal 19 2 3 7 8 3 3" xfId="21374"/>
    <cellStyle name="Normal 19 2 3 7 8 3 3 2" xfId="34035"/>
    <cellStyle name="Normal 19 2 3 7 8 3 3 3" xfId="46635"/>
    <cellStyle name="Normal 19 2 3 7 8 3 4" xfId="25634"/>
    <cellStyle name="Normal 19 2 3 7 8 3 5" xfId="38235"/>
    <cellStyle name="Normal 19 2 3 7 8 4" xfId="14305"/>
    <cellStyle name="Normal 19 2 3 7 8 4 2" xfId="27034"/>
    <cellStyle name="Normal 19 2 3 7 8 4 3" xfId="39635"/>
    <cellStyle name="Normal 19 2 3 7 8 5" xfId="18574"/>
    <cellStyle name="Normal 19 2 3 7 8 5 2" xfId="31235"/>
    <cellStyle name="Normal 19 2 3 7 8 5 3" xfId="43835"/>
    <cellStyle name="Normal 19 2 3 7 8 6" xfId="22834"/>
    <cellStyle name="Normal 19 2 3 7 8 7" xfId="35435"/>
    <cellStyle name="Normal 19 2 3 7 9" xfId="10230"/>
    <cellStyle name="Normal 19 2 3 7 9 2" xfId="11645"/>
    <cellStyle name="Normal 19 2 3 7 9 2 2" xfId="15845"/>
    <cellStyle name="Normal 19 2 3 7 9 2 2 2" xfId="28574"/>
    <cellStyle name="Normal 19 2 3 7 9 2 2 3" xfId="41175"/>
    <cellStyle name="Normal 19 2 3 7 9 2 3" xfId="20114"/>
    <cellStyle name="Normal 19 2 3 7 9 2 3 2" xfId="32775"/>
    <cellStyle name="Normal 19 2 3 7 9 2 3 3" xfId="45375"/>
    <cellStyle name="Normal 19 2 3 7 9 2 4" xfId="24374"/>
    <cellStyle name="Normal 19 2 3 7 9 2 5" xfId="36975"/>
    <cellStyle name="Normal 19 2 3 7 9 3" xfId="13045"/>
    <cellStyle name="Normal 19 2 3 7 9 3 2" xfId="17245"/>
    <cellStyle name="Normal 19 2 3 7 9 3 2 2" xfId="29974"/>
    <cellStyle name="Normal 19 2 3 7 9 3 2 3" xfId="42575"/>
    <cellStyle name="Normal 19 2 3 7 9 3 3" xfId="21514"/>
    <cellStyle name="Normal 19 2 3 7 9 3 3 2" xfId="34175"/>
    <cellStyle name="Normal 19 2 3 7 9 3 3 3" xfId="46775"/>
    <cellStyle name="Normal 19 2 3 7 9 3 4" xfId="25774"/>
    <cellStyle name="Normal 19 2 3 7 9 3 5" xfId="38375"/>
    <cellStyle name="Normal 19 2 3 7 9 4" xfId="14445"/>
    <cellStyle name="Normal 19 2 3 7 9 4 2" xfId="27174"/>
    <cellStyle name="Normal 19 2 3 7 9 4 3" xfId="39775"/>
    <cellStyle name="Normal 19 2 3 7 9 5" xfId="18714"/>
    <cellStyle name="Normal 19 2 3 7 9 5 2" xfId="31375"/>
    <cellStyle name="Normal 19 2 3 7 9 5 3" xfId="43975"/>
    <cellStyle name="Normal 19 2 3 7 9 6" xfId="22974"/>
    <cellStyle name="Normal 19 2 3 7 9 7" xfId="35575"/>
    <cellStyle name="Normal 19 2 3 8" xfId="7147"/>
    <cellStyle name="Normal 19 2 3 8 2" xfId="10531"/>
    <cellStyle name="Normal 19 2 3 8 2 2" xfId="14745"/>
    <cellStyle name="Normal 19 2 3 8 2 2 2" xfId="27474"/>
    <cellStyle name="Normal 19 2 3 8 2 2 3" xfId="40075"/>
    <cellStyle name="Normal 19 2 3 8 2 3" xfId="19014"/>
    <cellStyle name="Normal 19 2 3 8 2 3 2" xfId="31675"/>
    <cellStyle name="Normal 19 2 3 8 2 3 3" xfId="44275"/>
    <cellStyle name="Normal 19 2 3 8 2 4" xfId="23274"/>
    <cellStyle name="Normal 19 2 3 8 2 5" xfId="35875"/>
    <cellStyle name="Normal 19 2 3 8 3" xfId="11945"/>
    <cellStyle name="Normal 19 2 3 8 3 2" xfId="16145"/>
    <cellStyle name="Normal 19 2 3 8 3 2 2" xfId="28874"/>
    <cellStyle name="Normal 19 2 3 8 3 2 3" xfId="41475"/>
    <cellStyle name="Normal 19 2 3 8 3 3" xfId="20414"/>
    <cellStyle name="Normal 19 2 3 8 3 3 2" xfId="33075"/>
    <cellStyle name="Normal 19 2 3 8 3 3 3" xfId="45675"/>
    <cellStyle name="Normal 19 2 3 8 3 4" xfId="24674"/>
    <cellStyle name="Normal 19 2 3 8 3 5" xfId="37275"/>
    <cellStyle name="Normal 19 2 3 8 4" xfId="13345"/>
    <cellStyle name="Normal 19 2 3 8 4 2" xfId="26074"/>
    <cellStyle name="Normal 19 2 3 8 4 3" xfId="38675"/>
    <cellStyle name="Normal 19 2 3 8 5" xfId="17614"/>
    <cellStyle name="Normal 19 2 3 8 5 2" xfId="30275"/>
    <cellStyle name="Normal 19 2 3 8 5 3" xfId="42875"/>
    <cellStyle name="Normal 19 2 3 8 6" xfId="21874"/>
    <cellStyle name="Normal 19 2 3 8 7" xfId="34475"/>
    <cellStyle name="Normal 19 2 3 9" xfId="7287"/>
    <cellStyle name="Normal 19 2 3 9 2" xfId="10671"/>
    <cellStyle name="Normal 19 2 3 9 2 2" xfId="14885"/>
    <cellStyle name="Normal 19 2 3 9 2 2 2" xfId="27614"/>
    <cellStyle name="Normal 19 2 3 9 2 2 3" xfId="40215"/>
    <cellStyle name="Normal 19 2 3 9 2 3" xfId="19154"/>
    <cellStyle name="Normal 19 2 3 9 2 3 2" xfId="31815"/>
    <cellStyle name="Normal 19 2 3 9 2 3 3" xfId="44415"/>
    <cellStyle name="Normal 19 2 3 9 2 4" xfId="23414"/>
    <cellStyle name="Normal 19 2 3 9 2 5" xfId="36015"/>
    <cellStyle name="Normal 19 2 3 9 3" xfId="12085"/>
    <cellStyle name="Normal 19 2 3 9 3 2" xfId="16285"/>
    <cellStyle name="Normal 19 2 3 9 3 2 2" xfId="29014"/>
    <cellStyle name="Normal 19 2 3 9 3 2 3" xfId="41615"/>
    <cellStyle name="Normal 19 2 3 9 3 3" xfId="20554"/>
    <cellStyle name="Normal 19 2 3 9 3 3 2" xfId="33215"/>
    <cellStyle name="Normal 19 2 3 9 3 3 3" xfId="45815"/>
    <cellStyle name="Normal 19 2 3 9 3 4" xfId="24814"/>
    <cellStyle name="Normal 19 2 3 9 3 5" xfId="37415"/>
    <cellStyle name="Normal 19 2 3 9 4" xfId="13485"/>
    <cellStyle name="Normal 19 2 3 9 4 2" xfId="26214"/>
    <cellStyle name="Normal 19 2 3 9 4 3" xfId="38815"/>
    <cellStyle name="Normal 19 2 3 9 5" xfId="17754"/>
    <cellStyle name="Normal 19 2 3 9 5 2" xfId="30415"/>
    <cellStyle name="Normal 19 2 3 9 5 3" xfId="43015"/>
    <cellStyle name="Normal 19 2 3 9 6" xfId="22014"/>
    <cellStyle name="Normal 19 2 3 9 7" xfId="34615"/>
    <cellStyle name="Normal 19 2 4" xfId="7011"/>
    <cellStyle name="Normal 19 2 4 10" xfId="9304"/>
    <cellStyle name="Normal 19 2 4 10 2" xfId="10822"/>
    <cellStyle name="Normal 19 2 4 10 2 2" xfId="15029"/>
    <cellStyle name="Normal 19 2 4 10 2 2 2" xfId="27758"/>
    <cellStyle name="Normal 19 2 4 10 2 2 3" xfId="40359"/>
    <cellStyle name="Normal 19 2 4 10 2 3" xfId="19298"/>
    <cellStyle name="Normal 19 2 4 10 2 3 2" xfId="31959"/>
    <cellStyle name="Normal 19 2 4 10 2 3 3" xfId="44559"/>
    <cellStyle name="Normal 19 2 4 10 2 4" xfId="23558"/>
    <cellStyle name="Normal 19 2 4 10 2 5" xfId="36159"/>
    <cellStyle name="Normal 19 2 4 10 3" xfId="12229"/>
    <cellStyle name="Normal 19 2 4 10 3 2" xfId="16429"/>
    <cellStyle name="Normal 19 2 4 10 3 2 2" xfId="29158"/>
    <cellStyle name="Normal 19 2 4 10 3 2 3" xfId="41759"/>
    <cellStyle name="Normal 19 2 4 10 3 3" xfId="20698"/>
    <cellStyle name="Normal 19 2 4 10 3 3 2" xfId="33359"/>
    <cellStyle name="Normal 19 2 4 10 3 3 3" xfId="45959"/>
    <cellStyle name="Normal 19 2 4 10 3 4" xfId="24958"/>
    <cellStyle name="Normal 19 2 4 10 3 5" xfId="37559"/>
    <cellStyle name="Normal 19 2 4 10 4" xfId="13629"/>
    <cellStyle name="Normal 19 2 4 10 4 2" xfId="26358"/>
    <cellStyle name="Normal 19 2 4 10 4 3" xfId="38959"/>
    <cellStyle name="Normal 19 2 4 10 5" xfId="17898"/>
    <cellStyle name="Normal 19 2 4 10 5 2" xfId="30559"/>
    <cellStyle name="Normal 19 2 4 10 5 3" xfId="43159"/>
    <cellStyle name="Normal 19 2 4 10 6" xfId="22158"/>
    <cellStyle name="Normal 19 2 4 10 7" xfId="34759"/>
    <cellStyle name="Normal 19 2 4 11" xfId="9500"/>
    <cellStyle name="Normal 19 2 4 11 2" xfId="10966"/>
    <cellStyle name="Normal 19 2 4 11 2 2" xfId="15169"/>
    <cellStyle name="Normal 19 2 4 11 2 2 2" xfId="27898"/>
    <cellStyle name="Normal 19 2 4 11 2 2 3" xfId="40499"/>
    <cellStyle name="Normal 19 2 4 11 2 3" xfId="19438"/>
    <cellStyle name="Normal 19 2 4 11 2 3 2" xfId="32099"/>
    <cellStyle name="Normal 19 2 4 11 2 3 3" xfId="44699"/>
    <cellStyle name="Normal 19 2 4 11 2 4" xfId="23698"/>
    <cellStyle name="Normal 19 2 4 11 2 5" xfId="36299"/>
    <cellStyle name="Normal 19 2 4 11 3" xfId="12369"/>
    <cellStyle name="Normal 19 2 4 11 3 2" xfId="16569"/>
    <cellStyle name="Normal 19 2 4 11 3 2 2" xfId="29298"/>
    <cellStyle name="Normal 19 2 4 11 3 2 3" xfId="41899"/>
    <cellStyle name="Normal 19 2 4 11 3 3" xfId="20838"/>
    <cellStyle name="Normal 19 2 4 11 3 3 2" xfId="33499"/>
    <cellStyle name="Normal 19 2 4 11 3 3 3" xfId="46099"/>
    <cellStyle name="Normal 19 2 4 11 3 4" xfId="25098"/>
    <cellStyle name="Normal 19 2 4 11 3 5" xfId="37699"/>
    <cellStyle name="Normal 19 2 4 11 4" xfId="13769"/>
    <cellStyle name="Normal 19 2 4 11 4 2" xfId="26498"/>
    <cellStyle name="Normal 19 2 4 11 4 3" xfId="39099"/>
    <cellStyle name="Normal 19 2 4 11 5" xfId="18038"/>
    <cellStyle name="Normal 19 2 4 11 5 2" xfId="30699"/>
    <cellStyle name="Normal 19 2 4 11 5 3" xfId="43299"/>
    <cellStyle name="Normal 19 2 4 11 6" xfId="22298"/>
    <cellStyle name="Normal 19 2 4 11 7" xfId="34899"/>
    <cellStyle name="Normal 19 2 4 12" xfId="9640"/>
    <cellStyle name="Normal 19 2 4 12 2" xfId="11106"/>
    <cellStyle name="Normal 19 2 4 12 2 2" xfId="15309"/>
    <cellStyle name="Normal 19 2 4 12 2 2 2" xfId="28038"/>
    <cellStyle name="Normal 19 2 4 12 2 2 3" xfId="40639"/>
    <cellStyle name="Normal 19 2 4 12 2 3" xfId="19578"/>
    <cellStyle name="Normal 19 2 4 12 2 3 2" xfId="32239"/>
    <cellStyle name="Normal 19 2 4 12 2 3 3" xfId="44839"/>
    <cellStyle name="Normal 19 2 4 12 2 4" xfId="23838"/>
    <cellStyle name="Normal 19 2 4 12 2 5" xfId="36439"/>
    <cellStyle name="Normal 19 2 4 12 3" xfId="12509"/>
    <cellStyle name="Normal 19 2 4 12 3 2" xfId="16709"/>
    <cellStyle name="Normal 19 2 4 12 3 2 2" xfId="29438"/>
    <cellStyle name="Normal 19 2 4 12 3 2 3" xfId="42039"/>
    <cellStyle name="Normal 19 2 4 12 3 3" xfId="20978"/>
    <cellStyle name="Normal 19 2 4 12 3 3 2" xfId="33639"/>
    <cellStyle name="Normal 19 2 4 12 3 3 3" xfId="46239"/>
    <cellStyle name="Normal 19 2 4 12 3 4" xfId="25238"/>
    <cellStyle name="Normal 19 2 4 12 3 5" xfId="37839"/>
    <cellStyle name="Normal 19 2 4 12 4" xfId="13909"/>
    <cellStyle name="Normal 19 2 4 12 4 2" xfId="26638"/>
    <cellStyle name="Normal 19 2 4 12 4 3" xfId="39239"/>
    <cellStyle name="Normal 19 2 4 12 5" xfId="18178"/>
    <cellStyle name="Normal 19 2 4 12 5 2" xfId="30839"/>
    <cellStyle name="Normal 19 2 4 12 5 3" xfId="43439"/>
    <cellStyle name="Normal 19 2 4 12 6" xfId="22438"/>
    <cellStyle name="Normal 19 2 4 12 7" xfId="35039"/>
    <cellStyle name="Normal 19 2 4 13" xfId="9780"/>
    <cellStyle name="Normal 19 2 4 13 2" xfId="11246"/>
    <cellStyle name="Normal 19 2 4 13 2 2" xfId="15449"/>
    <cellStyle name="Normal 19 2 4 13 2 2 2" xfId="28178"/>
    <cellStyle name="Normal 19 2 4 13 2 2 3" xfId="40779"/>
    <cellStyle name="Normal 19 2 4 13 2 3" xfId="19718"/>
    <cellStyle name="Normal 19 2 4 13 2 3 2" xfId="32379"/>
    <cellStyle name="Normal 19 2 4 13 2 3 3" xfId="44979"/>
    <cellStyle name="Normal 19 2 4 13 2 4" xfId="23978"/>
    <cellStyle name="Normal 19 2 4 13 2 5" xfId="36579"/>
    <cellStyle name="Normal 19 2 4 13 3" xfId="12649"/>
    <cellStyle name="Normal 19 2 4 13 3 2" xfId="16849"/>
    <cellStyle name="Normal 19 2 4 13 3 2 2" xfId="29578"/>
    <cellStyle name="Normal 19 2 4 13 3 2 3" xfId="42179"/>
    <cellStyle name="Normal 19 2 4 13 3 3" xfId="21118"/>
    <cellStyle name="Normal 19 2 4 13 3 3 2" xfId="33779"/>
    <cellStyle name="Normal 19 2 4 13 3 3 3" xfId="46379"/>
    <cellStyle name="Normal 19 2 4 13 3 4" xfId="25378"/>
    <cellStyle name="Normal 19 2 4 13 3 5" xfId="37979"/>
    <cellStyle name="Normal 19 2 4 13 4" xfId="14049"/>
    <cellStyle name="Normal 19 2 4 13 4 2" xfId="26778"/>
    <cellStyle name="Normal 19 2 4 13 4 3" xfId="39379"/>
    <cellStyle name="Normal 19 2 4 13 5" xfId="18318"/>
    <cellStyle name="Normal 19 2 4 13 5 2" xfId="30979"/>
    <cellStyle name="Normal 19 2 4 13 5 3" xfId="43579"/>
    <cellStyle name="Normal 19 2 4 13 6" xfId="22578"/>
    <cellStyle name="Normal 19 2 4 13 7" xfId="35179"/>
    <cellStyle name="Normal 19 2 4 14" xfId="9920"/>
    <cellStyle name="Normal 19 2 4 14 2" xfId="11386"/>
    <cellStyle name="Normal 19 2 4 14 2 2" xfId="15589"/>
    <cellStyle name="Normal 19 2 4 14 2 2 2" xfId="28318"/>
    <cellStyle name="Normal 19 2 4 14 2 2 3" xfId="40919"/>
    <cellStyle name="Normal 19 2 4 14 2 3" xfId="19858"/>
    <cellStyle name="Normal 19 2 4 14 2 3 2" xfId="32519"/>
    <cellStyle name="Normal 19 2 4 14 2 3 3" xfId="45119"/>
    <cellStyle name="Normal 19 2 4 14 2 4" xfId="24118"/>
    <cellStyle name="Normal 19 2 4 14 2 5" xfId="36719"/>
    <cellStyle name="Normal 19 2 4 14 3" xfId="12789"/>
    <cellStyle name="Normal 19 2 4 14 3 2" xfId="16989"/>
    <cellStyle name="Normal 19 2 4 14 3 2 2" xfId="29718"/>
    <cellStyle name="Normal 19 2 4 14 3 2 3" xfId="42319"/>
    <cellStyle name="Normal 19 2 4 14 3 3" xfId="21258"/>
    <cellStyle name="Normal 19 2 4 14 3 3 2" xfId="33919"/>
    <cellStyle name="Normal 19 2 4 14 3 3 3" xfId="46519"/>
    <cellStyle name="Normal 19 2 4 14 3 4" xfId="25518"/>
    <cellStyle name="Normal 19 2 4 14 3 5" xfId="38119"/>
    <cellStyle name="Normal 19 2 4 14 4" xfId="14189"/>
    <cellStyle name="Normal 19 2 4 14 4 2" xfId="26918"/>
    <cellStyle name="Normal 19 2 4 14 4 3" xfId="39519"/>
    <cellStyle name="Normal 19 2 4 14 5" xfId="18458"/>
    <cellStyle name="Normal 19 2 4 14 5 2" xfId="31119"/>
    <cellStyle name="Normal 19 2 4 14 5 3" xfId="43719"/>
    <cellStyle name="Normal 19 2 4 14 6" xfId="22718"/>
    <cellStyle name="Normal 19 2 4 14 7" xfId="35319"/>
    <cellStyle name="Normal 19 2 4 15" xfId="10114"/>
    <cellStyle name="Normal 19 2 4 15 2" xfId="11529"/>
    <cellStyle name="Normal 19 2 4 15 2 2" xfId="15729"/>
    <cellStyle name="Normal 19 2 4 15 2 2 2" xfId="28458"/>
    <cellStyle name="Normal 19 2 4 15 2 2 3" xfId="41059"/>
    <cellStyle name="Normal 19 2 4 15 2 3" xfId="19998"/>
    <cellStyle name="Normal 19 2 4 15 2 3 2" xfId="32659"/>
    <cellStyle name="Normal 19 2 4 15 2 3 3" xfId="45259"/>
    <cellStyle name="Normal 19 2 4 15 2 4" xfId="24258"/>
    <cellStyle name="Normal 19 2 4 15 2 5" xfId="36859"/>
    <cellStyle name="Normal 19 2 4 15 3" xfId="12929"/>
    <cellStyle name="Normal 19 2 4 15 3 2" xfId="17129"/>
    <cellStyle name="Normal 19 2 4 15 3 2 2" xfId="29858"/>
    <cellStyle name="Normal 19 2 4 15 3 2 3" xfId="42459"/>
    <cellStyle name="Normal 19 2 4 15 3 3" xfId="21398"/>
    <cellStyle name="Normal 19 2 4 15 3 3 2" xfId="34059"/>
    <cellStyle name="Normal 19 2 4 15 3 3 3" xfId="46659"/>
    <cellStyle name="Normal 19 2 4 15 3 4" xfId="25658"/>
    <cellStyle name="Normal 19 2 4 15 3 5" xfId="38259"/>
    <cellStyle name="Normal 19 2 4 15 4" xfId="14329"/>
    <cellStyle name="Normal 19 2 4 15 4 2" xfId="27058"/>
    <cellStyle name="Normal 19 2 4 15 4 3" xfId="39659"/>
    <cellStyle name="Normal 19 2 4 15 5" xfId="18598"/>
    <cellStyle name="Normal 19 2 4 15 5 2" xfId="31259"/>
    <cellStyle name="Normal 19 2 4 15 5 3" xfId="43859"/>
    <cellStyle name="Normal 19 2 4 15 6" xfId="22858"/>
    <cellStyle name="Normal 19 2 4 15 7" xfId="35459"/>
    <cellStyle name="Normal 19 2 4 16" xfId="10254"/>
    <cellStyle name="Normal 19 2 4 16 2" xfId="11669"/>
    <cellStyle name="Normal 19 2 4 16 2 2" xfId="15869"/>
    <cellStyle name="Normal 19 2 4 16 2 2 2" xfId="28598"/>
    <cellStyle name="Normal 19 2 4 16 2 2 3" xfId="41199"/>
    <cellStyle name="Normal 19 2 4 16 2 3" xfId="20138"/>
    <cellStyle name="Normal 19 2 4 16 2 3 2" xfId="32799"/>
    <cellStyle name="Normal 19 2 4 16 2 3 3" xfId="45399"/>
    <cellStyle name="Normal 19 2 4 16 2 4" xfId="24398"/>
    <cellStyle name="Normal 19 2 4 16 2 5" xfId="36999"/>
    <cellStyle name="Normal 19 2 4 16 3" xfId="13069"/>
    <cellStyle name="Normal 19 2 4 16 3 2" xfId="17269"/>
    <cellStyle name="Normal 19 2 4 16 3 2 2" xfId="29998"/>
    <cellStyle name="Normal 19 2 4 16 3 2 3" xfId="42599"/>
    <cellStyle name="Normal 19 2 4 16 3 3" xfId="21538"/>
    <cellStyle name="Normal 19 2 4 16 3 3 2" xfId="34199"/>
    <cellStyle name="Normal 19 2 4 16 3 3 3" xfId="46799"/>
    <cellStyle name="Normal 19 2 4 16 3 4" xfId="25798"/>
    <cellStyle name="Normal 19 2 4 16 3 5" xfId="38399"/>
    <cellStyle name="Normal 19 2 4 16 4" xfId="14469"/>
    <cellStyle name="Normal 19 2 4 16 4 2" xfId="27198"/>
    <cellStyle name="Normal 19 2 4 16 4 3" xfId="39799"/>
    <cellStyle name="Normal 19 2 4 16 5" xfId="18738"/>
    <cellStyle name="Normal 19 2 4 16 5 2" xfId="31399"/>
    <cellStyle name="Normal 19 2 4 16 5 3" xfId="43999"/>
    <cellStyle name="Normal 19 2 4 16 6" xfId="22998"/>
    <cellStyle name="Normal 19 2 4 16 7" xfId="35599"/>
    <cellStyle name="Normal 19 2 4 17" xfId="10395"/>
    <cellStyle name="Normal 19 2 4 17 2" xfId="14609"/>
    <cellStyle name="Normal 19 2 4 17 2 2" xfId="27338"/>
    <cellStyle name="Normal 19 2 4 17 2 3" xfId="39939"/>
    <cellStyle name="Normal 19 2 4 17 3" xfId="18878"/>
    <cellStyle name="Normal 19 2 4 17 3 2" xfId="31539"/>
    <cellStyle name="Normal 19 2 4 17 3 3" xfId="44139"/>
    <cellStyle name="Normal 19 2 4 17 4" xfId="23138"/>
    <cellStyle name="Normal 19 2 4 17 5" xfId="35739"/>
    <cellStyle name="Normal 19 2 4 18" xfId="11809"/>
    <cellStyle name="Normal 19 2 4 18 2" xfId="16009"/>
    <cellStyle name="Normal 19 2 4 18 2 2" xfId="28738"/>
    <cellStyle name="Normal 19 2 4 18 2 3" xfId="41339"/>
    <cellStyle name="Normal 19 2 4 18 3" xfId="20278"/>
    <cellStyle name="Normal 19 2 4 18 3 2" xfId="32939"/>
    <cellStyle name="Normal 19 2 4 18 3 3" xfId="45539"/>
    <cellStyle name="Normal 19 2 4 18 4" xfId="24538"/>
    <cellStyle name="Normal 19 2 4 18 5" xfId="37139"/>
    <cellStyle name="Normal 19 2 4 19" xfId="13209"/>
    <cellStyle name="Normal 19 2 4 19 2" xfId="25938"/>
    <cellStyle name="Normal 19 2 4 19 3" xfId="38539"/>
    <cellStyle name="Normal 19 2 4 2" xfId="7031"/>
    <cellStyle name="Normal 19 2 4 2 10" xfId="10274"/>
    <cellStyle name="Normal 19 2 4 2 10 2" xfId="11689"/>
    <cellStyle name="Normal 19 2 4 2 10 2 2" xfId="15889"/>
    <cellStyle name="Normal 19 2 4 2 10 2 2 2" xfId="28618"/>
    <cellStyle name="Normal 19 2 4 2 10 2 2 3" xfId="41219"/>
    <cellStyle name="Normal 19 2 4 2 10 2 3" xfId="20158"/>
    <cellStyle name="Normal 19 2 4 2 10 2 3 2" xfId="32819"/>
    <cellStyle name="Normal 19 2 4 2 10 2 3 3" xfId="45419"/>
    <cellStyle name="Normal 19 2 4 2 10 2 4" xfId="24418"/>
    <cellStyle name="Normal 19 2 4 2 10 2 5" xfId="37019"/>
    <cellStyle name="Normal 19 2 4 2 10 3" xfId="13089"/>
    <cellStyle name="Normal 19 2 4 2 10 3 2" xfId="17289"/>
    <cellStyle name="Normal 19 2 4 2 10 3 2 2" xfId="30018"/>
    <cellStyle name="Normal 19 2 4 2 10 3 2 3" xfId="42619"/>
    <cellStyle name="Normal 19 2 4 2 10 3 3" xfId="21558"/>
    <cellStyle name="Normal 19 2 4 2 10 3 3 2" xfId="34219"/>
    <cellStyle name="Normal 19 2 4 2 10 3 3 3" xfId="46819"/>
    <cellStyle name="Normal 19 2 4 2 10 3 4" xfId="25818"/>
    <cellStyle name="Normal 19 2 4 2 10 3 5" xfId="38419"/>
    <cellStyle name="Normal 19 2 4 2 10 4" xfId="14489"/>
    <cellStyle name="Normal 19 2 4 2 10 4 2" xfId="27218"/>
    <cellStyle name="Normal 19 2 4 2 10 4 3" xfId="39819"/>
    <cellStyle name="Normal 19 2 4 2 10 5" xfId="18758"/>
    <cellStyle name="Normal 19 2 4 2 10 5 2" xfId="31419"/>
    <cellStyle name="Normal 19 2 4 2 10 5 3" xfId="44019"/>
    <cellStyle name="Normal 19 2 4 2 10 6" xfId="23018"/>
    <cellStyle name="Normal 19 2 4 2 10 7" xfId="35619"/>
    <cellStyle name="Normal 19 2 4 2 11" xfId="10415"/>
    <cellStyle name="Normal 19 2 4 2 11 2" xfId="14629"/>
    <cellStyle name="Normal 19 2 4 2 11 2 2" xfId="27358"/>
    <cellStyle name="Normal 19 2 4 2 11 2 3" xfId="39959"/>
    <cellStyle name="Normal 19 2 4 2 11 3" xfId="18898"/>
    <cellStyle name="Normal 19 2 4 2 11 3 2" xfId="31559"/>
    <cellStyle name="Normal 19 2 4 2 11 3 3" xfId="44159"/>
    <cellStyle name="Normal 19 2 4 2 11 4" xfId="23158"/>
    <cellStyle name="Normal 19 2 4 2 11 5" xfId="35759"/>
    <cellStyle name="Normal 19 2 4 2 12" xfId="11829"/>
    <cellStyle name="Normal 19 2 4 2 12 2" xfId="16029"/>
    <cellStyle name="Normal 19 2 4 2 12 2 2" xfId="28758"/>
    <cellStyle name="Normal 19 2 4 2 12 2 3" xfId="41359"/>
    <cellStyle name="Normal 19 2 4 2 12 3" xfId="20298"/>
    <cellStyle name="Normal 19 2 4 2 12 3 2" xfId="32959"/>
    <cellStyle name="Normal 19 2 4 2 12 3 3" xfId="45559"/>
    <cellStyle name="Normal 19 2 4 2 12 4" xfId="24558"/>
    <cellStyle name="Normal 19 2 4 2 12 5" xfId="37159"/>
    <cellStyle name="Normal 19 2 4 2 13" xfId="13229"/>
    <cellStyle name="Normal 19 2 4 2 13 2" xfId="25958"/>
    <cellStyle name="Normal 19 2 4 2 13 3" xfId="38559"/>
    <cellStyle name="Normal 19 2 4 2 14" xfId="17498"/>
    <cellStyle name="Normal 19 2 4 2 14 2" xfId="30159"/>
    <cellStyle name="Normal 19 2 4 2 14 3" xfId="42759"/>
    <cellStyle name="Normal 19 2 4 2 15" xfId="21758"/>
    <cellStyle name="Normal 19 2 4 2 16" xfId="34359"/>
    <cellStyle name="Normal 19 2 4 2 2" xfId="7171"/>
    <cellStyle name="Normal 19 2 4 2 2 2" xfId="10555"/>
    <cellStyle name="Normal 19 2 4 2 2 2 2" xfId="14769"/>
    <cellStyle name="Normal 19 2 4 2 2 2 2 2" xfId="27498"/>
    <cellStyle name="Normal 19 2 4 2 2 2 2 3" xfId="40099"/>
    <cellStyle name="Normal 19 2 4 2 2 2 3" xfId="19038"/>
    <cellStyle name="Normal 19 2 4 2 2 2 3 2" xfId="31699"/>
    <cellStyle name="Normal 19 2 4 2 2 2 3 3" xfId="44299"/>
    <cellStyle name="Normal 19 2 4 2 2 2 4" xfId="23298"/>
    <cellStyle name="Normal 19 2 4 2 2 2 5" xfId="35899"/>
    <cellStyle name="Normal 19 2 4 2 2 3" xfId="11969"/>
    <cellStyle name="Normal 19 2 4 2 2 3 2" xfId="16169"/>
    <cellStyle name="Normal 19 2 4 2 2 3 2 2" xfId="28898"/>
    <cellStyle name="Normal 19 2 4 2 2 3 2 3" xfId="41499"/>
    <cellStyle name="Normal 19 2 4 2 2 3 3" xfId="20438"/>
    <cellStyle name="Normal 19 2 4 2 2 3 3 2" xfId="33099"/>
    <cellStyle name="Normal 19 2 4 2 2 3 3 3" xfId="45699"/>
    <cellStyle name="Normal 19 2 4 2 2 3 4" xfId="24698"/>
    <cellStyle name="Normal 19 2 4 2 2 3 5" xfId="37299"/>
    <cellStyle name="Normal 19 2 4 2 2 4" xfId="13369"/>
    <cellStyle name="Normal 19 2 4 2 2 4 2" xfId="26098"/>
    <cellStyle name="Normal 19 2 4 2 2 4 3" xfId="38699"/>
    <cellStyle name="Normal 19 2 4 2 2 5" xfId="17638"/>
    <cellStyle name="Normal 19 2 4 2 2 5 2" xfId="30299"/>
    <cellStyle name="Normal 19 2 4 2 2 5 3" xfId="42899"/>
    <cellStyle name="Normal 19 2 4 2 2 6" xfId="21898"/>
    <cellStyle name="Normal 19 2 4 2 2 7" xfId="34499"/>
    <cellStyle name="Normal 19 2 4 2 3" xfId="7311"/>
    <cellStyle name="Normal 19 2 4 2 3 2" xfId="10695"/>
    <cellStyle name="Normal 19 2 4 2 3 2 2" xfId="14909"/>
    <cellStyle name="Normal 19 2 4 2 3 2 2 2" xfId="27638"/>
    <cellStyle name="Normal 19 2 4 2 3 2 2 3" xfId="40239"/>
    <cellStyle name="Normal 19 2 4 2 3 2 3" xfId="19178"/>
    <cellStyle name="Normal 19 2 4 2 3 2 3 2" xfId="31839"/>
    <cellStyle name="Normal 19 2 4 2 3 2 3 3" xfId="44439"/>
    <cellStyle name="Normal 19 2 4 2 3 2 4" xfId="23438"/>
    <cellStyle name="Normal 19 2 4 2 3 2 5" xfId="36039"/>
    <cellStyle name="Normal 19 2 4 2 3 3" xfId="12109"/>
    <cellStyle name="Normal 19 2 4 2 3 3 2" xfId="16309"/>
    <cellStyle name="Normal 19 2 4 2 3 3 2 2" xfId="29038"/>
    <cellStyle name="Normal 19 2 4 2 3 3 2 3" xfId="41639"/>
    <cellStyle name="Normal 19 2 4 2 3 3 3" xfId="20578"/>
    <cellStyle name="Normal 19 2 4 2 3 3 3 2" xfId="33239"/>
    <cellStyle name="Normal 19 2 4 2 3 3 3 3" xfId="45839"/>
    <cellStyle name="Normal 19 2 4 2 3 3 4" xfId="24838"/>
    <cellStyle name="Normal 19 2 4 2 3 3 5" xfId="37439"/>
    <cellStyle name="Normal 19 2 4 2 3 4" xfId="13509"/>
    <cellStyle name="Normal 19 2 4 2 3 4 2" xfId="26238"/>
    <cellStyle name="Normal 19 2 4 2 3 4 3" xfId="38839"/>
    <cellStyle name="Normal 19 2 4 2 3 5" xfId="17778"/>
    <cellStyle name="Normal 19 2 4 2 3 5 2" xfId="30439"/>
    <cellStyle name="Normal 19 2 4 2 3 5 3" xfId="43039"/>
    <cellStyle name="Normal 19 2 4 2 3 6" xfId="22038"/>
    <cellStyle name="Normal 19 2 4 2 3 7" xfId="34639"/>
    <cellStyle name="Normal 19 2 4 2 4" xfId="9324"/>
    <cellStyle name="Normal 19 2 4 2 4 2" xfId="10842"/>
    <cellStyle name="Normal 19 2 4 2 4 2 2" xfId="15049"/>
    <cellStyle name="Normal 19 2 4 2 4 2 2 2" xfId="27778"/>
    <cellStyle name="Normal 19 2 4 2 4 2 2 3" xfId="40379"/>
    <cellStyle name="Normal 19 2 4 2 4 2 3" xfId="19318"/>
    <cellStyle name="Normal 19 2 4 2 4 2 3 2" xfId="31979"/>
    <cellStyle name="Normal 19 2 4 2 4 2 3 3" xfId="44579"/>
    <cellStyle name="Normal 19 2 4 2 4 2 4" xfId="23578"/>
    <cellStyle name="Normal 19 2 4 2 4 2 5" xfId="36179"/>
    <cellStyle name="Normal 19 2 4 2 4 3" xfId="12249"/>
    <cellStyle name="Normal 19 2 4 2 4 3 2" xfId="16449"/>
    <cellStyle name="Normal 19 2 4 2 4 3 2 2" xfId="29178"/>
    <cellStyle name="Normal 19 2 4 2 4 3 2 3" xfId="41779"/>
    <cellStyle name="Normal 19 2 4 2 4 3 3" xfId="20718"/>
    <cellStyle name="Normal 19 2 4 2 4 3 3 2" xfId="33379"/>
    <cellStyle name="Normal 19 2 4 2 4 3 3 3" xfId="45979"/>
    <cellStyle name="Normal 19 2 4 2 4 3 4" xfId="24978"/>
    <cellStyle name="Normal 19 2 4 2 4 3 5" xfId="37579"/>
    <cellStyle name="Normal 19 2 4 2 4 4" xfId="13649"/>
    <cellStyle name="Normal 19 2 4 2 4 4 2" xfId="26378"/>
    <cellStyle name="Normal 19 2 4 2 4 4 3" xfId="38979"/>
    <cellStyle name="Normal 19 2 4 2 4 5" xfId="17918"/>
    <cellStyle name="Normal 19 2 4 2 4 5 2" xfId="30579"/>
    <cellStyle name="Normal 19 2 4 2 4 5 3" xfId="43179"/>
    <cellStyle name="Normal 19 2 4 2 4 6" xfId="22178"/>
    <cellStyle name="Normal 19 2 4 2 4 7" xfId="34779"/>
    <cellStyle name="Normal 19 2 4 2 5" xfId="9520"/>
    <cellStyle name="Normal 19 2 4 2 5 2" xfId="10986"/>
    <cellStyle name="Normal 19 2 4 2 5 2 2" xfId="15189"/>
    <cellStyle name="Normal 19 2 4 2 5 2 2 2" xfId="27918"/>
    <cellStyle name="Normal 19 2 4 2 5 2 2 3" xfId="40519"/>
    <cellStyle name="Normal 19 2 4 2 5 2 3" xfId="19458"/>
    <cellStyle name="Normal 19 2 4 2 5 2 3 2" xfId="32119"/>
    <cellStyle name="Normal 19 2 4 2 5 2 3 3" xfId="44719"/>
    <cellStyle name="Normal 19 2 4 2 5 2 4" xfId="23718"/>
    <cellStyle name="Normal 19 2 4 2 5 2 5" xfId="36319"/>
    <cellStyle name="Normal 19 2 4 2 5 3" xfId="12389"/>
    <cellStyle name="Normal 19 2 4 2 5 3 2" xfId="16589"/>
    <cellStyle name="Normal 19 2 4 2 5 3 2 2" xfId="29318"/>
    <cellStyle name="Normal 19 2 4 2 5 3 2 3" xfId="41919"/>
    <cellStyle name="Normal 19 2 4 2 5 3 3" xfId="20858"/>
    <cellStyle name="Normal 19 2 4 2 5 3 3 2" xfId="33519"/>
    <cellStyle name="Normal 19 2 4 2 5 3 3 3" xfId="46119"/>
    <cellStyle name="Normal 19 2 4 2 5 3 4" xfId="25118"/>
    <cellStyle name="Normal 19 2 4 2 5 3 5" xfId="37719"/>
    <cellStyle name="Normal 19 2 4 2 5 4" xfId="13789"/>
    <cellStyle name="Normal 19 2 4 2 5 4 2" xfId="26518"/>
    <cellStyle name="Normal 19 2 4 2 5 4 3" xfId="39119"/>
    <cellStyle name="Normal 19 2 4 2 5 5" xfId="18058"/>
    <cellStyle name="Normal 19 2 4 2 5 5 2" xfId="30719"/>
    <cellStyle name="Normal 19 2 4 2 5 5 3" xfId="43319"/>
    <cellStyle name="Normal 19 2 4 2 5 6" xfId="22318"/>
    <cellStyle name="Normal 19 2 4 2 5 7" xfId="34919"/>
    <cellStyle name="Normal 19 2 4 2 6" xfId="9660"/>
    <cellStyle name="Normal 19 2 4 2 6 2" xfId="11126"/>
    <cellStyle name="Normal 19 2 4 2 6 2 2" xfId="15329"/>
    <cellStyle name="Normal 19 2 4 2 6 2 2 2" xfId="28058"/>
    <cellStyle name="Normal 19 2 4 2 6 2 2 3" xfId="40659"/>
    <cellStyle name="Normal 19 2 4 2 6 2 3" xfId="19598"/>
    <cellStyle name="Normal 19 2 4 2 6 2 3 2" xfId="32259"/>
    <cellStyle name="Normal 19 2 4 2 6 2 3 3" xfId="44859"/>
    <cellStyle name="Normal 19 2 4 2 6 2 4" xfId="23858"/>
    <cellStyle name="Normal 19 2 4 2 6 2 5" xfId="36459"/>
    <cellStyle name="Normal 19 2 4 2 6 3" xfId="12529"/>
    <cellStyle name="Normal 19 2 4 2 6 3 2" xfId="16729"/>
    <cellStyle name="Normal 19 2 4 2 6 3 2 2" xfId="29458"/>
    <cellStyle name="Normal 19 2 4 2 6 3 2 3" xfId="42059"/>
    <cellStyle name="Normal 19 2 4 2 6 3 3" xfId="20998"/>
    <cellStyle name="Normal 19 2 4 2 6 3 3 2" xfId="33659"/>
    <cellStyle name="Normal 19 2 4 2 6 3 3 3" xfId="46259"/>
    <cellStyle name="Normal 19 2 4 2 6 3 4" xfId="25258"/>
    <cellStyle name="Normal 19 2 4 2 6 3 5" xfId="37859"/>
    <cellStyle name="Normal 19 2 4 2 6 4" xfId="13929"/>
    <cellStyle name="Normal 19 2 4 2 6 4 2" xfId="26658"/>
    <cellStyle name="Normal 19 2 4 2 6 4 3" xfId="39259"/>
    <cellStyle name="Normal 19 2 4 2 6 5" xfId="18198"/>
    <cellStyle name="Normal 19 2 4 2 6 5 2" xfId="30859"/>
    <cellStyle name="Normal 19 2 4 2 6 5 3" xfId="43459"/>
    <cellStyle name="Normal 19 2 4 2 6 6" xfId="22458"/>
    <cellStyle name="Normal 19 2 4 2 6 7" xfId="35059"/>
    <cellStyle name="Normal 19 2 4 2 7" xfId="9800"/>
    <cellStyle name="Normal 19 2 4 2 7 2" xfId="11266"/>
    <cellStyle name="Normal 19 2 4 2 7 2 2" xfId="15469"/>
    <cellStyle name="Normal 19 2 4 2 7 2 2 2" xfId="28198"/>
    <cellStyle name="Normal 19 2 4 2 7 2 2 3" xfId="40799"/>
    <cellStyle name="Normal 19 2 4 2 7 2 3" xfId="19738"/>
    <cellStyle name="Normal 19 2 4 2 7 2 3 2" xfId="32399"/>
    <cellStyle name="Normal 19 2 4 2 7 2 3 3" xfId="44999"/>
    <cellStyle name="Normal 19 2 4 2 7 2 4" xfId="23998"/>
    <cellStyle name="Normal 19 2 4 2 7 2 5" xfId="36599"/>
    <cellStyle name="Normal 19 2 4 2 7 3" xfId="12669"/>
    <cellStyle name="Normal 19 2 4 2 7 3 2" xfId="16869"/>
    <cellStyle name="Normal 19 2 4 2 7 3 2 2" xfId="29598"/>
    <cellStyle name="Normal 19 2 4 2 7 3 2 3" xfId="42199"/>
    <cellStyle name="Normal 19 2 4 2 7 3 3" xfId="21138"/>
    <cellStyle name="Normal 19 2 4 2 7 3 3 2" xfId="33799"/>
    <cellStyle name="Normal 19 2 4 2 7 3 3 3" xfId="46399"/>
    <cellStyle name="Normal 19 2 4 2 7 3 4" xfId="25398"/>
    <cellStyle name="Normal 19 2 4 2 7 3 5" xfId="37999"/>
    <cellStyle name="Normal 19 2 4 2 7 4" xfId="14069"/>
    <cellStyle name="Normal 19 2 4 2 7 4 2" xfId="26798"/>
    <cellStyle name="Normal 19 2 4 2 7 4 3" xfId="39399"/>
    <cellStyle name="Normal 19 2 4 2 7 5" xfId="18338"/>
    <cellStyle name="Normal 19 2 4 2 7 5 2" xfId="30999"/>
    <cellStyle name="Normal 19 2 4 2 7 5 3" xfId="43599"/>
    <cellStyle name="Normal 19 2 4 2 7 6" xfId="22598"/>
    <cellStyle name="Normal 19 2 4 2 7 7" xfId="35199"/>
    <cellStyle name="Normal 19 2 4 2 8" xfId="9940"/>
    <cellStyle name="Normal 19 2 4 2 8 2" xfId="11406"/>
    <cellStyle name="Normal 19 2 4 2 8 2 2" xfId="15609"/>
    <cellStyle name="Normal 19 2 4 2 8 2 2 2" xfId="28338"/>
    <cellStyle name="Normal 19 2 4 2 8 2 2 3" xfId="40939"/>
    <cellStyle name="Normal 19 2 4 2 8 2 3" xfId="19878"/>
    <cellStyle name="Normal 19 2 4 2 8 2 3 2" xfId="32539"/>
    <cellStyle name="Normal 19 2 4 2 8 2 3 3" xfId="45139"/>
    <cellStyle name="Normal 19 2 4 2 8 2 4" xfId="24138"/>
    <cellStyle name="Normal 19 2 4 2 8 2 5" xfId="36739"/>
    <cellStyle name="Normal 19 2 4 2 8 3" xfId="12809"/>
    <cellStyle name="Normal 19 2 4 2 8 3 2" xfId="17009"/>
    <cellStyle name="Normal 19 2 4 2 8 3 2 2" xfId="29738"/>
    <cellStyle name="Normal 19 2 4 2 8 3 2 3" xfId="42339"/>
    <cellStyle name="Normal 19 2 4 2 8 3 3" xfId="21278"/>
    <cellStyle name="Normal 19 2 4 2 8 3 3 2" xfId="33939"/>
    <cellStyle name="Normal 19 2 4 2 8 3 3 3" xfId="46539"/>
    <cellStyle name="Normal 19 2 4 2 8 3 4" xfId="25538"/>
    <cellStyle name="Normal 19 2 4 2 8 3 5" xfId="38139"/>
    <cellStyle name="Normal 19 2 4 2 8 4" xfId="14209"/>
    <cellStyle name="Normal 19 2 4 2 8 4 2" xfId="26938"/>
    <cellStyle name="Normal 19 2 4 2 8 4 3" xfId="39539"/>
    <cellStyle name="Normal 19 2 4 2 8 5" xfId="18478"/>
    <cellStyle name="Normal 19 2 4 2 8 5 2" xfId="31139"/>
    <cellStyle name="Normal 19 2 4 2 8 5 3" xfId="43739"/>
    <cellStyle name="Normal 19 2 4 2 8 6" xfId="22738"/>
    <cellStyle name="Normal 19 2 4 2 8 7" xfId="35339"/>
    <cellStyle name="Normal 19 2 4 2 9" xfId="10134"/>
    <cellStyle name="Normal 19 2 4 2 9 2" xfId="11549"/>
    <cellStyle name="Normal 19 2 4 2 9 2 2" xfId="15749"/>
    <cellStyle name="Normal 19 2 4 2 9 2 2 2" xfId="28478"/>
    <cellStyle name="Normal 19 2 4 2 9 2 2 3" xfId="41079"/>
    <cellStyle name="Normal 19 2 4 2 9 2 3" xfId="20018"/>
    <cellStyle name="Normal 19 2 4 2 9 2 3 2" xfId="32679"/>
    <cellStyle name="Normal 19 2 4 2 9 2 3 3" xfId="45279"/>
    <cellStyle name="Normal 19 2 4 2 9 2 4" xfId="24278"/>
    <cellStyle name="Normal 19 2 4 2 9 2 5" xfId="36879"/>
    <cellStyle name="Normal 19 2 4 2 9 3" xfId="12949"/>
    <cellStyle name="Normal 19 2 4 2 9 3 2" xfId="17149"/>
    <cellStyle name="Normal 19 2 4 2 9 3 2 2" xfId="29878"/>
    <cellStyle name="Normal 19 2 4 2 9 3 2 3" xfId="42479"/>
    <cellStyle name="Normal 19 2 4 2 9 3 3" xfId="21418"/>
    <cellStyle name="Normal 19 2 4 2 9 3 3 2" xfId="34079"/>
    <cellStyle name="Normal 19 2 4 2 9 3 3 3" xfId="46679"/>
    <cellStyle name="Normal 19 2 4 2 9 3 4" xfId="25678"/>
    <cellStyle name="Normal 19 2 4 2 9 3 5" xfId="38279"/>
    <cellStyle name="Normal 19 2 4 2 9 4" xfId="14349"/>
    <cellStyle name="Normal 19 2 4 2 9 4 2" xfId="27078"/>
    <cellStyle name="Normal 19 2 4 2 9 4 3" xfId="39679"/>
    <cellStyle name="Normal 19 2 4 2 9 5" xfId="18618"/>
    <cellStyle name="Normal 19 2 4 2 9 5 2" xfId="31279"/>
    <cellStyle name="Normal 19 2 4 2 9 5 3" xfId="43879"/>
    <cellStyle name="Normal 19 2 4 2 9 6" xfId="22878"/>
    <cellStyle name="Normal 19 2 4 2 9 7" xfId="35479"/>
    <cellStyle name="Normal 19 2 4 20" xfId="17478"/>
    <cellStyle name="Normal 19 2 4 20 2" xfId="30139"/>
    <cellStyle name="Normal 19 2 4 20 3" xfId="42739"/>
    <cellStyle name="Normal 19 2 4 21" xfId="21738"/>
    <cellStyle name="Normal 19 2 4 22" xfId="34339"/>
    <cellStyle name="Normal 19 2 4 3" xfId="7051"/>
    <cellStyle name="Normal 19 2 4 3 10" xfId="10294"/>
    <cellStyle name="Normal 19 2 4 3 10 2" xfId="11709"/>
    <cellStyle name="Normal 19 2 4 3 10 2 2" xfId="15909"/>
    <cellStyle name="Normal 19 2 4 3 10 2 2 2" xfId="28638"/>
    <cellStyle name="Normal 19 2 4 3 10 2 2 3" xfId="41239"/>
    <cellStyle name="Normal 19 2 4 3 10 2 3" xfId="20178"/>
    <cellStyle name="Normal 19 2 4 3 10 2 3 2" xfId="32839"/>
    <cellStyle name="Normal 19 2 4 3 10 2 3 3" xfId="45439"/>
    <cellStyle name="Normal 19 2 4 3 10 2 4" xfId="24438"/>
    <cellStyle name="Normal 19 2 4 3 10 2 5" xfId="37039"/>
    <cellStyle name="Normal 19 2 4 3 10 3" xfId="13109"/>
    <cellStyle name="Normal 19 2 4 3 10 3 2" xfId="17309"/>
    <cellStyle name="Normal 19 2 4 3 10 3 2 2" xfId="30038"/>
    <cellStyle name="Normal 19 2 4 3 10 3 2 3" xfId="42639"/>
    <cellStyle name="Normal 19 2 4 3 10 3 3" xfId="21578"/>
    <cellStyle name="Normal 19 2 4 3 10 3 3 2" xfId="34239"/>
    <cellStyle name="Normal 19 2 4 3 10 3 3 3" xfId="46839"/>
    <cellStyle name="Normal 19 2 4 3 10 3 4" xfId="25838"/>
    <cellStyle name="Normal 19 2 4 3 10 3 5" xfId="38439"/>
    <cellStyle name="Normal 19 2 4 3 10 4" xfId="14509"/>
    <cellStyle name="Normal 19 2 4 3 10 4 2" xfId="27238"/>
    <cellStyle name="Normal 19 2 4 3 10 4 3" xfId="39839"/>
    <cellStyle name="Normal 19 2 4 3 10 5" xfId="18778"/>
    <cellStyle name="Normal 19 2 4 3 10 5 2" xfId="31439"/>
    <cellStyle name="Normal 19 2 4 3 10 5 3" xfId="44039"/>
    <cellStyle name="Normal 19 2 4 3 10 6" xfId="23038"/>
    <cellStyle name="Normal 19 2 4 3 10 7" xfId="35639"/>
    <cellStyle name="Normal 19 2 4 3 11" xfId="10435"/>
    <cellStyle name="Normal 19 2 4 3 11 2" xfId="14649"/>
    <cellStyle name="Normal 19 2 4 3 11 2 2" xfId="27378"/>
    <cellStyle name="Normal 19 2 4 3 11 2 3" xfId="39979"/>
    <cellStyle name="Normal 19 2 4 3 11 3" xfId="18918"/>
    <cellStyle name="Normal 19 2 4 3 11 3 2" xfId="31579"/>
    <cellStyle name="Normal 19 2 4 3 11 3 3" xfId="44179"/>
    <cellStyle name="Normal 19 2 4 3 11 4" xfId="23178"/>
    <cellStyle name="Normal 19 2 4 3 11 5" xfId="35779"/>
    <cellStyle name="Normal 19 2 4 3 12" xfId="11849"/>
    <cellStyle name="Normal 19 2 4 3 12 2" xfId="16049"/>
    <cellStyle name="Normal 19 2 4 3 12 2 2" xfId="28778"/>
    <cellStyle name="Normal 19 2 4 3 12 2 3" xfId="41379"/>
    <cellStyle name="Normal 19 2 4 3 12 3" xfId="20318"/>
    <cellStyle name="Normal 19 2 4 3 12 3 2" xfId="32979"/>
    <cellStyle name="Normal 19 2 4 3 12 3 3" xfId="45579"/>
    <cellStyle name="Normal 19 2 4 3 12 4" xfId="24578"/>
    <cellStyle name="Normal 19 2 4 3 12 5" xfId="37179"/>
    <cellStyle name="Normal 19 2 4 3 13" xfId="13249"/>
    <cellStyle name="Normal 19 2 4 3 13 2" xfId="25978"/>
    <cellStyle name="Normal 19 2 4 3 13 3" xfId="38579"/>
    <cellStyle name="Normal 19 2 4 3 14" xfId="17518"/>
    <cellStyle name="Normal 19 2 4 3 14 2" xfId="30179"/>
    <cellStyle name="Normal 19 2 4 3 14 3" xfId="42779"/>
    <cellStyle name="Normal 19 2 4 3 15" xfId="21778"/>
    <cellStyle name="Normal 19 2 4 3 16" xfId="34379"/>
    <cellStyle name="Normal 19 2 4 3 2" xfId="7191"/>
    <cellStyle name="Normal 19 2 4 3 2 2" xfId="10575"/>
    <cellStyle name="Normal 19 2 4 3 2 2 2" xfId="14789"/>
    <cellStyle name="Normal 19 2 4 3 2 2 2 2" xfId="27518"/>
    <cellStyle name="Normal 19 2 4 3 2 2 2 3" xfId="40119"/>
    <cellStyle name="Normal 19 2 4 3 2 2 3" xfId="19058"/>
    <cellStyle name="Normal 19 2 4 3 2 2 3 2" xfId="31719"/>
    <cellStyle name="Normal 19 2 4 3 2 2 3 3" xfId="44319"/>
    <cellStyle name="Normal 19 2 4 3 2 2 4" xfId="23318"/>
    <cellStyle name="Normal 19 2 4 3 2 2 5" xfId="35919"/>
    <cellStyle name="Normal 19 2 4 3 2 3" xfId="11989"/>
    <cellStyle name="Normal 19 2 4 3 2 3 2" xfId="16189"/>
    <cellStyle name="Normal 19 2 4 3 2 3 2 2" xfId="28918"/>
    <cellStyle name="Normal 19 2 4 3 2 3 2 3" xfId="41519"/>
    <cellStyle name="Normal 19 2 4 3 2 3 3" xfId="20458"/>
    <cellStyle name="Normal 19 2 4 3 2 3 3 2" xfId="33119"/>
    <cellStyle name="Normal 19 2 4 3 2 3 3 3" xfId="45719"/>
    <cellStyle name="Normal 19 2 4 3 2 3 4" xfId="24718"/>
    <cellStyle name="Normal 19 2 4 3 2 3 5" xfId="37319"/>
    <cellStyle name="Normal 19 2 4 3 2 4" xfId="13389"/>
    <cellStyle name="Normal 19 2 4 3 2 4 2" xfId="26118"/>
    <cellStyle name="Normal 19 2 4 3 2 4 3" xfId="38719"/>
    <cellStyle name="Normal 19 2 4 3 2 5" xfId="17658"/>
    <cellStyle name="Normal 19 2 4 3 2 5 2" xfId="30319"/>
    <cellStyle name="Normal 19 2 4 3 2 5 3" xfId="42919"/>
    <cellStyle name="Normal 19 2 4 3 2 6" xfId="21918"/>
    <cellStyle name="Normal 19 2 4 3 2 7" xfId="34519"/>
    <cellStyle name="Normal 19 2 4 3 3" xfId="7331"/>
    <cellStyle name="Normal 19 2 4 3 3 2" xfId="10715"/>
    <cellStyle name="Normal 19 2 4 3 3 2 2" xfId="14929"/>
    <cellStyle name="Normal 19 2 4 3 3 2 2 2" xfId="27658"/>
    <cellStyle name="Normal 19 2 4 3 3 2 2 3" xfId="40259"/>
    <cellStyle name="Normal 19 2 4 3 3 2 3" xfId="19198"/>
    <cellStyle name="Normal 19 2 4 3 3 2 3 2" xfId="31859"/>
    <cellStyle name="Normal 19 2 4 3 3 2 3 3" xfId="44459"/>
    <cellStyle name="Normal 19 2 4 3 3 2 4" xfId="23458"/>
    <cellStyle name="Normal 19 2 4 3 3 2 5" xfId="36059"/>
    <cellStyle name="Normal 19 2 4 3 3 3" xfId="12129"/>
    <cellStyle name="Normal 19 2 4 3 3 3 2" xfId="16329"/>
    <cellStyle name="Normal 19 2 4 3 3 3 2 2" xfId="29058"/>
    <cellStyle name="Normal 19 2 4 3 3 3 2 3" xfId="41659"/>
    <cellStyle name="Normal 19 2 4 3 3 3 3" xfId="20598"/>
    <cellStyle name="Normal 19 2 4 3 3 3 3 2" xfId="33259"/>
    <cellStyle name="Normal 19 2 4 3 3 3 3 3" xfId="45859"/>
    <cellStyle name="Normal 19 2 4 3 3 3 4" xfId="24858"/>
    <cellStyle name="Normal 19 2 4 3 3 3 5" xfId="37459"/>
    <cellStyle name="Normal 19 2 4 3 3 4" xfId="13529"/>
    <cellStyle name="Normal 19 2 4 3 3 4 2" xfId="26258"/>
    <cellStyle name="Normal 19 2 4 3 3 4 3" xfId="38859"/>
    <cellStyle name="Normal 19 2 4 3 3 5" xfId="17798"/>
    <cellStyle name="Normal 19 2 4 3 3 5 2" xfId="30459"/>
    <cellStyle name="Normal 19 2 4 3 3 5 3" xfId="43059"/>
    <cellStyle name="Normal 19 2 4 3 3 6" xfId="22058"/>
    <cellStyle name="Normal 19 2 4 3 3 7" xfId="34659"/>
    <cellStyle name="Normal 19 2 4 3 4" xfId="9344"/>
    <cellStyle name="Normal 19 2 4 3 4 2" xfId="10862"/>
    <cellStyle name="Normal 19 2 4 3 4 2 2" xfId="15069"/>
    <cellStyle name="Normal 19 2 4 3 4 2 2 2" xfId="27798"/>
    <cellStyle name="Normal 19 2 4 3 4 2 2 3" xfId="40399"/>
    <cellStyle name="Normal 19 2 4 3 4 2 3" xfId="19338"/>
    <cellStyle name="Normal 19 2 4 3 4 2 3 2" xfId="31999"/>
    <cellStyle name="Normal 19 2 4 3 4 2 3 3" xfId="44599"/>
    <cellStyle name="Normal 19 2 4 3 4 2 4" xfId="23598"/>
    <cellStyle name="Normal 19 2 4 3 4 2 5" xfId="36199"/>
    <cellStyle name="Normal 19 2 4 3 4 3" xfId="12269"/>
    <cellStyle name="Normal 19 2 4 3 4 3 2" xfId="16469"/>
    <cellStyle name="Normal 19 2 4 3 4 3 2 2" xfId="29198"/>
    <cellStyle name="Normal 19 2 4 3 4 3 2 3" xfId="41799"/>
    <cellStyle name="Normal 19 2 4 3 4 3 3" xfId="20738"/>
    <cellStyle name="Normal 19 2 4 3 4 3 3 2" xfId="33399"/>
    <cellStyle name="Normal 19 2 4 3 4 3 3 3" xfId="45999"/>
    <cellStyle name="Normal 19 2 4 3 4 3 4" xfId="24998"/>
    <cellStyle name="Normal 19 2 4 3 4 3 5" xfId="37599"/>
    <cellStyle name="Normal 19 2 4 3 4 4" xfId="13669"/>
    <cellStyle name="Normal 19 2 4 3 4 4 2" xfId="26398"/>
    <cellStyle name="Normal 19 2 4 3 4 4 3" xfId="38999"/>
    <cellStyle name="Normal 19 2 4 3 4 5" xfId="17938"/>
    <cellStyle name="Normal 19 2 4 3 4 5 2" xfId="30599"/>
    <cellStyle name="Normal 19 2 4 3 4 5 3" xfId="43199"/>
    <cellStyle name="Normal 19 2 4 3 4 6" xfId="22198"/>
    <cellStyle name="Normal 19 2 4 3 4 7" xfId="34799"/>
    <cellStyle name="Normal 19 2 4 3 5" xfId="9540"/>
    <cellStyle name="Normal 19 2 4 3 5 2" xfId="11006"/>
    <cellStyle name="Normal 19 2 4 3 5 2 2" xfId="15209"/>
    <cellStyle name="Normal 19 2 4 3 5 2 2 2" xfId="27938"/>
    <cellStyle name="Normal 19 2 4 3 5 2 2 3" xfId="40539"/>
    <cellStyle name="Normal 19 2 4 3 5 2 3" xfId="19478"/>
    <cellStyle name="Normal 19 2 4 3 5 2 3 2" xfId="32139"/>
    <cellStyle name="Normal 19 2 4 3 5 2 3 3" xfId="44739"/>
    <cellStyle name="Normal 19 2 4 3 5 2 4" xfId="23738"/>
    <cellStyle name="Normal 19 2 4 3 5 2 5" xfId="36339"/>
    <cellStyle name="Normal 19 2 4 3 5 3" xfId="12409"/>
    <cellStyle name="Normal 19 2 4 3 5 3 2" xfId="16609"/>
    <cellStyle name="Normal 19 2 4 3 5 3 2 2" xfId="29338"/>
    <cellStyle name="Normal 19 2 4 3 5 3 2 3" xfId="41939"/>
    <cellStyle name="Normal 19 2 4 3 5 3 3" xfId="20878"/>
    <cellStyle name="Normal 19 2 4 3 5 3 3 2" xfId="33539"/>
    <cellStyle name="Normal 19 2 4 3 5 3 3 3" xfId="46139"/>
    <cellStyle name="Normal 19 2 4 3 5 3 4" xfId="25138"/>
    <cellStyle name="Normal 19 2 4 3 5 3 5" xfId="37739"/>
    <cellStyle name="Normal 19 2 4 3 5 4" xfId="13809"/>
    <cellStyle name="Normal 19 2 4 3 5 4 2" xfId="26538"/>
    <cellStyle name="Normal 19 2 4 3 5 4 3" xfId="39139"/>
    <cellStyle name="Normal 19 2 4 3 5 5" xfId="18078"/>
    <cellStyle name="Normal 19 2 4 3 5 5 2" xfId="30739"/>
    <cellStyle name="Normal 19 2 4 3 5 5 3" xfId="43339"/>
    <cellStyle name="Normal 19 2 4 3 5 6" xfId="22338"/>
    <cellStyle name="Normal 19 2 4 3 5 7" xfId="34939"/>
    <cellStyle name="Normal 19 2 4 3 6" xfId="9680"/>
    <cellStyle name="Normal 19 2 4 3 6 2" xfId="11146"/>
    <cellStyle name="Normal 19 2 4 3 6 2 2" xfId="15349"/>
    <cellStyle name="Normal 19 2 4 3 6 2 2 2" xfId="28078"/>
    <cellStyle name="Normal 19 2 4 3 6 2 2 3" xfId="40679"/>
    <cellStyle name="Normal 19 2 4 3 6 2 3" xfId="19618"/>
    <cellStyle name="Normal 19 2 4 3 6 2 3 2" xfId="32279"/>
    <cellStyle name="Normal 19 2 4 3 6 2 3 3" xfId="44879"/>
    <cellStyle name="Normal 19 2 4 3 6 2 4" xfId="23878"/>
    <cellStyle name="Normal 19 2 4 3 6 2 5" xfId="36479"/>
    <cellStyle name="Normal 19 2 4 3 6 3" xfId="12549"/>
    <cellStyle name="Normal 19 2 4 3 6 3 2" xfId="16749"/>
    <cellStyle name="Normal 19 2 4 3 6 3 2 2" xfId="29478"/>
    <cellStyle name="Normal 19 2 4 3 6 3 2 3" xfId="42079"/>
    <cellStyle name="Normal 19 2 4 3 6 3 3" xfId="21018"/>
    <cellStyle name="Normal 19 2 4 3 6 3 3 2" xfId="33679"/>
    <cellStyle name="Normal 19 2 4 3 6 3 3 3" xfId="46279"/>
    <cellStyle name="Normal 19 2 4 3 6 3 4" xfId="25278"/>
    <cellStyle name="Normal 19 2 4 3 6 3 5" xfId="37879"/>
    <cellStyle name="Normal 19 2 4 3 6 4" xfId="13949"/>
    <cellStyle name="Normal 19 2 4 3 6 4 2" xfId="26678"/>
    <cellStyle name="Normal 19 2 4 3 6 4 3" xfId="39279"/>
    <cellStyle name="Normal 19 2 4 3 6 5" xfId="18218"/>
    <cellStyle name="Normal 19 2 4 3 6 5 2" xfId="30879"/>
    <cellStyle name="Normal 19 2 4 3 6 5 3" xfId="43479"/>
    <cellStyle name="Normal 19 2 4 3 6 6" xfId="22478"/>
    <cellStyle name="Normal 19 2 4 3 6 7" xfId="35079"/>
    <cellStyle name="Normal 19 2 4 3 7" xfId="9820"/>
    <cellStyle name="Normal 19 2 4 3 7 2" xfId="11286"/>
    <cellStyle name="Normal 19 2 4 3 7 2 2" xfId="15489"/>
    <cellStyle name="Normal 19 2 4 3 7 2 2 2" xfId="28218"/>
    <cellStyle name="Normal 19 2 4 3 7 2 2 3" xfId="40819"/>
    <cellStyle name="Normal 19 2 4 3 7 2 3" xfId="19758"/>
    <cellStyle name="Normal 19 2 4 3 7 2 3 2" xfId="32419"/>
    <cellStyle name="Normal 19 2 4 3 7 2 3 3" xfId="45019"/>
    <cellStyle name="Normal 19 2 4 3 7 2 4" xfId="24018"/>
    <cellStyle name="Normal 19 2 4 3 7 2 5" xfId="36619"/>
    <cellStyle name="Normal 19 2 4 3 7 3" xfId="12689"/>
    <cellStyle name="Normal 19 2 4 3 7 3 2" xfId="16889"/>
    <cellStyle name="Normal 19 2 4 3 7 3 2 2" xfId="29618"/>
    <cellStyle name="Normal 19 2 4 3 7 3 2 3" xfId="42219"/>
    <cellStyle name="Normal 19 2 4 3 7 3 3" xfId="21158"/>
    <cellStyle name="Normal 19 2 4 3 7 3 3 2" xfId="33819"/>
    <cellStyle name="Normal 19 2 4 3 7 3 3 3" xfId="46419"/>
    <cellStyle name="Normal 19 2 4 3 7 3 4" xfId="25418"/>
    <cellStyle name="Normal 19 2 4 3 7 3 5" xfId="38019"/>
    <cellStyle name="Normal 19 2 4 3 7 4" xfId="14089"/>
    <cellStyle name="Normal 19 2 4 3 7 4 2" xfId="26818"/>
    <cellStyle name="Normal 19 2 4 3 7 4 3" xfId="39419"/>
    <cellStyle name="Normal 19 2 4 3 7 5" xfId="18358"/>
    <cellStyle name="Normal 19 2 4 3 7 5 2" xfId="31019"/>
    <cellStyle name="Normal 19 2 4 3 7 5 3" xfId="43619"/>
    <cellStyle name="Normal 19 2 4 3 7 6" xfId="22618"/>
    <cellStyle name="Normal 19 2 4 3 7 7" xfId="35219"/>
    <cellStyle name="Normal 19 2 4 3 8" xfId="9960"/>
    <cellStyle name="Normal 19 2 4 3 8 2" xfId="11426"/>
    <cellStyle name="Normal 19 2 4 3 8 2 2" xfId="15629"/>
    <cellStyle name="Normal 19 2 4 3 8 2 2 2" xfId="28358"/>
    <cellStyle name="Normal 19 2 4 3 8 2 2 3" xfId="40959"/>
    <cellStyle name="Normal 19 2 4 3 8 2 3" xfId="19898"/>
    <cellStyle name="Normal 19 2 4 3 8 2 3 2" xfId="32559"/>
    <cellStyle name="Normal 19 2 4 3 8 2 3 3" xfId="45159"/>
    <cellStyle name="Normal 19 2 4 3 8 2 4" xfId="24158"/>
    <cellStyle name="Normal 19 2 4 3 8 2 5" xfId="36759"/>
    <cellStyle name="Normal 19 2 4 3 8 3" xfId="12829"/>
    <cellStyle name="Normal 19 2 4 3 8 3 2" xfId="17029"/>
    <cellStyle name="Normal 19 2 4 3 8 3 2 2" xfId="29758"/>
    <cellStyle name="Normal 19 2 4 3 8 3 2 3" xfId="42359"/>
    <cellStyle name="Normal 19 2 4 3 8 3 3" xfId="21298"/>
    <cellStyle name="Normal 19 2 4 3 8 3 3 2" xfId="33959"/>
    <cellStyle name="Normal 19 2 4 3 8 3 3 3" xfId="46559"/>
    <cellStyle name="Normal 19 2 4 3 8 3 4" xfId="25558"/>
    <cellStyle name="Normal 19 2 4 3 8 3 5" xfId="38159"/>
    <cellStyle name="Normal 19 2 4 3 8 4" xfId="14229"/>
    <cellStyle name="Normal 19 2 4 3 8 4 2" xfId="26958"/>
    <cellStyle name="Normal 19 2 4 3 8 4 3" xfId="39559"/>
    <cellStyle name="Normal 19 2 4 3 8 5" xfId="18498"/>
    <cellStyle name="Normal 19 2 4 3 8 5 2" xfId="31159"/>
    <cellStyle name="Normal 19 2 4 3 8 5 3" xfId="43759"/>
    <cellStyle name="Normal 19 2 4 3 8 6" xfId="22758"/>
    <cellStyle name="Normal 19 2 4 3 8 7" xfId="35359"/>
    <cellStyle name="Normal 19 2 4 3 9" xfId="10154"/>
    <cellStyle name="Normal 19 2 4 3 9 2" xfId="11569"/>
    <cellStyle name="Normal 19 2 4 3 9 2 2" xfId="15769"/>
    <cellStyle name="Normal 19 2 4 3 9 2 2 2" xfId="28498"/>
    <cellStyle name="Normal 19 2 4 3 9 2 2 3" xfId="41099"/>
    <cellStyle name="Normal 19 2 4 3 9 2 3" xfId="20038"/>
    <cellStyle name="Normal 19 2 4 3 9 2 3 2" xfId="32699"/>
    <cellStyle name="Normal 19 2 4 3 9 2 3 3" xfId="45299"/>
    <cellStyle name="Normal 19 2 4 3 9 2 4" xfId="24298"/>
    <cellStyle name="Normal 19 2 4 3 9 2 5" xfId="36899"/>
    <cellStyle name="Normal 19 2 4 3 9 3" xfId="12969"/>
    <cellStyle name="Normal 19 2 4 3 9 3 2" xfId="17169"/>
    <cellStyle name="Normal 19 2 4 3 9 3 2 2" xfId="29898"/>
    <cellStyle name="Normal 19 2 4 3 9 3 2 3" xfId="42499"/>
    <cellStyle name="Normal 19 2 4 3 9 3 3" xfId="21438"/>
    <cellStyle name="Normal 19 2 4 3 9 3 3 2" xfId="34099"/>
    <cellStyle name="Normal 19 2 4 3 9 3 3 3" xfId="46699"/>
    <cellStyle name="Normal 19 2 4 3 9 3 4" xfId="25698"/>
    <cellStyle name="Normal 19 2 4 3 9 3 5" xfId="38299"/>
    <cellStyle name="Normal 19 2 4 3 9 4" xfId="14369"/>
    <cellStyle name="Normal 19 2 4 3 9 4 2" xfId="27098"/>
    <cellStyle name="Normal 19 2 4 3 9 4 3" xfId="39699"/>
    <cellStyle name="Normal 19 2 4 3 9 5" xfId="18638"/>
    <cellStyle name="Normal 19 2 4 3 9 5 2" xfId="31299"/>
    <cellStyle name="Normal 19 2 4 3 9 5 3" xfId="43899"/>
    <cellStyle name="Normal 19 2 4 3 9 6" xfId="22898"/>
    <cellStyle name="Normal 19 2 4 3 9 7" xfId="35499"/>
    <cellStyle name="Normal 19 2 4 4" xfId="7071"/>
    <cellStyle name="Normal 19 2 4 4 10" xfId="10314"/>
    <cellStyle name="Normal 19 2 4 4 10 2" xfId="11729"/>
    <cellStyle name="Normal 19 2 4 4 10 2 2" xfId="15929"/>
    <cellStyle name="Normal 19 2 4 4 10 2 2 2" xfId="28658"/>
    <cellStyle name="Normal 19 2 4 4 10 2 2 3" xfId="41259"/>
    <cellStyle name="Normal 19 2 4 4 10 2 3" xfId="20198"/>
    <cellStyle name="Normal 19 2 4 4 10 2 3 2" xfId="32859"/>
    <cellStyle name="Normal 19 2 4 4 10 2 3 3" xfId="45459"/>
    <cellStyle name="Normal 19 2 4 4 10 2 4" xfId="24458"/>
    <cellStyle name="Normal 19 2 4 4 10 2 5" xfId="37059"/>
    <cellStyle name="Normal 19 2 4 4 10 3" xfId="13129"/>
    <cellStyle name="Normal 19 2 4 4 10 3 2" xfId="17329"/>
    <cellStyle name="Normal 19 2 4 4 10 3 2 2" xfId="30058"/>
    <cellStyle name="Normal 19 2 4 4 10 3 2 3" xfId="42659"/>
    <cellStyle name="Normal 19 2 4 4 10 3 3" xfId="21598"/>
    <cellStyle name="Normal 19 2 4 4 10 3 3 2" xfId="34259"/>
    <cellStyle name="Normal 19 2 4 4 10 3 3 3" xfId="46859"/>
    <cellStyle name="Normal 19 2 4 4 10 3 4" xfId="25858"/>
    <cellStyle name="Normal 19 2 4 4 10 3 5" xfId="38459"/>
    <cellStyle name="Normal 19 2 4 4 10 4" xfId="14529"/>
    <cellStyle name="Normal 19 2 4 4 10 4 2" xfId="27258"/>
    <cellStyle name="Normal 19 2 4 4 10 4 3" xfId="39859"/>
    <cellStyle name="Normal 19 2 4 4 10 5" xfId="18798"/>
    <cellStyle name="Normal 19 2 4 4 10 5 2" xfId="31459"/>
    <cellStyle name="Normal 19 2 4 4 10 5 3" xfId="44059"/>
    <cellStyle name="Normal 19 2 4 4 10 6" xfId="23058"/>
    <cellStyle name="Normal 19 2 4 4 10 7" xfId="35659"/>
    <cellStyle name="Normal 19 2 4 4 11" xfId="10455"/>
    <cellStyle name="Normal 19 2 4 4 11 2" xfId="14669"/>
    <cellStyle name="Normal 19 2 4 4 11 2 2" xfId="27398"/>
    <cellStyle name="Normal 19 2 4 4 11 2 3" xfId="39999"/>
    <cellStyle name="Normal 19 2 4 4 11 3" xfId="18938"/>
    <cellStyle name="Normal 19 2 4 4 11 3 2" xfId="31599"/>
    <cellStyle name="Normal 19 2 4 4 11 3 3" xfId="44199"/>
    <cellStyle name="Normal 19 2 4 4 11 4" xfId="23198"/>
    <cellStyle name="Normal 19 2 4 4 11 5" xfId="35799"/>
    <cellStyle name="Normal 19 2 4 4 12" xfId="11869"/>
    <cellStyle name="Normal 19 2 4 4 12 2" xfId="16069"/>
    <cellStyle name="Normal 19 2 4 4 12 2 2" xfId="28798"/>
    <cellStyle name="Normal 19 2 4 4 12 2 3" xfId="41399"/>
    <cellStyle name="Normal 19 2 4 4 12 3" xfId="20338"/>
    <cellStyle name="Normal 19 2 4 4 12 3 2" xfId="32999"/>
    <cellStyle name="Normal 19 2 4 4 12 3 3" xfId="45599"/>
    <cellStyle name="Normal 19 2 4 4 12 4" xfId="24598"/>
    <cellStyle name="Normal 19 2 4 4 12 5" xfId="37199"/>
    <cellStyle name="Normal 19 2 4 4 13" xfId="13269"/>
    <cellStyle name="Normal 19 2 4 4 13 2" xfId="25998"/>
    <cellStyle name="Normal 19 2 4 4 13 3" xfId="38599"/>
    <cellStyle name="Normal 19 2 4 4 14" xfId="17538"/>
    <cellStyle name="Normal 19 2 4 4 14 2" xfId="30199"/>
    <cellStyle name="Normal 19 2 4 4 14 3" xfId="42799"/>
    <cellStyle name="Normal 19 2 4 4 15" xfId="21798"/>
    <cellStyle name="Normal 19 2 4 4 16" xfId="34399"/>
    <cellStyle name="Normal 19 2 4 4 2" xfId="7211"/>
    <cellStyle name="Normal 19 2 4 4 2 2" xfId="10595"/>
    <cellStyle name="Normal 19 2 4 4 2 2 2" xfId="14809"/>
    <cellStyle name="Normal 19 2 4 4 2 2 2 2" xfId="27538"/>
    <cellStyle name="Normal 19 2 4 4 2 2 2 3" xfId="40139"/>
    <cellStyle name="Normal 19 2 4 4 2 2 3" xfId="19078"/>
    <cellStyle name="Normal 19 2 4 4 2 2 3 2" xfId="31739"/>
    <cellStyle name="Normal 19 2 4 4 2 2 3 3" xfId="44339"/>
    <cellStyle name="Normal 19 2 4 4 2 2 4" xfId="23338"/>
    <cellStyle name="Normal 19 2 4 4 2 2 5" xfId="35939"/>
    <cellStyle name="Normal 19 2 4 4 2 3" xfId="12009"/>
    <cellStyle name="Normal 19 2 4 4 2 3 2" xfId="16209"/>
    <cellStyle name="Normal 19 2 4 4 2 3 2 2" xfId="28938"/>
    <cellStyle name="Normal 19 2 4 4 2 3 2 3" xfId="41539"/>
    <cellStyle name="Normal 19 2 4 4 2 3 3" xfId="20478"/>
    <cellStyle name="Normal 19 2 4 4 2 3 3 2" xfId="33139"/>
    <cellStyle name="Normal 19 2 4 4 2 3 3 3" xfId="45739"/>
    <cellStyle name="Normal 19 2 4 4 2 3 4" xfId="24738"/>
    <cellStyle name="Normal 19 2 4 4 2 3 5" xfId="37339"/>
    <cellStyle name="Normal 19 2 4 4 2 4" xfId="13409"/>
    <cellStyle name="Normal 19 2 4 4 2 4 2" xfId="26138"/>
    <cellStyle name="Normal 19 2 4 4 2 4 3" xfId="38739"/>
    <cellStyle name="Normal 19 2 4 4 2 5" xfId="17678"/>
    <cellStyle name="Normal 19 2 4 4 2 5 2" xfId="30339"/>
    <cellStyle name="Normal 19 2 4 4 2 5 3" xfId="42939"/>
    <cellStyle name="Normal 19 2 4 4 2 6" xfId="21938"/>
    <cellStyle name="Normal 19 2 4 4 2 7" xfId="34539"/>
    <cellStyle name="Normal 19 2 4 4 3" xfId="7351"/>
    <cellStyle name="Normal 19 2 4 4 3 2" xfId="10735"/>
    <cellStyle name="Normal 19 2 4 4 3 2 2" xfId="14949"/>
    <cellStyle name="Normal 19 2 4 4 3 2 2 2" xfId="27678"/>
    <cellStyle name="Normal 19 2 4 4 3 2 2 3" xfId="40279"/>
    <cellStyle name="Normal 19 2 4 4 3 2 3" xfId="19218"/>
    <cellStyle name="Normal 19 2 4 4 3 2 3 2" xfId="31879"/>
    <cellStyle name="Normal 19 2 4 4 3 2 3 3" xfId="44479"/>
    <cellStyle name="Normal 19 2 4 4 3 2 4" xfId="23478"/>
    <cellStyle name="Normal 19 2 4 4 3 2 5" xfId="36079"/>
    <cellStyle name="Normal 19 2 4 4 3 3" xfId="12149"/>
    <cellStyle name="Normal 19 2 4 4 3 3 2" xfId="16349"/>
    <cellStyle name="Normal 19 2 4 4 3 3 2 2" xfId="29078"/>
    <cellStyle name="Normal 19 2 4 4 3 3 2 3" xfId="41679"/>
    <cellStyle name="Normal 19 2 4 4 3 3 3" xfId="20618"/>
    <cellStyle name="Normal 19 2 4 4 3 3 3 2" xfId="33279"/>
    <cellStyle name="Normal 19 2 4 4 3 3 3 3" xfId="45879"/>
    <cellStyle name="Normal 19 2 4 4 3 3 4" xfId="24878"/>
    <cellStyle name="Normal 19 2 4 4 3 3 5" xfId="37479"/>
    <cellStyle name="Normal 19 2 4 4 3 4" xfId="13549"/>
    <cellStyle name="Normal 19 2 4 4 3 4 2" xfId="26278"/>
    <cellStyle name="Normal 19 2 4 4 3 4 3" xfId="38879"/>
    <cellStyle name="Normal 19 2 4 4 3 5" xfId="17818"/>
    <cellStyle name="Normal 19 2 4 4 3 5 2" xfId="30479"/>
    <cellStyle name="Normal 19 2 4 4 3 5 3" xfId="43079"/>
    <cellStyle name="Normal 19 2 4 4 3 6" xfId="22078"/>
    <cellStyle name="Normal 19 2 4 4 3 7" xfId="34679"/>
    <cellStyle name="Normal 19 2 4 4 4" xfId="9364"/>
    <cellStyle name="Normal 19 2 4 4 4 2" xfId="10882"/>
    <cellStyle name="Normal 19 2 4 4 4 2 2" xfId="15089"/>
    <cellStyle name="Normal 19 2 4 4 4 2 2 2" xfId="27818"/>
    <cellStyle name="Normal 19 2 4 4 4 2 2 3" xfId="40419"/>
    <cellStyle name="Normal 19 2 4 4 4 2 3" xfId="19358"/>
    <cellStyle name="Normal 19 2 4 4 4 2 3 2" xfId="32019"/>
    <cellStyle name="Normal 19 2 4 4 4 2 3 3" xfId="44619"/>
    <cellStyle name="Normal 19 2 4 4 4 2 4" xfId="23618"/>
    <cellStyle name="Normal 19 2 4 4 4 2 5" xfId="36219"/>
    <cellStyle name="Normal 19 2 4 4 4 3" xfId="12289"/>
    <cellStyle name="Normal 19 2 4 4 4 3 2" xfId="16489"/>
    <cellStyle name="Normal 19 2 4 4 4 3 2 2" xfId="29218"/>
    <cellStyle name="Normal 19 2 4 4 4 3 2 3" xfId="41819"/>
    <cellStyle name="Normal 19 2 4 4 4 3 3" xfId="20758"/>
    <cellStyle name="Normal 19 2 4 4 4 3 3 2" xfId="33419"/>
    <cellStyle name="Normal 19 2 4 4 4 3 3 3" xfId="46019"/>
    <cellStyle name="Normal 19 2 4 4 4 3 4" xfId="25018"/>
    <cellStyle name="Normal 19 2 4 4 4 3 5" xfId="37619"/>
    <cellStyle name="Normal 19 2 4 4 4 4" xfId="13689"/>
    <cellStyle name="Normal 19 2 4 4 4 4 2" xfId="26418"/>
    <cellStyle name="Normal 19 2 4 4 4 4 3" xfId="39019"/>
    <cellStyle name="Normal 19 2 4 4 4 5" xfId="17958"/>
    <cellStyle name="Normal 19 2 4 4 4 5 2" xfId="30619"/>
    <cellStyle name="Normal 19 2 4 4 4 5 3" xfId="43219"/>
    <cellStyle name="Normal 19 2 4 4 4 6" xfId="22218"/>
    <cellStyle name="Normal 19 2 4 4 4 7" xfId="34819"/>
    <cellStyle name="Normal 19 2 4 4 5" xfId="9560"/>
    <cellStyle name="Normal 19 2 4 4 5 2" xfId="11026"/>
    <cellStyle name="Normal 19 2 4 4 5 2 2" xfId="15229"/>
    <cellStyle name="Normal 19 2 4 4 5 2 2 2" xfId="27958"/>
    <cellStyle name="Normal 19 2 4 4 5 2 2 3" xfId="40559"/>
    <cellStyle name="Normal 19 2 4 4 5 2 3" xfId="19498"/>
    <cellStyle name="Normal 19 2 4 4 5 2 3 2" xfId="32159"/>
    <cellStyle name="Normal 19 2 4 4 5 2 3 3" xfId="44759"/>
    <cellStyle name="Normal 19 2 4 4 5 2 4" xfId="23758"/>
    <cellStyle name="Normal 19 2 4 4 5 2 5" xfId="36359"/>
    <cellStyle name="Normal 19 2 4 4 5 3" xfId="12429"/>
    <cellStyle name="Normal 19 2 4 4 5 3 2" xfId="16629"/>
    <cellStyle name="Normal 19 2 4 4 5 3 2 2" xfId="29358"/>
    <cellStyle name="Normal 19 2 4 4 5 3 2 3" xfId="41959"/>
    <cellStyle name="Normal 19 2 4 4 5 3 3" xfId="20898"/>
    <cellStyle name="Normal 19 2 4 4 5 3 3 2" xfId="33559"/>
    <cellStyle name="Normal 19 2 4 4 5 3 3 3" xfId="46159"/>
    <cellStyle name="Normal 19 2 4 4 5 3 4" xfId="25158"/>
    <cellStyle name="Normal 19 2 4 4 5 3 5" xfId="37759"/>
    <cellStyle name="Normal 19 2 4 4 5 4" xfId="13829"/>
    <cellStyle name="Normal 19 2 4 4 5 4 2" xfId="26558"/>
    <cellStyle name="Normal 19 2 4 4 5 4 3" xfId="39159"/>
    <cellStyle name="Normal 19 2 4 4 5 5" xfId="18098"/>
    <cellStyle name="Normal 19 2 4 4 5 5 2" xfId="30759"/>
    <cellStyle name="Normal 19 2 4 4 5 5 3" xfId="43359"/>
    <cellStyle name="Normal 19 2 4 4 5 6" xfId="22358"/>
    <cellStyle name="Normal 19 2 4 4 5 7" xfId="34959"/>
    <cellStyle name="Normal 19 2 4 4 6" xfId="9700"/>
    <cellStyle name="Normal 19 2 4 4 6 2" xfId="11166"/>
    <cellStyle name="Normal 19 2 4 4 6 2 2" xfId="15369"/>
    <cellStyle name="Normal 19 2 4 4 6 2 2 2" xfId="28098"/>
    <cellStyle name="Normal 19 2 4 4 6 2 2 3" xfId="40699"/>
    <cellStyle name="Normal 19 2 4 4 6 2 3" xfId="19638"/>
    <cellStyle name="Normal 19 2 4 4 6 2 3 2" xfId="32299"/>
    <cellStyle name="Normal 19 2 4 4 6 2 3 3" xfId="44899"/>
    <cellStyle name="Normal 19 2 4 4 6 2 4" xfId="23898"/>
    <cellStyle name="Normal 19 2 4 4 6 2 5" xfId="36499"/>
    <cellStyle name="Normal 19 2 4 4 6 3" xfId="12569"/>
    <cellStyle name="Normal 19 2 4 4 6 3 2" xfId="16769"/>
    <cellStyle name="Normal 19 2 4 4 6 3 2 2" xfId="29498"/>
    <cellStyle name="Normal 19 2 4 4 6 3 2 3" xfId="42099"/>
    <cellStyle name="Normal 19 2 4 4 6 3 3" xfId="21038"/>
    <cellStyle name="Normal 19 2 4 4 6 3 3 2" xfId="33699"/>
    <cellStyle name="Normal 19 2 4 4 6 3 3 3" xfId="46299"/>
    <cellStyle name="Normal 19 2 4 4 6 3 4" xfId="25298"/>
    <cellStyle name="Normal 19 2 4 4 6 3 5" xfId="37899"/>
    <cellStyle name="Normal 19 2 4 4 6 4" xfId="13969"/>
    <cellStyle name="Normal 19 2 4 4 6 4 2" xfId="26698"/>
    <cellStyle name="Normal 19 2 4 4 6 4 3" xfId="39299"/>
    <cellStyle name="Normal 19 2 4 4 6 5" xfId="18238"/>
    <cellStyle name="Normal 19 2 4 4 6 5 2" xfId="30899"/>
    <cellStyle name="Normal 19 2 4 4 6 5 3" xfId="43499"/>
    <cellStyle name="Normal 19 2 4 4 6 6" xfId="22498"/>
    <cellStyle name="Normal 19 2 4 4 6 7" xfId="35099"/>
    <cellStyle name="Normal 19 2 4 4 7" xfId="9840"/>
    <cellStyle name="Normal 19 2 4 4 7 2" xfId="11306"/>
    <cellStyle name="Normal 19 2 4 4 7 2 2" xfId="15509"/>
    <cellStyle name="Normal 19 2 4 4 7 2 2 2" xfId="28238"/>
    <cellStyle name="Normal 19 2 4 4 7 2 2 3" xfId="40839"/>
    <cellStyle name="Normal 19 2 4 4 7 2 3" xfId="19778"/>
    <cellStyle name="Normal 19 2 4 4 7 2 3 2" xfId="32439"/>
    <cellStyle name="Normal 19 2 4 4 7 2 3 3" xfId="45039"/>
    <cellStyle name="Normal 19 2 4 4 7 2 4" xfId="24038"/>
    <cellStyle name="Normal 19 2 4 4 7 2 5" xfId="36639"/>
    <cellStyle name="Normal 19 2 4 4 7 3" xfId="12709"/>
    <cellStyle name="Normal 19 2 4 4 7 3 2" xfId="16909"/>
    <cellStyle name="Normal 19 2 4 4 7 3 2 2" xfId="29638"/>
    <cellStyle name="Normal 19 2 4 4 7 3 2 3" xfId="42239"/>
    <cellStyle name="Normal 19 2 4 4 7 3 3" xfId="21178"/>
    <cellStyle name="Normal 19 2 4 4 7 3 3 2" xfId="33839"/>
    <cellStyle name="Normal 19 2 4 4 7 3 3 3" xfId="46439"/>
    <cellStyle name="Normal 19 2 4 4 7 3 4" xfId="25438"/>
    <cellStyle name="Normal 19 2 4 4 7 3 5" xfId="38039"/>
    <cellStyle name="Normal 19 2 4 4 7 4" xfId="14109"/>
    <cellStyle name="Normal 19 2 4 4 7 4 2" xfId="26838"/>
    <cellStyle name="Normal 19 2 4 4 7 4 3" xfId="39439"/>
    <cellStyle name="Normal 19 2 4 4 7 5" xfId="18378"/>
    <cellStyle name="Normal 19 2 4 4 7 5 2" xfId="31039"/>
    <cellStyle name="Normal 19 2 4 4 7 5 3" xfId="43639"/>
    <cellStyle name="Normal 19 2 4 4 7 6" xfId="22638"/>
    <cellStyle name="Normal 19 2 4 4 7 7" xfId="35239"/>
    <cellStyle name="Normal 19 2 4 4 8" xfId="9980"/>
    <cellStyle name="Normal 19 2 4 4 8 2" xfId="11446"/>
    <cellStyle name="Normal 19 2 4 4 8 2 2" xfId="15649"/>
    <cellStyle name="Normal 19 2 4 4 8 2 2 2" xfId="28378"/>
    <cellStyle name="Normal 19 2 4 4 8 2 2 3" xfId="40979"/>
    <cellStyle name="Normal 19 2 4 4 8 2 3" xfId="19918"/>
    <cellStyle name="Normal 19 2 4 4 8 2 3 2" xfId="32579"/>
    <cellStyle name="Normal 19 2 4 4 8 2 3 3" xfId="45179"/>
    <cellStyle name="Normal 19 2 4 4 8 2 4" xfId="24178"/>
    <cellStyle name="Normal 19 2 4 4 8 2 5" xfId="36779"/>
    <cellStyle name="Normal 19 2 4 4 8 3" xfId="12849"/>
    <cellStyle name="Normal 19 2 4 4 8 3 2" xfId="17049"/>
    <cellStyle name="Normal 19 2 4 4 8 3 2 2" xfId="29778"/>
    <cellStyle name="Normal 19 2 4 4 8 3 2 3" xfId="42379"/>
    <cellStyle name="Normal 19 2 4 4 8 3 3" xfId="21318"/>
    <cellStyle name="Normal 19 2 4 4 8 3 3 2" xfId="33979"/>
    <cellStyle name="Normal 19 2 4 4 8 3 3 3" xfId="46579"/>
    <cellStyle name="Normal 19 2 4 4 8 3 4" xfId="25578"/>
    <cellStyle name="Normal 19 2 4 4 8 3 5" xfId="38179"/>
    <cellStyle name="Normal 19 2 4 4 8 4" xfId="14249"/>
    <cellStyle name="Normal 19 2 4 4 8 4 2" xfId="26978"/>
    <cellStyle name="Normal 19 2 4 4 8 4 3" xfId="39579"/>
    <cellStyle name="Normal 19 2 4 4 8 5" xfId="18518"/>
    <cellStyle name="Normal 19 2 4 4 8 5 2" xfId="31179"/>
    <cellStyle name="Normal 19 2 4 4 8 5 3" xfId="43779"/>
    <cellStyle name="Normal 19 2 4 4 8 6" xfId="22778"/>
    <cellStyle name="Normal 19 2 4 4 8 7" xfId="35379"/>
    <cellStyle name="Normal 19 2 4 4 9" xfId="10174"/>
    <cellStyle name="Normal 19 2 4 4 9 2" xfId="11589"/>
    <cellStyle name="Normal 19 2 4 4 9 2 2" xfId="15789"/>
    <cellStyle name="Normal 19 2 4 4 9 2 2 2" xfId="28518"/>
    <cellStyle name="Normal 19 2 4 4 9 2 2 3" xfId="41119"/>
    <cellStyle name="Normal 19 2 4 4 9 2 3" xfId="20058"/>
    <cellStyle name="Normal 19 2 4 4 9 2 3 2" xfId="32719"/>
    <cellStyle name="Normal 19 2 4 4 9 2 3 3" xfId="45319"/>
    <cellStyle name="Normal 19 2 4 4 9 2 4" xfId="24318"/>
    <cellStyle name="Normal 19 2 4 4 9 2 5" xfId="36919"/>
    <cellStyle name="Normal 19 2 4 4 9 3" xfId="12989"/>
    <cellStyle name="Normal 19 2 4 4 9 3 2" xfId="17189"/>
    <cellStyle name="Normal 19 2 4 4 9 3 2 2" xfId="29918"/>
    <cellStyle name="Normal 19 2 4 4 9 3 2 3" xfId="42519"/>
    <cellStyle name="Normal 19 2 4 4 9 3 3" xfId="21458"/>
    <cellStyle name="Normal 19 2 4 4 9 3 3 2" xfId="34119"/>
    <cellStyle name="Normal 19 2 4 4 9 3 3 3" xfId="46719"/>
    <cellStyle name="Normal 19 2 4 4 9 3 4" xfId="25718"/>
    <cellStyle name="Normal 19 2 4 4 9 3 5" xfId="38319"/>
    <cellStyle name="Normal 19 2 4 4 9 4" xfId="14389"/>
    <cellStyle name="Normal 19 2 4 4 9 4 2" xfId="27118"/>
    <cellStyle name="Normal 19 2 4 4 9 4 3" xfId="39719"/>
    <cellStyle name="Normal 19 2 4 4 9 5" xfId="18658"/>
    <cellStyle name="Normal 19 2 4 4 9 5 2" xfId="31319"/>
    <cellStyle name="Normal 19 2 4 4 9 5 3" xfId="43919"/>
    <cellStyle name="Normal 19 2 4 4 9 6" xfId="22918"/>
    <cellStyle name="Normal 19 2 4 4 9 7" xfId="35519"/>
    <cellStyle name="Normal 19 2 4 5" xfId="7091"/>
    <cellStyle name="Normal 19 2 4 5 10" xfId="10334"/>
    <cellStyle name="Normal 19 2 4 5 10 2" xfId="11749"/>
    <cellStyle name="Normal 19 2 4 5 10 2 2" xfId="15949"/>
    <cellStyle name="Normal 19 2 4 5 10 2 2 2" xfId="28678"/>
    <cellStyle name="Normal 19 2 4 5 10 2 2 3" xfId="41279"/>
    <cellStyle name="Normal 19 2 4 5 10 2 3" xfId="20218"/>
    <cellStyle name="Normal 19 2 4 5 10 2 3 2" xfId="32879"/>
    <cellStyle name="Normal 19 2 4 5 10 2 3 3" xfId="45479"/>
    <cellStyle name="Normal 19 2 4 5 10 2 4" xfId="24478"/>
    <cellStyle name="Normal 19 2 4 5 10 2 5" xfId="37079"/>
    <cellStyle name="Normal 19 2 4 5 10 3" xfId="13149"/>
    <cellStyle name="Normal 19 2 4 5 10 3 2" xfId="17349"/>
    <cellStyle name="Normal 19 2 4 5 10 3 2 2" xfId="30078"/>
    <cellStyle name="Normal 19 2 4 5 10 3 2 3" xfId="42679"/>
    <cellStyle name="Normal 19 2 4 5 10 3 3" xfId="21618"/>
    <cellStyle name="Normal 19 2 4 5 10 3 3 2" xfId="34279"/>
    <cellStyle name="Normal 19 2 4 5 10 3 3 3" xfId="46879"/>
    <cellStyle name="Normal 19 2 4 5 10 3 4" xfId="25878"/>
    <cellStyle name="Normal 19 2 4 5 10 3 5" xfId="38479"/>
    <cellStyle name="Normal 19 2 4 5 10 4" xfId="14549"/>
    <cellStyle name="Normal 19 2 4 5 10 4 2" xfId="27278"/>
    <cellStyle name="Normal 19 2 4 5 10 4 3" xfId="39879"/>
    <cellStyle name="Normal 19 2 4 5 10 5" xfId="18818"/>
    <cellStyle name="Normal 19 2 4 5 10 5 2" xfId="31479"/>
    <cellStyle name="Normal 19 2 4 5 10 5 3" xfId="44079"/>
    <cellStyle name="Normal 19 2 4 5 10 6" xfId="23078"/>
    <cellStyle name="Normal 19 2 4 5 10 7" xfId="35679"/>
    <cellStyle name="Normal 19 2 4 5 11" xfId="10475"/>
    <cellStyle name="Normal 19 2 4 5 11 2" xfId="14689"/>
    <cellStyle name="Normal 19 2 4 5 11 2 2" xfId="27418"/>
    <cellStyle name="Normal 19 2 4 5 11 2 3" xfId="40019"/>
    <cellStyle name="Normal 19 2 4 5 11 3" xfId="18958"/>
    <cellStyle name="Normal 19 2 4 5 11 3 2" xfId="31619"/>
    <cellStyle name="Normal 19 2 4 5 11 3 3" xfId="44219"/>
    <cellStyle name="Normal 19 2 4 5 11 4" xfId="23218"/>
    <cellStyle name="Normal 19 2 4 5 11 5" xfId="35819"/>
    <cellStyle name="Normal 19 2 4 5 12" xfId="11889"/>
    <cellStyle name="Normal 19 2 4 5 12 2" xfId="16089"/>
    <cellStyle name="Normal 19 2 4 5 12 2 2" xfId="28818"/>
    <cellStyle name="Normal 19 2 4 5 12 2 3" xfId="41419"/>
    <cellStyle name="Normal 19 2 4 5 12 3" xfId="20358"/>
    <cellStyle name="Normal 19 2 4 5 12 3 2" xfId="33019"/>
    <cellStyle name="Normal 19 2 4 5 12 3 3" xfId="45619"/>
    <cellStyle name="Normal 19 2 4 5 12 4" xfId="24618"/>
    <cellStyle name="Normal 19 2 4 5 12 5" xfId="37219"/>
    <cellStyle name="Normal 19 2 4 5 13" xfId="13289"/>
    <cellStyle name="Normal 19 2 4 5 13 2" xfId="26018"/>
    <cellStyle name="Normal 19 2 4 5 13 3" xfId="38619"/>
    <cellStyle name="Normal 19 2 4 5 14" xfId="17558"/>
    <cellStyle name="Normal 19 2 4 5 14 2" xfId="30219"/>
    <cellStyle name="Normal 19 2 4 5 14 3" xfId="42819"/>
    <cellStyle name="Normal 19 2 4 5 15" xfId="21818"/>
    <cellStyle name="Normal 19 2 4 5 16" xfId="34419"/>
    <cellStyle name="Normal 19 2 4 5 2" xfId="7231"/>
    <cellStyle name="Normal 19 2 4 5 2 2" xfId="10615"/>
    <cellStyle name="Normal 19 2 4 5 2 2 2" xfId="14829"/>
    <cellStyle name="Normal 19 2 4 5 2 2 2 2" xfId="27558"/>
    <cellStyle name="Normal 19 2 4 5 2 2 2 3" xfId="40159"/>
    <cellStyle name="Normal 19 2 4 5 2 2 3" xfId="19098"/>
    <cellStyle name="Normal 19 2 4 5 2 2 3 2" xfId="31759"/>
    <cellStyle name="Normal 19 2 4 5 2 2 3 3" xfId="44359"/>
    <cellStyle name="Normal 19 2 4 5 2 2 4" xfId="23358"/>
    <cellStyle name="Normal 19 2 4 5 2 2 5" xfId="35959"/>
    <cellStyle name="Normal 19 2 4 5 2 3" xfId="12029"/>
    <cellStyle name="Normal 19 2 4 5 2 3 2" xfId="16229"/>
    <cellStyle name="Normal 19 2 4 5 2 3 2 2" xfId="28958"/>
    <cellStyle name="Normal 19 2 4 5 2 3 2 3" xfId="41559"/>
    <cellStyle name="Normal 19 2 4 5 2 3 3" xfId="20498"/>
    <cellStyle name="Normal 19 2 4 5 2 3 3 2" xfId="33159"/>
    <cellStyle name="Normal 19 2 4 5 2 3 3 3" xfId="45759"/>
    <cellStyle name="Normal 19 2 4 5 2 3 4" xfId="24758"/>
    <cellStyle name="Normal 19 2 4 5 2 3 5" xfId="37359"/>
    <cellStyle name="Normal 19 2 4 5 2 4" xfId="13429"/>
    <cellStyle name="Normal 19 2 4 5 2 4 2" xfId="26158"/>
    <cellStyle name="Normal 19 2 4 5 2 4 3" xfId="38759"/>
    <cellStyle name="Normal 19 2 4 5 2 5" xfId="17698"/>
    <cellStyle name="Normal 19 2 4 5 2 5 2" xfId="30359"/>
    <cellStyle name="Normal 19 2 4 5 2 5 3" xfId="42959"/>
    <cellStyle name="Normal 19 2 4 5 2 6" xfId="21958"/>
    <cellStyle name="Normal 19 2 4 5 2 7" xfId="34559"/>
    <cellStyle name="Normal 19 2 4 5 3" xfId="7371"/>
    <cellStyle name="Normal 19 2 4 5 3 2" xfId="10755"/>
    <cellStyle name="Normal 19 2 4 5 3 2 2" xfId="14969"/>
    <cellStyle name="Normal 19 2 4 5 3 2 2 2" xfId="27698"/>
    <cellStyle name="Normal 19 2 4 5 3 2 2 3" xfId="40299"/>
    <cellStyle name="Normal 19 2 4 5 3 2 3" xfId="19238"/>
    <cellStyle name="Normal 19 2 4 5 3 2 3 2" xfId="31899"/>
    <cellStyle name="Normal 19 2 4 5 3 2 3 3" xfId="44499"/>
    <cellStyle name="Normal 19 2 4 5 3 2 4" xfId="23498"/>
    <cellStyle name="Normal 19 2 4 5 3 2 5" xfId="36099"/>
    <cellStyle name="Normal 19 2 4 5 3 3" xfId="12169"/>
    <cellStyle name="Normal 19 2 4 5 3 3 2" xfId="16369"/>
    <cellStyle name="Normal 19 2 4 5 3 3 2 2" xfId="29098"/>
    <cellStyle name="Normal 19 2 4 5 3 3 2 3" xfId="41699"/>
    <cellStyle name="Normal 19 2 4 5 3 3 3" xfId="20638"/>
    <cellStyle name="Normal 19 2 4 5 3 3 3 2" xfId="33299"/>
    <cellStyle name="Normal 19 2 4 5 3 3 3 3" xfId="45899"/>
    <cellStyle name="Normal 19 2 4 5 3 3 4" xfId="24898"/>
    <cellStyle name="Normal 19 2 4 5 3 3 5" xfId="37499"/>
    <cellStyle name="Normal 19 2 4 5 3 4" xfId="13569"/>
    <cellStyle name="Normal 19 2 4 5 3 4 2" xfId="26298"/>
    <cellStyle name="Normal 19 2 4 5 3 4 3" xfId="38899"/>
    <cellStyle name="Normal 19 2 4 5 3 5" xfId="17838"/>
    <cellStyle name="Normal 19 2 4 5 3 5 2" xfId="30499"/>
    <cellStyle name="Normal 19 2 4 5 3 5 3" xfId="43099"/>
    <cellStyle name="Normal 19 2 4 5 3 6" xfId="22098"/>
    <cellStyle name="Normal 19 2 4 5 3 7" xfId="34699"/>
    <cellStyle name="Normal 19 2 4 5 4" xfId="9384"/>
    <cellStyle name="Normal 19 2 4 5 4 2" xfId="10902"/>
    <cellStyle name="Normal 19 2 4 5 4 2 2" xfId="15109"/>
    <cellStyle name="Normal 19 2 4 5 4 2 2 2" xfId="27838"/>
    <cellStyle name="Normal 19 2 4 5 4 2 2 3" xfId="40439"/>
    <cellStyle name="Normal 19 2 4 5 4 2 3" xfId="19378"/>
    <cellStyle name="Normal 19 2 4 5 4 2 3 2" xfId="32039"/>
    <cellStyle name="Normal 19 2 4 5 4 2 3 3" xfId="44639"/>
    <cellStyle name="Normal 19 2 4 5 4 2 4" xfId="23638"/>
    <cellStyle name="Normal 19 2 4 5 4 2 5" xfId="36239"/>
    <cellStyle name="Normal 19 2 4 5 4 3" xfId="12309"/>
    <cellStyle name="Normal 19 2 4 5 4 3 2" xfId="16509"/>
    <cellStyle name="Normal 19 2 4 5 4 3 2 2" xfId="29238"/>
    <cellStyle name="Normal 19 2 4 5 4 3 2 3" xfId="41839"/>
    <cellStyle name="Normal 19 2 4 5 4 3 3" xfId="20778"/>
    <cellStyle name="Normal 19 2 4 5 4 3 3 2" xfId="33439"/>
    <cellStyle name="Normal 19 2 4 5 4 3 3 3" xfId="46039"/>
    <cellStyle name="Normal 19 2 4 5 4 3 4" xfId="25038"/>
    <cellStyle name="Normal 19 2 4 5 4 3 5" xfId="37639"/>
    <cellStyle name="Normal 19 2 4 5 4 4" xfId="13709"/>
    <cellStyle name="Normal 19 2 4 5 4 4 2" xfId="26438"/>
    <cellStyle name="Normal 19 2 4 5 4 4 3" xfId="39039"/>
    <cellStyle name="Normal 19 2 4 5 4 5" xfId="17978"/>
    <cellStyle name="Normal 19 2 4 5 4 5 2" xfId="30639"/>
    <cellStyle name="Normal 19 2 4 5 4 5 3" xfId="43239"/>
    <cellStyle name="Normal 19 2 4 5 4 6" xfId="22238"/>
    <cellStyle name="Normal 19 2 4 5 4 7" xfId="34839"/>
    <cellStyle name="Normal 19 2 4 5 5" xfId="9580"/>
    <cellStyle name="Normal 19 2 4 5 5 2" xfId="11046"/>
    <cellStyle name="Normal 19 2 4 5 5 2 2" xfId="15249"/>
    <cellStyle name="Normal 19 2 4 5 5 2 2 2" xfId="27978"/>
    <cellStyle name="Normal 19 2 4 5 5 2 2 3" xfId="40579"/>
    <cellStyle name="Normal 19 2 4 5 5 2 3" xfId="19518"/>
    <cellStyle name="Normal 19 2 4 5 5 2 3 2" xfId="32179"/>
    <cellStyle name="Normal 19 2 4 5 5 2 3 3" xfId="44779"/>
    <cellStyle name="Normal 19 2 4 5 5 2 4" xfId="23778"/>
    <cellStyle name="Normal 19 2 4 5 5 2 5" xfId="36379"/>
    <cellStyle name="Normal 19 2 4 5 5 3" xfId="12449"/>
    <cellStyle name="Normal 19 2 4 5 5 3 2" xfId="16649"/>
    <cellStyle name="Normal 19 2 4 5 5 3 2 2" xfId="29378"/>
    <cellStyle name="Normal 19 2 4 5 5 3 2 3" xfId="41979"/>
    <cellStyle name="Normal 19 2 4 5 5 3 3" xfId="20918"/>
    <cellStyle name="Normal 19 2 4 5 5 3 3 2" xfId="33579"/>
    <cellStyle name="Normal 19 2 4 5 5 3 3 3" xfId="46179"/>
    <cellStyle name="Normal 19 2 4 5 5 3 4" xfId="25178"/>
    <cellStyle name="Normal 19 2 4 5 5 3 5" xfId="37779"/>
    <cellStyle name="Normal 19 2 4 5 5 4" xfId="13849"/>
    <cellStyle name="Normal 19 2 4 5 5 4 2" xfId="26578"/>
    <cellStyle name="Normal 19 2 4 5 5 4 3" xfId="39179"/>
    <cellStyle name="Normal 19 2 4 5 5 5" xfId="18118"/>
    <cellStyle name="Normal 19 2 4 5 5 5 2" xfId="30779"/>
    <cellStyle name="Normal 19 2 4 5 5 5 3" xfId="43379"/>
    <cellStyle name="Normal 19 2 4 5 5 6" xfId="22378"/>
    <cellStyle name="Normal 19 2 4 5 5 7" xfId="34979"/>
    <cellStyle name="Normal 19 2 4 5 6" xfId="9720"/>
    <cellStyle name="Normal 19 2 4 5 6 2" xfId="11186"/>
    <cellStyle name="Normal 19 2 4 5 6 2 2" xfId="15389"/>
    <cellStyle name="Normal 19 2 4 5 6 2 2 2" xfId="28118"/>
    <cellStyle name="Normal 19 2 4 5 6 2 2 3" xfId="40719"/>
    <cellStyle name="Normal 19 2 4 5 6 2 3" xfId="19658"/>
    <cellStyle name="Normal 19 2 4 5 6 2 3 2" xfId="32319"/>
    <cellStyle name="Normal 19 2 4 5 6 2 3 3" xfId="44919"/>
    <cellStyle name="Normal 19 2 4 5 6 2 4" xfId="23918"/>
    <cellStyle name="Normal 19 2 4 5 6 2 5" xfId="36519"/>
    <cellStyle name="Normal 19 2 4 5 6 3" xfId="12589"/>
    <cellStyle name="Normal 19 2 4 5 6 3 2" xfId="16789"/>
    <cellStyle name="Normal 19 2 4 5 6 3 2 2" xfId="29518"/>
    <cellStyle name="Normal 19 2 4 5 6 3 2 3" xfId="42119"/>
    <cellStyle name="Normal 19 2 4 5 6 3 3" xfId="21058"/>
    <cellStyle name="Normal 19 2 4 5 6 3 3 2" xfId="33719"/>
    <cellStyle name="Normal 19 2 4 5 6 3 3 3" xfId="46319"/>
    <cellStyle name="Normal 19 2 4 5 6 3 4" xfId="25318"/>
    <cellStyle name="Normal 19 2 4 5 6 3 5" xfId="37919"/>
    <cellStyle name="Normal 19 2 4 5 6 4" xfId="13989"/>
    <cellStyle name="Normal 19 2 4 5 6 4 2" xfId="26718"/>
    <cellStyle name="Normal 19 2 4 5 6 4 3" xfId="39319"/>
    <cellStyle name="Normal 19 2 4 5 6 5" xfId="18258"/>
    <cellStyle name="Normal 19 2 4 5 6 5 2" xfId="30919"/>
    <cellStyle name="Normal 19 2 4 5 6 5 3" xfId="43519"/>
    <cellStyle name="Normal 19 2 4 5 6 6" xfId="22518"/>
    <cellStyle name="Normal 19 2 4 5 6 7" xfId="35119"/>
    <cellStyle name="Normal 19 2 4 5 7" xfId="9860"/>
    <cellStyle name="Normal 19 2 4 5 7 2" xfId="11326"/>
    <cellStyle name="Normal 19 2 4 5 7 2 2" xfId="15529"/>
    <cellStyle name="Normal 19 2 4 5 7 2 2 2" xfId="28258"/>
    <cellStyle name="Normal 19 2 4 5 7 2 2 3" xfId="40859"/>
    <cellStyle name="Normal 19 2 4 5 7 2 3" xfId="19798"/>
    <cellStyle name="Normal 19 2 4 5 7 2 3 2" xfId="32459"/>
    <cellStyle name="Normal 19 2 4 5 7 2 3 3" xfId="45059"/>
    <cellStyle name="Normal 19 2 4 5 7 2 4" xfId="24058"/>
    <cellStyle name="Normal 19 2 4 5 7 2 5" xfId="36659"/>
    <cellStyle name="Normal 19 2 4 5 7 3" xfId="12729"/>
    <cellStyle name="Normal 19 2 4 5 7 3 2" xfId="16929"/>
    <cellStyle name="Normal 19 2 4 5 7 3 2 2" xfId="29658"/>
    <cellStyle name="Normal 19 2 4 5 7 3 2 3" xfId="42259"/>
    <cellStyle name="Normal 19 2 4 5 7 3 3" xfId="21198"/>
    <cellStyle name="Normal 19 2 4 5 7 3 3 2" xfId="33859"/>
    <cellStyle name="Normal 19 2 4 5 7 3 3 3" xfId="46459"/>
    <cellStyle name="Normal 19 2 4 5 7 3 4" xfId="25458"/>
    <cellStyle name="Normal 19 2 4 5 7 3 5" xfId="38059"/>
    <cellStyle name="Normal 19 2 4 5 7 4" xfId="14129"/>
    <cellStyle name="Normal 19 2 4 5 7 4 2" xfId="26858"/>
    <cellStyle name="Normal 19 2 4 5 7 4 3" xfId="39459"/>
    <cellStyle name="Normal 19 2 4 5 7 5" xfId="18398"/>
    <cellStyle name="Normal 19 2 4 5 7 5 2" xfId="31059"/>
    <cellStyle name="Normal 19 2 4 5 7 5 3" xfId="43659"/>
    <cellStyle name="Normal 19 2 4 5 7 6" xfId="22658"/>
    <cellStyle name="Normal 19 2 4 5 7 7" xfId="35259"/>
    <cellStyle name="Normal 19 2 4 5 8" xfId="10000"/>
    <cellStyle name="Normal 19 2 4 5 8 2" xfId="11466"/>
    <cellStyle name="Normal 19 2 4 5 8 2 2" xfId="15669"/>
    <cellStyle name="Normal 19 2 4 5 8 2 2 2" xfId="28398"/>
    <cellStyle name="Normal 19 2 4 5 8 2 2 3" xfId="40999"/>
    <cellStyle name="Normal 19 2 4 5 8 2 3" xfId="19938"/>
    <cellStyle name="Normal 19 2 4 5 8 2 3 2" xfId="32599"/>
    <cellStyle name="Normal 19 2 4 5 8 2 3 3" xfId="45199"/>
    <cellStyle name="Normal 19 2 4 5 8 2 4" xfId="24198"/>
    <cellStyle name="Normal 19 2 4 5 8 2 5" xfId="36799"/>
    <cellStyle name="Normal 19 2 4 5 8 3" xfId="12869"/>
    <cellStyle name="Normal 19 2 4 5 8 3 2" xfId="17069"/>
    <cellStyle name="Normal 19 2 4 5 8 3 2 2" xfId="29798"/>
    <cellStyle name="Normal 19 2 4 5 8 3 2 3" xfId="42399"/>
    <cellStyle name="Normal 19 2 4 5 8 3 3" xfId="21338"/>
    <cellStyle name="Normal 19 2 4 5 8 3 3 2" xfId="33999"/>
    <cellStyle name="Normal 19 2 4 5 8 3 3 3" xfId="46599"/>
    <cellStyle name="Normal 19 2 4 5 8 3 4" xfId="25598"/>
    <cellStyle name="Normal 19 2 4 5 8 3 5" xfId="38199"/>
    <cellStyle name="Normal 19 2 4 5 8 4" xfId="14269"/>
    <cellStyle name="Normal 19 2 4 5 8 4 2" xfId="26998"/>
    <cellStyle name="Normal 19 2 4 5 8 4 3" xfId="39599"/>
    <cellStyle name="Normal 19 2 4 5 8 5" xfId="18538"/>
    <cellStyle name="Normal 19 2 4 5 8 5 2" xfId="31199"/>
    <cellStyle name="Normal 19 2 4 5 8 5 3" xfId="43799"/>
    <cellStyle name="Normal 19 2 4 5 8 6" xfId="22798"/>
    <cellStyle name="Normal 19 2 4 5 8 7" xfId="35399"/>
    <cellStyle name="Normal 19 2 4 5 9" xfId="10194"/>
    <cellStyle name="Normal 19 2 4 5 9 2" xfId="11609"/>
    <cellStyle name="Normal 19 2 4 5 9 2 2" xfId="15809"/>
    <cellStyle name="Normal 19 2 4 5 9 2 2 2" xfId="28538"/>
    <cellStyle name="Normal 19 2 4 5 9 2 2 3" xfId="41139"/>
    <cellStyle name="Normal 19 2 4 5 9 2 3" xfId="20078"/>
    <cellStyle name="Normal 19 2 4 5 9 2 3 2" xfId="32739"/>
    <cellStyle name="Normal 19 2 4 5 9 2 3 3" xfId="45339"/>
    <cellStyle name="Normal 19 2 4 5 9 2 4" xfId="24338"/>
    <cellStyle name="Normal 19 2 4 5 9 2 5" xfId="36939"/>
    <cellStyle name="Normal 19 2 4 5 9 3" xfId="13009"/>
    <cellStyle name="Normal 19 2 4 5 9 3 2" xfId="17209"/>
    <cellStyle name="Normal 19 2 4 5 9 3 2 2" xfId="29938"/>
    <cellStyle name="Normal 19 2 4 5 9 3 2 3" xfId="42539"/>
    <cellStyle name="Normal 19 2 4 5 9 3 3" xfId="21478"/>
    <cellStyle name="Normal 19 2 4 5 9 3 3 2" xfId="34139"/>
    <cellStyle name="Normal 19 2 4 5 9 3 3 3" xfId="46739"/>
    <cellStyle name="Normal 19 2 4 5 9 3 4" xfId="25738"/>
    <cellStyle name="Normal 19 2 4 5 9 3 5" xfId="38339"/>
    <cellStyle name="Normal 19 2 4 5 9 4" xfId="14409"/>
    <cellStyle name="Normal 19 2 4 5 9 4 2" xfId="27138"/>
    <cellStyle name="Normal 19 2 4 5 9 4 3" xfId="39739"/>
    <cellStyle name="Normal 19 2 4 5 9 5" xfId="18678"/>
    <cellStyle name="Normal 19 2 4 5 9 5 2" xfId="31339"/>
    <cellStyle name="Normal 19 2 4 5 9 5 3" xfId="43939"/>
    <cellStyle name="Normal 19 2 4 5 9 6" xfId="22938"/>
    <cellStyle name="Normal 19 2 4 5 9 7" xfId="35539"/>
    <cellStyle name="Normal 19 2 4 6" xfId="7111"/>
    <cellStyle name="Normal 19 2 4 6 10" xfId="10354"/>
    <cellStyle name="Normal 19 2 4 6 10 2" xfId="11769"/>
    <cellStyle name="Normal 19 2 4 6 10 2 2" xfId="15969"/>
    <cellStyle name="Normal 19 2 4 6 10 2 2 2" xfId="28698"/>
    <cellStyle name="Normal 19 2 4 6 10 2 2 3" xfId="41299"/>
    <cellStyle name="Normal 19 2 4 6 10 2 3" xfId="20238"/>
    <cellStyle name="Normal 19 2 4 6 10 2 3 2" xfId="32899"/>
    <cellStyle name="Normal 19 2 4 6 10 2 3 3" xfId="45499"/>
    <cellStyle name="Normal 19 2 4 6 10 2 4" xfId="24498"/>
    <cellStyle name="Normal 19 2 4 6 10 2 5" xfId="37099"/>
    <cellStyle name="Normal 19 2 4 6 10 3" xfId="13169"/>
    <cellStyle name="Normal 19 2 4 6 10 3 2" xfId="17369"/>
    <cellStyle name="Normal 19 2 4 6 10 3 2 2" xfId="30098"/>
    <cellStyle name="Normal 19 2 4 6 10 3 2 3" xfId="42699"/>
    <cellStyle name="Normal 19 2 4 6 10 3 3" xfId="21638"/>
    <cellStyle name="Normal 19 2 4 6 10 3 3 2" xfId="34299"/>
    <cellStyle name="Normal 19 2 4 6 10 3 3 3" xfId="46899"/>
    <cellStyle name="Normal 19 2 4 6 10 3 4" xfId="25898"/>
    <cellStyle name="Normal 19 2 4 6 10 3 5" xfId="38499"/>
    <cellStyle name="Normal 19 2 4 6 10 4" xfId="14569"/>
    <cellStyle name="Normal 19 2 4 6 10 4 2" xfId="27298"/>
    <cellStyle name="Normal 19 2 4 6 10 4 3" xfId="39899"/>
    <cellStyle name="Normal 19 2 4 6 10 5" xfId="18838"/>
    <cellStyle name="Normal 19 2 4 6 10 5 2" xfId="31499"/>
    <cellStyle name="Normal 19 2 4 6 10 5 3" xfId="44099"/>
    <cellStyle name="Normal 19 2 4 6 10 6" xfId="23098"/>
    <cellStyle name="Normal 19 2 4 6 10 7" xfId="35699"/>
    <cellStyle name="Normal 19 2 4 6 11" xfId="10495"/>
    <cellStyle name="Normal 19 2 4 6 11 2" xfId="14709"/>
    <cellStyle name="Normal 19 2 4 6 11 2 2" xfId="27438"/>
    <cellStyle name="Normal 19 2 4 6 11 2 3" xfId="40039"/>
    <cellStyle name="Normal 19 2 4 6 11 3" xfId="18978"/>
    <cellStyle name="Normal 19 2 4 6 11 3 2" xfId="31639"/>
    <cellStyle name="Normal 19 2 4 6 11 3 3" xfId="44239"/>
    <cellStyle name="Normal 19 2 4 6 11 4" xfId="23238"/>
    <cellStyle name="Normal 19 2 4 6 11 5" xfId="35839"/>
    <cellStyle name="Normal 19 2 4 6 12" xfId="11909"/>
    <cellStyle name="Normal 19 2 4 6 12 2" xfId="16109"/>
    <cellStyle name="Normal 19 2 4 6 12 2 2" xfId="28838"/>
    <cellStyle name="Normal 19 2 4 6 12 2 3" xfId="41439"/>
    <cellStyle name="Normal 19 2 4 6 12 3" xfId="20378"/>
    <cellStyle name="Normal 19 2 4 6 12 3 2" xfId="33039"/>
    <cellStyle name="Normal 19 2 4 6 12 3 3" xfId="45639"/>
    <cellStyle name="Normal 19 2 4 6 12 4" xfId="24638"/>
    <cellStyle name="Normal 19 2 4 6 12 5" xfId="37239"/>
    <cellStyle name="Normal 19 2 4 6 13" xfId="13309"/>
    <cellStyle name="Normal 19 2 4 6 13 2" xfId="26038"/>
    <cellStyle name="Normal 19 2 4 6 13 3" xfId="38639"/>
    <cellStyle name="Normal 19 2 4 6 14" xfId="17578"/>
    <cellStyle name="Normal 19 2 4 6 14 2" xfId="30239"/>
    <cellStyle name="Normal 19 2 4 6 14 3" xfId="42839"/>
    <cellStyle name="Normal 19 2 4 6 15" xfId="21838"/>
    <cellStyle name="Normal 19 2 4 6 16" xfId="34439"/>
    <cellStyle name="Normal 19 2 4 6 2" xfId="7251"/>
    <cellStyle name="Normal 19 2 4 6 2 2" xfId="10635"/>
    <cellStyle name="Normal 19 2 4 6 2 2 2" xfId="14849"/>
    <cellStyle name="Normal 19 2 4 6 2 2 2 2" xfId="27578"/>
    <cellStyle name="Normal 19 2 4 6 2 2 2 3" xfId="40179"/>
    <cellStyle name="Normal 19 2 4 6 2 2 3" xfId="19118"/>
    <cellStyle name="Normal 19 2 4 6 2 2 3 2" xfId="31779"/>
    <cellStyle name="Normal 19 2 4 6 2 2 3 3" xfId="44379"/>
    <cellStyle name="Normal 19 2 4 6 2 2 4" xfId="23378"/>
    <cellStyle name="Normal 19 2 4 6 2 2 5" xfId="35979"/>
    <cellStyle name="Normal 19 2 4 6 2 3" xfId="12049"/>
    <cellStyle name="Normal 19 2 4 6 2 3 2" xfId="16249"/>
    <cellStyle name="Normal 19 2 4 6 2 3 2 2" xfId="28978"/>
    <cellStyle name="Normal 19 2 4 6 2 3 2 3" xfId="41579"/>
    <cellStyle name="Normal 19 2 4 6 2 3 3" xfId="20518"/>
    <cellStyle name="Normal 19 2 4 6 2 3 3 2" xfId="33179"/>
    <cellStyle name="Normal 19 2 4 6 2 3 3 3" xfId="45779"/>
    <cellStyle name="Normal 19 2 4 6 2 3 4" xfId="24778"/>
    <cellStyle name="Normal 19 2 4 6 2 3 5" xfId="37379"/>
    <cellStyle name="Normal 19 2 4 6 2 4" xfId="13449"/>
    <cellStyle name="Normal 19 2 4 6 2 4 2" xfId="26178"/>
    <cellStyle name="Normal 19 2 4 6 2 4 3" xfId="38779"/>
    <cellStyle name="Normal 19 2 4 6 2 5" xfId="17718"/>
    <cellStyle name="Normal 19 2 4 6 2 5 2" xfId="30379"/>
    <cellStyle name="Normal 19 2 4 6 2 5 3" xfId="42979"/>
    <cellStyle name="Normal 19 2 4 6 2 6" xfId="21978"/>
    <cellStyle name="Normal 19 2 4 6 2 7" xfId="34579"/>
    <cellStyle name="Normal 19 2 4 6 3" xfId="7391"/>
    <cellStyle name="Normal 19 2 4 6 3 2" xfId="10775"/>
    <cellStyle name="Normal 19 2 4 6 3 2 2" xfId="14989"/>
    <cellStyle name="Normal 19 2 4 6 3 2 2 2" xfId="27718"/>
    <cellStyle name="Normal 19 2 4 6 3 2 2 3" xfId="40319"/>
    <cellStyle name="Normal 19 2 4 6 3 2 3" xfId="19258"/>
    <cellStyle name="Normal 19 2 4 6 3 2 3 2" xfId="31919"/>
    <cellStyle name="Normal 19 2 4 6 3 2 3 3" xfId="44519"/>
    <cellStyle name="Normal 19 2 4 6 3 2 4" xfId="23518"/>
    <cellStyle name="Normal 19 2 4 6 3 2 5" xfId="36119"/>
    <cellStyle name="Normal 19 2 4 6 3 3" xfId="12189"/>
    <cellStyle name="Normal 19 2 4 6 3 3 2" xfId="16389"/>
    <cellStyle name="Normal 19 2 4 6 3 3 2 2" xfId="29118"/>
    <cellStyle name="Normal 19 2 4 6 3 3 2 3" xfId="41719"/>
    <cellStyle name="Normal 19 2 4 6 3 3 3" xfId="20658"/>
    <cellStyle name="Normal 19 2 4 6 3 3 3 2" xfId="33319"/>
    <cellStyle name="Normal 19 2 4 6 3 3 3 3" xfId="45919"/>
    <cellStyle name="Normal 19 2 4 6 3 3 4" xfId="24918"/>
    <cellStyle name="Normal 19 2 4 6 3 3 5" xfId="37519"/>
    <cellStyle name="Normal 19 2 4 6 3 4" xfId="13589"/>
    <cellStyle name="Normal 19 2 4 6 3 4 2" xfId="26318"/>
    <cellStyle name="Normal 19 2 4 6 3 4 3" xfId="38919"/>
    <cellStyle name="Normal 19 2 4 6 3 5" xfId="17858"/>
    <cellStyle name="Normal 19 2 4 6 3 5 2" xfId="30519"/>
    <cellStyle name="Normal 19 2 4 6 3 5 3" xfId="43119"/>
    <cellStyle name="Normal 19 2 4 6 3 6" xfId="22118"/>
    <cellStyle name="Normal 19 2 4 6 3 7" xfId="34719"/>
    <cellStyle name="Normal 19 2 4 6 4" xfId="9404"/>
    <cellStyle name="Normal 19 2 4 6 4 2" xfId="10922"/>
    <cellStyle name="Normal 19 2 4 6 4 2 2" xfId="15129"/>
    <cellStyle name="Normal 19 2 4 6 4 2 2 2" xfId="27858"/>
    <cellStyle name="Normal 19 2 4 6 4 2 2 3" xfId="40459"/>
    <cellStyle name="Normal 19 2 4 6 4 2 3" xfId="19398"/>
    <cellStyle name="Normal 19 2 4 6 4 2 3 2" xfId="32059"/>
    <cellStyle name="Normal 19 2 4 6 4 2 3 3" xfId="44659"/>
    <cellStyle name="Normal 19 2 4 6 4 2 4" xfId="23658"/>
    <cellStyle name="Normal 19 2 4 6 4 2 5" xfId="36259"/>
    <cellStyle name="Normal 19 2 4 6 4 3" xfId="12329"/>
    <cellStyle name="Normal 19 2 4 6 4 3 2" xfId="16529"/>
    <cellStyle name="Normal 19 2 4 6 4 3 2 2" xfId="29258"/>
    <cellStyle name="Normal 19 2 4 6 4 3 2 3" xfId="41859"/>
    <cellStyle name="Normal 19 2 4 6 4 3 3" xfId="20798"/>
    <cellStyle name="Normal 19 2 4 6 4 3 3 2" xfId="33459"/>
    <cellStyle name="Normal 19 2 4 6 4 3 3 3" xfId="46059"/>
    <cellStyle name="Normal 19 2 4 6 4 3 4" xfId="25058"/>
    <cellStyle name="Normal 19 2 4 6 4 3 5" xfId="37659"/>
    <cellStyle name="Normal 19 2 4 6 4 4" xfId="13729"/>
    <cellStyle name="Normal 19 2 4 6 4 4 2" xfId="26458"/>
    <cellStyle name="Normal 19 2 4 6 4 4 3" xfId="39059"/>
    <cellStyle name="Normal 19 2 4 6 4 5" xfId="17998"/>
    <cellStyle name="Normal 19 2 4 6 4 5 2" xfId="30659"/>
    <cellStyle name="Normal 19 2 4 6 4 5 3" xfId="43259"/>
    <cellStyle name="Normal 19 2 4 6 4 6" xfId="22258"/>
    <cellStyle name="Normal 19 2 4 6 4 7" xfId="34859"/>
    <cellStyle name="Normal 19 2 4 6 5" xfId="9600"/>
    <cellStyle name="Normal 19 2 4 6 5 2" xfId="11066"/>
    <cellStyle name="Normal 19 2 4 6 5 2 2" xfId="15269"/>
    <cellStyle name="Normal 19 2 4 6 5 2 2 2" xfId="27998"/>
    <cellStyle name="Normal 19 2 4 6 5 2 2 3" xfId="40599"/>
    <cellStyle name="Normal 19 2 4 6 5 2 3" xfId="19538"/>
    <cellStyle name="Normal 19 2 4 6 5 2 3 2" xfId="32199"/>
    <cellStyle name="Normal 19 2 4 6 5 2 3 3" xfId="44799"/>
    <cellStyle name="Normal 19 2 4 6 5 2 4" xfId="23798"/>
    <cellStyle name="Normal 19 2 4 6 5 2 5" xfId="36399"/>
    <cellStyle name="Normal 19 2 4 6 5 3" xfId="12469"/>
    <cellStyle name="Normal 19 2 4 6 5 3 2" xfId="16669"/>
    <cellStyle name="Normal 19 2 4 6 5 3 2 2" xfId="29398"/>
    <cellStyle name="Normal 19 2 4 6 5 3 2 3" xfId="41999"/>
    <cellStyle name="Normal 19 2 4 6 5 3 3" xfId="20938"/>
    <cellStyle name="Normal 19 2 4 6 5 3 3 2" xfId="33599"/>
    <cellStyle name="Normal 19 2 4 6 5 3 3 3" xfId="46199"/>
    <cellStyle name="Normal 19 2 4 6 5 3 4" xfId="25198"/>
    <cellStyle name="Normal 19 2 4 6 5 3 5" xfId="37799"/>
    <cellStyle name="Normal 19 2 4 6 5 4" xfId="13869"/>
    <cellStyle name="Normal 19 2 4 6 5 4 2" xfId="26598"/>
    <cellStyle name="Normal 19 2 4 6 5 4 3" xfId="39199"/>
    <cellStyle name="Normal 19 2 4 6 5 5" xfId="18138"/>
    <cellStyle name="Normal 19 2 4 6 5 5 2" xfId="30799"/>
    <cellStyle name="Normal 19 2 4 6 5 5 3" xfId="43399"/>
    <cellStyle name="Normal 19 2 4 6 5 6" xfId="22398"/>
    <cellStyle name="Normal 19 2 4 6 5 7" xfId="34999"/>
    <cellStyle name="Normal 19 2 4 6 6" xfId="9740"/>
    <cellStyle name="Normal 19 2 4 6 6 2" xfId="11206"/>
    <cellStyle name="Normal 19 2 4 6 6 2 2" xfId="15409"/>
    <cellStyle name="Normal 19 2 4 6 6 2 2 2" xfId="28138"/>
    <cellStyle name="Normal 19 2 4 6 6 2 2 3" xfId="40739"/>
    <cellStyle name="Normal 19 2 4 6 6 2 3" xfId="19678"/>
    <cellStyle name="Normal 19 2 4 6 6 2 3 2" xfId="32339"/>
    <cellStyle name="Normal 19 2 4 6 6 2 3 3" xfId="44939"/>
    <cellStyle name="Normal 19 2 4 6 6 2 4" xfId="23938"/>
    <cellStyle name="Normal 19 2 4 6 6 2 5" xfId="36539"/>
    <cellStyle name="Normal 19 2 4 6 6 3" xfId="12609"/>
    <cellStyle name="Normal 19 2 4 6 6 3 2" xfId="16809"/>
    <cellStyle name="Normal 19 2 4 6 6 3 2 2" xfId="29538"/>
    <cellStyle name="Normal 19 2 4 6 6 3 2 3" xfId="42139"/>
    <cellStyle name="Normal 19 2 4 6 6 3 3" xfId="21078"/>
    <cellStyle name="Normal 19 2 4 6 6 3 3 2" xfId="33739"/>
    <cellStyle name="Normal 19 2 4 6 6 3 3 3" xfId="46339"/>
    <cellStyle name="Normal 19 2 4 6 6 3 4" xfId="25338"/>
    <cellStyle name="Normal 19 2 4 6 6 3 5" xfId="37939"/>
    <cellStyle name="Normal 19 2 4 6 6 4" xfId="14009"/>
    <cellStyle name="Normal 19 2 4 6 6 4 2" xfId="26738"/>
    <cellStyle name="Normal 19 2 4 6 6 4 3" xfId="39339"/>
    <cellStyle name="Normal 19 2 4 6 6 5" xfId="18278"/>
    <cellStyle name="Normal 19 2 4 6 6 5 2" xfId="30939"/>
    <cellStyle name="Normal 19 2 4 6 6 5 3" xfId="43539"/>
    <cellStyle name="Normal 19 2 4 6 6 6" xfId="22538"/>
    <cellStyle name="Normal 19 2 4 6 6 7" xfId="35139"/>
    <cellStyle name="Normal 19 2 4 6 7" xfId="9880"/>
    <cellStyle name="Normal 19 2 4 6 7 2" xfId="11346"/>
    <cellStyle name="Normal 19 2 4 6 7 2 2" xfId="15549"/>
    <cellStyle name="Normal 19 2 4 6 7 2 2 2" xfId="28278"/>
    <cellStyle name="Normal 19 2 4 6 7 2 2 3" xfId="40879"/>
    <cellStyle name="Normal 19 2 4 6 7 2 3" xfId="19818"/>
    <cellStyle name="Normal 19 2 4 6 7 2 3 2" xfId="32479"/>
    <cellStyle name="Normal 19 2 4 6 7 2 3 3" xfId="45079"/>
    <cellStyle name="Normal 19 2 4 6 7 2 4" xfId="24078"/>
    <cellStyle name="Normal 19 2 4 6 7 2 5" xfId="36679"/>
    <cellStyle name="Normal 19 2 4 6 7 3" xfId="12749"/>
    <cellStyle name="Normal 19 2 4 6 7 3 2" xfId="16949"/>
    <cellStyle name="Normal 19 2 4 6 7 3 2 2" xfId="29678"/>
    <cellStyle name="Normal 19 2 4 6 7 3 2 3" xfId="42279"/>
    <cellStyle name="Normal 19 2 4 6 7 3 3" xfId="21218"/>
    <cellStyle name="Normal 19 2 4 6 7 3 3 2" xfId="33879"/>
    <cellStyle name="Normal 19 2 4 6 7 3 3 3" xfId="46479"/>
    <cellStyle name="Normal 19 2 4 6 7 3 4" xfId="25478"/>
    <cellStyle name="Normal 19 2 4 6 7 3 5" xfId="38079"/>
    <cellStyle name="Normal 19 2 4 6 7 4" xfId="14149"/>
    <cellStyle name="Normal 19 2 4 6 7 4 2" xfId="26878"/>
    <cellStyle name="Normal 19 2 4 6 7 4 3" xfId="39479"/>
    <cellStyle name="Normal 19 2 4 6 7 5" xfId="18418"/>
    <cellStyle name="Normal 19 2 4 6 7 5 2" xfId="31079"/>
    <cellStyle name="Normal 19 2 4 6 7 5 3" xfId="43679"/>
    <cellStyle name="Normal 19 2 4 6 7 6" xfId="22678"/>
    <cellStyle name="Normal 19 2 4 6 7 7" xfId="35279"/>
    <cellStyle name="Normal 19 2 4 6 8" xfId="10020"/>
    <cellStyle name="Normal 19 2 4 6 8 2" xfId="11486"/>
    <cellStyle name="Normal 19 2 4 6 8 2 2" xfId="15689"/>
    <cellStyle name="Normal 19 2 4 6 8 2 2 2" xfId="28418"/>
    <cellStyle name="Normal 19 2 4 6 8 2 2 3" xfId="41019"/>
    <cellStyle name="Normal 19 2 4 6 8 2 3" xfId="19958"/>
    <cellStyle name="Normal 19 2 4 6 8 2 3 2" xfId="32619"/>
    <cellStyle name="Normal 19 2 4 6 8 2 3 3" xfId="45219"/>
    <cellStyle name="Normal 19 2 4 6 8 2 4" xfId="24218"/>
    <cellStyle name="Normal 19 2 4 6 8 2 5" xfId="36819"/>
    <cellStyle name="Normal 19 2 4 6 8 3" xfId="12889"/>
    <cellStyle name="Normal 19 2 4 6 8 3 2" xfId="17089"/>
    <cellStyle name="Normal 19 2 4 6 8 3 2 2" xfId="29818"/>
    <cellStyle name="Normal 19 2 4 6 8 3 2 3" xfId="42419"/>
    <cellStyle name="Normal 19 2 4 6 8 3 3" xfId="21358"/>
    <cellStyle name="Normal 19 2 4 6 8 3 3 2" xfId="34019"/>
    <cellStyle name="Normal 19 2 4 6 8 3 3 3" xfId="46619"/>
    <cellStyle name="Normal 19 2 4 6 8 3 4" xfId="25618"/>
    <cellStyle name="Normal 19 2 4 6 8 3 5" xfId="38219"/>
    <cellStyle name="Normal 19 2 4 6 8 4" xfId="14289"/>
    <cellStyle name="Normal 19 2 4 6 8 4 2" xfId="27018"/>
    <cellStyle name="Normal 19 2 4 6 8 4 3" xfId="39619"/>
    <cellStyle name="Normal 19 2 4 6 8 5" xfId="18558"/>
    <cellStyle name="Normal 19 2 4 6 8 5 2" xfId="31219"/>
    <cellStyle name="Normal 19 2 4 6 8 5 3" xfId="43819"/>
    <cellStyle name="Normal 19 2 4 6 8 6" xfId="22818"/>
    <cellStyle name="Normal 19 2 4 6 8 7" xfId="35419"/>
    <cellStyle name="Normal 19 2 4 6 9" xfId="10214"/>
    <cellStyle name="Normal 19 2 4 6 9 2" xfId="11629"/>
    <cellStyle name="Normal 19 2 4 6 9 2 2" xfId="15829"/>
    <cellStyle name="Normal 19 2 4 6 9 2 2 2" xfId="28558"/>
    <cellStyle name="Normal 19 2 4 6 9 2 2 3" xfId="41159"/>
    <cellStyle name="Normal 19 2 4 6 9 2 3" xfId="20098"/>
    <cellStyle name="Normal 19 2 4 6 9 2 3 2" xfId="32759"/>
    <cellStyle name="Normal 19 2 4 6 9 2 3 3" xfId="45359"/>
    <cellStyle name="Normal 19 2 4 6 9 2 4" xfId="24358"/>
    <cellStyle name="Normal 19 2 4 6 9 2 5" xfId="36959"/>
    <cellStyle name="Normal 19 2 4 6 9 3" xfId="13029"/>
    <cellStyle name="Normal 19 2 4 6 9 3 2" xfId="17229"/>
    <cellStyle name="Normal 19 2 4 6 9 3 2 2" xfId="29958"/>
    <cellStyle name="Normal 19 2 4 6 9 3 2 3" xfId="42559"/>
    <cellStyle name="Normal 19 2 4 6 9 3 3" xfId="21498"/>
    <cellStyle name="Normal 19 2 4 6 9 3 3 2" xfId="34159"/>
    <cellStyle name="Normal 19 2 4 6 9 3 3 3" xfId="46759"/>
    <cellStyle name="Normal 19 2 4 6 9 3 4" xfId="25758"/>
    <cellStyle name="Normal 19 2 4 6 9 3 5" xfId="38359"/>
    <cellStyle name="Normal 19 2 4 6 9 4" xfId="14429"/>
    <cellStyle name="Normal 19 2 4 6 9 4 2" xfId="27158"/>
    <cellStyle name="Normal 19 2 4 6 9 4 3" xfId="39759"/>
    <cellStyle name="Normal 19 2 4 6 9 5" xfId="18698"/>
    <cellStyle name="Normal 19 2 4 6 9 5 2" xfId="31359"/>
    <cellStyle name="Normal 19 2 4 6 9 5 3" xfId="43959"/>
    <cellStyle name="Normal 19 2 4 6 9 6" xfId="22958"/>
    <cellStyle name="Normal 19 2 4 6 9 7" xfId="35559"/>
    <cellStyle name="Normal 19 2 4 7" xfId="7131"/>
    <cellStyle name="Normal 19 2 4 7 10" xfId="10374"/>
    <cellStyle name="Normal 19 2 4 7 10 2" xfId="11789"/>
    <cellStyle name="Normal 19 2 4 7 10 2 2" xfId="15989"/>
    <cellStyle name="Normal 19 2 4 7 10 2 2 2" xfId="28718"/>
    <cellStyle name="Normal 19 2 4 7 10 2 2 3" xfId="41319"/>
    <cellStyle name="Normal 19 2 4 7 10 2 3" xfId="20258"/>
    <cellStyle name="Normal 19 2 4 7 10 2 3 2" xfId="32919"/>
    <cellStyle name="Normal 19 2 4 7 10 2 3 3" xfId="45519"/>
    <cellStyle name="Normal 19 2 4 7 10 2 4" xfId="24518"/>
    <cellStyle name="Normal 19 2 4 7 10 2 5" xfId="37119"/>
    <cellStyle name="Normal 19 2 4 7 10 3" xfId="13189"/>
    <cellStyle name="Normal 19 2 4 7 10 3 2" xfId="17389"/>
    <cellStyle name="Normal 19 2 4 7 10 3 2 2" xfId="30118"/>
    <cellStyle name="Normal 19 2 4 7 10 3 2 3" xfId="42719"/>
    <cellStyle name="Normal 19 2 4 7 10 3 3" xfId="21658"/>
    <cellStyle name="Normal 19 2 4 7 10 3 3 2" xfId="34319"/>
    <cellStyle name="Normal 19 2 4 7 10 3 3 3" xfId="46919"/>
    <cellStyle name="Normal 19 2 4 7 10 3 4" xfId="25918"/>
    <cellStyle name="Normal 19 2 4 7 10 3 5" xfId="38519"/>
    <cellStyle name="Normal 19 2 4 7 10 4" xfId="14589"/>
    <cellStyle name="Normal 19 2 4 7 10 4 2" xfId="27318"/>
    <cellStyle name="Normal 19 2 4 7 10 4 3" xfId="39919"/>
    <cellStyle name="Normal 19 2 4 7 10 5" xfId="18858"/>
    <cellStyle name="Normal 19 2 4 7 10 5 2" xfId="31519"/>
    <cellStyle name="Normal 19 2 4 7 10 5 3" xfId="44119"/>
    <cellStyle name="Normal 19 2 4 7 10 6" xfId="23118"/>
    <cellStyle name="Normal 19 2 4 7 10 7" xfId="35719"/>
    <cellStyle name="Normal 19 2 4 7 11" xfId="10515"/>
    <cellStyle name="Normal 19 2 4 7 11 2" xfId="14729"/>
    <cellStyle name="Normal 19 2 4 7 11 2 2" xfId="27458"/>
    <cellStyle name="Normal 19 2 4 7 11 2 3" xfId="40059"/>
    <cellStyle name="Normal 19 2 4 7 11 3" xfId="18998"/>
    <cellStyle name="Normal 19 2 4 7 11 3 2" xfId="31659"/>
    <cellStyle name="Normal 19 2 4 7 11 3 3" xfId="44259"/>
    <cellStyle name="Normal 19 2 4 7 11 4" xfId="23258"/>
    <cellStyle name="Normal 19 2 4 7 11 5" xfId="35859"/>
    <cellStyle name="Normal 19 2 4 7 12" xfId="11929"/>
    <cellStyle name="Normal 19 2 4 7 12 2" xfId="16129"/>
    <cellStyle name="Normal 19 2 4 7 12 2 2" xfId="28858"/>
    <cellStyle name="Normal 19 2 4 7 12 2 3" xfId="41459"/>
    <cellStyle name="Normal 19 2 4 7 12 3" xfId="20398"/>
    <cellStyle name="Normal 19 2 4 7 12 3 2" xfId="33059"/>
    <cellStyle name="Normal 19 2 4 7 12 3 3" xfId="45659"/>
    <cellStyle name="Normal 19 2 4 7 12 4" xfId="24658"/>
    <cellStyle name="Normal 19 2 4 7 12 5" xfId="37259"/>
    <cellStyle name="Normal 19 2 4 7 13" xfId="13329"/>
    <cellStyle name="Normal 19 2 4 7 13 2" xfId="26058"/>
    <cellStyle name="Normal 19 2 4 7 13 3" xfId="38659"/>
    <cellStyle name="Normal 19 2 4 7 14" xfId="17598"/>
    <cellStyle name="Normal 19 2 4 7 14 2" xfId="30259"/>
    <cellStyle name="Normal 19 2 4 7 14 3" xfId="42859"/>
    <cellStyle name="Normal 19 2 4 7 15" xfId="21858"/>
    <cellStyle name="Normal 19 2 4 7 16" xfId="34459"/>
    <cellStyle name="Normal 19 2 4 7 2" xfId="7271"/>
    <cellStyle name="Normal 19 2 4 7 2 2" xfId="10655"/>
    <cellStyle name="Normal 19 2 4 7 2 2 2" xfId="14869"/>
    <cellStyle name="Normal 19 2 4 7 2 2 2 2" xfId="27598"/>
    <cellStyle name="Normal 19 2 4 7 2 2 2 3" xfId="40199"/>
    <cellStyle name="Normal 19 2 4 7 2 2 3" xfId="19138"/>
    <cellStyle name="Normal 19 2 4 7 2 2 3 2" xfId="31799"/>
    <cellStyle name="Normal 19 2 4 7 2 2 3 3" xfId="44399"/>
    <cellStyle name="Normal 19 2 4 7 2 2 4" xfId="23398"/>
    <cellStyle name="Normal 19 2 4 7 2 2 5" xfId="35999"/>
    <cellStyle name="Normal 19 2 4 7 2 3" xfId="12069"/>
    <cellStyle name="Normal 19 2 4 7 2 3 2" xfId="16269"/>
    <cellStyle name="Normal 19 2 4 7 2 3 2 2" xfId="28998"/>
    <cellStyle name="Normal 19 2 4 7 2 3 2 3" xfId="41599"/>
    <cellStyle name="Normal 19 2 4 7 2 3 3" xfId="20538"/>
    <cellStyle name="Normal 19 2 4 7 2 3 3 2" xfId="33199"/>
    <cellStyle name="Normal 19 2 4 7 2 3 3 3" xfId="45799"/>
    <cellStyle name="Normal 19 2 4 7 2 3 4" xfId="24798"/>
    <cellStyle name="Normal 19 2 4 7 2 3 5" xfId="37399"/>
    <cellStyle name="Normal 19 2 4 7 2 4" xfId="13469"/>
    <cellStyle name="Normal 19 2 4 7 2 4 2" xfId="26198"/>
    <cellStyle name="Normal 19 2 4 7 2 4 3" xfId="38799"/>
    <cellStyle name="Normal 19 2 4 7 2 5" xfId="17738"/>
    <cellStyle name="Normal 19 2 4 7 2 5 2" xfId="30399"/>
    <cellStyle name="Normal 19 2 4 7 2 5 3" xfId="42999"/>
    <cellStyle name="Normal 19 2 4 7 2 6" xfId="21998"/>
    <cellStyle name="Normal 19 2 4 7 2 7" xfId="34599"/>
    <cellStyle name="Normal 19 2 4 7 3" xfId="7411"/>
    <cellStyle name="Normal 19 2 4 7 3 2" xfId="10795"/>
    <cellStyle name="Normal 19 2 4 7 3 2 2" xfId="15009"/>
    <cellStyle name="Normal 19 2 4 7 3 2 2 2" xfId="27738"/>
    <cellStyle name="Normal 19 2 4 7 3 2 2 3" xfId="40339"/>
    <cellStyle name="Normal 19 2 4 7 3 2 3" xfId="19278"/>
    <cellStyle name="Normal 19 2 4 7 3 2 3 2" xfId="31939"/>
    <cellStyle name="Normal 19 2 4 7 3 2 3 3" xfId="44539"/>
    <cellStyle name="Normal 19 2 4 7 3 2 4" xfId="23538"/>
    <cellStyle name="Normal 19 2 4 7 3 2 5" xfId="36139"/>
    <cellStyle name="Normal 19 2 4 7 3 3" xfId="12209"/>
    <cellStyle name="Normal 19 2 4 7 3 3 2" xfId="16409"/>
    <cellStyle name="Normal 19 2 4 7 3 3 2 2" xfId="29138"/>
    <cellStyle name="Normal 19 2 4 7 3 3 2 3" xfId="41739"/>
    <cellStyle name="Normal 19 2 4 7 3 3 3" xfId="20678"/>
    <cellStyle name="Normal 19 2 4 7 3 3 3 2" xfId="33339"/>
    <cellStyle name="Normal 19 2 4 7 3 3 3 3" xfId="45939"/>
    <cellStyle name="Normal 19 2 4 7 3 3 4" xfId="24938"/>
    <cellStyle name="Normal 19 2 4 7 3 3 5" xfId="37539"/>
    <cellStyle name="Normal 19 2 4 7 3 4" xfId="13609"/>
    <cellStyle name="Normal 19 2 4 7 3 4 2" xfId="26338"/>
    <cellStyle name="Normal 19 2 4 7 3 4 3" xfId="38939"/>
    <cellStyle name="Normal 19 2 4 7 3 5" xfId="17878"/>
    <cellStyle name="Normal 19 2 4 7 3 5 2" xfId="30539"/>
    <cellStyle name="Normal 19 2 4 7 3 5 3" xfId="43139"/>
    <cellStyle name="Normal 19 2 4 7 3 6" xfId="22138"/>
    <cellStyle name="Normal 19 2 4 7 3 7" xfId="34739"/>
    <cellStyle name="Normal 19 2 4 7 4" xfId="9424"/>
    <cellStyle name="Normal 19 2 4 7 4 2" xfId="10942"/>
    <cellStyle name="Normal 19 2 4 7 4 2 2" xfId="15149"/>
    <cellStyle name="Normal 19 2 4 7 4 2 2 2" xfId="27878"/>
    <cellStyle name="Normal 19 2 4 7 4 2 2 3" xfId="40479"/>
    <cellStyle name="Normal 19 2 4 7 4 2 3" xfId="19418"/>
    <cellStyle name="Normal 19 2 4 7 4 2 3 2" xfId="32079"/>
    <cellStyle name="Normal 19 2 4 7 4 2 3 3" xfId="44679"/>
    <cellStyle name="Normal 19 2 4 7 4 2 4" xfId="23678"/>
    <cellStyle name="Normal 19 2 4 7 4 2 5" xfId="36279"/>
    <cellStyle name="Normal 19 2 4 7 4 3" xfId="12349"/>
    <cellStyle name="Normal 19 2 4 7 4 3 2" xfId="16549"/>
    <cellStyle name="Normal 19 2 4 7 4 3 2 2" xfId="29278"/>
    <cellStyle name="Normal 19 2 4 7 4 3 2 3" xfId="41879"/>
    <cellStyle name="Normal 19 2 4 7 4 3 3" xfId="20818"/>
    <cellStyle name="Normal 19 2 4 7 4 3 3 2" xfId="33479"/>
    <cellStyle name="Normal 19 2 4 7 4 3 3 3" xfId="46079"/>
    <cellStyle name="Normal 19 2 4 7 4 3 4" xfId="25078"/>
    <cellStyle name="Normal 19 2 4 7 4 3 5" xfId="37679"/>
    <cellStyle name="Normal 19 2 4 7 4 4" xfId="13749"/>
    <cellStyle name="Normal 19 2 4 7 4 4 2" xfId="26478"/>
    <cellStyle name="Normal 19 2 4 7 4 4 3" xfId="39079"/>
    <cellStyle name="Normal 19 2 4 7 4 5" xfId="18018"/>
    <cellStyle name="Normal 19 2 4 7 4 5 2" xfId="30679"/>
    <cellStyle name="Normal 19 2 4 7 4 5 3" xfId="43279"/>
    <cellStyle name="Normal 19 2 4 7 4 6" xfId="22278"/>
    <cellStyle name="Normal 19 2 4 7 4 7" xfId="34879"/>
    <cellStyle name="Normal 19 2 4 7 5" xfId="9620"/>
    <cellStyle name="Normal 19 2 4 7 5 2" xfId="11086"/>
    <cellStyle name="Normal 19 2 4 7 5 2 2" xfId="15289"/>
    <cellStyle name="Normal 19 2 4 7 5 2 2 2" xfId="28018"/>
    <cellStyle name="Normal 19 2 4 7 5 2 2 3" xfId="40619"/>
    <cellStyle name="Normal 19 2 4 7 5 2 3" xfId="19558"/>
    <cellStyle name="Normal 19 2 4 7 5 2 3 2" xfId="32219"/>
    <cellStyle name="Normal 19 2 4 7 5 2 3 3" xfId="44819"/>
    <cellStyle name="Normal 19 2 4 7 5 2 4" xfId="23818"/>
    <cellStyle name="Normal 19 2 4 7 5 2 5" xfId="36419"/>
    <cellStyle name="Normal 19 2 4 7 5 3" xfId="12489"/>
    <cellStyle name="Normal 19 2 4 7 5 3 2" xfId="16689"/>
    <cellStyle name="Normal 19 2 4 7 5 3 2 2" xfId="29418"/>
    <cellStyle name="Normal 19 2 4 7 5 3 2 3" xfId="42019"/>
    <cellStyle name="Normal 19 2 4 7 5 3 3" xfId="20958"/>
    <cellStyle name="Normal 19 2 4 7 5 3 3 2" xfId="33619"/>
    <cellStyle name="Normal 19 2 4 7 5 3 3 3" xfId="46219"/>
    <cellStyle name="Normal 19 2 4 7 5 3 4" xfId="25218"/>
    <cellStyle name="Normal 19 2 4 7 5 3 5" xfId="37819"/>
    <cellStyle name="Normal 19 2 4 7 5 4" xfId="13889"/>
    <cellStyle name="Normal 19 2 4 7 5 4 2" xfId="26618"/>
    <cellStyle name="Normal 19 2 4 7 5 4 3" xfId="39219"/>
    <cellStyle name="Normal 19 2 4 7 5 5" xfId="18158"/>
    <cellStyle name="Normal 19 2 4 7 5 5 2" xfId="30819"/>
    <cellStyle name="Normal 19 2 4 7 5 5 3" xfId="43419"/>
    <cellStyle name="Normal 19 2 4 7 5 6" xfId="22418"/>
    <cellStyle name="Normal 19 2 4 7 5 7" xfId="35019"/>
    <cellStyle name="Normal 19 2 4 7 6" xfId="9760"/>
    <cellStyle name="Normal 19 2 4 7 6 2" xfId="11226"/>
    <cellStyle name="Normal 19 2 4 7 6 2 2" xfId="15429"/>
    <cellStyle name="Normal 19 2 4 7 6 2 2 2" xfId="28158"/>
    <cellStyle name="Normal 19 2 4 7 6 2 2 3" xfId="40759"/>
    <cellStyle name="Normal 19 2 4 7 6 2 3" xfId="19698"/>
    <cellStyle name="Normal 19 2 4 7 6 2 3 2" xfId="32359"/>
    <cellStyle name="Normal 19 2 4 7 6 2 3 3" xfId="44959"/>
    <cellStyle name="Normal 19 2 4 7 6 2 4" xfId="23958"/>
    <cellStyle name="Normal 19 2 4 7 6 2 5" xfId="36559"/>
    <cellStyle name="Normal 19 2 4 7 6 3" xfId="12629"/>
    <cellStyle name="Normal 19 2 4 7 6 3 2" xfId="16829"/>
    <cellStyle name="Normal 19 2 4 7 6 3 2 2" xfId="29558"/>
    <cellStyle name="Normal 19 2 4 7 6 3 2 3" xfId="42159"/>
    <cellStyle name="Normal 19 2 4 7 6 3 3" xfId="21098"/>
    <cellStyle name="Normal 19 2 4 7 6 3 3 2" xfId="33759"/>
    <cellStyle name="Normal 19 2 4 7 6 3 3 3" xfId="46359"/>
    <cellStyle name="Normal 19 2 4 7 6 3 4" xfId="25358"/>
    <cellStyle name="Normal 19 2 4 7 6 3 5" xfId="37959"/>
    <cellStyle name="Normal 19 2 4 7 6 4" xfId="14029"/>
    <cellStyle name="Normal 19 2 4 7 6 4 2" xfId="26758"/>
    <cellStyle name="Normal 19 2 4 7 6 4 3" xfId="39359"/>
    <cellStyle name="Normal 19 2 4 7 6 5" xfId="18298"/>
    <cellStyle name="Normal 19 2 4 7 6 5 2" xfId="30959"/>
    <cellStyle name="Normal 19 2 4 7 6 5 3" xfId="43559"/>
    <cellStyle name="Normal 19 2 4 7 6 6" xfId="22558"/>
    <cellStyle name="Normal 19 2 4 7 6 7" xfId="35159"/>
    <cellStyle name="Normal 19 2 4 7 7" xfId="9900"/>
    <cellStyle name="Normal 19 2 4 7 7 2" xfId="11366"/>
    <cellStyle name="Normal 19 2 4 7 7 2 2" xfId="15569"/>
    <cellStyle name="Normal 19 2 4 7 7 2 2 2" xfId="28298"/>
    <cellStyle name="Normal 19 2 4 7 7 2 2 3" xfId="40899"/>
    <cellStyle name="Normal 19 2 4 7 7 2 3" xfId="19838"/>
    <cellStyle name="Normal 19 2 4 7 7 2 3 2" xfId="32499"/>
    <cellStyle name="Normal 19 2 4 7 7 2 3 3" xfId="45099"/>
    <cellStyle name="Normal 19 2 4 7 7 2 4" xfId="24098"/>
    <cellStyle name="Normal 19 2 4 7 7 2 5" xfId="36699"/>
    <cellStyle name="Normal 19 2 4 7 7 3" xfId="12769"/>
    <cellStyle name="Normal 19 2 4 7 7 3 2" xfId="16969"/>
    <cellStyle name="Normal 19 2 4 7 7 3 2 2" xfId="29698"/>
    <cellStyle name="Normal 19 2 4 7 7 3 2 3" xfId="42299"/>
    <cellStyle name="Normal 19 2 4 7 7 3 3" xfId="21238"/>
    <cellStyle name="Normal 19 2 4 7 7 3 3 2" xfId="33899"/>
    <cellStyle name="Normal 19 2 4 7 7 3 3 3" xfId="46499"/>
    <cellStyle name="Normal 19 2 4 7 7 3 4" xfId="25498"/>
    <cellStyle name="Normal 19 2 4 7 7 3 5" xfId="38099"/>
    <cellStyle name="Normal 19 2 4 7 7 4" xfId="14169"/>
    <cellStyle name="Normal 19 2 4 7 7 4 2" xfId="26898"/>
    <cellStyle name="Normal 19 2 4 7 7 4 3" xfId="39499"/>
    <cellStyle name="Normal 19 2 4 7 7 5" xfId="18438"/>
    <cellStyle name="Normal 19 2 4 7 7 5 2" xfId="31099"/>
    <cellStyle name="Normal 19 2 4 7 7 5 3" xfId="43699"/>
    <cellStyle name="Normal 19 2 4 7 7 6" xfId="22698"/>
    <cellStyle name="Normal 19 2 4 7 7 7" xfId="35299"/>
    <cellStyle name="Normal 19 2 4 7 8" xfId="10040"/>
    <cellStyle name="Normal 19 2 4 7 8 2" xfId="11506"/>
    <cellStyle name="Normal 19 2 4 7 8 2 2" xfId="15709"/>
    <cellStyle name="Normal 19 2 4 7 8 2 2 2" xfId="28438"/>
    <cellStyle name="Normal 19 2 4 7 8 2 2 3" xfId="41039"/>
    <cellStyle name="Normal 19 2 4 7 8 2 3" xfId="19978"/>
    <cellStyle name="Normal 19 2 4 7 8 2 3 2" xfId="32639"/>
    <cellStyle name="Normal 19 2 4 7 8 2 3 3" xfId="45239"/>
    <cellStyle name="Normal 19 2 4 7 8 2 4" xfId="24238"/>
    <cellStyle name="Normal 19 2 4 7 8 2 5" xfId="36839"/>
    <cellStyle name="Normal 19 2 4 7 8 3" xfId="12909"/>
    <cellStyle name="Normal 19 2 4 7 8 3 2" xfId="17109"/>
    <cellStyle name="Normal 19 2 4 7 8 3 2 2" xfId="29838"/>
    <cellStyle name="Normal 19 2 4 7 8 3 2 3" xfId="42439"/>
    <cellStyle name="Normal 19 2 4 7 8 3 3" xfId="21378"/>
    <cellStyle name="Normal 19 2 4 7 8 3 3 2" xfId="34039"/>
    <cellStyle name="Normal 19 2 4 7 8 3 3 3" xfId="46639"/>
    <cellStyle name="Normal 19 2 4 7 8 3 4" xfId="25638"/>
    <cellStyle name="Normal 19 2 4 7 8 3 5" xfId="38239"/>
    <cellStyle name="Normal 19 2 4 7 8 4" xfId="14309"/>
    <cellStyle name="Normal 19 2 4 7 8 4 2" xfId="27038"/>
    <cellStyle name="Normal 19 2 4 7 8 4 3" xfId="39639"/>
    <cellStyle name="Normal 19 2 4 7 8 5" xfId="18578"/>
    <cellStyle name="Normal 19 2 4 7 8 5 2" xfId="31239"/>
    <cellStyle name="Normal 19 2 4 7 8 5 3" xfId="43839"/>
    <cellStyle name="Normal 19 2 4 7 8 6" xfId="22838"/>
    <cellStyle name="Normal 19 2 4 7 8 7" xfId="35439"/>
    <cellStyle name="Normal 19 2 4 7 9" xfId="10234"/>
    <cellStyle name="Normal 19 2 4 7 9 2" xfId="11649"/>
    <cellStyle name="Normal 19 2 4 7 9 2 2" xfId="15849"/>
    <cellStyle name="Normal 19 2 4 7 9 2 2 2" xfId="28578"/>
    <cellStyle name="Normal 19 2 4 7 9 2 2 3" xfId="41179"/>
    <cellStyle name="Normal 19 2 4 7 9 2 3" xfId="20118"/>
    <cellStyle name="Normal 19 2 4 7 9 2 3 2" xfId="32779"/>
    <cellStyle name="Normal 19 2 4 7 9 2 3 3" xfId="45379"/>
    <cellStyle name="Normal 19 2 4 7 9 2 4" xfId="24378"/>
    <cellStyle name="Normal 19 2 4 7 9 2 5" xfId="36979"/>
    <cellStyle name="Normal 19 2 4 7 9 3" xfId="13049"/>
    <cellStyle name="Normal 19 2 4 7 9 3 2" xfId="17249"/>
    <cellStyle name="Normal 19 2 4 7 9 3 2 2" xfId="29978"/>
    <cellStyle name="Normal 19 2 4 7 9 3 2 3" xfId="42579"/>
    <cellStyle name="Normal 19 2 4 7 9 3 3" xfId="21518"/>
    <cellStyle name="Normal 19 2 4 7 9 3 3 2" xfId="34179"/>
    <cellStyle name="Normal 19 2 4 7 9 3 3 3" xfId="46779"/>
    <cellStyle name="Normal 19 2 4 7 9 3 4" xfId="25778"/>
    <cellStyle name="Normal 19 2 4 7 9 3 5" xfId="38379"/>
    <cellStyle name="Normal 19 2 4 7 9 4" xfId="14449"/>
    <cellStyle name="Normal 19 2 4 7 9 4 2" xfId="27178"/>
    <cellStyle name="Normal 19 2 4 7 9 4 3" xfId="39779"/>
    <cellStyle name="Normal 19 2 4 7 9 5" xfId="18718"/>
    <cellStyle name="Normal 19 2 4 7 9 5 2" xfId="31379"/>
    <cellStyle name="Normal 19 2 4 7 9 5 3" xfId="43979"/>
    <cellStyle name="Normal 19 2 4 7 9 6" xfId="22978"/>
    <cellStyle name="Normal 19 2 4 7 9 7" xfId="35579"/>
    <cellStyle name="Normal 19 2 4 8" xfId="7151"/>
    <cellStyle name="Normal 19 2 4 8 2" xfId="10535"/>
    <cellStyle name="Normal 19 2 4 8 2 2" xfId="14749"/>
    <cellStyle name="Normal 19 2 4 8 2 2 2" xfId="27478"/>
    <cellStyle name="Normal 19 2 4 8 2 2 3" xfId="40079"/>
    <cellStyle name="Normal 19 2 4 8 2 3" xfId="19018"/>
    <cellStyle name="Normal 19 2 4 8 2 3 2" xfId="31679"/>
    <cellStyle name="Normal 19 2 4 8 2 3 3" xfId="44279"/>
    <cellStyle name="Normal 19 2 4 8 2 4" xfId="23278"/>
    <cellStyle name="Normal 19 2 4 8 2 5" xfId="35879"/>
    <cellStyle name="Normal 19 2 4 8 3" xfId="11949"/>
    <cellStyle name="Normal 19 2 4 8 3 2" xfId="16149"/>
    <cellStyle name="Normal 19 2 4 8 3 2 2" xfId="28878"/>
    <cellStyle name="Normal 19 2 4 8 3 2 3" xfId="41479"/>
    <cellStyle name="Normal 19 2 4 8 3 3" xfId="20418"/>
    <cellStyle name="Normal 19 2 4 8 3 3 2" xfId="33079"/>
    <cellStyle name="Normal 19 2 4 8 3 3 3" xfId="45679"/>
    <cellStyle name="Normal 19 2 4 8 3 4" xfId="24678"/>
    <cellStyle name="Normal 19 2 4 8 3 5" xfId="37279"/>
    <cellStyle name="Normal 19 2 4 8 4" xfId="13349"/>
    <cellStyle name="Normal 19 2 4 8 4 2" xfId="26078"/>
    <cellStyle name="Normal 19 2 4 8 4 3" xfId="38679"/>
    <cellStyle name="Normal 19 2 4 8 5" xfId="17618"/>
    <cellStyle name="Normal 19 2 4 8 5 2" xfId="30279"/>
    <cellStyle name="Normal 19 2 4 8 5 3" xfId="42879"/>
    <cellStyle name="Normal 19 2 4 8 6" xfId="21878"/>
    <cellStyle name="Normal 19 2 4 8 7" xfId="34479"/>
    <cellStyle name="Normal 19 2 4 9" xfId="7291"/>
    <cellStyle name="Normal 19 2 4 9 2" xfId="10675"/>
    <cellStyle name="Normal 19 2 4 9 2 2" xfId="14889"/>
    <cellStyle name="Normal 19 2 4 9 2 2 2" xfId="27618"/>
    <cellStyle name="Normal 19 2 4 9 2 2 3" xfId="40219"/>
    <cellStyle name="Normal 19 2 4 9 2 3" xfId="19158"/>
    <cellStyle name="Normal 19 2 4 9 2 3 2" xfId="31819"/>
    <cellStyle name="Normal 19 2 4 9 2 3 3" xfId="44419"/>
    <cellStyle name="Normal 19 2 4 9 2 4" xfId="23418"/>
    <cellStyle name="Normal 19 2 4 9 2 5" xfId="36019"/>
    <cellStyle name="Normal 19 2 4 9 3" xfId="12089"/>
    <cellStyle name="Normal 19 2 4 9 3 2" xfId="16289"/>
    <cellStyle name="Normal 19 2 4 9 3 2 2" xfId="29018"/>
    <cellStyle name="Normal 19 2 4 9 3 2 3" xfId="41619"/>
    <cellStyle name="Normal 19 2 4 9 3 3" xfId="20558"/>
    <cellStyle name="Normal 19 2 4 9 3 3 2" xfId="33219"/>
    <cellStyle name="Normal 19 2 4 9 3 3 3" xfId="45819"/>
    <cellStyle name="Normal 19 2 4 9 3 4" xfId="24818"/>
    <cellStyle name="Normal 19 2 4 9 3 5" xfId="37419"/>
    <cellStyle name="Normal 19 2 4 9 4" xfId="13489"/>
    <cellStyle name="Normal 19 2 4 9 4 2" xfId="26218"/>
    <cellStyle name="Normal 19 2 4 9 4 3" xfId="38819"/>
    <cellStyle name="Normal 19 2 4 9 5" xfId="17758"/>
    <cellStyle name="Normal 19 2 4 9 5 2" xfId="30419"/>
    <cellStyle name="Normal 19 2 4 9 5 3" xfId="43019"/>
    <cellStyle name="Normal 19 2 4 9 6" xfId="22018"/>
    <cellStyle name="Normal 19 2 4 9 7" xfId="34619"/>
    <cellStyle name="Normal 19 2 5" xfId="7015"/>
    <cellStyle name="Normal 19 2 5 10" xfId="9308"/>
    <cellStyle name="Normal 19 2 5 10 2" xfId="10826"/>
    <cellStyle name="Normal 19 2 5 10 2 2" xfId="15033"/>
    <cellStyle name="Normal 19 2 5 10 2 2 2" xfId="27762"/>
    <cellStyle name="Normal 19 2 5 10 2 2 3" xfId="40363"/>
    <cellStyle name="Normal 19 2 5 10 2 3" xfId="19302"/>
    <cellStyle name="Normal 19 2 5 10 2 3 2" xfId="31963"/>
    <cellStyle name="Normal 19 2 5 10 2 3 3" xfId="44563"/>
    <cellStyle name="Normal 19 2 5 10 2 4" xfId="23562"/>
    <cellStyle name="Normal 19 2 5 10 2 5" xfId="36163"/>
    <cellStyle name="Normal 19 2 5 10 3" xfId="12233"/>
    <cellStyle name="Normal 19 2 5 10 3 2" xfId="16433"/>
    <cellStyle name="Normal 19 2 5 10 3 2 2" xfId="29162"/>
    <cellStyle name="Normal 19 2 5 10 3 2 3" xfId="41763"/>
    <cellStyle name="Normal 19 2 5 10 3 3" xfId="20702"/>
    <cellStyle name="Normal 19 2 5 10 3 3 2" xfId="33363"/>
    <cellStyle name="Normal 19 2 5 10 3 3 3" xfId="45963"/>
    <cellStyle name="Normal 19 2 5 10 3 4" xfId="24962"/>
    <cellStyle name="Normal 19 2 5 10 3 5" xfId="37563"/>
    <cellStyle name="Normal 19 2 5 10 4" xfId="13633"/>
    <cellStyle name="Normal 19 2 5 10 4 2" xfId="26362"/>
    <cellStyle name="Normal 19 2 5 10 4 3" xfId="38963"/>
    <cellStyle name="Normal 19 2 5 10 5" xfId="17902"/>
    <cellStyle name="Normal 19 2 5 10 5 2" xfId="30563"/>
    <cellStyle name="Normal 19 2 5 10 5 3" xfId="43163"/>
    <cellStyle name="Normal 19 2 5 10 6" xfId="22162"/>
    <cellStyle name="Normal 19 2 5 10 7" xfId="34763"/>
    <cellStyle name="Normal 19 2 5 11" xfId="9504"/>
    <cellStyle name="Normal 19 2 5 11 2" xfId="10970"/>
    <cellStyle name="Normal 19 2 5 11 2 2" xfId="15173"/>
    <cellStyle name="Normal 19 2 5 11 2 2 2" xfId="27902"/>
    <cellStyle name="Normal 19 2 5 11 2 2 3" xfId="40503"/>
    <cellStyle name="Normal 19 2 5 11 2 3" xfId="19442"/>
    <cellStyle name="Normal 19 2 5 11 2 3 2" xfId="32103"/>
    <cellStyle name="Normal 19 2 5 11 2 3 3" xfId="44703"/>
    <cellStyle name="Normal 19 2 5 11 2 4" xfId="23702"/>
    <cellStyle name="Normal 19 2 5 11 2 5" xfId="36303"/>
    <cellStyle name="Normal 19 2 5 11 3" xfId="12373"/>
    <cellStyle name="Normal 19 2 5 11 3 2" xfId="16573"/>
    <cellStyle name="Normal 19 2 5 11 3 2 2" xfId="29302"/>
    <cellStyle name="Normal 19 2 5 11 3 2 3" xfId="41903"/>
    <cellStyle name="Normal 19 2 5 11 3 3" xfId="20842"/>
    <cellStyle name="Normal 19 2 5 11 3 3 2" xfId="33503"/>
    <cellStyle name="Normal 19 2 5 11 3 3 3" xfId="46103"/>
    <cellStyle name="Normal 19 2 5 11 3 4" xfId="25102"/>
    <cellStyle name="Normal 19 2 5 11 3 5" xfId="37703"/>
    <cellStyle name="Normal 19 2 5 11 4" xfId="13773"/>
    <cellStyle name="Normal 19 2 5 11 4 2" xfId="26502"/>
    <cellStyle name="Normal 19 2 5 11 4 3" xfId="39103"/>
    <cellStyle name="Normal 19 2 5 11 5" xfId="18042"/>
    <cellStyle name="Normal 19 2 5 11 5 2" xfId="30703"/>
    <cellStyle name="Normal 19 2 5 11 5 3" xfId="43303"/>
    <cellStyle name="Normal 19 2 5 11 6" xfId="22302"/>
    <cellStyle name="Normal 19 2 5 11 7" xfId="34903"/>
    <cellStyle name="Normal 19 2 5 12" xfId="9644"/>
    <cellStyle name="Normal 19 2 5 12 2" xfId="11110"/>
    <cellStyle name="Normal 19 2 5 12 2 2" xfId="15313"/>
    <cellStyle name="Normal 19 2 5 12 2 2 2" xfId="28042"/>
    <cellStyle name="Normal 19 2 5 12 2 2 3" xfId="40643"/>
    <cellStyle name="Normal 19 2 5 12 2 3" xfId="19582"/>
    <cellStyle name="Normal 19 2 5 12 2 3 2" xfId="32243"/>
    <cellStyle name="Normal 19 2 5 12 2 3 3" xfId="44843"/>
    <cellStyle name="Normal 19 2 5 12 2 4" xfId="23842"/>
    <cellStyle name="Normal 19 2 5 12 2 5" xfId="36443"/>
    <cellStyle name="Normal 19 2 5 12 3" xfId="12513"/>
    <cellStyle name="Normal 19 2 5 12 3 2" xfId="16713"/>
    <cellStyle name="Normal 19 2 5 12 3 2 2" xfId="29442"/>
    <cellStyle name="Normal 19 2 5 12 3 2 3" xfId="42043"/>
    <cellStyle name="Normal 19 2 5 12 3 3" xfId="20982"/>
    <cellStyle name="Normal 19 2 5 12 3 3 2" xfId="33643"/>
    <cellStyle name="Normal 19 2 5 12 3 3 3" xfId="46243"/>
    <cellStyle name="Normal 19 2 5 12 3 4" xfId="25242"/>
    <cellStyle name="Normal 19 2 5 12 3 5" xfId="37843"/>
    <cellStyle name="Normal 19 2 5 12 4" xfId="13913"/>
    <cellStyle name="Normal 19 2 5 12 4 2" xfId="26642"/>
    <cellStyle name="Normal 19 2 5 12 4 3" xfId="39243"/>
    <cellStyle name="Normal 19 2 5 12 5" xfId="18182"/>
    <cellStyle name="Normal 19 2 5 12 5 2" xfId="30843"/>
    <cellStyle name="Normal 19 2 5 12 5 3" xfId="43443"/>
    <cellStyle name="Normal 19 2 5 12 6" xfId="22442"/>
    <cellStyle name="Normal 19 2 5 12 7" xfId="35043"/>
    <cellStyle name="Normal 19 2 5 13" xfId="9784"/>
    <cellStyle name="Normal 19 2 5 13 2" xfId="11250"/>
    <cellStyle name="Normal 19 2 5 13 2 2" xfId="15453"/>
    <cellStyle name="Normal 19 2 5 13 2 2 2" xfId="28182"/>
    <cellStyle name="Normal 19 2 5 13 2 2 3" xfId="40783"/>
    <cellStyle name="Normal 19 2 5 13 2 3" xfId="19722"/>
    <cellStyle name="Normal 19 2 5 13 2 3 2" xfId="32383"/>
    <cellStyle name="Normal 19 2 5 13 2 3 3" xfId="44983"/>
    <cellStyle name="Normal 19 2 5 13 2 4" xfId="23982"/>
    <cellStyle name="Normal 19 2 5 13 2 5" xfId="36583"/>
    <cellStyle name="Normal 19 2 5 13 3" xfId="12653"/>
    <cellStyle name="Normal 19 2 5 13 3 2" xfId="16853"/>
    <cellStyle name="Normal 19 2 5 13 3 2 2" xfId="29582"/>
    <cellStyle name="Normal 19 2 5 13 3 2 3" xfId="42183"/>
    <cellStyle name="Normal 19 2 5 13 3 3" xfId="21122"/>
    <cellStyle name="Normal 19 2 5 13 3 3 2" xfId="33783"/>
    <cellStyle name="Normal 19 2 5 13 3 3 3" xfId="46383"/>
    <cellStyle name="Normal 19 2 5 13 3 4" xfId="25382"/>
    <cellStyle name="Normal 19 2 5 13 3 5" xfId="37983"/>
    <cellStyle name="Normal 19 2 5 13 4" xfId="14053"/>
    <cellStyle name="Normal 19 2 5 13 4 2" xfId="26782"/>
    <cellStyle name="Normal 19 2 5 13 4 3" xfId="39383"/>
    <cellStyle name="Normal 19 2 5 13 5" xfId="18322"/>
    <cellStyle name="Normal 19 2 5 13 5 2" xfId="30983"/>
    <cellStyle name="Normal 19 2 5 13 5 3" xfId="43583"/>
    <cellStyle name="Normal 19 2 5 13 6" xfId="22582"/>
    <cellStyle name="Normal 19 2 5 13 7" xfId="35183"/>
    <cellStyle name="Normal 19 2 5 14" xfId="9924"/>
    <cellStyle name="Normal 19 2 5 14 2" xfId="11390"/>
    <cellStyle name="Normal 19 2 5 14 2 2" xfId="15593"/>
    <cellStyle name="Normal 19 2 5 14 2 2 2" xfId="28322"/>
    <cellStyle name="Normal 19 2 5 14 2 2 3" xfId="40923"/>
    <cellStyle name="Normal 19 2 5 14 2 3" xfId="19862"/>
    <cellStyle name="Normal 19 2 5 14 2 3 2" xfId="32523"/>
    <cellStyle name="Normal 19 2 5 14 2 3 3" xfId="45123"/>
    <cellStyle name="Normal 19 2 5 14 2 4" xfId="24122"/>
    <cellStyle name="Normal 19 2 5 14 2 5" xfId="36723"/>
    <cellStyle name="Normal 19 2 5 14 3" xfId="12793"/>
    <cellStyle name="Normal 19 2 5 14 3 2" xfId="16993"/>
    <cellStyle name="Normal 19 2 5 14 3 2 2" xfId="29722"/>
    <cellStyle name="Normal 19 2 5 14 3 2 3" xfId="42323"/>
    <cellStyle name="Normal 19 2 5 14 3 3" xfId="21262"/>
    <cellStyle name="Normal 19 2 5 14 3 3 2" xfId="33923"/>
    <cellStyle name="Normal 19 2 5 14 3 3 3" xfId="46523"/>
    <cellStyle name="Normal 19 2 5 14 3 4" xfId="25522"/>
    <cellStyle name="Normal 19 2 5 14 3 5" xfId="38123"/>
    <cellStyle name="Normal 19 2 5 14 4" xfId="14193"/>
    <cellStyle name="Normal 19 2 5 14 4 2" xfId="26922"/>
    <cellStyle name="Normal 19 2 5 14 4 3" xfId="39523"/>
    <cellStyle name="Normal 19 2 5 14 5" xfId="18462"/>
    <cellStyle name="Normal 19 2 5 14 5 2" xfId="31123"/>
    <cellStyle name="Normal 19 2 5 14 5 3" xfId="43723"/>
    <cellStyle name="Normal 19 2 5 14 6" xfId="22722"/>
    <cellStyle name="Normal 19 2 5 14 7" xfId="35323"/>
    <cellStyle name="Normal 19 2 5 15" xfId="10118"/>
    <cellStyle name="Normal 19 2 5 15 2" xfId="11533"/>
    <cellStyle name="Normal 19 2 5 15 2 2" xfId="15733"/>
    <cellStyle name="Normal 19 2 5 15 2 2 2" xfId="28462"/>
    <cellStyle name="Normal 19 2 5 15 2 2 3" xfId="41063"/>
    <cellStyle name="Normal 19 2 5 15 2 3" xfId="20002"/>
    <cellStyle name="Normal 19 2 5 15 2 3 2" xfId="32663"/>
    <cellStyle name="Normal 19 2 5 15 2 3 3" xfId="45263"/>
    <cellStyle name="Normal 19 2 5 15 2 4" xfId="24262"/>
    <cellStyle name="Normal 19 2 5 15 2 5" xfId="36863"/>
    <cellStyle name="Normal 19 2 5 15 3" xfId="12933"/>
    <cellStyle name="Normal 19 2 5 15 3 2" xfId="17133"/>
    <cellStyle name="Normal 19 2 5 15 3 2 2" xfId="29862"/>
    <cellStyle name="Normal 19 2 5 15 3 2 3" xfId="42463"/>
    <cellStyle name="Normal 19 2 5 15 3 3" xfId="21402"/>
    <cellStyle name="Normal 19 2 5 15 3 3 2" xfId="34063"/>
    <cellStyle name="Normal 19 2 5 15 3 3 3" xfId="46663"/>
    <cellStyle name="Normal 19 2 5 15 3 4" xfId="25662"/>
    <cellStyle name="Normal 19 2 5 15 3 5" xfId="38263"/>
    <cellStyle name="Normal 19 2 5 15 4" xfId="14333"/>
    <cellStyle name="Normal 19 2 5 15 4 2" xfId="27062"/>
    <cellStyle name="Normal 19 2 5 15 4 3" xfId="39663"/>
    <cellStyle name="Normal 19 2 5 15 5" xfId="18602"/>
    <cellStyle name="Normal 19 2 5 15 5 2" xfId="31263"/>
    <cellStyle name="Normal 19 2 5 15 5 3" xfId="43863"/>
    <cellStyle name="Normal 19 2 5 15 6" xfId="22862"/>
    <cellStyle name="Normal 19 2 5 15 7" xfId="35463"/>
    <cellStyle name="Normal 19 2 5 16" xfId="10258"/>
    <cellStyle name="Normal 19 2 5 16 2" xfId="11673"/>
    <cellStyle name="Normal 19 2 5 16 2 2" xfId="15873"/>
    <cellStyle name="Normal 19 2 5 16 2 2 2" xfId="28602"/>
    <cellStyle name="Normal 19 2 5 16 2 2 3" xfId="41203"/>
    <cellStyle name="Normal 19 2 5 16 2 3" xfId="20142"/>
    <cellStyle name="Normal 19 2 5 16 2 3 2" xfId="32803"/>
    <cellStyle name="Normal 19 2 5 16 2 3 3" xfId="45403"/>
    <cellStyle name="Normal 19 2 5 16 2 4" xfId="24402"/>
    <cellStyle name="Normal 19 2 5 16 2 5" xfId="37003"/>
    <cellStyle name="Normal 19 2 5 16 3" xfId="13073"/>
    <cellStyle name="Normal 19 2 5 16 3 2" xfId="17273"/>
    <cellStyle name="Normal 19 2 5 16 3 2 2" xfId="30002"/>
    <cellStyle name="Normal 19 2 5 16 3 2 3" xfId="42603"/>
    <cellStyle name="Normal 19 2 5 16 3 3" xfId="21542"/>
    <cellStyle name="Normal 19 2 5 16 3 3 2" xfId="34203"/>
    <cellStyle name="Normal 19 2 5 16 3 3 3" xfId="46803"/>
    <cellStyle name="Normal 19 2 5 16 3 4" xfId="25802"/>
    <cellStyle name="Normal 19 2 5 16 3 5" xfId="38403"/>
    <cellStyle name="Normal 19 2 5 16 4" xfId="14473"/>
    <cellStyle name="Normal 19 2 5 16 4 2" xfId="27202"/>
    <cellStyle name="Normal 19 2 5 16 4 3" xfId="39803"/>
    <cellStyle name="Normal 19 2 5 16 5" xfId="18742"/>
    <cellStyle name="Normal 19 2 5 16 5 2" xfId="31403"/>
    <cellStyle name="Normal 19 2 5 16 5 3" xfId="44003"/>
    <cellStyle name="Normal 19 2 5 16 6" xfId="23002"/>
    <cellStyle name="Normal 19 2 5 16 7" xfId="35603"/>
    <cellStyle name="Normal 19 2 5 17" xfId="10399"/>
    <cellStyle name="Normal 19 2 5 17 2" xfId="14613"/>
    <cellStyle name="Normal 19 2 5 17 2 2" xfId="27342"/>
    <cellStyle name="Normal 19 2 5 17 2 3" xfId="39943"/>
    <cellStyle name="Normal 19 2 5 17 3" xfId="18882"/>
    <cellStyle name="Normal 19 2 5 17 3 2" xfId="31543"/>
    <cellStyle name="Normal 19 2 5 17 3 3" xfId="44143"/>
    <cellStyle name="Normal 19 2 5 17 4" xfId="23142"/>
    <cellStyle name="Normal 19 2 5 17 5" xfId="35743"/>
    <cellStyle name="Normal 19 2 5 18" xfId="11813"/>
    <cellStyle name="Normal 19 2 5 18 2" xfId="16013"/>
    <cellStyle name="Normal 19 2 5 18 2 2" xfId="28742"/>
    <cellStyle name="Normal 19 2 5 18 2 3" xfId="41343"/>
    <cellStyle name="Normal 19 2 5 18 3" xfId="20282"/>
    <cellStyle name="Normal 19 2 5 18 3 2" xfId="32943"/>
    <cellStyle name="Normal 19 2 5 18 3 3" xfId="45543"/>
    <cellStyle name="Normal 19 2 5 18 4" xfId="24542"/>
    <cellStyle name="Normal 19 2 5 18 5" xfId="37143"/>
    <cellStyle name="Normal 19 2 5 19" xfId="13213"/>
    <cellStyle name="Normal 19 2 5 19 2" xfId="25942"/>
    <cellStyle name="Normal 19 2 5 19 3" xfId="38543"/>
    <cellStyle name="Normal 19 2 5 2" xfId="7035"/>
    <cellStyle name="Normal 19 2 5 2 10" xfId="10278"/>
    <cellStyle name="Normal 19 2 5 2 10 2" xfId="11693"/>
    <cellStyle name="Normal 19 2 5 2 10 2 2" xfId="15893"/>
    <cellStyle name="Normal 19 2 5 2 10 2 2 2" xfId="28622"/>
    <cellStyle name="Normal 19 2 5 2 10 2 2 3" xfId="41223"/>
    <cellStyle name="Normal 19 2 5 2 10 2 3" xfId="20162"/>
    <cellStyle name="Normal 19 2 5 2 10 2 3 2" xfId="32823"/>
    <cellStyle name="Normal 19 2 5 2 10 2 3 3" xfId="45423"/>
    <cellStyle name="Normal 19 2 5 2 10 2 4" xfId="24422"/>
    <cellStyle name="Normal 19 2 5 2 10 2 5" xfId="37023"/>
    <cellStyle name="Normal 19 2 5 2 10 3" xfId="13093"/>
    <cellStyle name="Normal 19 2 5 2 10 3 2" xfId="17293"/>
    <cellStyle name="Normal 19 2 5 2 10 3 2 2" xfId="30022"/>
    <cellStyle name="Normal 19 2 5 2 10 3 2 3" xfId="42623"/>
    <cellStyle name="Normal 19 2 5 2 10 3 3" xfId="21562"/>
    <cellStyle name="Normal 19 2 5 2 10 3 3 2" xfId="34223"/>
    <cellStyle name="Normal 19 2 5 2 10 3 3 3" xfId="46823"/>
    <cellStyle name="Normal 19 2 5 2 10 3 4" xfId="25822"/>
    <cellStyle name="Normal 19 2 5 2 10 3 5" xfId="38423"/>
    <cellStyle name="Normal 19 2 5 2 10 4" xfId="14493"/>
    <cellStyle name="Normal 19 2 5 2 10 4 2" xfId="27222"/>
    <cellStyle name="Normal 19 2 5 2 10 4 3" xfId="39823"/>
    <cellStyle name="Normal 19 2 5 2 10 5" xfId="18762"/>
    <cellStyle name="Normal 19 2 5 2 10 5 2" xfId="31423"/>
    <cellStyle name="Normal 19 2 5 2 10 5 3" xfId="44023"/>
    <cellStyle name="Normal 19 2 5 2 10 6" xfId="23022"/>
    <cellStyle name="Normal 19 2 5 2 10 7" xfId="35623"/>
    <cellStyle name="Normal 19 2 5 2 11" xfId="10419"/>
    <cellStyle name="Normal 19 2 5 2 11 2" xfId="14633"/>
    <cellStyle name="Normal 19 2 5 2 11 2 2" xfId="27362"/>
    <cellStyle name="Normal 19 2 5 2 11 2 3" xfId="39963"/>
    <cellStyle name="Normal 19 2 5 2 11 3" xfId="18902"/>
    <cellStyle name="Normal 19 2 5 2 11 3 2" xfId="31563"/>
    <cellStyle name="Normal 19 2 5 2 11 3 3" xfId="44163"/>
    <cellStyle name="Normal 19 2 5 2 11 4" xfId="23162"/>
    <cellStyle name="Normal 19 2 5 2 11 5" xfId="35763"/>
    <cellStyle name="Normal 19 2 5 2 12" xfId="11833"/>
    <cellStyle name="Normal 19 2 5 2 12 2" xfId="16033"/>
    <cellStyle name="Normal 19 2 5 2 12 2 2" xfId="28762"/>
    <cellStyle name="Normal 19 2 5 2 12 2 3" xfId="41363"/>
    <cellStyle name="Normal 19 2 5 2 12 3" xfId="20302"/>
    <cellStyle name="Normal 19 2 5 2 12 3 2" xfId="32963"/>
    <cellStyle name="Normal 19 2 5 2 12 3 3" xfId="45563"/>
    <cellStyle name="Normal 19 2 5 2 12 4" xfId="24562"/>
    <cellStyle name="Normal 19 2 5 2 12 5" xfId="37163"/>
    <cellStyle name="Normal 19 2 5 2 13" xfId="13233"/>
    <cellStyle name="Normal 19 2 5 2 13 2" xfId="25962"/>
    <cellStyle name="Normal 19 2 5 2 13 3" xfId="38563"/>
    <cellStyle name="Normal 19 2 5 2 14" xfId="17502"/>
    <cellStyle name="Normal 19 2 5 2 14 2" xfId="30163"/>
    <cellStyle name="Normal 19 2 5 2 14 3" xfId="42763"/>
    <cellStyle name="Normal 19 2 5 2 15" xfId="21762"/>
    <cellStyle name="Normal 19 2 5 2 16" xfId="34363"/>
    <cellStyle name="Normal 19 2 5 2 2" xfId="7175"/>
    <cellStyle name="Normal 19 2 5 2 2 2" xfId="10559"/>
    <cellStyle name="Normal 19 2 5 2 2 2 2" xfId="14773"/>
    <cellStyle name="Normal 19 2 5 2 2 2 2 2" xfId="27502"/>
    <cellStyle name="Normal 19 2 5 2 2 2 2 3" xfId="40103"/>
    <cellStyle name="Normal 19 2 5 2 2 2 3" xfId="19042"/>
    <cellStyle name="Normal 19 2 5 2 2 2 3 2" xfId="31703"/>
    <cellStyle name="Normal 19 2 5 2 2 2 3 3" xfId="44303"/>
    <cellStyle name="Normal 19 2 5 2 2 2 4" xfId="23302"/>
    <cellStyle name="Normal 19 2 5 2 2 2 5" xfId="35903"/>
    <cellStyle name="Normal 19 2 5 2 2 3" xfId="11973"/>
    <cellStyle name="Normal 19 2 5 2 2 3 2" xfId="16173"/>
    <cellStyle name="Normal 19 2 5 2 2 3 2 2" xfId="28902"/>
    <cellStyle name="Normal 19 2 5 2 2 3 2 3" xfId="41503"/>
    <cellStyle name="Normal 19 2 5 2 2 3 3" xfId="20442"/>
    <cellStyle name="Normal 19 2 5 2 2 3 3 2" xfId="33103"/>
    <cellStyle name="Normal 19 2 5 2 2 3 3 3" xfId="45703"/>
    <cellStyle name="Normal 19 2 5 2 2 3 4" xfId="24702"/>
    <cellStyle name="Normal 19 2 5 2 2 3 5" xfId="37303"/>
    <cellStyle name="Normal 19 2 5 2 2 4" xfId="13373"/>
    <cellStyle name="Normal 19 2 5 2 2 4 2" xfId="26102"/>
    <cellStyle name="Normal 19 2 5 2 2 4 3" xfId="38703"/>
    <cellStyle name="Normal 19 2 5 2 2 5" xfId="17642"/>
    <cellStyle name="Normal 19 2 5 2 2 5 2" xfId="30303"/>
    <cellStyle name="Normal 19 2 5 2 2 5 3" xfId="42903"/>
    <cellStyle name="Normal 19 2 5 2 2 6" xfId="21902"/>
    <cellStyle name="Normal 19 2 5 2 2 7" xfId="34503"/>
    <cellStyle name="Normal 19 2 5 2 3" xfId="7315"/>
    <cellStyle name="Normal 19 2 5 2 3 2" xfId="10699"/>
    <cellStyle name="Normal 19 2 5 2 3 2 2" xfId="14913"/>
    <cellStyle name="Normal 19 2 5 2 3 2 2 2" xfId="27642"/>
    <cellStyle name="Normal 19 2 5 2 3 2 2 3" xfId="40243"/>
    <cellStyle name="Normal 19 2 5 2 3 2 3" xfId="19182"/>
    <cellStyle name="Normal 19 2 5 2 3 2 3 2" xfId="31843"/>
    <cellStyle name="Normal 19 2 5 2 3 2 3 3" xfId="44443"/>
    <cellStyle name="Normal 19 2 5 2 3 2 4" xfId="23442"/>
    <cellStyle name="Normal 19 2 5 2 3 2 5" xfId="36043"/>
    <cellStyle name="Normal 19 2 5 2 3 3" xfId="12113"/>
    <cellStyle name="Normal 19 2 5 2 3 3 2" xfId="16313"/>
    <cellStyle name="Normal 19 2 5 2 3 3 2 2" xfId="29042"/>
    <cellStyle name="Normal 19 2 5 2 3 3 2 3" xfId="41643"/>
    <cellStyle name="Normal 19 2 5 2 3 3 3" xfId="20582"/>
    <cellStyle name="Normal 19 2 5 2 3 3 3 2" xfId="33243"/>
    <cellStyle name="Normal 19 2 5 2 3 3 3 3" xfId="45843"/>
    <cellStyle name="Normal 19 2 5 2 3 3 4" xfId="24842"/>
    <cellStyle name="Normal 19 2 5 2 3 3 5" xfId="37443"/>
    <cellStyle name="Normal 19 2 5 2 3 4" xfId="13513"/>
    <cellStyle name="Normal 19 2 5 2 3 4 2" xfId="26242"/>
    <cellStyle name="Normal 19 2 5 2 3 4 3" xfId="38843"/>
    <cellStyle name="Normal 19 2 5 2 3 5" xfId="17782"/>
    <cellStyle name="Normal 19 2 5 2 3 5 2" xfId="30443"/>
    <cellStyle name="Normal 19 2 5 2 3 5 3" xfId="43043"/>
    <cellStyle name="Normal 19 2 5 2 3 6" xfId="22042"/>
    <cellStyle name="Normal 19 2 5 2 3 7" xfId="34643"/>
    <cellStyle name="Normal 19 2 5 2 4" xfId="9328"/>
    <cellStyle name="Normal 19 2 5 2 4 2" xfId="10846"/>
    <cellStyle name="Normal 19 2 5 2 4 2 2" xfId="15053"/>
    <cellStyle name="Normal 19 2 5 2 4 2 2 2" xfId="27782"/>
    <cellStyle name="Normal 19 2 5 2 4 2 2 3" xfId="40383"/>
    <cellStyle name="Normal 19 2 5 2 4 2 3" xfId="19322"/>
    <cellStyle name="Normal 19 2 5 2 4 2 3 2" xfId="31983"/>
    <cellStyle name="Normal 19 2 5 2 4 2 3 3" xfId="44583"/>
    <cellStyle name="Normal 19 2 5 2 4 2 4" xfId="23582"/>
    <cellStyle name="Normal 19 2 5 2 4 2 5" xfId="36183"/>
    <cellStyle name="Normal 19 2 5 2 4 3" xfId="12253"/>
    <cellStyle name="Normal 19 2 5 2 4 3 2" xfId="16453"/>
    <cellStyle name="Normal 19 2 5 2 4 3 2 2" xfId="29182"/>
    <cellStyle name="Normal 19 2 5 2 4 3 2 3" xfId="41783"/>
    <cellStyle name="Normal 19 2 5 2 4 3 3" xfId="20722"/>
    <cellStyle name="Normal 19 2 5 2 4 3 3 2" xfId="33383"/>
    <cellStyle name="Normal 19 2 5 2 4 3 3 3" xfId="45983"/>
    <cellStyle name="Normal 19 2 5 2 4 3 4" xfId="24982"/>
    <cellStyle name="Normal 19 2 5 2 4 3 5" xfId="37583"/>
    <cellStyle name="Normal 19 2 5 2 4 4" xfId="13653"/>
    <cellStyle name="Normal 19 2 5 2 4 4 2" xfId="26382"/>
    <cellStyle name="Normal 19 2 5 2 4 4 3" xfId="38983"/>
    <cellStyle name="Normal 19 2 5 2 4 5" xfId="17922"/>
    <cellStyle name="Normal 19 2 5 2 4 5 2" xfId="30583"/>
    <cellStyle name="Normal 19 2 5 2 4 5 3" xfId="43183"/>
    <cellStyle name="Normal 19 2 5 2 4 6" xfId="22182"/>
    <cellStyle name="Normal 19 2 5 2 4 7" xfId="34783"/>
    <cellStyle name="Normal 19 2 5 2 5" xfId="9524"/>
    <cellStyle name="Normal 19 2 5 2 5 2" xfId="10990"/>
    <cellStyle name="Normal 19 2 5 2 5 2 2" xfId="15193"/>
    <cellStyle name="Normal 19 2 5 2 5 2 2 2" xfId="27922"/>
    <cellStyle name="Normal 19 2 5 2 5 2 2 3" xfId="40523"/>
    <cellStyle name="Normal 19 2 5 2 5 2 3" xfId="19462"/>
    <cellStyle name="Normal 19 2 5 2 5 2 3 2" xfId="32123"/>
    <cellStyle name="Normal 19 2 5 2 5 2 3 3" xfId="44723"/>
    <cellStyle name="Normal 19 2 5 2 5 2 4" xfId="23722"/>
    <cellStyle name="Normal 19 2 5 2 5 2 5" xfId="36323"/>
    <cellStyle name="Normal 19 2 5 2 5 3" xfId="12393"/>
    <cellStyle name="Normal 19 2 5 2 5 3 2" xfId="16593"/>
    <cellStyle name="Normal 19 2 5 2 5 3 2 2" xfId="29322"/>
    <cellStyle name="Normal 19 2 5 2 5 3 2 3" xfId="41923"/>
    <cellStyle name="Normal 19 2 5 2 5 3 3" xfId="20862"/>
    <cellStyle name="Normal 19 2 5 2 5 3 3 2" xfId="33523"/>
    <cellStyle name="Normal 19 2 5 2 5 3 3 3" xfId="46123"/>
    <cellStyle name="Normal 19 2 5 2 5 3 4" xfId="25122"/>
    <cellStyle name="Normal 19 2 5 2 5 3 5" xfId="37723"/>
    <cellStyle name="Normal 19 2 5 2 5 4" xfId="13793"/>
    <cellStyle name="Normal 19 2 5 2 5 4 2" xfId="26522"/>
    <cellStyle name="Normal 19 2 5 2 5 4 3" xfId="39123"/>
    <cellStyle name="Normal 19 2 5 2 5 5" xfId="18062"/>
    <cellStyle name="Normal 19 2 5 2 5 5 2" xfId="30723"/>
    <cellStyle name="Normal 19 2 5 2 5 5 3" xfId="43323"/>
    <cellStyle name="Normal 19 2 5 2 5 6" xfId="22322"/>
    <cellStyle name="Normal 19 2 5 2 5 7" xfId="34923"/>
    <cellStyle name="Normal 19 2 5 2 6" xfId="9664"/>
    <cellStyle name="Normal 19 2 5 2 6 2" xfId="11130"/>
    <cellStyle name="Normal 19 2 5 2 6 2 2" xfId="15333"/>
    <cellStyle name="Normal 19 2 5 2 6 2 2 2" xfId="28062"/>
    <cellStyle name="Normal 19 2 5 2 6 2 2 3" xfId="40663"/>
    <cellStyle name="Normal 19 2 5 2 6 2 3" xfId="19602"/>
    <cellStyle name="Normal 19 2 5 2 6 2 3 2" xfId="32263"/>
    <cellStyle name="Normal 19 2 5 2 6 2 3 3" xfId="44863"/>
    <cellStyle name="Normal 19 2 5 2 6 2 4" xfId="23862"/>
    <cellStyle name="Normal 19 2 5 2 6 2 5" xfId="36463"/>
    <cellStyle name="Normal 19 2 5 2 6 3" xfId="12533"/>
    <cellStyle name="Normal 19 2 5 2 6 3 2" xfId="16733"/>
    <cellStyle name="Normal 19 2 5 2 6 3 2 2" xfId="29462"/>
    <cellStyle name="Normal 19 2 5 2 6 3 2 3" xfId="42063"/>
    <cellStyle name="Normal 19 2 5 2 6 3 3" xfId="21002"/>
    <cellStyle name="Normal 19 2 5 2 6 3 3 2" xfId="33663"/>
    <cellStyle name="Normal 19 2 5 2 6 3 3 3" xfId="46263"/>
    <cellStyle name="Normal 19 2 5 2 6 3 4" xfId="25262"/>
    <cellStyle name="Normal 19 2 5 2 6 3 5" xfId="37863"/>
    <cellStyle name="Normal 19 2 5 2 6 4" xfId="13933"/>
    <cellStyle name="Normal 19 2 5 2 6 4 2" xfId="26662"/>
    <cellStyle name="Normal 19 2 5 2 6 4 3" xfId="39263"/>
    <cellStyle name="Normal 19 2 5 2 6 5" xfId="18202"/>
    <cellStyle name="Normal 19 2 5 2 6 5 2" xfId="30863"/>
    <cellStyle name="Normal 19 2 5 2 6 5 3" xfId="43463"/>
    <cellStyle name="Normal 19 2 5 2 6 6" xfId="22462"/>
    <cellStyle name="Normal 19 2 5 2 6 7" xfId="35063"/>
    <cellStyle name="Normal 19 2 5 2 7" xfId="9804"/>
    <cellStyle name="Normal 19 2 5 2 7 2" xfId="11270"/>
    <cellStyle name="Normal 19 2 5 2 7 2 2" xfId="15473"/>
    <cellStyle name="Normal 19 2 5 2 7 2 2 2" xfId="28202"/>
    <cellStyle name="Normal 19 2 5 2 7 2 2 3" xfId="40803"/>
    <cellStyle name="Normal 19 2 5 2 7 2 3" xfId="19742"/>
    <cellStyle name="Normal 19 2 5 2 7 2 3 2" xfId="32403"/>
    <cellStyle name="Normal 19 2 5 2 7 2 3 3" xfId="45003"/>
    <cellStyle name="Normal 19 2 5 2 7 2 4" xfId="24002"/>
    <cellStyle name="Normal 19 2 5 2 7 2 5" xfId="36603"/>
    <cellStyle name="Normal 19 2 5 2 7 3" xfId="12673"/>
    <cellStyle name="Normal 19 2 5 2 7 3 2" xfId="16873"/>
    <cellStyle name="Normal 19 2 5 2 7 3 2 2" xfId="29602"/>
    <cellStyle name="Normal 19 2 5 2 7 3 2 3" xfId="42203"/>
    <cellStyle name="Normal 19 2 5 2 7 3 3" xfId="21142"/>
    <cellStyle name="Normal 19 2 5 2 7 3 3 2" xfId="33803"/>
    <cellStyle name="Normal 19 2 5 2 7 3 3 3" xfId="46403"/>
    <cellStyle name="Normal 19 2 5 2 7 3 4" xfId="25402"/>
    <cellStyle name="Normal 19 2 5 2 7 3 5" xfId="38003"/>
    <cellStyle name="Normal 19 2 5 2 7 4" xfId="14073"/>
    <cellStyle name="Normal 19 2 5 2 7 4 2" xfId="26802"/>
    <cellStyle name="Normal 19 2 5 2 7 4 3" xfId="39403"/>
    <cellStyle name="Normal 19 2 5 2 7 5" xfId="18342"/>
    <cellStyle name="Normal 19 2 5 2 7 5 2" xfId="31003"/>
    <cellStyle name="Normal 19 2 5 2 7 5 3" xfId="43603"/>
    <cellStyle name="Normal 19 2 5 2 7 6" xfId="22602"/>
    <cellStyle name="Normal 19 2 5 2 7 7" xfId="35203"/>
    <cellStyle name="Normal 19 2 5 2 8" xfId="9944"/>
    <cellStyle name="Normal 19 2 5 2 8 2" xfId="11410"/>
    <cellStyle name="Normal 19 2 5 2 8 2 2" xfId="15613"/>
    <cellStyle name="Normal 19 2 5 2 8 2 2 2" xfId="28342"/>
    <cellStyle name="Normal 19 2 5 2 8 2 2 3" xfId="40943"/>
    <cellStyle name="Normal 19 2 5 2 8 2 3" xfId="19882"/>
    <cellStyle name="Normal 19 2 5 2 8 2 3 2" xfId="32543"/>
    <cellStyle name="Normal 19 2 5 2 8 2 3 3" xfId="45143"/>
    <cellStyle name="Normal 19 2 5 2 8 2 4" xfId="24142"/>
    <cellStyle name="Normal 19 2 5 2 8 2 5" xfId="36743"/>
    <cellStyle name="Normal 19 2 5 2 8 3" xfId="12813"/>
    <cellStyle name="Normal 19 2 5 2 8 3 2" xfId="17013"/>
    <cellStyle name="Normal 19 2 5 2 8 3 2 2" xfId="29742"/>
    <cellStyle name="Normal 19 2 5 2 8 3 2 3" xfId="42343"/>
    <cellStyle name="Normal 19 2 5 2 8 3 3" xfId="21282"/>
    <cellStyle name="Normal 19 2 5 2 8 3 3 2" xfId="33943"/>
    <cellStyle name="Normal 19 2 5 2 8 3 3 3" xfId="46543"/>
    <cellStyle name="Normal 19 2 5 2 8 3 4" xfId="25542"/>
    <cellStyle name="Normal 19 2 5 2 8 3 5" xfId="38143"/>
    <cellStyle name="Normal 19 2 5 2 8 4" xfId="14213"/>
    <cellStyle name="Normal 19 2 5 2 8 4 2" xfId="26942"/>
    <cellStyle name="Normal 19 2 5 2 8 4 3" xfId="39543"/>
    <cellStyle name="Normal 19 2 5 2 8 5" xfId="18482"/>
    <cellStyle name="Normal 19 2 5 2 8 5 2" xfId="31143"/>
    <cellStyle name="Normal 19 2 5 2 8 5 3" xfId="43743"/>
    <cellStyle name="Normal 19 2 5 2 8 6" xfId="22742"/>
    <cellStyle name="Normal 19 2 5 2 8 7" xfId="35343"/>
    <cellStyle name="Normal 19 2 5 2 9" xfId="10138"/>
    <cellStyle name="Normal 19 2 5 2 9 2" xfId="11553"/>
    <cellStyle name="Normal 19 2 5 2 9 2 2" xfId="15753"/>
    <cellStyle name="Normal 19 2 5 2 9 2 2 2" xfId="28482"/>
    <cellStyle name="Normal 19 2 5 2 9 2 2 3" xfId="41083"/>
    <cellStyle name="Normal 19 2 5 2 9 2 3" xfId="20022"/>
    <cellStyle name="Normal 19 2 5 2 9 2 3 2" xfId="32683"/>
    <cellStyle name="Normal 19 2 5 2 9 2 3 3" xfId="45283"/>
    <cellStyle name="Normal 19 2 5 2 9 2 4" xfId="24282"/>
    <cellStyle name="Normal 19 2 5 2 9 2 5" xfId="36883"/>
    <cellStyle name="Normal 19 2 5 2 9 3" xfId="12953"/>
    <cellStyle name="Normal 19 2 5 2 9 3 2" xfId="17153"/>
    <cellStyle name="Normal 19 2 5 2 9 3 2 2" xfId="29882"/>
    <cellStyle name="Normal 19 2 5 2 9 3 2 3" xfId="42483"/>
    <cellStyle name="Normal 19 2 5 2 9 3 3" xfId="21422"/>
    <cellStyle name="Normal 19 2 5 2 9 3 3 2" xfId="34083"/>
    <cellStyle name="Normal 19 2 5 2 9 3 3 3" xfId="46683"/>
    <cellStyle name="Normal 19 2 5 2 9 3 4" xfId="25682"/>
    <cellStyle name="Normal 19 2 5 2 9 3 5" xfId="38283"/>
    <cellStyle name="Normal 19 2 5 2 9 4" xfId="14353"/>
    <cellStyle name="Normal 19 2 5 2 9 4 2" xfId="27082"/>
    <cellStyle name="Normal 19 2 5 2 9 4 3" xfId="39683"/>
    <cellStyle name="Normal 19 2 5 2 9 5" xfId="18622"/>
    <cellStyle name="Normal 19 2 5 2 9 5 2" xfId="31283"/>
    <cellStyle name="Normal 19 2 5 2 9 5 3" xfId="43883"/>
    <cellStyle name="Normal 19 2 5 2 9 6" xfId="22882"/>
    <cellStyle name="Normal 19 2 5 2 9 7" xfId="35483"/>
    <cellStyle name="Normal 19 2 5 20" xfId="17482"/>
    <cellStyle name="Normal 19 2 5 20 2" xfId="30143"/>
    <cellStyle name="Normal 19 2 5 20 3" xfId="42743"/>
    <cellStyle name="Normal 19 2 5 21" xfId="21742"/>
    <cellStyle name="Normal 19 2 5 22" xfId="34343"/>
    <cellStyle name="Normal 19 2 5 3" xfId="7055"/>
    <cellStyle name="Normal 19 2 5 3 10" xfId="10298"/>
    <cellStyle name="Normal 19 2 5 3 10 2" xfId="11713"/>
    <cellStyle name="Normal 19 2 5 3 10 2 2" xfId="15913"/>
    <cellStyle name="Normal 19 2 5 3 10 2 2 2" xfId="28642"/>
    <cellStyle name="Normal 19 2 5 3 10 2 2 3" xfId="41243"/>
    <cellStyle name="Normal 19 2 5 3 10 2 3" xfId="20182"/>
    <cellStyle name="Normal 19 2 5 3 10 2 3 2" xfId="32843"/>
    <cellStyle name="Normal 19 2 5 3 10 2 3 3" xfId="45443"/>
    <cellStyle name="Normal 19 2 5 3 10 2 4" xfId="24442"/>
    <cellStyle name="Normal 19 2 5 3 10 2 5" xfId="37043"/>
    <cellStyle name="Normal 19 2 5 3 10 3" xfId="13113"/>
    <cellStyle name="Normal 19 2 5 3 10 3 2" xfId="17313"/>
    <cellStyle name="Normal 19 2 5 3 10 3 2 2" xfId="30042"/>
    <cellStyle name="Normal 19 2 5 3 10 3 2 3" xfId="42643"/>
    <cellStyle name="Normal 19 2 5 3 10 3 3" xfId="21582"/>
    <cellStyle name="Normal 19 2 5 3 10 3 3 2" xfId="34243"/>
    <cellStyle name="Normal 19 2 5 3 10 3 3 3" xfId="46843"/>
    <cellStyle name="Normal 19 2 5 3 10 3 4" xfId="25842"/>
    <cellStyle name="Normal 19 2 5 3 10 3 5" xfId="38443"/>
    <cellStyle name="Normal 19 2 5 3 10 4" xfId="14513"/>
    <cellStyle name="Normal 19 2 5 3 10 4 2" xfId="27242"/>
    <cellStyle name="Normal 19 2 5 3 10 4 3" xfId="39843"/>
    <cellStyle name="Normal 19 2 5 3 10 5" xfId="18782"/>
    <cellStyle name="Normal 19 2 5 3 10 5 2" xfId="31443"/>
    <cellStyle name="Normal 19 2 5 3 10 5 3" xfId="44043"/>
    <cellStyle name="Normal 19 2 5 3 10 6" xfId="23042"/>
    <cellStyle name="Normal 19 2 5 3 10 7" xfId="35643"/>
    <cellStyle name="Normal 19 2 5 3 11" xfId="10439"/>
    <cellStyle name="Normal 19 2 5 3 11 2" xfId="14653"/>
    <cellStyle name="Normal 19 2 5 3 11 2 2" xfId="27382"/>
    <cellStyle name="Normal 19 2 5 3 11 2 3" xfId="39983"/>
    <cellStyle name="Normal 19 2 5 3 11 3" xfId="18922"/>
    <cellStyle name="Normal 19 2 5 3 11 3 2" xfId="31583"/>
    <cellStyle name="Normal 19 2 5 3 11 3 3" xfId="44183"/>
    <cellStyle name="Normal 19 2 5 3 11 4" xfId="23182"/>
    <cellStyle name="Normal 19 2 5 3 11 5" xfId="35783"/>
    <cellStyle name="Normal 19 2 5 3 12" xfId="11853"/>
    <cellStyle name="Normal 19 2 5 3 12 2" xfId="16053"/>
    <cellStyle name="Normal 19 2 5 3 12 2 2" xfId="28782"/>
    <cellStyle name="Normal 19 2 5 3 12 2 3" xfId="41383"/>
    <cellStyle name="Normal 19 2 5 3 12 3" xfId="20322"/>
    <cellStyle name="Normal 19 2 5 3 12 3 2" xfId="32983"/>
    <cellStyle name="Normal 19 2 5 3 12 3 3" xfId="45583"/>
    <cellStyle name="Normal 19 2 5 3 12 4" xfId="24582"/>
    <cellStyle name="Normal 19 2 5 3 12 5" xfId="37183"/>
    <cellStyle name="Normal 19 2 5 3 13" xfId="13253"/>
    <cellStyle name="Normal 19 2 5 3 13 2" xfId="25982"/>
    <cellStyle name="Normal 19 2 5 3 13 3" xfId="38583"/>
    <cellStyle name="Normal 19 2 5 3 14" xfId="17522"/>
    <cellStyle name="Normal 19 2 5 3 14 2" xfId="30183"/>
    <cellStyle name="Normal 19 2 5 3 14 3" xfId="42783"/>
    <cellStyle name="Normal 19 2 5 3 15" xfId="21782"/>
    <cellStyle name="Normal 19 2 5 3 16" xfId="34383"/>
    <cellStyle name="Normal 19 2 5 3 2" xfId="7195"/>
    <cellStyle name="Normal 19 2 5 3 2 2" xfId="10579"/>
    <cellStyle name="Normal 19 2 5 3 2 2 2" xfId="14793"/>
    <cellStyle name="Normal 19 2 5 3 2 2 2 2" xfId="27522"/>
    <cellStyle name="Normal 19 2 5 3 2 2 2 3" xfId="40123"/>
    <cellStyle name="Normal 19 2 5 3 2 2 3" xfId="19062"/>
    <cellStyle name="Normal 19 2 5 3 2 2 3 2" xfId="31723"/>
    <cellStyle name="Normal 19 2 5 3 2 2 3 3" xfId="44323"/>
    <cellStyle name="Normal 19 2 5 3 2 2 4" xfId="23322"/>
    <cellStyle name="Normal 19 2 5 3 2 2 5" xfId="35923"/>
    <cellStyle name="Normal 19 2 5 3 2 3" xfId="11993"/>
    <cellStyle name="Normal 19 2 5 3 2 3 2" xfId="16193"/>
    <cellStyle name="Normal 19 2 5 3 2 3 2 2" xfId="28922"/>
    <cellStyle name="Normal 19 2 5 3 2 3 2 3" xfId="41523"/>
    <cellStyle name="Normal 19 2 5 3 2 3 3" xfId="20462"/>
    <cellStyle name="Normal 19 2 5 3 2 3 3 2" xfId="33123"/>
    <cellStyle name="Normal 19 2 5 3 2 3 3 3" xfId="45723"/>
    <cellStyle name="Normal 19 2 5 3 2 3 4" xfId="24722"/>
    <cellStyle name="Normal 19 2 5 3 2 3 5" xfId="37323"/>
    <cellStyle name="Normal 19 2 5 3 2 4" xfId="13393"/>
    <cellStyle name="Normal 19 2 5 3 2 4 2" xfId="26122"/>
    <cellStyle name="Normal 19 2 5 3 2 4 3" xfId="38723"/>
    <cellStyle name="Normal 19 2 5 3 2 5" xfId="17662"/>
    <cellStyle name="Normal 19 2 5 3 2 5 2" xfId="30323"/>
    <cellStyle name="Normal 19 2 5 3 2 5 3" xfId="42923"/>
    <cellStyle name="Normal 19 2 5 3 2 6" xfId="21922"/>
    <cellStyle name="Normal 19 2 5 3 2 7" xfId="34523"/>
    <cellStyle name="Normal 19 2 5 3 3" xfId="7335"/>
    <cellStyle name="Normal 19 2 5 3 3 2" xfId="10719"/>
    <cellStyle name="Normal 19 2 5 3 3 2 2" xfId="14933"/>
    <cellStyle name="Normal 19 2 5 3 3 2 2 2" xfId="27662"/>
    <cellStyle name="Normal 19 2 5 3 3 2 2 3" xfId="40263"/>
    <cellStyle name="Normal 19 2 5 3 3 2 3" xfId="19202"/>
    <cellStyle name="Normal 19 2 5 3 3 2 3 2" xfId="31863"/>
    <cellStyle name="Normal 19 2 5 3 3 2 3 3" xfId="44463"/>
    <cellStyle name="Normal 19 2 5 3 3 2 4" xfId="23462"/>
    <cellStyle name="Normal 19 2 5 3 3 2 5" xfId="36063"/>
    <cellStyle name="Normal 19 2 5 3 3 3" xfId="12133"/>
    <cellStyle name="Normal 19 2 5 3 3 3 2" xfId="16333"/>
    <cellStyle name="Normal 19 2 5 3 3 3 2 2" xfId="29062"/>
    <cellStyle name="Normal 19 2 5 3 3 3 2 3" xfId="41663"/>
    <cellStyle name="Normal 19 2 5 3 3 3 3" xfId="20602"/>
    <cellStyle name="Normal 19 2 5 3 3 3 3 2" xfId="33263"/>
    <cellStyle name="Normal 19 2 5 3 3 3 3 3" xfId="45863"/>
    <cellStyle name="Normal 19 2 5 3 3 3 4" xfId="24862"/>
    <cellStyle name="Normal 19 2 5 3 3 3 5" xfId="37463"/>
    <cellStyle name="Normal 19 2 5 3 3 4" xfId="13533"/>
    <cellStyle name="Normal 19 2 5 3 3 4 2" xfId="26262"/>
    <cellStyle name="Normal 19 2 5 3 3 4 3" xfId="38863"/>
    <cellStyle name="Normal 19 2 5 3 3 5" xfId="17802"/>
    <cellStyle name="Normal 19 2 5 3 3 5 2" xfId="30463"/>
    <cellStyle name="Normal 19 2 5 3 3 5 3" xfId="43063"/>
    <cellStyle name="Normal 19 2 5 3 3 6" xfId="22062"/>
    <cellStyle name="Normal 19 2 5 3 3 7" xfId="34663"/>
    <cellStyle name="Normal 19 2 5 3 4" xfId="9348"/>
    <cellStyle name="Normal 19 2 5 3 4 2" xfId="10866"/>
    <cellStyle name="Normal 19 2 5 3 4 2 2" xfId="15073"/>
    <cellStyle name="Normal 19 2 5 3 4 2 2 2" xfId="27802"/>
    <cellStyle name="Normal 19 2 5 3 4 2 2 3" xfId="40403"/>
    <cellStyle name="Normal 19 2 5 3 4 2 3" xfId="19342"/>
    <cellStyle name="Normal 19 2 5 3 4 2 3 2" xfId="32003"/>
    <cellStyle name="Normal 19 2 5 3 4 2 3 3" xfId="44603"/>
    <cellStyle name="Normal 19 2 5 3 4 2 4" xfId="23602"/>
    <cellStyle name="Normal 19 2 5 3 4 2 5" xfId="36203"/>
    <cellStyle name="Normal 19 2 5 3 4 3" xfId="12273"/>
    <cellStyle name="Normal 19 2 5 3 4 3 2" xfId="16473"/>
    <cellStyle name="Normal 19 2 5 3 4 3 2 2" xfId="29202"/>
    <cellStyle name="Normal 19 2 5 3 4 3 2 3" xfId="41803"/>
    <cellStyle name="Normal 19 2 5 3 4 3 3" xfId="20742"/>
    <cellStyle name="Normal 19 2 5 3 4 3 3 2" xfId="33403"/>
    <cellStyle name="Normal 19 2 5 3 4 3 3 3" xfId="46003"/>
    <cellStyle name="Normal 19 2 5 3 4 3 4" xfId="25002"/>
    <cellStyle name="Normal 19 2 5 3 4 3 5" xfId="37603"/>
    <cellStyle name="Normal 19 2 5 3 4 4" xfId="13673"/>
    <cellStyle name="Normal 19 2 5 3 4 4 2" xfId="26402"/>
    <cellStyle name="Normal 19 2 5 3 4 4 3" xfId="39003"/>
    <cellStyle name="Normal 19 2 5 3 4 5" xfId="17942"/>
    <cellStyle name="Normal 19 2 5 3 4 5 2" xfId="30603"/>
    <cellStyle name="Normal 19 2 5 3 4 5 3" xfId="43203"/>
    <cellStyle name="Normal 19 2 5 3 4 6" xfId="22202"/>
    <cellStyle name="Normal 19 2 5 3 4 7" xfId="34803"/>
    <cellStyle name="Normal 19 2 5 3 5" xfId="9544"/>
    <cellStyle name="Normal 19 2 5 3 5 2" xfId="11010"/>
    <cellStyle name="Normal 19 2 5 3 5 2 2" xfId="15213"/>
    <cellStyle name="Normal 19 2 5 3 5 2 2 2" xfId="27942"/>
    <cellStyle name="Normal 19 2 5 3 5 2 2 3" xfId="40543"/>
    <cellStyle name="Normal 19 2 5 3 5 2 3" xfId="19482"/>
    <cellStyle name="Normal 19 2 5 3 5 2 3 2" xfId="32143"/>
    <cellStyle name="Normal 19 2 5 3 5 2 3 3" xfId="44743"/>
    <cellStyle name="Normal 19 2 5 3 5 2 4" xfId="23742"/>
    <cellStyle name="Normal 19 2 5 3 5 2 5" xfId="36343"/>
    <cellStyle name="Normal 19 2 5 3 5 3" xfId="12413"/>
    <cellStyle name="Normal 19 2 5 3 5 3 2" xfId="16613"/>
    <cellStyle name="Normal 19 2 5 3 5 3 2 2" xfId="29342"/>
    <cellStyle name="Normal 19 2 5 3 5 3 2 3" xfId="41943"/>
    <cellStyle name="Normal 19 2 5 3 5 3 3" xfId="20882"/>
    <cellStyle name="Normal 19 2 5 3 5 3 3 2" xfId="33543"/>
    <cellStyle name="Normal 19 2 5 3 5 3 3 3" xfId="46143"/>
    <cellStyle name="Normal 19 2 5 3 5 3 4" xfId="25142"/>
    <cellStyle name="Normal 19 2 5 3 5 3 5" xfId="37743"/>
    <cellStyle name="Normal 19 2 5 3 5 4" xfId="13813"/>
    <cellStyle name="Normal 19 2 5 3 5 4 2" xfId="26542"/>
    <cellStyle name="Normal 19 2 5 3 5 4 3" xfId="39143"/>
    <cellStyle name="Normal 19 2 5 3 5 5" xfId="18082"/>
    <cellStyle name="Normal 19 2 5 3 5 5 2" xfId="30743"/>
    <cellStyle name="Normal 19 2 5 3 5 5 3" xfId="43343"/>
    <cellStyle name="Normal 19 2 5 3 5 6" xfId="22342"/>
    <cellStyle name="Normal 19 2 5 3 5 7" xfId="34943"/>
    <cellStyle name="Normal 19 2 5 3 6" xfId="9684"/>
    <cellStyle name="Normal 19 2 5 3 6 2" xfId="11150"/>
    <cellStyle name="Normal 19 2 5 3 6 2 2" xfId="15353"/>
    <cellStyle name="Normal 19 2 5 3 6 2 2 2" xfId="28082"/>
    <cellStyle name="Normal 19 2 5 3 6 2 2 3" xfId="40683"/>
    <cellStyle name="Normal 19 2 5 3 6 2 3" xfId="19622"/>
    <cellStyle name="Normal 19 2 5 3 6 2 3 2" xfId="32283"/>
    <cellStyle name="Normal 19 2 5 3 6 2 3 3" xfId="44883"/>
    <cellStyle name="Normal 19 2 5 3 6 2 4" xfId="23882"/>
    <cellStyle name="Normal 19 2 5 3 6 2 5" xfId="36483"/>
    <cellStyle name="Normal 19 2 5 3 6 3" xfId="12553"/>
    <cellStyle name="Normal 19 2 5 3 6 3 2" xfId="16753"/>
    <cellStyle name="Normal 19 2 5 3 6 3 2 2" xfId="29482"/>
    <cellStyle name="Normal 19 2 5 3 6 3 2 3" xfId="42083"/>
    <cellStyle name="Normal 19 2 5 3 6 3 3" xfId="21022"/>
    <cellStyle name="Normal 19 2 5 3 6 3 3 2" xfId="33683"/>
    <cellStyle name="Normal 19 2 5 3 6 3 3 3" xfId="46283"/>
    <cellStyle name="Normal 19 2 5 3 6 3 4" xfId="25282"/>
    <cellStyle name="Normal 19 2 5 3 6 3 5" xfId="37883"/>
    <cellStyle name="Normal 19 2 5 3 6 4" xfId="13953"/>
    <cellStyle name="Normal 19 2 5 3 6 4 2" xfId="26682"/>
    <cellStyle name="Normal 19 2 5 3 6 4 3" xfId="39283"/>
    <cellStyle name="Normal 19 2 5 3 6 5" xfId="18222"/>
    <cellStyle name="Normal 19 2 5 3 6 5 2" xfId="30883"/>
    <cellStyle name="Normal 19 2 5 3 6 5 3" xfId="43483"/>
    <cellStyle name="Normal 19 2 5 3 6 6" xfId="22482"/>
    <cellStyle name="Normal 19 2 5 3 6 7" xfId="35083"/>
    <cellStyle name="Normal 19 2 5 3 7" xfId="9824"/>
    <cellStyle name="Normal 19 2 5 3 7 2" xfId="11290"/>
    <cellStyle name="Normal 19 2 5 3 7 2 2" xfId="15493"/>
    <cellStyle name="Normal 19 2 5 3 7 2 2 2" xfId="28222"/>
    <cellStyle name="Normal 19 2 5 3 7 2 2 3" xfId="40823"/>
    <cellStyle name="Normal 19 2 5 3 7 2 3" xfId="19762"/>
    <cellStyle name="Normal 19 2 5 3 7 2 3 2" xfId="32423"/>
    <cellStyle name="Normal 19 2 5 3 7 2 3 3" xfId="45023"/>
    <cellStyle name="Normal 19 2 5 3 7 2 4" xfId="24022"/>
    <cellStyle name="Normal 19 2 5 3 7 2 5" xfId="36623"/>
    <cellStyle name="Normal 19 2 5 3 7 3" xfId="12693"/>
    <cellStyle name="Normal 19 2 5 3 7 3 2" xfId="16893"/>
    <cellStyle name="Normal 19 2 5 3 7 3 2 2" xfId="29622"/>
    <cellStyle name="Normal 19 2 5 3 7 3 2 3" xfId="42223"/>
    <cellStyle name="Normal 19 2 5 3 7 3 3" xfId="21162"/>
    <cellStyle name="Normal 19 2 5 3 7 3 3 2" xfId="33823"/>
    <cellStyle name="Normal 19 2 5 3 7 3 3 3" xfId="46423"/>
    <cellStyle name="Normal 19 2 5 3 7 3 4" xfId="25422"/>
    <cellStyle name="Normal 19 2 5 3 7 3 5" xfId="38023"/>
    <cellStyle name="Normal 19 2 5 3 7 4" xfId="14093"/>
    <cellStyle name="Normal 19 2 5 3 7 4 2" xfId="26822"/>
    <cellStyle name="Normal 19 2 5 3 7 4 3" xfId="39423"/>
    <cellStyle name="Normal 19 2 5 3 7 5" xfId="18362"/>
    <cellStyle name="Normal 19 2 5 3 7 5 2" xfId="31023"/>
    <cellStyle name="Normal 19 2 5 3 7 5 3" xfId="43623"/>
    <cellStyle name="Normal 19 2 5 3 7 6" xfId="22622"/>
    <cellStyle name="Normal 19 2 5 3 7 7" xfId="35223"/>
    <cellStyle name="Normal 19 2 5 3 8" xfId="9964"/>
    <cellStyle name="Normal 19 2 5 3 8 2" xfId="11430"/>
    <cellStyle name="Normal 19 2 5 3 8 2 2" xfId="15633"/>
    <cellStyle name="Normal 19 2 5 3 8 2 2 2" xfId="28362"/>
    <cellStyle name="Normal 19 2 5 3 8 2 2 3" xfId="40963"/>
    <cellStyle name="Normal 19 2 5 3 8 2 3" xfId="19902"/>
    <cellStyle name="Normal 19 2 5 3 8 2 3 2" xfId="32563"/>
    <cellStyle name="Normal 19 2 5 3 8 2 3 3" xfId="45163"/>
    <cellStyle name="Normal 19 2 5 3 8 2 4" xfId="24162"/>
    <cellStyle name="Normal 19 2 5 3 8 2 5" xfId="36763"/>
    <cellStyle name="Normal 19 2 5 3 8 3" xfId="12833"/>
    <cellStyle name="Normal 19 2 5 3 8 3 2" xfId="17033"/>
    <cellStyle name="Normal 19 2 5 3 8 3 2 2" xfId="29762"/>
    <cellStyle name="Normal 19 2 5 3 8 3 2 3" xfId="42363"/>
    <cellStyle name="Normal 19 2 5 3 8 3 3" xfId="21302"/>
    <cellStyle name="Normal 19 2 5 3 8 3 3 2" xfId="33963"/>
    <cellStyle name="Normal 19 2 5 3 8 3 3 3" xfId="46563"/>
    <cellStyle name="Normal 19 2 5 3 8 3 4" xfId="25562"/>
    <cellStyle name="Normal 19 2 5 3 8 3 5" xfId="38163"/>
    <cellStyle name="Normal 19 2 5 3 8 4" xfId="14233"/>
    <cellStyle name="Normal 19 2 5 3 8 4 2" xfId="26962"/>
    <cellStyle name="Normal 19 2 5 3 8 4 3" xfId="39563"/>
    <cellStyle name="Normal 19 2 5 3 8 5" xfId="18502"/>
    <cellStyle name="Normal 19 2 5 3 8 5 2" xfId="31163"/>
    <cellStyle name="Normal 19 2 5 3 8 5 3" xfId="43763"/>
    <cellStyle name="Normal 19 2 5 3 8 6" xfId="22762"/>
    <cellStyle name="Normal 19 2 5 3 8 7" xfId="35363"/>
    <cellStyle name="Normal 19 2 5 3 9" xfId="10158"/>
    <cellStyle name="Normal 19 2 5 3 9 2" xfId="11573"/>
    <cellStyle name="Normal 19 2 5 3 9 2 2" xfId="15773"/>
    <cellStyle name="Normal 19 2 5 3 9 2 2 2" xfId="28502"/>
    <cellStyle name="Normal 19 2 5 3 9 2 2 3" xfId="41103"/>
    <cellStyle name="Normal 19 2 5 3 9 2 3" xfId="20042"/>
    <cellStyle name="Normal 19 2 5 3 9 2 3 2" xfId="32703"/>
    <cellStyle name="Normal 19 2 5 3 9 2 3 3" xfId="45303"/>
    <cellStyle name="Normal 19 2 5 3 9 2 4" xfId="24302"/>
    <cellStyle name="Normal 19 2 5 3 9 2 5" xfId="36903"/>
    <cellStyle name="Normal 19 2 5 3 9 3" xfId="12973"/>
    <cellStyle name="Normal 19 2 5 3 9 3 2" xfId="17173"/>
    <cellStyle name="Normal 19 2 5 3 9 3 2 2" xfId="29902"/>
    <cellStyle name="Normal 19 2 5 3 9 3 2 3" xfId="42503"/>
    <cellStyle name="Normal 19 2 5 3 9 3 3" xfId="21442"/>
    <cellStyle name="Normal 19 2 5 3 9 3 3 2" xfId="34103"/>
    <cellStyle name="Normal 19 2 5 3 9 3 3 3" xfId="46703"/>
    <cellStyle name="Normal 19 2 5 3 9 3 4" xfId="25702"/>
    <cellStyle name="Normal 19 2 5 3 9 3 5" xfId="38303"/>
    <cellStyle name="Normal 19 2 5 3 9 4" xfId="14373"/>
    <cellStyle name="Normal 19 2 5 3 9 4 2" xfId="27102"/>
    <cellStyle name="Normal 19 2 5 3 9 4 3" xfId="39703"/>
    <cellStyle name="Normal 19 2 5 3 9 5" xfId="18642"/>
    <cellStyle name="Normal 19 2 5 3 9 5 2" xfId="31303"/>
    <cellStyle name="Normal 19 2 5 3 9 5 3" xfId="43903"/>
    <cellStyle name="Normal 19 2 5 3 9 6" xfId="22902"/>
    <cellStyle name="Normal 19 2 5 3 9 7" xfId="35503"/>
    <cellStyle name="Normal 19 2 5 4" xfId="7075"/>
    <cellStyle name="Normal 19 2 5 4 10" xfId="10318"/>
    <cellStyle name="Normal 19 2 5 4 10 2" xfId="11733"/>
    <cellStyle name="Normal 19 2 5 4 10 2 2" xfId="15933"/>
    <cellStyle name="Normal 19 2 5 4 10 2 2 2" xfId="28662"/>
    <cellStyle name="Normal 19 2 5 4 10 2 2 3" xfId="41263"/>
    <cellStyle name="Normal 19 2 5 4 10 2 3" xfId="20202"/>
    <cellStyle name="Normal 19 2 5 4 10 2 3 2" xfId="32863"/>
    <cellStyle name="Normal 19 2 5 4 10 2 3 3" xfId="45463"/>
    <cellStyle name="Normal 19 2 5 4 10 2 4" xfId="24462"/>
    <cellStyle name="Normal 19 2 5 4 10 2 5" xfId="37063"/>
    <cellStyle name="Normal 19 2 5 4 10 3" xfId="13133"/>
    <cellStyle name="Normal 19 2 5 4 10 3 2" xfId="17333"/>
    <cellStyle name="Normal 19 2 5 4 10 3 2 2" xfId="30062"/>
    <cellStyle name="Normal 19 2 5 4 10 3 2 3" xfId="42663"/>
    <cellStyle name="Normal 19 2 5 4 10 3 3" xfId="21602"/>
    <cellStyle name="Normal 19 2 5 4 10 3 3 2" xfId="34263"/>
    <cellStyle name="Normal 19 2 5 4 10 3 3 3" xfId="46863"/>
    <cellStyle name="Normal 19 2 5 4 10 3 4" xfId="25862"/>
    <cellStyle name="Normal 19 2 5 4 10 3 5" xfId="38463"/>
    <cellStyle name="Normal 19 2 5 4 10 4" xfId="14533"/>
    <cellStyle name="Normal 19 2 5 4 10 4 2" xfId="27262"/>
    <cellStyle name="Normal 19 2 5 4 10 4 3" xfId="39863"/>
    <cellStyle name="Normal 19 2 5 4 10 5" xfId="18802"/>
    <cellStyle name="Normal 19 2 5 4 10 5 2" xfId="31463"/>
    <cellStyle name="Normal 19 2 5 4 10 5 3" xfId="44063"/>
    <cellStyle name="Normal 19 2 5 4 10 6" xfId="23062"/>
    <cellStyle name="Normal 19 2 5 4 10 7" xfId="35663"/>
    <cellStyle name="Normal 19 2 5 4 11" xfId="10459"/>
    <cellStyle name="Normal 19 2 5 4 11 2" xfId="14673"/>
    <cellStyle name="Normal 19 2 5 4 11 2 2" xfId="27402"/>
    <cellStyle name="Normal 19 2 5 4 11 2 3" xfId="40003"/>
    <cellStyle name="Normal 19 2 5 4 11 3" xfId="18942"/>
    <cellStyle name="Normal 19 2 5 4 11 3 2" xfId="31603"/>
    <cellStyle name="Normal 19 2 5 4 11 3 3" xfId="44203"/>
    <cellStyle name="Normal 19 2 5 4 11 4" xfId="23202"/>
    <cellStyle name="Normal 19 2 5 4 11 5" xfId="35803"/>
    <cellStyle name="Normal 19 2 5 4 12" xfId="11873"/>
    <cellStyle name="Normal 19 2 5 4 12 2" xfId="16073"/>
    <cellStyle name="Normal 19 2 5 4 12 2 2" xfId="28802"/>
    <cellStyle name="Normal 19 2 5 4 12 2 3" xfId="41403"/>
    <cellStyle name="Normal 19 2 5 4 12 3" xfId="20342"/>
    <cellStyle name="Normal 19 2 5 4 12 3 2" xfId="33003"/>
    <cellStyle name="Normal 19 2 5 4 12 3 3" xfId="45603"/>
    <cellStyle name="Normal 19 2 5 4 12 4" xfId="24602"/>
    <cellStyle name="Normal 19 2 5 4 12 5" xfId="37203"/>
    <cellStyle name="Normal 19 2 5 4 13" xfId="13273"/>
    <cellStyle name="Normal 19 2 5 4 13 2" xfId="26002"/>
    <cellStyle name="Normal 19 2 5 4 13 3" xfId="38603"/>
    <cellStyle name="Normal 19 2 5 4 14" xfId="17542"/>
    <cellStyle name="Normal 19 2 5 4 14 2" xfId="30203"/>
    <cellStyle name="Normal 19 2 5 4 14 3" xfId="42803"/>
    <cellStyle name="Normal 19 2 5 4 15" xfId="21802"/>
    <cellStyle name="Normal 19 2 5 4 16" xfId="34403"/>
    <cellStyle name="Normal 19 2 5 4 2" xfId="7215"/>
    <cellStyle name="Normal 19 2 5 4 2 2" xfId="10599"/>
    <cellStyle name="Normal 19 2 5 4 2 2 2" xfId="14813"/>
    <cellStyle name="Normal 19 2 5 4 2 2 2 2" xfId="27542"/>
    <cellStyle name="Normal 19 2 5 4 2 2 2 3" xfId="40143"/>
    <cellStyle name="Normal 19 2 5 4 2 2 3" xfId="19082"/>
    <cellStyle name="Normal 19 2 5 4 2 2 3 2" xfId="31743"/>
    <cellStyle name="Normal 19 2 5 4 2 2 3 3" xfId="44343"/>
    <cellStyle name="Normal 19 2 5 4 2 2 4" xfId="23342"/>
    <cellStyle name="Normal 19 2 5 4 2 2 5" xfId="35943"/>
    <cellStyle name="Normal 19 2 5 4 2 3" xfId="12013"/>
    <cellStyle name="Normal 19 2 5 4 2 3 2" xfId="16213"/>
    <cellStyle name="Normal 19 2 5 4 2 3 2 2" xfId="28942"/>
    <cellStyle name="Normal 19 2 5 4 2 3 2 3" xfId="41543"/>
    <cellStyle name="Normal 19 2 5 4 2 3 3" xfId="20482"/>
    <cellStyle name="Normal 19 2 5 4 2 3 3 2" xfId="33143"/>
    <cellStyle name="Normal 19 2 5 4 2 3 3 3" xfId="45743"/>
    <cellStyle name="Normal 19 2 5 4 2 3 4" xfId="24742"/>
    <cellStyle name="Normal 19 2 5 4 2 3 5" xfId="37343"/>
    <cellStyle name="Normal 19 2 5 4 2 4" xfId="13413"/>
    <cellStyle name="Normal 19 2 5 4 2 4 2" xfId="26142"/>
    <cellStyle name="Normal 19 2 5 4 2 4 3" xfId="38743"/>
    <cellStyle name="Normal 19 2 5 4 2 5" xfId="17682"/>
    <cellStyle name="Normal 19 2 5 4 2 5 2" xfId="30343"/>
    <cellStyle name="Normal 19 2 5 4 2 5 3" xfId="42943"/>
    <cellStyle name="Normal 19 2 5 4 2 6" xfId="21942"/>
    <cellStyle name="Normal 19 2 5 4 2 7" xfId="34543"/>
    <cellStyle name="Normal 19 2 5 4 3" xfId="7355"/>
    <cellStyle name="Normal 19 2 5 4 3 2" xfId="10739"/>
    <cellStyle name="Normal 19 2 5 4 3 2 2" xfId="14953"/>
    <cellStyle name="Normal 19 2 5 4 3 2 2 2" xfId="27682"/>
    <cellStyle name="Normal 19 2 5 4 3 2 2 3" xfId="40283"/>
    <cellStyle name="Normal 19 2 5 4 3 2 3" xfId="19222"/>
    <cellStyle name="Normal 19 2 5 4 3 2 3 2" xfId="31883"/>
    <cellStyle name="Normal 19 2 5 4 3 2 3 3" xfId="44483"/>
    <cellStyle name="Normal 19 2 5 4 3 2 4" xfId="23482"/>
    <cellStyle name="Normal 19 2 5 4 3 2 5" xfId="36083"/>
    <cellStyle name="Normal 19 2 5 4 3 3" xfId="12153"/>
    <cellStyle name="Normal 19 2 5 4 3 3 2" xfId="16353"/>
    <cellStyle name="Normal 19 2 5 4 3 3 2 2" xfId="29082"/>
    <cellStyle name="Normal 19 2 5 4 3 3 2 3" xfId="41683"/>
    <cellStyle name="Normal 19 2 5 4 3 3 3" xfId="20622"/>
    <cellStyle name="Normal 19 2 5 4 3 3 3 2" xfId="33283"/>
    <cellStyle name="Normal 19 2 5 4 3 3 3 3" xfId="45883"/>
    <cellStyle name="Normal 19 2 5 4 3 3 4" xfId="24882"/>
    <cellStyle name="Normal 19 2 5 4 3 3 5" xfId="37483"/>
    <cellStyle name="Normal 19 2 5 4 3 4" xfId="13553"/>
    <cellStyle name="Normal 19 2 5 4 3 4 2" xfId="26282"/>
    <cellStyle name="Normal 19 2 5 4 3 4 3" xfId="38883"/>
    <cellStyle name="Normal 19 2 5 4 3 5" xfId="17822"/>
    <cellStyle name="Normal 19 2 5 4 3 5 2" xfId="30483"/>
    <cellStyle name="Normal 19 2 5 4 3 5 3" xfId="43083"/>
    <cellStyle name="Normal 19 2 5 4 3 6" xfId="22082"/>
    <cellStyle name="Normal 19 2 5 4 3 7" xfId="34683"/>
    <cellStyle name="Normal 19 2 5 4 4" xfId="9368"/>
    <cellStyle name="Normal 19 2 5 4 4 2" xfId="10886"/>
    <cellStyle name="Normal 19 2 5 4 4 2 2" xfId="15093"/>
    <cellStyle name="Normal 19 2 5 4 4 2 2 2" xfId="27822"/>
    <cellStyle name="Normal 19 2 5 4 4 2 2 3" xfId="40423"/>
    <cellStyle name="Normal 19 2 5 4 4 2 3" xfId="19362"/>
    <cellStyle name="Normal 19 2 5 4 4 2 3 2" xfId="32023"/>
    <cellStyle name="Normal 19 2 5 4 4 2 3 3" xfId="44623"/>
    <cellStyle name="Normal 19 2 5 4 4 2 4" xfId="23622"/>
    <cellStyle name="Normal 19 2 5 4 4 2 5" xfId="36223"/>
    <cellStyle name="Normal 19 2 5 4 4 3" xfId="12293"/>
    <cellStyle name="Normal 19 2 5 4 4 3 2" xfId="16493"/>
    <cellStyle name="Normal 19 2 5 4 4 3 2 2" xfId="29222"/>
    <cellStyle name="Normal 19 2 5 4 4 3 2 3" xfId="41823"/>
    <cellStyle name="Normal 19 2 5 4 4 3 3" xfId="20762"/>
    <cellStyle name="Normal 19 2 5 4 4 3 3 2" xfId="33423"/>
    <cellStyle name="Normal 19 2 5 4 4 3 3 3" xfId="46023"/>
    <cellStyle name="Normal 19 2 5 4 4 3 4" xfId="25022"/>
    <cellStyle name="Normal 19 2 5 4 4 3 5" xfId="37623"/>
    <cellStyle name="Normal 19 2 5 4 4 4" xfId="13693"/>
    <cellStyle name="Normal 19 2 5 4 4 4 2" xfId="26422"/>
    <cellStyle name="Normal 19 2 5 4 4 4 3" xfId="39023"/>
    <cellStyle name="Normal 19 2 5 4 4 5" xfId="17962"/>
    <cellStyle name="Normal 19 2 5 4 4 5 2" xfId="30623"/>
    <cellStyle name="Normal 19 2 5 4 4 5 3" xfId="43223"/>
    <cellStyle name="Normal 19 2 5 4 4 6" xfId="22222"/>
    <cellStyle name="Normal 19 2 5 4 4 7" xfId="34823"/>
    <cellStyle name="Normal 19 2 5 4 5" xfId="9564"/>
    <cellStyle name="Normal 19 2 5 4 5 2" xfId="11030"/>
    <cellStyle name="Normal 19 2 5 4 5 2 2" xfId="15233"/>
    <cellStyle name="Normal 19 2 5 4 5 2 2 2" xfId="27962"/>
    <cellStyle name="Normal 19 2 5 4 5 2 2 3" xfId="40563"/>
    <cellStyle name="Normal 19 2 5 4 5 2 3" xfId="19502"/>
    <cellStyle name="Normal 19 2 5 4 5 2 3 2" xfId="32163"/>
    <cellStyle name="Normal 19 2 5 4 5 2 3 3" xfId="44763"/>
    <cellStyle name="Normal 19 2 5 4 5 2 4" xfId="23762"/>
    <cellStyle name="Normal 19 2 5 4 5 2 5" xfId="36363"/>
    <cellStyle name="Normal 19 2 5 4 5 3" xfId="12433"/>
    <cellStyle name="Normal 19 2 5 4 5 3 2" xfId="16633"/>
    <cellStyle name="Normal 19 2 5 4 5 3 2 2" xfId="29362"/>
    <cellStyle name="Normal 19 2 5 4 5 3 2 3" xfId="41963"/>
    <cellStyle name="Normal 19 2 5 4 5 3 3" xfId="20902"/>
    <cellStyle name="Normal 19 2 5 4 5 3 3 2" xfId="33563"/>
    <cellStyle name="Normal 19 2 5 4 5 3 3 3" xfId="46163"/>
    <cellStyle name="Normal 19 2 5 4 5 3 4" xfId="25162"/>
    <cellStyle name="Normal 19 2 5 4 5 3 5" xfId="37763"/>
    <cellStyle name="Normal 19 2 5 4 5 4" xfId="13833"/>
    <cellStyle name="Normal 19 2 5 4 5 4 2" xfId="26562"/>
    <cellStyle name="Normal 19 2 5 4 5 4 3" xfId="39163"/>
    <cellStyle name="Normal 19 2 5 4 5 5" xfId="18102"/>
    <cellStyle name="Normal 19 2 5 4 5 5 2" xfId="30763"/>
    <cellStyle name="Normal 19 2 5 4 5 5 3" xfId="43363"/>
    <cellStyle name="Normal 19 2 5 4 5 6" xfId="22362"/>
    <cellStyle name="Normal 19 2 5 4 5 7" xfId="34963"/>
    <cellStyle name="Normal 19 2 5 4 6" xfId="9704"/>
    <cellStyle name="Normal 19 2 5 4 6 2" xfId="11170"/>
    <cellStyle name="Normal 19 2 5 4 6 2 2" xfId="15373"/>
    <cellStyle name="Normal 19 2 5 4 6 2 2 2" xfId="28102"/>
    <cellStyle name="Normal 19 2 5 4 6 2 2 3" xfId="40703"/>
    <cellStyle name="Normal 19 2 5 4 6 2 3" xfId="19642"/>
    <cellStyle name="Normal 19 2 5 4 6 2 3 2" xfId="32303"/>
    <cellStyle name="Normal 19 2 5 4 6 2 3 3" xfId="44903"/>
    <cellStyle name="Normal 19 2 5 4 6 2 4" xfId="23902"/>
    <cellStyle name="Normal 19 2 5 4 6 2 5" xfId="36503"/>
    <cellStyle name="Normal 19 2 5 4 6 3" xfId="12573"/>
    <cellStyle name="Normal 19 2 5 4 6 3 2" xfId="16773"/>
    <cellStyle name="Normal 19 2 5 4 6 3 2 2" xfId="29502"/>
    <cellStyle name="Normal 19 2 5 4 6 3 2 3" xfId="42103"/>
    <cellStyle name="Normal 19 2 5 4 6 3 3" xfId="21042"/>
    <cellStyle name="Normal 19 2 5 4 6 3 3 2" xfId="33703"/>
    <cellStyle name="Normal 19 2 5 4 6 3 3 3" xfId="46303"/>
    <cellStyle name="Normal 19 2 5 4 6 3 4" xfId="25302"/>
    <cellStyle name="Normal 19 2 5 4 6 3 5" xfId="37903"/>
    <cellStyle name="Normal 19 2 5 4 6 4" xfId="13973"/>
    <cellStyle name="Normal 19 2 5 4 6 4 2" xfId="26702"/>
    <cellStyle name="Normal 19 2 5 4 6 4 3" xfId="39303"/>
    <cellStyle name="Normal 19 2 5 4 6 5" xfId="18242"/>
    <cellStyle name="Normal 19 2 5 4 6 5 2" xfId="30903"/>
    <cellStyle name="Normal 19 2 5 4 6 5 3" xfId="43503"/>
    <cellStyle name="Normal 19 2 5 4 6 6" xfId="22502"/>
    <cellStyle name="Normal 19 2 5 4 6 7" xfId="35103"/>
    <cellStyle name="Normal 19 2 5 4 7" xfId="9844"/>
    <cellStyle name="Normal 19 2 5 4 7 2" xfId="11310"/>
    <cellStyle name="Normal 19 2 5 4 7 2 2" xfId="15513"/>
    <cellStyle name="Normal 19 2 5 4 7 2 2 2" xfId="28242"/>
    <cellStyle name="Normal 19 2 5 4 7 2 2 3" xfId="40843"/>
    <cellStyle name="Normal 19 2 5 4 7 2 3" xfId="19782"/>
    <cellStyle name="Normal 19 2 5 4 7 2 3 2" xfId="32443"/>
    <cellStyle name="Normal 19 2 5 4 7 2 3 3" xfId="45043"/>
    <cellStyle name="Normal 19 2 5 4 7 2 4" xfId="24042"/>
    <cellStyle name="Normal 19 2 5 4 7 2 5" xfId="36643"/>
    <cellStyle name="Normal 19 2 5 4 7 3" xfId="12713"/>
    <cellStyle name="Normal 19 2 5 4 7 3 2" xfId="16913"/>
    <cellStyle name="Normal 19 2 5 4 7 3 2 2" xfId="29642"/>
    <cellStyle name="Normal 19 2 5 4 7 3 2 3" xfId="42243"/>
    <cellStyle name="Normal 19 2 5 4 7 3 3" xfId="21182"/>
    <cellStyle name="Normal 19 2 5 4 7 3 3 2" xfId="33843"/>
    <cellStyle name="Normal 19 2 5 4 7 3 3 3" xfId="46443"/>
    <cellStyle name="Normal 19 2 5 4 7 3 4" xfId="25442"/>
    <cellStyle name="Normal 19 2 5 4 7 3 5" xfId="38043"/>
    <cellStyle name="Normal 19 2 5 4 7 4" xfId="14113"/>
    <cellStyle name="Normal 19 2 5 4 7 4 2" xfId="26842"/>
    <cellStyle name="Normal 19 2 5 4 7 4 3" xfId="39443"/>
    <cellStyle name="Normal 19 2 5 4 7 5" xfId="18382"/>
    <cellStyle name="Normal 19 2 5 4 7 5 2" xfId="31043"/>
    <cellStyle name="Normal 19 2 5 4 7 5 3" xfId="43643"/>
    <cellStyle name="Normal 19 2 5 4 7 6" xfId="22642"/>
    <cellStyle name="Normal 19 2 5 4 7 7" xfId="35243"/>
    <cellStyle name="Normal 19 2 5 4 8" xfId="9984"/>
    <cellStyle name="Normal 19 2 5 4 8 2" xfId="11450"/>
    <cellStyle name="Normal 19 2 5 4 8 2 2" xfId="15653"/>
    <cellStyle name="Normal 19 2 5 4 8 2 2 2" xfId="28382"/>
    <cellStyle name="Normal 19 2 5 4 8 2 2 3" xfId="40983"/>
    <cellStyle name="Normal 19 2 5 4 8 2 3" xfId="19922"/>
    <cellStyle name="Normal 19 2 5 4 8 2 3 2" xfId="32583"/>
    <cellStyle name="Normal 19 2 5 4 8 2 3 3" xfId="45183"/>
    <cellStyle name="Normal 19 2 5 4 8 2 4" xfId="24182"/>
    <cellStyle name="Normal 19 2 5 4 8 2 5" xfId="36783"/>
    <cellStyle name="Normal 19 2 5 4 8 3" xfId="12853"/>
    <cellStyle name="Normal 19 2 5 4 8 3 2" xfId="17053"/>
    <cellStyle name="Normal 19 2 5 4 8 3 2 2" xfId="29782"/>
    <cellStyle name="Normal 19 2 5 4 8 3 2 3" xfId="42383"/>
    <cellStyle name="Normal 19 2 5 4 8 3 3" xfId="21322"/>
    <cellStyle name="Normal 19 2 5 4 8 3 3 2" xfId="33983"/>
    <cellStyle name="Normal 19 2 5 4 8 3 3 3" xfId="46583"/>
    <cellStyle name="Normal 19 2 5 4 8 3 4" xfId="25582"/>
    <cellStyle name="Normal 19 2 5 4 8 3 5" xfId="38183"/>
    <cellStyle name="Normal 19 2 5 4 8 4" xfId="14253"/>
    <cellStyle name="Normal 19 2 5 4 8 4 2" xfId="26982"/>
    <cellStyle name="Normal 19 2 5 4 8 4 3" xfId="39583"/>
    <cellStyle name="Normal 19 2 5 4 8 5" xfId="18522"/>
    <cellStyle name="Normal 19 2 5 4 8 5 2" xfId="31183"/>
    <cellStyle name="Normal 19 2 5 4 8 5 3" xfId="43783"/>
    <cellStyle name="Normal 19 2 5 4 8 6" xfId="22782"/>
    <cellStyle name="Normal 19 2 5 4 8 7" xfId="35383"/>
    <cellStyle name="Normal 19 2 5 4 9" xfId="10178"/>
    <cellStyle name="Normal 19 2 5 4 9 2" xfId="11593"/>
    <cellStyle name="Normal 19 2 5 4 9 2 2" xfId="15793"/>
    <cellStyle name="Normal 19 2 5 4 9 2 2 2" xfId="28522"/>
    <cellStyle name="Normal 19 2 5 4 9 2 2 3" xfId="41123"/>
    <cellStyle name="Normal 19 2 5 4 9 2 3" xfId="20062"/>
    <cellStyle name="Normal 19 2 5 4 9 2 3 2" xfId="32723"/>
    <cellStyle name="Normal 19 2 5 4 9 2 3 3" xfId="45323"/>
    <cellStyle name="Normal 19 2 5 4 9 2 4" xfId="24322"/>
    <cellStyle name="Normal 19 2 5 4 9 2 5" xfId="36923"/>
    <cellStyle name="Normal 19 2 5 4 9 3" xfId="12993"/>
    <cellStyle name="Normal 19 2 5 4 9 3 2" xfId="17193"/>
    <cellStyle name="Normal 19 2 5 4 9 3 2 2" xfId="29922"/>
    <cellStyle name="Normal 19 2 5 4 9 3 2 3" xfId="42523"/>
    <cellStyle name="Normal 19 2 5 4 9 3 3" xfId="21462"/>
    <cellStyle name="Normal 19 2 5 4 9 3 3 2" xfId="34123"/>
    <cellStyle name="Normal 19 2 5 4 9 3 3 3" xfId="46723"/>
    <cellStyle name="Normal 19 2 5 4 9 3 4" xfId="25722"/>
    <cellStyle name="Normal 19 2 5 4 9 3 5" xfId="38323"/>
    <cellStyle name="Normal 19 2 5 4 9 4" xfId="14393"/>
    <cellStyle name="Normal 19 2 5 4 9 4 2" xfId="27122"/>
    <cellStyle name="Normal 19 2 5 4 9 4 3" xfId="39723"/>
    <cellStyle name="Normal 19 2 5 4 9 5" xfId="18662"/>
    <cellStyle name="Normal 19 2 5 4 9 5 2" xfId="31323"/>
    <cellStyle name="Normal 19 2 5 4 9 5 3" xfId="43923"/>
    <cellStyle name="Normal 19 2 5 4 9 6" xfId="22922"/>
    <cellStyle name="Normal 19 2 5 4 9 7" xfId="35523"/>
    <cellStyle name="Normal 19 2 5 5" xfId="7095"/>
    <cellStyle name="Normal 19 2 5 5 10" xfId="10338"/>
    <cellStyle name="Normal 19 2 5 5 10 2" xfId="11753"/>
    <cellStyle name="Normal 19 2 5 5 10 2 2" xfId="15953"/>
    <cellStyle name="Normal 19 2 5 5 10 2 2 2" xfId="28682"/>
    <cellStyle name="Normal 19 2 5 5 10 2 2 3" xfId="41283"/>
    <cellStyle name="Normal 19 2 5 5 10 2 3" xfId="20222"/>
    <cellStyle name="Normal 19 2 5 5 10 2 3 2" xfId="32883"/>
    <cellStyle name="Normal 19 2 5 5 10 2 3 3" xfId="45483"/>
    <cellStyle name="Normal 19 2 5 5 10 2 4" xfId="24482"/>
    <cellStyle name="Normal 19 2 5 5 10 2 5" xfId="37083"/>
    <cellStyle name="Normal 19 2 5 5 10 3" xfId="13153"/>
    <cellStyle name="Normal 19 2 5 5 10 3 2" xfId="17353"/>
    <cellStyle name="Normal 19 2 5 5 10 3 2 2" xfId="30082"/>
    <cellStyle name="Normal 19 2 5 5 10 3 2 3" xfId="42683"/>
    <cellStyle name="Normal 19 2 5 5 10 3 3" xfId="21622"/>
    <cellStyle name="Normal 19 2 5 5 10 3 3 2" xfId="34283"/>
    <cellStyle name="Normal 19 2 5 5 10 3 3 3" xfId="46883"/>
    <cellStyle name="Normal 19 2 5 5 10 3 4" xfId="25882"/>
    <cellStyle name="Normal 19 2 5 5 10 3 5" xfId="38483"/>
    <cellStyle name="Normal 19 2 5 5 10 4" xfId="14553"/>
    <cellStyle name="Normal 19 2 5 5 10 4 2" xfId="27282"/>
    <cellStyle name="Normal 19 2 5 5 10 4 3" xfId="39883"/>
    <cellStyle name="Normal 19 2 5 5 10 5" xfId="18822"/>
    <cellStyle name="Normal 19 2 5 5 10 5 2" xfId="31483"/>
    <cellStyle name="Normal 19 2 5 5 10 5 3" xfId="44083"/>
    <cellStyle name="Normal 19 2 5 5 10 6" xfId="23082"/>
    <cellStyle name="Normal 19 2 5 5 10 7" xfId="35683"/>
    <cellStyle name="Normal 19 2 5 5 11" xfId="10479"/>
    <cellStyle name="Normal 19 2 5 5 11 2" xfId="14693"/>
    <cellStyle name="Normal 19 2 5 5 11 2 2" xfId="27422"/>
    <cellStyle name="Normal 19 2 5 5 11 2 3" xfId="40023"/>
    <cellStyle name="Normal 19 2 5 5 11 3" xfId="18962"/>
    <cellStyle name="Normal 19 2 5 5 11 3 2" xfId="31623"/>
    <cellStyle name="Normal 19 2 5 5 11 3 3" xfId="44223"/>
    <cellStyle name="Normal 19 2 5 5 11 4" xfId="23222"/>
    <cellStyle name="Normal 19 2 5 5 11 5" xfId="35823"/>
    <cellStyle name="Normal 19 2 5 5 12" xfId="11893"/>
    <cellStyle name="Normal 19 2 5 5 12 2" xfId="16093"/>
    <cellStyle name="Normal 19 2 5 5 12 2 2" xfId="28822"/>
    <cellStyle name="Normal 19 2 5 5 12 2 3" xfId="41423"/>
    <cellStyle name="Normal 19 2 5 5 12 3" xfId="20362"/>
    <cellStyle name="Normal 19 2 5 5 12 3 2" xfId="33023"/>
    <cellStyle name="Normal 19 2 5 5 12 3 3" xfId="45623"/>
    <cellStyle name="Normal 19 2 5 5 12 4" xfId="24622"/>
    <cellStyle name="Normal 19 2 5 5 12 5" xfId="37223"/>
    <cellStyle name="Normal 19 2 5 5 13" xfId="13293"/>
    <cellStyle name="Normal 19 2 5 5 13 2" xfId="26022"/>
    <cellStyle name="Normal 19 2 5 5 13 3" xfId="38623"/>
    <cellStyle name="Normal 19 2 5 5 14" xfId="17562"/>
    <cellStyle name="Normal 19 2 5 5 14 2" xfId="30223"/>
    <cellStyle name="Normal 19 2 5 5 14 3" xfId="42823"/>
    <cellStyle name="Normal 19 2 5 5 15" xfId="21822"/>
    <cellStyle name="Normal 19 2 5 5 16" xfId="34423"/>
    <cellStyle name="Normal 19 2 5 5 2" xfId="7235"/>
    <cellStyle name="Normal 19 2 5 5 2 2" xfId="10619"/>
    <cellStyle name="Normal 19 2 5 5 2 2 2" xfId="14833"/>
    <cellStyle name="Normal 19 2 5 5 2 2 2 2" xfId="27562"/>
    <cellStyle name="Normal 19 2 5 5 2 2 2 3" xfId="40163"/>
    <cellStyle name="Normal 19 2 5 5 2 2 3" xfId="19102"/>
    <cellStyle name="Normal 19 2 5 5 2 2 3 2" xfId="31763"/>
    <cellStyle name="Normal 19 2 5 5 2 2 3 3" xfId="44363"/>
    <cellStyle name="Normal 19 2 5 5 2 2 4" xfId="23362"/>
    <cellStyle name="Normal 19 2 5 5 2 2 5" xfId="35963"/>
    <cellStyle name="Normal 19 2 5 5 2 3" xfId="12033"/>
    <cellStyle name="Normal 19 2 5 5 2 3 2" xfId="16233"/>
    <cellStyle name="Normal 19 2 5 5 2 3 2 2" xfId="28962"/>
    <cellStyle name="Normal 19 2 5 5 2 3 2 3" xfId="41563"/>
    <cellStyle name="Normal 19 2 5 5 2 3 3" xfId="20502"/>
    <cellStyle name="Normal 19 2 5 5 2 3 3 2" xfId="33163"/>
    <cellStyle name="Normal 19 2 5 5 2 3 3 3" xfId="45763"/>
    <cellStyle name="Normal 19 2 5 5 2 3 4" xfId="24762"/>
    <cellStyle name="Normal 19 2 5 5 2 3 5" xfId="37363"/>
    <cellStyle name="Normal 19 2 5 5 2 4" xfId="13433"/>
    <cellStyle name="Normal 19 2 5 5 2 4 2" xfId="26162"/>
    <cellStyle name="Normal 19 2 5 5 2 4 3" xfId="38763"/>
    <cellStyle name="Normal 19 2 5 5 2 5" xfId="17702"/>
    <cellStyle name="Normal 19 2 5 5 2 5 2" xfId="30363"/>
    <cellStyle name="Normal 19 2 5 5 2 5 3" xfId="42963"/>
    <cellStyle name="Normal 19 2 5 5 2 6" xfId="21962"/>
    <cellStyle name="Normal 19 2 5 5 2 7" xfId="34563"/>
    <cellStyle name="Normal 19 2 5 5 3" xfId="7375"/>
    <cellStyle name="Normal 19 2 5 5 3 2" xfId="10759"/>
    <cellStyle name="Normal 19 2 5 5 3 2 2" xfId="14973"/>
    <cellStyle name="Normal 19 2 5 5 3 2 2 2" xfId="27702"/>
    <cellStyle name="Normal 19 2 5 5 3 2 2 3" xfId="40303"/>
    <cellStyle name="Normal 19 2 5 5 3 2 3" xfId="19242"/>
    <cellStyle name="Normal 19 2 5 5 3 2 3 2" xfId="31903"/>
    <cellStyle name="Normal 19 2 5 5 3 2 3 3" xfId="44503"/>
    <cellStyle name="Normal 19 2 5 5 3 2 4" xfId="23502"/>
    <cellStyle name="Normal 19 2 5 5 3 2 5" xfId="36103"/>
    <cellStyle name="Normal 19 2 5 5 3 3" xfId="12173"/>
    <cellStyle name="Normal 19 2 5 5 3 3 2" xfId="16373"/>
    <cellStyle name="Normal 19 2 5 5 3 3 2 2" xfId="29102"/>
    <cellStyle name="Normal 19 2 5 5 3 3 2 3" xfId="41703"/>
    <cellStyle name="Normal 19 2 5 5 3 3 3" xfId="20642"/>
    <cellStyle name="Normal 19 2 5 5 3 3 3 2" xfId="33303"/>
    <cellStyle name="Normal 19 2 5 5 3 3 3 3" xfId="45903"/>
    <cellStyle name="Normal 19 2 5 5 3 3 4" xfId="24902"/>
    <cellStyle name="Normal 19 2 5 5 3 3 5" xfId="37503"/>
    <cellStyle name="Normal 19 2 5 5 3 4" xfId="13573"/>
    <cellStyle name="Normal 19 2 5 5 3 4 2" xfId="26302"/>
    <cellStyle name="Normal 19 2 5 5 3 4 3" xfId="38903"/>
    <cellStyle name="Normal 19 2 5 5 3 5" xfId="17842"/>
    <cellStyle name="Normal 19 2 5 5 3 5 2" xfId="30503"/>
    <cellStyle name="Normal 19 2 5 5 3 5 3" xfId="43103"/>
    <cellStyle name="Normal 19 2 5 5 3 6" xfId="22102"/>
    <cellStyle name="Normal 19 2 5 5 3 7" xfId="34703"/>
    <cellStyle name="Normal 19 2 5 5 4" xfId="9388"/>
    <cellStyle name="Normal 19 2 5 5 4 2" xfId="10906"/>
    <cellStyle name="Normal 19 2 5 5 4 2 2" xfId="15113"/>
    <cellStyle name="Normal 19 2 5 5 4 2 2 2" xfId="27842"/>
    <cellStyle name="Normal 19 2 5 5 4 2 2 3" xfId="40443"/>
    <cellStyle name="Normal 19 2 5 5 4 2 3" xfId="19382"/>
    <cellStyle name="Normal 19 2 5 5 4 2 3 2" xfId="32043"/>
    <cellStyle name="Normal 19 2 5 5 4 2 3 3" xfId="44643"/>
    <cellStyle name="Normal 19 2 5 5 4 2 4" xfId="23642"/>
    <cellStyle name="Normal 19 2 5 5 4 2 5" xfId="36243"/>
    <cellStyle name="Normal 19 2 5 5 4 3" xfId="12313"/>
    <cellStyle name="Normal 19 2 5 5 4 3 2" xfId="16513"/>
    <cellStyle name="Normal 19 2 5 5 4 3 2 2" xfId="29242"/>
    <cellStyle name="Normal 19 2 5 5 4 3 2 3" xfId="41843"/>
    <cellStyle name="Normal 19 2 5 5 4 3 3" xfId="20782"/>
    <cellStyle name="Normal 19 2 5 5 4 3 3 2" xfId="33443"/>
    <cellStyle name="Normal 19 2 5 5 4 3 3 3" xfId="46043"/>
    <cellStyle name="Normal 19 2 5 5 4 3 4" xfId="25042"/>
    <cellStyle name="Normal 19 2 5 5 4 3 5" xfId="37643"/>
    <cellStyle name="Normal 19 2 5 5 4 4" xfId="13713"/>
    <cellStyle name="Normal 19 2 5 5 4 4 2" xfId="26442"/>
    <cellStyle name="Normal 19 2 5 5 4 4 3" xfId="39043"/>
    <cellStyle name="Normal 19 2 5 5 4 5" xfId="17982"/>
    <cellStyle name="Normal 19 2 5 5 4 5 2" xfId="30643"/>
    <cellStyle name="Normal 19 2 5 5 4 5 3" xfId="43243"/>
    <cellStyle name="Normal 19 2 5 5 4 6" xfId="22242"/>
    <cellStyle name="Normal 19 2 5 5 4 7" xfId="34843"/>
    <cellStyle name="Normal 19 2 5 5 5" xfId="9584"/>
    <cellStyle name="Normal 19 2 5 5 5 2" xfId="11050"/>
    <cellStyle name="Normal 19 2 5 5 5 2 2" xfId="15253"/>
    <cellStyle name="Normal 19 2 5 5 5 2 2 2" xfId="27982"/>
    <cellStyle name="Normal 19 2 5 5 5 2 2 3" xfId="40583"/>
    <cellStyle name="Normal 19 2 5 5 5 2 3" xfId="19522"/>
    <cellStyle name="Normal 19 2 5 5 5 2 3 2" xfId="32183"/>
    <cellStyle name="Normal 19 2 5 5 5 2 3 3" xfId="44783"/>
    <cellStyle name="Normal 19 2 5 5 5 2 4" xfId="23782"/>
    <cellStyle name="Normal 19 2 5 5 5 2 5" xfId="36383"/>
    <cellStyle name="Normal 19 2 5 5 5 3" xfId="12453"/>
    <cellStyle name="Normal 19 2 5 5 5 3 2" xfId="16653"/>
    <cellStyle name="Normal 19 2 5 5 5 3 2 2" xfId="29382"/>
    <cellStyle name="Normal 19 2 5 5 5 3 2 3" xfId="41983"/>
    <cellStyle name="Normal 19 2 5 5 5 3 3" xfId="20922"/>
    <cellStyle name="Normal 19 2 5 5 5 3 3 2" xfId="33583"/>
    <cellStyle name="Normal 19 2 5 5 5 3 3 3" xfId="46183"/>
    <cellStyle name="Normal 19 2 5 5 5 3 4" xfId="25182"/>
    <cellStyle name="Normal 19 2 5 5 5 3 5" xfId="37783"/>
    <cellStyle name="Normal 19 2 5 5 5 4" xfId="13853"/>
    <cellStyle name="Normal 19 2 5 5 5 4 2" xfId="26582"/>
    <cellStyle name="Normal 19 2 5 5 5 4 3" xfId="39183"/>
    <cellStyle name="Normal 19 2 5 5 5 5" xfId="18122"/>
    <cellStyle name="Normal 19 2 5 5 5 5 2" xfId="30783"/>
    <cellStyle name="Normal 19 2 5 5 5 5 3" xfId="43383"/>
    <cellStyle name="Normal 19 2 5 5 5 6" xfId="22382"/>
    <cellStyle name="Normal 19 2 5 5 5 7" xfId="34983"/>
    <cellStyle name="Normal 19 2 5 5 6" xfId="9724"/>
    <cellStyle name="Normal 19 2 5 5 6 2" xfId="11190"/>
    <cellStyle name="Normal 19 2 5 5 6 2 2" xfId="15393"/>
    <cellStyle name="Normal 19 2 5 5 6 2 2 2" xfId="28122"/>
    <cellStyle name="Normal 19 2 5 5 6 2 2 3" xfId="40723"/>
    <cellStyle name="Normal 19 2 5 5 6 2 3" xfId="19662"/>
    <cellStyle name="Normal 19 2 5 5 6 2 3 2" xfId="32323"/>
    <cellStyle name="Normal 19 2 5 5 6 2 3 3" xfId="44923"/>
    <cellStyle name="Normal 19 2 5 5 6 2 4" xfId="23922"/>
    <cellStyle name="Normal 19 2 5 5 6 2 5" xfId="36523"/>
    <cellStyle name="Normal 19 2 5 5 6 3" xfId="12593"/>
    <cellStyle name="Normal 19 2 5 5 6 3 2" xfId="16793"/>
    <cellStyle name="Normal 19 2 5 5 6 3 2 2" xfId="29522"/>
    <cellStyle name="Normal 19 2 5 5 6 3 2 3" xfId="42123"/>
    <cellStyle name="Normal 19 2 5 5 6 3 3" xfId="21062"/>
    <cellStyle name="Normal 19 2 5 5 6 3 3 2" xfId="33723"/>
    <cellStyle name="Normal 19 2 5 5 6 3 3 3" xfId="46323"/>
    <cellStyle name="Normal 19 2 5 5 6 3 4" xfId="25322"/>
    <cellStyle name="Normal 19 2 5 5 6 3 5" xfId="37923"/>
    <cellStyle name="Normal 19 2 5 5 6 4" xfId="13993"/>
    <cellStyle name="Normal 19 2 5 5 6 4 2" xfId="26722"/>
    <cellStyle name="Normal 19 2 5 5 6 4 3" xfId="39323"/>
    <cellStyle name="Normal 19 2 5 5 6 5" xfId="18262"/>
    <cellStyle name="Normal 19 2 5 5 6 5 2" xfId="30923"/>
    <cellStyle name="Normal 19 2 5 5 6 5 3" xfId="43523"/>
    <cellStyle name="Normal 19 2 5 5 6 6" xfId="22522"/>
    <cellStyle name="Normal 19 2 5 5 6 7" xfId="35123"/>
    <cellStyle name="Normal 19 2 5 5 7" xfId="9864"/>
    <cellStyle name="Normal 19 2 5 5 7 2" xfId="11330"/>
    <cellStyle name="Normal 19 2 5 5 7 2 2" xfId="15533"/>
    <cellStyle name="Normal 19 2 5 5 7 2 2 2" xfId="28262"/>
    <cellStyle name="Normal 19 2 5 5 7 2 2 3" xfId="40863"/>
    <cellStyle name="Normal 19 2 5 5 7 2 3" xfId="19802"/>
    <cellStyle name="Normal 19 2 5 5 7 2 3 2" xfId="32463"/>
    <cellStyle name="Normal 19 2 5 5 7 2 3 3" xfId="45063"/>
    <cellStyle name="Normal 19 2 5 5 7 2 4" xfId="24062"/>
    <cellStyle name="Normal 19 2 5 5 7 2 5" xfId="36663"/>
    <cellStyle name="Normal 19 2 5 5 7 3" xfId="12733"/>
    <cellStyle name="Normal 19 2 5 5 7 3 2" xfId="16933"/>
    <cellStyle name="Normal 19 2 5 5 7 3 2 2" xfId="29662"/>
    <cellStyle name="Normal 19 2 5 5 7 3 2 3" xfId="42263"/>
    <cellStyle name="Normal 19 2 5 5 7 3 3" xfId="21202"/>
    <cellStyle name="Normal 19 2 5 5 7 3 3 2" xfId="33863"/>
    <cellStyle name="Normal 19 2 5 5 7 3 3 3" xfId="46463"/>
    <cellStyle name="Normal 19 2 5 5 7 3 4" xfId="25462"/>
    <cellStyle name="Normal 19 2 5 5 7 3 5" xfId="38063"/>
    <cellStyle name="Normal 19 2 5 5 7 4" xfId="14133"/>
    <cellStyle name="Normal 19 2 5 5 7 4 2" xfId="26862"/>
    <cellStyle name="Normal 19 2 5 5 7 4 3" xfId="39463"/>
    <cellStyle name="Normal 19 2 5 5 7 5" xfId="18402"/>
    <cellStyle name="Normal 19 2 5 5 7 5 2" xfId="31063"/>
    <cellStyle name="Normal 19 2 5 5 7 5 3" xfId="43663"/>
    <cellStyle name="Normal 19 2 5 5 7 6" xfId="22662"/>
    <cellStyle name="Normal 19 2 5 5 7 7" xfId="35263"/>
    <cellStyle name="Normal 19 2 5 5 8" xfId="10004"/>
    <cellStyle name="Normal 19 2 5 5 8 2" xfId="11470"/>
    <cellStyle name="Normal 19 2 5 5 8 2 2" xfId="15673"/>
    <cellStyle name="Normal 19 2 5 5 8 2 2 2" xfId="28402"/>
    <cellStyle name="Normal 19 2 5 5 8 2 2 3" xfId="41003"/>
    <cellStyle name="Normal 19 2 5 5 8 2 3" xfId="19942"/>
    <cellStyle name="Normal 19 2 5 5 8 2 3 2" xfId="32603"/>
    <cellStyle name="Normal 19 2 5 5 8 2 3 3" xfId="45203"/>
    <cellStyle name="Normal 19 2 5 5 8 2 4" xfId="24202"/>
    <cellStyle name="Normal 19 2 5 5 8 2 5" xfId="36803"/>
    <cellStyle name="Normal 19 2 5 5 8 3" xfId="12873"/>
    <cellStyle name="Normal 19 2 5 5 8 3 2" xfId="17073"/>
    <cellStyle name="Normal 19 2 5 5 8 3 2 2" xfId="29802"/>
    <cellStyle name="Normal 19 2 5 5 8 3 2 3" xfId="42403"/>
    <cellStyle name="Normal 19 2 5 5 8 3 3" xfId="21342"/>
    <cellStyle name="Normal 19 2 5 5 8 3 3 2" xfId="34003"/>
    <cellStyle name="Normal 19 2 5 5 8 3 3 3" xfId="46603"/>
    <cellStyle name="Normal 19 2 5 5 8 3 4" xfId="25602"/>
    <cellStyle name="Normal 19 2 5 5 8 3 5" xfId="38203"/>
    <cellStyle name="Normal 19 2 5 5 8 4" xfId="14273"/>
    <cellStyle name="Normal 19 2 5 5 8 4 2" xfId="27002"/>
    <cellStyle name="Normal 19 2 5 5 8 4 3" xfId="39603"/>
    <cellStyle name="Normal 19 2 5 5 8 5" xfId="18542"/>
    <cellStyle name="Normal 19 2 5 5 8 5 2" xfId="31203"/>
    <cellStyle name="Normal 19 2 5 5 8 5 3" xfId="43803"/>
    <cellStyle name="Normal 19 2 5 5 8 6" xfId="22802"/>
    <cellStyle name="Normal 19 2 5 5 8 7" xfId="35403"/>
    <cellStyle name="Normal 19 2 5 5 9" xfId="10198"/>
    <cellStyle name="Normal 19 2 5 5 9 2" xfId="11613"/>
    <cellStyle name="Normal 19 2 5 5 9 2 2" xfId="15813"/>
    <cellStyle name="Normal 19 2 5 5 9 2 2 2" xfId="28542"/>
    <cellStyle name="Normal 19 2 5 5 9 2 2 3" xfId="41143"/>
    <cellStyle name="Normal 19 2 5 5 9 2 3" xfId="20082"/>
    <cellStyle name="Normal 19 2 5 5 9 2 3 2" xfId="32743"/>
    <cellStyle name="Normal 19 2 5 5 9 2 3 3" xfId="45343"/>
    <cellStyle name="Normal 19 2 5 5 9 2 4" xfId="24342"/>
    <cellStyle name="Normal 19 2 5 5 9 2 5" xfId="36943"/>
    <cellStyle name="Normal 19 2 5 5 9 3" xfId="13013"/>
    <cellStyle name="Normal 19 2 5 5 9 3 2" xfId="17213"/>
    <cellStyle name="Normal 19 2 5 5 9 3 2 2" xfId="29942"/>
    <cellStyle name="Normal 19 2 5 5 9 3 2 3" xfId="42543"/>
    <cellStyle name="Normal 19 2 5 5 9 3 3" xfId="21482"/>
    <cellStyle name="Normal 19 2 5 5 9 3 3 2" xfId="34143"/>
    <cellStyle name="Normal 19 2 5 5 9 3 3 3" xfId="46743"/>
    <cellStyle name="Normal 19 2 5 5 9 3 4" xfId="25742"/>
    <cellStyle name="Normal 19 2 5 5 9 3 5" xfId="38343"/>
    <cellStyle name="Normal 19 2 5 5 9 4" xfId="14413"/>
    <cellStyle name="Normal 19 2 5 5 9 4 2" xfId="27142"/>
    <cellStyle name="Normal 19 2 5 5 9 4 3" xfId="39743"/>
    <cellStyle name="Normal 19 2 5 5 9 5" xfId="18682"/>
    <cellStyle name="Normal 19 2 5 5 9 5 2" xfId="31343"/>
    <cellStyle name="Normal 19 2 5 5 9 5 3" xfId="43943"/>
    <cellStyle name="Normal 19 2 5 5 9 6" xfId="22942"/>
    <cellStyle name="Normal 19 2 5 5 9 7" xfId="35543"/>
    <cellStyle name="Normal 19 2 5 6" xfId="7115"/>
    <cellStyle name="Normal 19 2 5 6 10" xfId="10358"/>
    <cellStyle name="Normal 19 2 5 6 10 2" xfId="11773"/>
    <cellStyle name="Normal 19 2 5 6 10 2 2" xfId="15973"/>
    <cellStyle name="Normal 19 2 5 6 10 2 2 2" xfId="28702"/>
    <cellStyle name="Normal 19 2 5 6 10 2 2 3" xfId="41303"/>
    <cellStyle name="Normal 19 2 5 6 10 2 3" xfId="20242"/>
    <cellStyle name="Normal 19 2 5 6 10 2 3 2" xfId="32903"/>
    <cellStyle name="Normal 19 2 5 6 10 2 3 3" xfId="45503"/>
    <cellStyle name="Normal 19 2 5 6 10 2 4" xfId="24502"/>
    <cellStyle name="Normal 19 2 5 6 10 2 5" xfId="37103"/>
    <cellStyle name="Normal 19 2 5 6 10 3" xfId="13173"/>
    <cellStyle name="Normal 19 2 5 6 10 3 2" xfId="17373"/>
    <cellStyle name="Normal 19 2 5 6 10 3 2 2" xfId="30102"/>
    <cellStyle name="Normal 19 2 5 6 10 3 2 3" xfId="42703"/>
    <cellStyle name="Normal 19 2 5 6 10 3 3" xfId="21642"/>
    <cellStyle name="Normal 19 2 5 6 10 3 3 2" xfId="34303"/>
    <cellStyle name="Normal 19 2 5 6 10 3 3 3" xfId="46903"/>
    <cellStyle name="Normal 19 2 5 6 10 3 4" xfId="25902"/>
    <cellStyle name="Normal 19 2 5 6 10 3 5" xfId="38503"/>
    <cellStyle name="Normal 19 2 5 6 10 4" xfId="14573"/>
    <cellStyle name="Normal 19 2 5 6 10 4 2" xfId="27302"/>
    <cellStyle name="Normal 19 2 5 6 10 4 3" xfId="39903"/>
    <cellStyle name="Normal 19 2 5 6 10 5" xfId="18842"/>
    <cellStyle name="Normal 19 2 5 6 10 5 2" xfId="31503"/>
    <cellStyle name="Normal 19 2 5 6 10 5 3" xfId="44103"/>
    <cellStyle name="Normal 19 2 5 6 10 6" xfId="23102"/>
    <cellStyle name="Normal 19 2 5 6 10 7" xfId="35703"/>
    <cellStyle name="Normal 19 2 5 6 11" xfId="10499"/>
    <cellStyle name="Normal 19 2 5 6 11 2" xfId="14713"/>
    <cellStyle name="Normal 19 2 5 6 11 2 2" xfId="27442"/>
    <cellStyle name="Normal 19 2 5 6 11 2 3" xfId="40043"/>
    <cellStyle name="Normal 19 2 5 6 11 3" xfId="18982"/>
    <cellStyle name="Normal 19 2 5 6 11 3 2" xfId="31643"/>
    <cellStyle name="Normal 19 2 5 6 11 3 3" xfId="44243"/>
    <cellStyle name="Normal 19 2 5 6 11 4" xfId="23242"/>
    <cellStyle name="Normal 19 2 5 6 11 5" xfId="35843"/>
    <cellStyle name="Normal 19 2 5 6 12" xfId="11913"/>
    <cellStyle name="Normal 19 2 5 6 12 2" xfId="16113"/>
    <cellStyle name="Normal 19 2 5 6 12 2 2" xfId="28842"/>
    <cellStyle name="Normal 19 2 5 6 12 2 3" xfId="41443"/>
    <cellStyle name="Normal 19 2 5 6 12 3" xfId="20382"/>
    <cellStyle name="Normal 19 2 5 6 12 3 2" xfId="33043"/>
    <cellStyle name="Normal 19 2 5 6 12 3 3" xfId="45643"/>
    <cellStyle name="Normal 19 2 5 6 12 4" xfId="24642"/>
    <cellStyle name="Normal 19 2 5 6 12 5" xfId="37243"/>
    <cellStyle name="Normal 19 2 5 6 13" xfId="13313"/>
    <cellStyle name="Normal 19 2 5 6 13 2" xfId="26042"/>
    <cellStyle name="Normal 19 2 5 6 13 3" xfId="38643"/>
    <cellStyle name="Normal 19 2 5 6 14" xfId="17582"/>
    <cellStyle name="Normal 19 2 5 6 14 2" xfId="30243"/>
    <cellStyle name="Normal 19 2 5 6 14 3" xfId="42843"/>
    <cellStyle name="Normal 19 2 5 6 15" xfId="21842"/>
    <cellStyle name="Normal 19 2 5 6 16" xfId="34443"/>
    <cellStyle name="Normal 19 2 5 6 2" xfId="7255"/>
    <cellStyle name="Normal 19 2 5 6 2 2" xfId="10639"/>
    <cellStyle name="Normal 19 2 5 6 2 2 2" xfId="14853"/>
    <cellStyle name="Normal 19 2 5 6 2 2 2 2" xfId="27582"/>
    <cellStyle name="Normal 19 2 5 6 2 2 2 3" xfId="40183"/>
    <cellStyle name="Normal 19 2 5 6 2 2 3" xfId="19122"/>
    <cellStyle name="Normal 19 2 5 6 2 2 3 2" xfId="31783"/>
    <cellStyle name="Normal 19 2 5 6 2 2 3 3" xfId="44383"/>
    <cellStyle name="Normal 19 2 5 6 2 2 4" xfId="23382"/>
    <cellStyle name="Normal 19 2 5 6 2 2 5" xfId="35983"/>
    <cellStyle name="Normal 19 2 5 6 2 3" xfId="12053"/>
    <cellStyle name="Normal 19 2 5 6 2 3 2" xfId="16253"/>
    <cellStyle name="Normal 19 2 5 6 2 3 2 2" xfId="28982"/>
    <cellStyle name="Normal 19 2 5 6 2 3 2 3" xfId="41583"/>
    <cellStyle name="Normal 19 2 5 6 2 3 3" xfId="20522"/>
    <cellStyle name="Normal 19 2 5 6 2 3 3 2" xfId="33183"/>
    <cellStyle name="Normal 19 2 5 6 2 3 3 3" xfId="45783"/>
    <cellStyle name="Normal 19 2 5 6 2 3 4" xfId="24782"/>
    <cellStyle name="Normal 19 2 5 6 2 3 5" xfId="37383"/>
    <cellStyle name="Normal 19 2 5 6 2 4" xfId="13453"/>
    <cellStyle name="Normal 19 2 5 6 2 4 2" xfId="26182"/>
    <cellStyle name="Normal 19 2 5 6 2 4 3" xfId="38783"/>
    <cellStyle name="Normal 19 2 5 6 2 5" xfId="17722"/>
    <cellStyle name="Normal 19 2 5 6 2 5 2" xfId="30383"/>
    <cellStyle name="Normal 19 2 5 6 2 5 3" xfId="42983"/>
    <cellStyle name="Normal 19 2 5 6 2 6" xfId="21982"/>
    <cellStyle name="Normal 19 2 5 6 2 7" xfId="34583"/>
    <cellStyle name="Normal 19 2 5 6 3" xfId="7395"/>
    <cellStyle name="Normal 19 2 5 6 3 2" xfId="10779"/>
    <cellStyle name="Normal 19 2 5 6 3 2 2" xfId="14993"/>
    <cellStyle name="Normal 19 2 5 6 3 2 2 2" xfId="27722"/>
    <cellStyle name="Normal 19 2 5 6 3 2 2 3" xfId="40323"/>
    <cellStyle name="Normal 19 2 5 6 3 2 3" xfId="19262"/>
    <cellStyle name="Normal 19 2 5 6 3 2 3 2" xfId="31923"/>
    <cellStyle name="Normal 19 2 5 6 3 2 3 3" xfId="44523"/>
    <cellStyle name="Normal 19 2 5 6 3 2 4" xfId="23522"/>
    <cellStyle name="Normal 19 2 5 6 3 2 5" xfId="36123"/>
    <cellStyle name="Normal 19 2 5 6 3 3" xfId="12193"/>
    <cellStyle name="Normal 19 2 5 6 3 3 2" xfId="16393"/>
    <cellStyle name="Normal 19 2 5 6 3 3 2 2" xfId="29122"/>
    <cellStyle name="Normal 19 2 5 6 3 3 2 3" xfId="41723"/>
    <cellStyle name="Normal 19 2 5 6 3 3 3" xfId="20662"/>
    <cellStyle name="Normal 19 2 5 6 3 3 3 2" xfId="33323"/>
    <cellStyle name="Normal 19 2 5 6 3 3 3 3" xfId="45923"/>
    <cellStyle name="Normal 19 2 5 6 3 3 4" xfId="24922"/>
    <cellStyle name="Normal 19 2 5 6 3 3 5" xfId="37523"/>
    <cellStyle name="Normal 19 2 5 6 3 4" xfId="13593"/>
    <cellStyle name="Normal 19 2 5 6 3 4 2" xfId="26322"/>
    <cellStyle name="Normal 19 2 5 6 3 4 3" xfId="38923"/>
    <cellStyle name="Normal 19 2 5 6 3 5" xfId="17862"/>
    <cellStyle name="Normal 19 2 5 6 3 5 2" xfId="30523"/>
    <cellStyle name="Normal 19 2 5 6 3 5 3" xfId="43123"/>
    <cellStyle name="Normal 19 2 5 6 3 6" xfId="22122"/>
    <cellStyle name="Normal 19 2 5 6 3 7" xfId="34723"/>
    <cellStyle name="Normal 19 2 5 6 4" xfId="9408"/>
    <cellStyle name="Normal 19 2 5 6 4 2" xfId="10926"/>
    <cellStyle name="Normal 19 2 5 6 4 2 2" xfId="15133"/>
    <cellStyle name="Normal 19 2 5 6 4 2 2 2" xfId="27862"/>
    <cellStyle name="Normal 19 2 5 6 4 2 2 3" xfId="40463"/>
    <cellStyle name="Normal 19 2 5 6 4 2 3" xfId="19402"/>
    <cellStyle name="Normal 19 2 5 6 4 2 3 2" xfId="32063"/>
    <cellStyle name="Normal 19 2 5 6 4 2 3 3" xfId="44663"/>
    <cellStyle name="Normal 19 2 5 6 4 2 4" xfId="23662"/>
    <cellStyle name="Normal 19 2 5 6 4 2 5" xfId="36263"/>
    <cellStyle name="Normal 19 2 5 6 4 3" xfId="12333"/>
    <cellStyle name="Normal 19 2 5 6 4 3 2" xfId="16533"/>
    <cellStyle name="Normal 19 2 5 6 4 3 2 2" xfId="29262"/>
    <cellStyle name="Normal 19 2 5 6 4 3 2 3" xfId="41863"/>
    <cellStyle name="Normal 19 2 5 6 4 3 3" xfId="20802"/>
    <cellStyle name="Normal 19 2 5 6 4 3 3 2" xfId="33463"/>
    <cellStyle name="Normal 19 2 5 6 4 3 3 3" xfId="46063"/>
    <cellStyle name="Normal 19 2 5 6 4 3 4" xfId="25062"/>
    <cellStyle name="Normal 19 2 5 6 4 3 5" xfId="37663"/>
    <cellStyle name="Normal 19 2 5 6 4 4" xfId="13733"/>
    <cellStyle name="Normal 19 2 5 6 4 4 2" xfId="26462"/>
    <cellStyle name="Normal 19 2 5 6 4 4 3" xfId="39063"/>
    <cellStyle name="Normal 19 2 5 6 4 5" xfId="18002"/>
    <cellStyle name="Normal 19 2 5 6 4 5 2" xfId="30663"/>
    <cellStyle name="Normal 19 2 5 6 4 5 3" xfId="43263"/>
    <cellStyle name="Normal 19 2 5 6 4 6" xfId="22262"/>
    <cellStyle name="Normal 19 2 5 6 4 7" xfId="34863"/>
    <cellStyle name="Normal 19 2 5 6 5" xfId="9604"/>
    <cellStyle name="Normal 19 2 5 6 5 2" xfId="11070"/>
    <cellStyle name="Normal 19 2 5 6 5 2 2" xfId="15273"/>
    <cellStyle name="Normal 19 2 5 6 5 2 2 2" xfId="28002"/>
    <cellStyle name="Normal 19 2 5 6 5 2 2 3" xfId="40603"/>
    <cellStyle name="Normal 19 2 5 6 5 2 3" xfId="19542"/>
    <cellStyle name="Normal 19 2 5 6 5 2 3 2" xfId="32203"/>
    <cellStyle name="Normal 19 2 5 6 5 2 3 3" xfId="44803"/>
    <cellStyle name="Normal 19 2 5 6 5 2 4" xfId="23802"/>
    <cellStyle name="Normal 19 2 5 6 5 2 5" xfId="36403"/>
    <cellStyle name="Normal 19 2 5 6 5 3" xfId="12473"/>
    <cellStyle name="Normal 19 2 5 6 5 3 2" xfId="16673"/>
    <cellStyle name="Normal 19 2 5 6 5 3 2 2" xfId="29402"/>
    <cellStyle name="Normal 19 2 5 6 5 3 2 3" xfId="42003"/>
    <cellStyle name="Normal 19 2 5 6 5 3 3" xfId="20942"/>
    <cellStyle name="Normal 19 2 5 6 5 3 3 2" xfId="33603"/>
    <cellStyle name="Normal 19 2 5 6 5 3 3 3" xfId="46203"/>
    <cellStyle name="Normal 19 2 5 6 5 3 4" xfId="25202"/>
    <cellStyle name="Normal 19 2 5 6 5 3 5" xfId="37803"/>
    <cellStyle name="Normal 19 2 5 6 5 4" xfId="13873"/>
    <cellStyle name="Normal 19 2 5 6 5 4 2" xfId="26602"/>
    <cellStyle name="Normal 19 2 5 6 5 4 3" xfId="39203"/>
    <cellStyle name="Normal 19 2 5 6 5 5" xfId="18142"/>
    <cellStyle name="Normal 19 2 5 6 5 5 2" xfId="30803"/>
    <cellStyle name="Normal 19 2 5 6 5 5 3" xfId="43403"/>
    <cellStyle name="Normal 19 2 5 6 5 6" xfId="22402"/>
    <cellStyle name="Normal 19 2 5 6 5 7" xfId="35003"/>
    <cellStyle name="Normal 19 2 5 6 6" xfId="9744"/>
    <cellStyle name="Normal 19 2 5 6 6 2" xfId="11210"/>
    <cellStyle name="Normal 19 2 5 6 6 2 2" xfId="15413"/>
    <cellStyle name="Normal 19 2 5 6 6 2 2 2" xfId="28142"/>
    <cellStyle name="Normal 19 2 5 6 6 2 2 3" xfId="40743"/>
    <cellStyle name="Normal 19 2 5 6 6 2 3" xfId="19682"/>
    <cellStyle name="Normal 19 2 5 6 6 2 3 2" xfId="32343"/>
    <cellStyle name="Normal 19 2 5 6 6 2 3 3" xfId="44943"/>
    <cellStyle name="Normal 19 2 5 6 6 2 4" xfId="23942"/>
    <cellStyle name="Normal 19 2 5 6 6 2 5" xfId="36543"/>
    <cellStyle name="Normal 19 2 5 6 6 3" xfId="12613"/>
    <cellStyle name="Normal 19 2 5 6 6 3 2" xfId="16813"/>
    <cellStyle name="Normal 19 2 5 6 6 3 2 2" xfId="29542"/>
    <cellStyle name="Normal 19 2 5 6 6 3 2 3" xfId="42143"/>
    <cellStyle name="Normal 19 2 5 6 6 3 3" xfId="21082"/>
    <cellStyle name="Normal 19 2 5 6 6 3 3 2" xfId="33743"/>
    <cellStyle name="Normal 19 2 5 6 6 3 3 3" xfId="46343"/>
    <cellStyle name="Normal 19 2 5 6 6 3 4" xfId="25342"/>
    <cellStyle name="Normal 19 2 5 6 6 3 5" xfId="37943"/>
    <cellStyle name="Normal 19 2 5 6 6 4" xfId="14013"/>
    <cellStyle name="Normal 19 2 5 6 6 4 2" xfId="26742"/>
    <cellStyle name="Normal 19 2 5 6 6 4 3" xfId="39343"/>
    <cellStyle name="Normal 19 2 5 6 6 5" xfId="18282"/>
    <cellStyle name="Normal 19 2 5 6 6 5 2" xfId="30943"/>
    <cellStyle name="Normal 19 2 5 6 6 5 3" xfId="43543"/>
    <cellStyle name="Normal 19 2 5 6 6 6" xfId="22542"/>
    <cellStyle name="Normal 19 2 5 6 6 7" xfId="35143"/>
    <cellStyle name="Normal 19 2 5 6 7" xfId="9884"/>
    <cellStyle name="Normal 19 2 5 6 7 2" xfId="11350"/>
    <cellStyle name="Normal 19 2 5 6 7 2 2" xfId="15553"/>
    <cellStyle name="Normal 19 2 5 6 7 2 2 2" xfId="28282"/>
    <cellStyle name="Normal 19 2 5 6 7 2 2 3" xfId="40883"/>
    <cellStyle name="Normal 19 2 5 6 7 2 3" xfId="19822"/>
    <cellStyle name="Normal 19 2 5 6 7 2 3 2" xfId="32483"/>
    <cellStyle name="Normal 19 2 5 6 7 2 3 3" xfId="45083"/>
    <cellStyle name="Normal 19 2 5 6 7 2 4" xfId="24082"/>
    <cellStyle name="Normal 19 2 5 6 7 2 5" xfId="36683"/>
    <cellStyle name="Normal 19 2 5 6 7 3" xfId="12753"/>
    <cellStyle name="Normal 19 2 5 6 7 3 2" xfId="16953"/>
    <cellStyle name="Normal 19 2 5 6 7 3 2 2" xfId="29682"/>
    <cellStyle name="Normal 19 2 5 6 7 3 2 3" xfId="42283"/>
    <cellStyle name="Normal 19 2 5 6 7 3 3" xfId="21222"/>
    <cellStyle name="Normal 19 2 5 6 7 3 3 2" xfId="33883"/>
    <cellStyle name="Normal 19 2 5 6 7 3 3 3" xfId="46483"/>
    <cellStyle name="Normal 19 2 5 6 7 3 4" xfId="25482"/>
    <cellStyle name="Normal 19 2 5 6 7 3 5" xfId="38083"/>
    <cellStyle name="Normal 19 2 5 6 7 4" xfId="14153"/>
    <cellStyle name="Normal 19 2 5 6 7 4 2" xfId="26882"/>
    <cellStyle name="Normal 19 2 5 6 7 4 3" xfId="39483"/>
    <cellStyle name="Normal 19 2 5 6 7 5" xfId="18422"/>
    <cellStyle name="Normal 19 2 5 6 7 5 2" xfId="31083"/>
    <cellStyle name="Normal 19 2 5 6 7 5 3" xfId="43683"/>
    <cellStyle name="Normal 19 2 5 6 7 6" xfId="22682"/>
    <cellStyle name="Normal 19 2 5 6 7 7" xfId="35283"/>
    <cellStyle name="Normal 19 2 5 6 8" xfId="10024"/>
    <cellStyle name="Normal 19 2 5 6 8 2" xfId="11490"/>
    <cellStyle name="Normal 19 2 5 6 8 2 2" xfId="15693"/>
    <cellStyle name="Normal 19 2 5 6 8 2 2 2" xfId="28422"/>
    <cellStyle name="Normal 19 2 5 6 8 2 2 3" xfId="41023"/>
    <cellStyle name="Normal 19 2 5 6 8 2 3" xfId="19962"/>
    <cellStyle name="Normal 19 2 5 6 8 2 3 2" xfId="32623"/>
    <cellStyle name="Normal 19 2 5 6 8 2 3 3" xfId="45223"/>
    <cellStyle name="Normal 19 2 5 6 8 2 4" xfId="24222"/>
    <cellStyle name="Normal 19 2 5 6 8 2 5" xfId="36823"/>
    <cellStyle name="Normal 19 2 5 6 8 3" xfId="12893"/>
    <cellStyle name="Normal 19 2 5 6 8 3 2" xfId="17093"/>
    <cellStyle name="Normal 19 2 5 6 8 3 2 2" xfId="29822"/>
    <cellStyle name="Normal 19 2 5 6 8 3 2 3" xfId="42423"/>
    <cellStyle name="Normal 19 2 5 6 8 3 3" xfId="21362"/>
    <cellStyle name="Normal 19 2 5 6 8 3 3 2" xfId="34023"/>
    <cellStyle name="Normal 19 2 5 6 8 3 3 3" xfId="46623"/>
    <cellStyle name="Normal 19 2 5 6 8 3 4" xfId="25622"/>
    <cellStyle name="Normal 19 2 5 6 8 3 5" xfId="38223"/>
    <cellStyle name="Normal 19 2 5 6 8 4" xfId="14293"/>
    <cellStyle name="Normal 19 2 5 6 8 4 2" xfId="27022"/>
    <cellStyle name="Normal 19 2 5 6 8 4 3" xfId="39623"/>
    <cellStyle name="Normal 19 2 5 6 8 5" xfId="18562"/>
    <cellStyle name="Normal 19 2 5 6 8 5 2" xfId="31223"/>
    <cellStyle name="Normal 19 2 5 6 8 5 3" xfId="43823"/>
    <cellStyle name="Normal 19 2 5 6 8 6" xfId="22822"/>
    <cellStyle name="Normal 19 2 5 6 8 7" xfId="35423"/>
    <cellStyle name="Normal 19 2 5 6 9" xfId="10218"/>
    <cellStyle name="Normal 19 2 5 6 9 2" xfId="11633"/>
    <cellStyle name="Normal 19 2 5 6 9 2 2" xfId="15833"/>
    <cellStyle name="Normal 19 2 5 6 9 2 2 2" xfId="28562"/>
    <cellStyle name="Normal 19 2 5 6 9 2 2 3" xfId="41163"/>
    <cellStyle name="Normal 19 2 5 6 9 2 3" xfId="20102"/>
    <cellStyle name="Normal 19 2 5 6 9 2 3 2" xfId="32763"/>
    <cellStyle name="Normal 19 2 5 6 9 2 3 3" xfId="45363"/>
    <cellStyle name="Normal 19 2 5 6 9 2 4" xfId="24362"/>
    <cellStyle name="Normal 19 2 5 6 9 2 5" xfId="36963"/>
    <cellStyle name="Normal 19 2 5 6 9 3" xfId="13033"/>
    <cellStyle name="Normal 19 2 5 6 9 3 2" xfId="17233"/>
    <cellStyle name="Normal 19 2 5 6 9 3 2 2" xfId="29962"/>
    <cellStyle name="Normal 19 2 5 6 9 3 2 3" xfId="42563"/>
    <cellStyle name="Normal 19 2 5 6 9 3 3" xfId="21502"/>
    <cellStyle name="Normal 19 2 5 6 9 3 3 2" xfId="34163"/>
    <cellStyle name="Normal 19 2 5 6 9 3 3 3" xfId="46763"/>
    <cellStyle name="Normal 19 2 5 6 9 3 4" xfId="25762"/>
    <cellStyle name="Normal 19 2 5 6 9 3 5" xfId="38363"/>
    <cellStyle name="Normal 19 2 5 6 9 4" xfId="14433"/>
    <cellStyle name="Normal 19 2 5 6 9 4 2" xfId="27162"/>
    <cellStyle name="Normal 19 2 5 6 9 4 3" xfId="39763"/>
    <cellStyle name="Normal 19 2 5 6 9 5" xfId="18702"/>
    <cellStyle name="Normal 19 2 5 6 9 5 2" xfId="31363"/>
    <cellStyle name="Normal 19 2 5 6 9 5 3" xfId="43963"/>
    <cellStyle name="Normal 19 2 5 6 9 6" xfId="22962"/>
    <cellStyle name="Normal 19 2 5 6 9 7" xfId="35563"/>
    <cellStyle name="Normal 19 2 5 7" xfId="7135"/>
    <cellStyle name="Normal 19 2 5 7 10" xfId="10378"/>
    <cellStyle name="Normal 19 2 5 7 10 2" xfId="11793"/>
    <cellStyle name="Normal 19 2 5 7 10 2 2" xfId="15993"/>
    <cellStyle name="Normal 19 2 5 7 10 2 2 2" xfId="28722"/>
    <cellStyle name="Normal 19 2 5 7 10 2 2 3" xfId="41323"/>
    <cellStyle name="Normal 19 2 5 7 10 2 3" xfId="20262"/>
    <cellStyle name="Normal 19 2 5 7 10 2 3 2" xfId="32923"/>
    <cellStyle name="Normal 19 2 5 7 10 2 3 3" xfId="45523"/>
    <cellStyle name="Normal 19 2 5 7 10 2 4" xfId="24522"/>
    <cellStyle name="Normal 19 2 5 7 10 2 5" xfId="37123"/>
    <cellStyle name="Normal 19 2 5 7 10 3" xfId="13193"/>
    <cellStyle name="Normal 19 2 5 7 10 3 2" xfId="17393"/>
    <cellStyle name="Normal 19 2 5 7 10 3 2 2" xfId="30122"/>
    <cellStyle name="Normal 19 2 5 7 10 3 2 3" xfId="42723"/>
    <cellStyle name="Normal 19 2 5 7 10 3 3" xfId="21662"/>
    <cellStyle name="Normal 19 2 5 7 10 3 3 2" xfId="34323"/>
    <cellStyle name="Normal 19 2 5 7 10 3 3 3" xfId="46923"/>
    <cellStyle name="Normal 19 2 5 7 10 3 4" xfId="25922"/>
    <cellStyle name="Normal 19 2 5 7 10 3 5" xfId="38523"/>
    <cellStyle name="Normal 19 2 5 7 10 4" xfId="14593"/>
    <cellStyle name="Normal 19 2 5 7 10 4 2" xfId="27322"/>
    <cellStyle name="Normal 19 2 5 7 10 4 3" xfId="39923"/>
    <cellStyle name="Normal 19 2 5 7 10 5" xfId="18862"/>
    <cellStyle name="Normal 19 2 5 7 10 5 2" xfId="31523"/>
    <cellStyle name="Normal 19 2 5 7 10 5 3" xfId="44123"/>
    <cellStyle name="Normal 19 2 5 7 10 6" xfId="23122"/>
    <cellStyle name="Normal 19 2 5 7 10 7" xfId="35723"/>
    <cellStyle name="Normal 19 2 5 7 11" xfId="10519"/>
    <cellStyle name="Normal 19 2 5 7 11 2" xfId="14733"/>
    <cellStyle name="Normal 19 2 5 7 11 2 2" xfId="27462"/>
    <cellStyle name="Normal 19 2 5 7 11 2 3" xfId="40063"/>
    <cellStyle name="Normal 19 2 5 7 11 3" xfId="19002"/>
    <cellStyle name="Normal 19 2 5 7 11 3 2" xfId="31663"/>
    <cellStyle name="Normal 19 2 5 7 11 3 3" xfId="44263"/>
    <cellStyle name="Normal 19 2 5 7 11 4" xfId="23262"/>
    <cellStyle name="Normal 19 2 5 7 11 5" xfId="35863"/>
    <cellStyle name="Normal 19 2 5 7 12" xfId="11933"/>
    <cellStyle name="Normal 19 2 5 7 12 2" xfId="16133"/>
    <cellStyle name="Normal 19 2 5 7 12 2 2" xfId="28862"/>
    <cellStyle name="Normal 19 2 5 7 12 2 3" xfId="41463"/>
    <cellStyle name="Normal 19 2 5 7 12 3" xfId="20402"/>
    <cellStyle name="Normal 19 2 5 7 12 3 2" xfId="33063"/>
    <cellStyle name="Normal 19 2 5 7 12 3 3" xfId="45663"/>
    <cellStyle name="Normal 19 2 5 7 12 4" xfId="24662"/>
    <cellStyle name="Normal 19 2 5 7 12 5" xfId="37263"/>
    <cellStyle name="Normal 19 2 5 7 13" xfId="13333"/>
    <cellStyle name="Normal 19 2 5 7 13 2" xfId="26062"/>
    <cellStyle name="Normal 19 2 5 7 13 3" xfId="38663"/>
    <cellStyle name="Normal 19 2 5 7 14" xfId="17602"/>
    <cellStyle name="Normal 19 2 5 7 14 2" xfId="30263"/>
    <cellStyle name="Normal 19 2 5 7 14 3" xfId="42863"/>
    <cellStyle name="Normal 19 2 5 7 15" xfId="21862"/>
    <cellStyle name="Normal 19 2 5 7 16" xfId="34463"/>
    <cellStyle name="Normal 19 2 5 7 2" xfId="7275"/>
    <cellStyle name="Normal 19 2 5 7 2 2" xfId="10659"/>
    <cellStyle name="Normal 19 2 5 7 2 2 2" xfId="14873"/>
    <cellStyle name="Normal 19 2 5 7 2 2 2 2" xfId="27602"/>
    <cellStyle name="Normal 19 2 5 7 2 2 2 3" xfId="40203"/>
    <cellStyle name="Normal 19 2 5 7 2 2 3" xfId="19142"/>
    <cellStyle name="Normal 19 2 5 7 2 2 3 2" xfId="31803"/>
    <cellStyle name="Normal 19 2 5 7 2 2 3 3" xfId="44403"/>
    <cellStyle name="Normal 19 2 5 7 2 2 4" xfId="23402"/>
    <cellStyle name="Normal 19 2 5 7 2 2 5" xfId="36003"/>
    <cellStyle name="Normal 19 2 5 7 2 3" xfId="12073"/>
    <cellStyle name="Normal 19 2 5 7 2 3 2" xfId="16273"/>
    <cellStyle name="Normal 19 2 5 7 2 3 2 2" xfId="29002"/>
    <cellStyle name="Normal 19 2 5 7 2 3 2 3" xfId="41603"/>
    <cellStyle name="Normal 19 2 5 7 2 3 3" xfId="20542"/>
    <cellStyle name="Normal 19 2 5 7 2 3 3 2" xfId="33203"/>
    <cellStyle name="Normal 19 2 5 7 2 3 3 3" xfId="45803"/>
    <cellStyle name="Normal 19 2 5 7 2 3 4" xfId="24802"/>
    <cellStyle name="Normal 19 2 5 7 2 3 5" xfId="37403"/>
    <cellStyle name="Normal 19 2 5 7 2 4" xfId="13473"/>
    <cellStyle name="Normal 19 2 5 7 2 4 2" xfId="26202"/>
    <cellStyle name="Normal 19 2 5 7 2 4 3" xfId="38803"/>
    <cellStyle name="Normal 19 2 5 7 2 5" xfId="17742"/>
    <cellStyle name="Normal 19 2 5 7 2 5 2" xfId="30403"/>
    <cellStyle name="Normal 19 2 5 7 2 5 3" xfId="43003"/>
    <cellStyle name="Normal 19 2 5 7 2 6" xfId="22002"/>
    <cellStyle name="Normal 19 2 5 7 2 7" xfId="34603"/>
    <cellStyle name="Normal 19 2 5 7 3" xfId="7415"/>
    <cellStyle name="Normal 19 2 5 7 3 2" xfId="10799"/>
    <cellStyle name="Normal 19 2 5 7 3 2 2" xfId="15013"/>
    <cellStyle name="Normal 19 2 5 7 3 2 2 2" xfId="27742"/>
    <cellStyle name="Normal 19 2 5 7 3 2 2 3" xfId="40343"/>
    <cellStyle name="Normal 19 2 5 7 3 2 3" xfId="19282"/>
    <cellStyle name="Normal 19 2 5 7 3 2 3 2" xfId="31943"/>
    <cellStyle name="Normal 19 2 5 7 3 2 3 3" xfId="44543"/>
    <cellStyle name="Normal 19 2 5 7 3 2 4" xfId="23542"/>
    <cellStyle name="Normal 19 2 5 7 3 2 5" xfId="36143"/>
    <cellStyle name="Normal 19 2 5 7 3 3" xfId="12213"/>
    <cellStyle name="Normal 19 2 5 7 3 3 2" xfId="16413"/>
    <cellStyle name="Normal 19 2 5 7 3 3 2 2" xfId="29142"/>
    <cellStyle name="Normal 19 2 5 7 3 3 2 3" xfId="41743"/>
    <cellStyle name="Normal 19 2 5 7 3 3 3" xfId="20682"/>
    <cellStyle name="Normal 19 2 5 7 3 3 3 2" xfId="33343"/>
    <cellStyle name="Normal 19 2 5 7 3 3 3 3" xfId="45943"/>
    <cellStyle name="Normal 19 2 5 7 3 3 4" xfId="24942"/>
    <cellStyle name="Normal 19 2 5 7 3 3 5" xfId="37543"/>
    <cellStyle name="Normal 19 2 5 7 3 4" xfId="13613"/>
    <cellStyle name="Normal 19 2 5 7 3 4 2" xfId="26342"/>
    <cellStyle name="Normal 19 2 5 7 3 4 3" xfId="38943"/>
    <cellStyle name="Normal 19 2 5 7 3 5" xfId="17882"/>
    <cellStyle name="Normal 19 2 5 7 3 5 2" xfId="30543"/>
    <cellStyle name="Normal 19 2 5 7 3 5 3" xfId="43143"/>
    <cellStyle name="Normal 19 2 5 7 3 6" xfId="22142"/>
    <cellStyle name="Normal 19 2 5 7 3 7" xfId="34743"/>
    <cellStyle name="Normal 19 2 5 7 4" xfId="9428"/>
    <cellStyle name="Normal 19 2 5 7 4 2" xfId="10946"/>
    <cellStyle name="Normal 19 2 5 7 4 2 2" xfId="15153"/>
    <cellStyle name="Normal 19 2 5 7 4 2 2 2" xfId="27882"/>
    <cellStyle name="Normal 19 2 5 7 4 2 2 3" xfId="40483"/>
    <cellStyle name="Normal 19 2 5 7 4 2 3" xfId="19422"/>
    <cellStyle name="Normal 19 2 5 7 4 2 3 2" xfId="32083"/>
    <cellStyle name="Normal 19 2 5 7 4 2 3 3" xfId="44683"/>
    <cellStyle name="Normal 19 2 5 7 4 2 4" xfId="23682"/>
    <cellStyle name="Normal 19 2 5 7 4 2 5" xfId="36283"/>
    <cellStyle name="Normal 19 2 5 7 4 3" xfId="12353"/>
    <cellStyle name="Normal 19 2 5 7 4 3 2" xfId="16553"/>
    <cellStyle name="Normal 19 2 5 7 4 3 2 2" xfId="29282"/>
    <cellStyle name="Normal 19 2 5 7 4 3 2 3" xfId="41883"/>
    <cellStyle name="Normal 19 2 5 7 4 3 3" xfId="20822"/>
    <cellStyle name="Normal 19 2 5 7 4 3 3 2" xfId="33483"/>
    <cellStyle name="Normal 19 2 5 7 4 3 3 3" xfId="46083"/>
    <cellStyle name="Normal 19 2 5 7 4 3 4" xfId="25082"/>
    <cellStyle name="Normal 19 2 5 7 4 3 5" xfId="37683"/>
    <cellStyle name="Normal 19 2 5 7 4 4" xfId="13753"/>
    <cellStyle name="Normal 19 2 5 7 4 4 2" xfId="26482"/>
    <cellStyle name="Normal 19 2 5 7 4 4 3" xfId="39083"/>
    <cellStyle name="Normal 19 2 5 7 4 5" xfId="18022"/>
    <cellStyle name="Normal 19 2 5 7 4 5 2" xfId="30683"/>
    <cellStyle name="Normal 19 2 5 7 4 5 3" xfId="43283"/>
    <cellStyle name="Normal 19 2 5 7 4 6" xfId="22282"/>
    <cellStyle name="Normal 19 2 5 7 4 7" xfId="34883"/>
    <cellStyle name="Normal 19 2 5 7 5" xfId="9624"/>
    <cellStyle name="Normal 19 2 5 7 5 2" xfId="11090"/>
    <cellStyle name="Normal 19 2 5 7 5 2 2" xfId="15293"/>
    <cellStyle name="Normal 19 2 5 7 5 2 2 2" xfId="28022"/>
    <cellStyle name="Normal 19 2 5 7 5 2 2 3" xfId="40623"/>
    <cellStyle name="Normal 19 2 5 7 5 2 3" xfId="19562"/>
    <cellStyle name="Normal 19 2 5 7 5 2 3 2" xfId="32223"/>
    <cellStyle name="Normal 19 2 5 7 5 2 3 3" xfId="44823"/>
    <cellStyle name="Normal 19 2 5 7 5 2 4" xfId="23822"/>
    <cellStyle name="Normal 19 2 5 7 5 2 5" xfId="36423"/>
    <cellStyle name="Normal 19 2 5 7 5 3" xfId="12493"/>
    <cellStyle name="Normal 19 2 5 7 5 3 2" xfId="16693"/>
    <cellStyle name="Normal 19 2 5 7 5 3 2 2" xfId="29422"/>
    <cellStyle name="Normal 19 2 5 7 5 3 2 3" xfId="42023"/>
    <cellStyle name="Normal 19 2 5 7 5 3 3" xfId="20962"/>
    <cellStyle name="Normal 19 2 5 7 5 3 3 2" xfId="33623"/>
    <cellStyle name="Normal 19 2 5 7 5 3 3 3" xfId="46223"/>
    <cellStyle name="Normal 19 2 5 7 5 3 4" xfId="25222"/>
    <cellStyle name="Normal 19 2 5 7 5 3 5" xfId="37823"/>
    <cellStyle name="Normal 19 2 5 7 5 4" xfId="13893"/>
    <cellStyle name="Normal 19 2 5 7 5 4 2" xfId="26622"/>
    <cellStyle name="Normal 19 2 5 7 5 4 3" xfId="39223"/>
    <cellStyle name="Normal 19 2 5 7 5 5" xfId="18162"/>
    <cellStyle name="Normal 19 2 5 7 5 5 2" xfId="30823"/>
    <cellStyle name="Normal 19 2 5 7 5 5 3" xfId="43423"/>
    <cellStyle name="Normal 19 2 5 7 5 6" xfId="22422"/>
    <cellStyle name="Normal 19 2 5 7 5 7" xfId="35023"/>
    <cellStyle name="Normal 19 2 5 7 6" xfId="9764"/>
    <cellStyle name="Normal 19 2 5 7 6 2" xfId="11230"/>
    <cellStyle name="Normal 19 2 5 7 6 2 2" xfId="15433"/>
    <cellStyle name="Normal 19 2 5 7 6 2 2 2" xfId="28162"/>
    <cellStyle name="Normal 19 2 5 7 6 2 2 3" xfId="40763"/>
    <cellStyle name="Normal 19 2 5 7 6 2 3" xfId="19702"/>
    <cellStyle name="Normal 19 2 5 7 6 2 3 2" xfId="32363"/>
    <cellStyle name="Normal 19 2 5 7 6 2 3 3" xfId="44963"/>
    <cellStyle name="Normal 19 2 5 7 6 2 4" xfId="23962"/>
    <cellStyle name="Normal 19 2 5 7 6 2 5" xfId="36563"/>
    <cellStyle name="Normal 19 2 5 7 6 3" xfId="12633"/>
    <cellStyle name="Normal 19 2 5 7 6 3 2" xfId="16833"/>
    <cellStyle name="Normal 19 2 5 7 6 3 2 2" xfId="29562"/>
    <cellStyle name="Normal 19 2 5 7 6 3 2 3" xfId="42163"/>
    <cellStyle name="Normal 19 2 5 7 6 3 3" xfId="21102"/>
    <cellStyle name="Normal 19 2 5 7 6 3 3 2" xfId="33763"/>
    <cellStyle name="Normal 19 2 5 7 6 3 3 3" xfId="46363"/>
    <cellStyle name="Normal 19 2 5 7 6 3 4" xfId="25362"/>
    <cellStyle name="Normal 19 2 5 7 6 3 5" xfId="37963"/>
    <cellStyle name="Normal 19 2 5 7 6 4" xfId="14033"/>
    <cellStyle name="Normal 19 2 5 7 6 4 2" xfId="26762"/>
    <cellStyle name="Normal 19 2 5 7 6 4 3" xfId="39363"/>
    <cellStyle name="Normal 19 2 5 7 6 5" xfId="18302"/>
    <cellStyle name="Normal 19 2 5 7 6 5 2" xfId="30963"/>
    <cellStyle name="Normal 19 2 5 7 6 5 3" xfId="43563"/>
    <cellStyle name="Normal 19 2 5 7 6 6" xfId="22562"/>
    <cellStyle name="Normal 19 2 5 7 6 7" xfId="35163"/>
    <cellStyle name="Normal 19 2 5 7 7" xfId="9904"/>
    <cellStyle name="Normal 19 2 5 7 7 2" xfId="11370"/>
    <cellStyle name="Normal 19 2 5 7 7 2 2" xfId="15573"/>
    <cellStyle name="Normal 19 2 5 7 7 2 2 2" xfId="28302"/>
    <cellStyle name="Normal 19 2 5 7 7 2 2 3" xfId="40903"/>
    <cellStyle name="Normal 19 2 5 7 7 2 3" xfId="19842"/>
    <cellStyle name="Normal 19 2 5 7 7 2 3 2" xfId="32503"/>
    <cellStyle name="Normal 19 2 5 7 7 2 3 3" xfId="45103"/>
    <cellStyle name="Normal 19 2 5 7 7 2 4" xfId="24102"/>
    <cellStyle name="Normal 19 2 5 7 7 2 5" xfId="36703"/>
    <cellStyle name="Normal 19 2 5 7 7 3" xfId="12773"/>
    <cellStyle name="Normal 19 2 5 7 7 3 2" xfId="16973"/>
    <cellStyle name="Normal 19 2 5 7 7 3 2 2" xfId="29702"/>
    <cellStyle name="Normal 19 2 5 7 7 3 2 3" xfId="42303"/>
    <cellStyle name="Normal 19 2 5 7 7 3 3" xfId="21242"/>
    <cellStyle name="Normal 19 2 5 7 7 3 3 2" xfId="33903"/>
    <cellStyle name="Normal 19 2 5 7 7 3 3 3" xfId="46503"/>
    <cellStyle name="Normal 19 2 5 7 7 3 4" xfId="25502"/>
    <cellStyle name="Normal 19 2 5 7 7 3 5" xfId="38103"/>
    <cellStyle name="Normal 19 2 5 7 7 4" xfId="14173"/>
    <cellStyle name="Normal 19 2 5 7 7 4 2" xfId="26902"/>
    <cellStyle name="Normal 19 2 5 7 7 4 3" xfId="39503"/>
    <cellStyle name="Normal 19 2 5 7 7 5" xfId="18442"/>
    <cellStyle name="Normal 19 2 5 7 7 5 2" xfId="31103"/>
    <cellStyle name="Normal 19 2 5 7 7 5 3" xfId="43703"/>
    <cellStyle name="Normal 19 2 5 7 7 6" xfId="22702"/>
    <cellStyle name="Normal 19 2 5 7 7 7" xfId="35303"/>
    <cellStyle name="Normal 19 2 5 7 8" xfId="10044"/>
    <cellStyle name="Normal 19 2 5 7 8 2" xfId="11510"/>
    <cellStyle name="Normal 19 2 5 7 8 2 2" xfId="15713"/>
    <cellStyle name="Normal 19 2 5 7 8 2 2 2" xfId="28442"/>
    <cellStyle name="Normal 19 2 5 7 8 2 2 3" xfId="41043"/>
    <cellStyle name="Normal 19 2 5 7 8 2 3" xfId="19982"/>
    <cellStyle name="Normal 19 2 5 7 8 2 3 2" xfId="32643"/>
    <cellStyle name="Normal 19 2 5 7 8 2 3 3" xfId="45243"/>
    <cellStyle name="Normal 19 2 5 7 8 2 4" xfId="24242"/>
    <cellStyle name="Normal 19 2 5 7 8 2 5" xfId="36843"/>
    <cellStyle name="Normal 19 2 5 7 8 3" xfId="12913"/>
    <cellStyle name="Normal 19 2 5 7 8 3 2" xfId="17113"/>
    <cellStyle name="Normal 19 2 5 7 8 3 2 2" xfId="29842"/>
    <cellStyle name="Normal 19 2 5 7 8 3 2 3" xfId="42443"/>
    <cellStyle name="Normal 19 2 5 7 8 3 3" xfId="21382"/>
    <cellStyle name="Normal 19 2 5 7 8 3 3 2" xfId="34043"/>
    <cellStyle name="Normal 19 2 5 7 8 3 3 3" xfId="46643"/>
    <cellStyle name="Normal 19 2 5 7 8 3 4" xfId="25642"/>
    <cellStyle name="Normal 19 2 5 7 8 3 5" xfId="38243"/>
    <cellStyle name="Normal 19 2 5 7 8 4" xfId="14313"/>
    <cellStyle name="Normal 19 2 5 7 8 4 2" xfId="27042"/>
    <cellStyle name="Normal 19 2 5 7 8 4 3" xfId="39643"/>
    <cellStyle name="Normal 19 2 5 7 8 5" xfId="18582"/>
    <cellStyle name="Normal 19 2 5 7 8 5 2" xfId="31243"/>
    <cellStyle name="Normal 19 2 5 7 8 5 3" xfId="43843"/>
    <cellStyle name="Normal 19 2 5 7 8 6" xfId="22842"/>
    <cellStyle name="Normal 19 2 5 7 8 7" xfId="35443"/>
    <cellStyle name="Normal 19 2 5 7 9" xfId="10238"/>
    <cellStyle name="Normal 19 2 5 7 9 2" xfId="11653"/>
    <cellStyle name="Normal 19 2 5 7 9 2 2" xfId="15853"/>
    <cellStyle name="Normal 19 2 5 7 9 2 2 2" xfId="28582"/>
    <cellStyle name="Normal 19 2 5 7 9 2 2 3" xfId="41183"/>
    <cellStyle name="Normal 19 2 5 7 9 2 3" xfId="20122"/>
    <cellStyle name="Normal 19 2 5 7 9 2 3 2" xfId="32783"/>
    <cellStyle name="Normal 19 2 5 7 9 2 3 3" xfId="45383"/>
    <cellStyle name="Normal 19 2 5 7 9 2 4" xfId="24382"/>
    <cellStyle name="Normal 19 2 5 7 9 2 5" xfId="36983"/>
    <cellStyle name="Normal 19 2 5 7 9 3" xfId="13053"/>
    <cellStyle name="Normal 19 2 5 7 9 3 2" xfId="17253"/>
    <cellStyle name="Normal 19 2 5 7 9 3 2 2" xfId="29982"/>
    <cellStyle name="Normal 19 2 5 7 9 3 2 3" xfId="42583"/>
    <cellStyle name="Normal 19 2 5 7 9 3 3" xfId="21522"/>
    <cellStyle name="Normal 19 2 5 7 9 3 3 2" xfId="34183"/>
    <cellStyle name="Normal 19 2 5 7 9 3 3 3" xfId="46783"/>
    <cellStyle name="Normal 19 2 5 7 9 3 4" xfId="25782"/>
    <cellStyle name="Normal 19 2 5 7 9 3 5" xfId="38383"/>
    <cellStyle name="Normal 19 2 5 7 9 4" xfId="14453"/>
    <cellStyle name="Normal 19 2 5 7 9 4 2" xfId="27182"/>
    <cellStyle name="Normal 19 2 5 7 9 4 3" xfId="39783"/>
    <cellStyle name="Normal 19 2 5 7 9 5" xfId="18722"/>
    <cellStyle name="Normal 19 2 5 7 9 5 2" xfId="31383"/>
    <cellStyle name="Normal 19 2 5 7 9 5 3" xfId="43983"/>
    <cellStyle name="Normal 19 2 5 7 9 6" xfId="22982"/>
    <cellStyle name="Normal 19 2 5 7 9 7" xfId="35583"/>
    <cellStyle name="Normal 19 2 5 8" xfId="7155"/>
    <cellStyle name="Normal 19 2 5 8 2" xfId="10539"/>
    <cellStyle name="Normal 19 2 5 8 2 2" xfId="14753"/>
    <cellStyle name="Normal 19 2 5 8 2 2 2" xfId="27482"/>
    <cellStyle name="Normal 19 2 5 8 2 2 3" xfId="40083"/>
    <cellStyle name="Normal 19 2 5 8 2 3" xfId="19022"/>
    <cellStyle name="Normal 19 2 5 8 2 3 2" xfId="31683"/>
    <cellStyle name="Normal 19 2 5 8 2 3 3" xfId="44283"/>
    <cellStyle name="Normal 19 2 5 8 2 4" xfId="23282"/>
    <cellStyle name="Normal 19 2 5 8 2 5" xfId="35883"/>
    <cellStyle name="Normal 19 2 5 8 3" xfId="11953"/>
    <cellStyle name="Normal 19 2 5 8 3 2" xfId="16153"/>
    <cellStyle name="Normal 19 2 5 8 3 2 2" xfId="28882"/>
    <cellStyle name="Normal 19 2 5 8 3 2 3" xfId="41483"/>
    <cellStyle name="Normal 19 2 5 8 3 3" xfId="20422"/>
    <cellStyle name="Normal 19 2 5 8 3 3 2" xfId="33083"/>
    <cellStyle name="Normal 19 2 5 8 3 3 3" xfId="45683"/>
    <cellStyle name="Normal 19 2 5 8 3 4" xfId="24682"/>
    <cellStyle name="Normal 19 2 5 8 3 5" xfId="37283"/>
    <cellStyle name="Normal 19 2 5 8 4" xfId="13353"/>
    <cellStyle name="Normal 19 2 5 8 4 2" xfId="26082"/>
    <cellStyle name="Normal 19 2 5 8 4 3" xfId="38683"/>
    <cellStyle name="Normal 19 2 5 8 5" xfId="17622"/>
    <cellStyle name="Normal 19 2 5 8 5 2" xfId="30283"/>
    <cellStyle name="Normal 19 2 5 8 5 3" xfId="42883"/>
    <cellStyle name="Normal 19 2 5 8 6" xfId="21882"/>
    <cellStyle name="Normal 19 2 5 8 7" xfId="34483"/>
    <cellStyle name="Normal 19 2 5 9" xfId="7295"/>
    <cellStyle name="Normal 19 2 5 9 2" xfId="10679"/>
    <cellStyle name="Normal 19 2 5 9 2 2" xfId="14893"/>
    <cellStyle name="Normal 19 2 5 9 2 2 2" xfId="27622"/>
    <cellStyle name="Normal 19 2 5 9 2 2 3" xfId="40223"/>
    <cellStyle name="Normal 19 2 5 9 2 3" xfId="19162"/>
    <cellStyle name="Normal 19 2 5 9 2 3 2" xfId="31823"/>
    <cellStyle name="Normal 19 2 5 9 2 3 3" xfId="44423"/>
    <cellStyle name="Normal 19 2 5 9 2 4" xfId="23422"/>
    <cellStyle name="Normal 19 2 5 9 2 5" xfId="36023"/>
    <cellStyle name="Normal 19 2 5 9 3" xfId="12093"/>
    <cellStyle name="Normal 19 2 5 9 3 2" xfId="16293"/>
    <cellStyle name="Normal 19 2 5 9 3 2 2" xfId="29022"/>
    <cellStyle name="Normal 19 2 5 9 3 2 3" xfId="41623"/>
    <cellStyle name="Normal 19 2 5 9 3 3" xfId="20562"/>
    <cellStyle name="Normal 19 2 5 9 3 3 2" xfId="33223"/>
    <cellStyle name="Normal 19 2 5 9 3 3 3" xfId="45823"/>
    <cellStyle name="Normal 19 2 5 9 3 4" xfId="24822"/>
    <cellStyle name="Normal 19 2 5 9 3 5" xfId="37423"/>
    <cellStyle name="Normal 19 2 5 9 4" xfId="13493"/>
    <cellStyle name="Normal 19 2 5 9 4 2" xfId="26222"/>
    <cellStyle name="Normal 19 2 5 9 4 3" xfId="38823"/>
    <cellStyle name="Normal 19 2 5 9 5" xfId="17762"/>
    <cellStyle name="Normal 19 2 5 9 5 2" xfId="30423"/>
    <cellStyle name="Normal 19 2 5 9 5 3" xfId="43023"/>
    <cellStyle name="Normal 19 2 5 9 6" xfId="22022"/>
    <cellStyle name="Normal 19 2 5 9 7" xfId="34623"/>
    <cellStyle name="Normal 19 2 6" xfId="7019"/>
    <cellStyle name="Normal 19 2 6 10" xfId="10262"/>
    <cellStyle name="Normal 19 2 6 10 2" xfId="11677"/>
    <cellStyle name="Normal 19 2 6 10 2 2" xfId="15877"/>
    <cellStyle name="Normal 19 2 6 10 2 2 2" xfId="28606"/>
    <cellStyle name="Normal 19 2 6 10 2 2 3" xfId="41207"/>
    <cellStyle name="Normal 19 2 6 10 2 3" xfId="20146"/>
    <cellStyle name="Normal 19 2 6 10 2 3 2" xfId="32807"/>
    <cellStyle name="Normal 19 2 6 10 2 3 3" xfId="45407"/>
    <cellStyle name="Normal 19 2 6 10 2 4" xfId="24406"/>
    <cellStyle name="Normal 19 2 6 10 2 5" xfId="37007"/>
    <cellStyle name="Normal 19 2 6 10 3" xfId="13077"/>
    <cellStyle name="Normal 19 2 6 10 3 2" xfId="17277"/>
    <cellStyle name="Normal 19 2 6 10 3 2 2" xfId="30006"/>
    <cellStyle name="Normal 19 2 6 10 3 2 3" xfId="42607"/>
    <cellStyle name="Normal 19 2 6 10 3 3" xfId="21546"/>
    <cellStyle name="Normal 19 2 6 10 3 3 2" xfId="34207"/>
    <cellStyle name="Normal 19 2 6 10 3 3 3" xfId="46807"/>
    <cellStyle name="Normal 19 2 6 10 3 4" xfId="25806"/>
    <cellStyle name="Normal 19 2 6 10 3 5" xfId="38407"/>
    <cellStyle name="Normal 19 2 6 10 4" xfId="14477"/>
    <cellStyle name="Normal 19 2 6 10 4 2" xfId="27206"/>
    <cellStyle name="Normal 19 2 6 10 4 3" xfId="39807"/>
    <cellStyle name="Normal 19 2 6 10 5" xfId="18746"/>
    <cellStyle name="Normal 19 2 6 10 5 2" xfId="31407"/>
    <cellStyle name="Normal 19 2 6 10 5 3" xfId="44007"/>
    <cellStyle name="Normal 19 2 6 10 6" xfId="23006"/>
    <cellStyle name="Normal 19 2 6 10 7" xfId="35607"/>
    <cellStyle name="Normal 19 2 6 11" xfId="10403"/>
    <cellStyle name="Normal 19 2 6 11 2" xfId="14617"/>
    <cellStyle name="Normal 19 2 6 11 2 2" xfId="27346"/>
    <cellStyle name="Normal 19 2 6 11 2 3" xfId="39947"/>
    <cellStyle name="Normal 19 2 6 11 3" xfId="18886"/>
    <cellStyle name="Normal 19 2 6 11 3 2" xfId="31547"/>
    <cellStyle name="Normal 19 2 6 11 3 3" xfId="44147"/>
    <cellStyle name="Normal 19 2 6 11 4" xfId="23146"/>
    <cellStyle name="Normal 19 2 6 11 5" xfId="35747"/>
    <cellStyle name="Normal 19 2 6 12" xfId="11817"/>
    <cellStyle name="Normal 19 2 6 12 2" xfId="16017"/>
    <cellStyle name="Normal 19 2 6 12 2 2" xfId="28746"/>
    <cellStyle name="Normal 19 2 6 12 2 3" xfId="41347"/>
    <cellStyle name="Normal 19 2 6 12 3" xfId="20286"/>
    <cellStyle name="Normal 19 2 6 12 3 2" xfId="32947"/>
    <cellStyle name="Normal 19 2 6 12 3 3" xfId="45547"/>
    <cellStyle name="Normal 19 2 6 12 4" xfId="24546"/>
    <cellStyle name="Normal 19 2 6 12 5" xfId="37147"/>
    <cellStyle name="Normal 19 2 6 13" xfId="13217"/>
    <cellStyle name="Normal 19 2 6 13 2" xfId="25946"/>
    <cellStyle name="Normal 19 2 6 13 3" xfId="38547"/>
    <cellStyle name="Normal 19 2 6 14" xfId="17486"/>
    <cellStyle name="Normal 19 2 6 14 2" xfId="30147"/>
    <cellStyle name="Normal 19 2 6 14 3" xfId="42747"/>
    <cellStyle name="Normal 19 2 6 15" xfId="21746"/>
    <cellStyle name="Normal 19 2 6 16" xfId="34347"/>
    <cellStyle name="Normal 19 2 6 2" xfId="7159"/>
    <cellStyle name="Normal 19 2 6 2 2" xfId="10543"/>
    <cellStyle name="Normal 19 2 6 2 2 2" xfId="14757"/>
    <cellStyle name="Normal 19 2 6 2 2 2 2" xfId="27486"/>
    <cellStyle name="Normal 19 2 6 2 2 2 3" xfId="40087"/>
    <cellStyle name="Normal 19 2 6 2 2 3" xfId="19026"/>
    <cellStyle name="Normal 19 2 6 2 2 3 2" xfId="31687"/>
    <cellStyle name="Normal 19 2 6 2 2 3 3" xfId="44287"/>
    <cellStyle name="Normal 19 2 6 2 2 4" xfId="23286"/>
    <cellStyle name="Normal 19 2 6 2 2 5" xfId="35887"/>
    <cellStyle name="Normal 19 2 6 2 3" xfId="11957"/>
    <cellStyle name="Normal 19 2 6 2 3 2" xfId="16157"/>
    <cellStyle name="Normal 19 2 6 2 3 2 2" xfId="28886"/>
    <cellStyle name="Normal 19 2 6 2 3 2 3" xfId="41487"/>
    <cellStyle name="Normal 19 2 6 2 3 3" xfId="20426"/>
    <cellStyle name="Normal 19 2 6 2 3 3 2" xfId="33087"/>
    <cellStyle name="Normal 19 2 6 2 3 3 3" xfId="45687"/>
    <cellStyle name="Normal 19 2 6 2 3 4" xfId="24686"/>
    <cellStyle name="Normal 19 2 6 2 3 5" xfId="37287"/>
    <cellStyle name="Normal 19 2 6 2 4" xfId="13357"/>
    <cellStyle name="Normal 19 2 6 2 4 2" xfId="26086"/>
    <cellStyle name="Normal 19 2 6 2 4 3" xfId="38687"/>
    <cellStyle name="Normal 19 2 6 2 5" xfId="17626"/>
    <cellStyle name="Normal 19 2 6 2 5 2" xfId="30287"/>
    <cellStyle name="Normal 19 2 6 2 5 3" xfId="42887"/>
    <cellStyle name="Normal 19 2 6 2 6" xfId="21886"/>
    <cellStyle name="Normal 19 2 6 2 7" xfId="34487"/>
    <cellStyle name="Normal 19 2 6 3" xfId="7299"/>
    <cellStyle name="Normal 19 2 6 3 2" xfId="10683"/>
    <cellStyle name="Normal 19 2 6 3 2 2" xfId="14897"/>
    <cellStyle name="Normal 19 2 6 3 2 2 2" xfId="27626"/>
    <cellStyle name="Normal 19 2 6 3 2 2 3" xfId="40227"/>
    <cellStyle name="Normal 19 2 6 3 2 3" xfId="19166"/>
    <cellStyle name="Normal 19 2 6 3 2 3 2" xfId="31827"/>
    <cellStyle name="Normal 19 2 6 3 2 3 3" xfId="44427"/>
    <cellStyle name="Normal 19 2 6 3 2 4" xfId="23426"/>
    <cellStyle name="Normal 19 2 6 3 2 5" xfId="36027"/>
    <cellStyle name="Normal 19 2 6 3 3" xfId="12097"/>
    <cellStyle name="Normal 19 2 6 3 3 2" xfId="16297"/>
    <cellStyle name="Normal 19 2 6 3 3 2 2" xfId="29026"/>
    <cellStyle name="Normal 19 2 6 3 3 2 3" xfId="41627"/>
    <cellStyle name="Normal 19 2 6 3 3 3" xfId="20566"/>
    <cellStyle name="Normal 19 2 6 3 3 3 2" xfId="33227"/>
    <cellStyle name="Normal 19 2 6 3 3 3 3" xfId="45827"/>
    <cellStyle name="Normal 19 2 6 3 3 4" xfId="24826"/>
    <cellStyle name="Normal 19 2 6 3 3 5" xfId="37427"/>
    <cellStyle name="Normal 19 2 6 3 4" xfId="13497"/>
    <cellStyle name="Normal 19 2 6 3 4 2" xfId="26226"/>
    <cellStyle name="Normal 19 2 6 3 4 3" xfId="38827"/>
    <cellStyle name="Normal 19 2 6 3 5" xfId="17766"/>
    <cellStyle name="Normal 19 2 6 3 5 2" xfId="30427"/>
    <cellStyle name="Normal 19 2 6 3 5 3" xfId="43027"/>
    <cellStyle name="Normal 19 2 6 3 6" xfId="22026"/>
    <cellStyle name="Normal 19 2 6 3 7" xfId="34627"/>
    <cellStyle name="Normal 19 2 6 4" xfId="9312"/>
    <cellStyle name="Normal 19 2 6 4 2" xfId="10830"/>
    <cellStyle name="Normal 19 2 6 4 2 2" xfId="15037"/>
    <cellStyle name="Normal 19 2 6 4 2 2 2" xfId="27766"/>
    <cellStyle name="Normal 19 2 6 4 2 2 3" xfId="40367"/>
    <cellStyle name="Normal 19 2 6 4 2 3" xfId="19306"/>
    <cellStyle name="Normal 19 2 6 4 2 3 2" xfId="31967"/>
    <cellStyle name="Normal 19 2 6 4 2 3 3" xfId="44567"/>
    <cellStyle name="Normal 19 2 6 4 2 4" xfId="23566"/>
    <cellStyle name="Normal 19 2 6 4 2 5" xfId="36167"/>
    <cellStyle name="Normal 19 2 6 4 3" xfId="12237"/>
    <cellStyle name="Normal 19 2 6 4 3 2" xfId="16437"/>
    <cellStyle name="Normal 19 2 6 4 3 2 2" xfId="29166"/>
    <cellStyle name="Normal 19 2 6 4 3 2 3" xfId="41767"/>
    <cellStyle name="Normal 19 2 6 4 3 3" xfId="20706"/>
    <cellStyle name="Normal 19 2 6 4 3 3 2" xfId="33367"/>
    <cellStyle name="Normal 19 2 6 4 3 3 3" xfId="45967"/>
    <cellStyle name="Normal 19 2 6 4 3 4" xfId="24966"/>
    <cellStyle name="Normal 19 2 6 4 3 5" xfId="37567"/>
    <cellStyle name="Normal 19 2 6 4 4" xfId="13637"/>
    <cellStyle name="Normal 19 2 6 4 4 2" xfId="26366"/>
    <cellStyle name="Normal 19 2 6 4 4 3" xfId="38967"/>
    <cellStyle name="Normal 19 2 6 4 5" xfId="17906"/>
    <cellStyle name="Normal 19 2 6 4 5 2" xfId="30567"/>
    <cellStyle name="Normal 19 2 6 4 5 3" xfId="43167"/>
    <cellStyle name="Normal 19 2 6 4 6" xfId="22166"/>
    <cellStyle name="Normal 19 2 6 4 7" xfId="34767"/>
    <cellStyle name="Normal 19 2 6 5" xfId="9508"/>
    <cellStyle name="Normal 19 2 6 5 2" xfId="10974"/>
    <cellStyle name="Normal 19 2 6 5 2 2" xfId="15177"/>
    <cellStyle name="Normal 19 2 6 5 2 2 2" xfId="27906"/>
    <cellStyle name="Normal 19 2 6 5 2 2 3" xfId="40507"/>
    <cellStyle name="Normal 19 2 6 5 2 3" xfId="19446"/>
    <cellStyle name="Normal 19 2 6 5 2 3 2" xfId="32107"/>
    <cellStyle name="Normal 19 2 6 5 2 3 3" xfId="44707"/>
    <cellStyle name="Normal 19 2 6 5 2 4" xfId="23706"/>
    <cellStyle name="Normal 19 2 6 5 2 5" xfId="36307"/>
    <cellStyle name="Normal 19 2 6 5 3" xfId="12377"/>
    <cellStyle name="Normal 19 2 6 5 3 2" xfId="16577"/>
    <cellStyle name="Normal 19 2 6 5 3 2 2" xfId="29306"/>
    <cellStyle name="Normal 19 2 6 5 3 2 3" xfId="41907"/>
    <cellStyle name="Normal 19 2 6 5 3 3" xfId="20846"/>
    <cellStyle name="Normal 19 2 6 5 3 3 2" xfId="33507"/>
    <cellStyle name="Normal 19 2 6 5 3 3 3" xfId="46107"/>
    <cellStyle name="Normal 19 2 6 5 3 4" xfId="25106"/>
    <cellStyle name="Normal 19 2 6 5 3 5" xfId="37707"/>
    <cellStyle name="Normal 19 2 6 5 4" xfId="13777"/>
    <cellStyle name="Normal 19 2 6 5 4 2" xfId="26506"/>
    <cellStyle name="Normal 19 2 6 5 4 3" xfId="39107"/>
    <cellStyle name="Normal 19 2 6 5 5" xfId="18046"/>
    <cellStyle name="Normal 19 2 6 5 5 2" xfId="30707"/>
    <cellStyle name="Normal 19 2 6 5 5 3" xfId="43307"/>
    <cellStyle name="Normal 19 2 6 5 6" xfId="22306"/>
    <cellStyle name="Normal 19 2 6 5 7" xfId="34907"/>
    <cellStyle name="Normal 19 2 6 6" xfId="9648"/>
    <cellStyle name="Normal 19 2 6 6 2" xfId="11114"/>
    <cellStyle name="Normal 19 2 6 6 2 2" xfId="15317"/>
    <cellStyle name="Normal 19 2 6 6 2 2 2" xfId="28046"/>
    <cellStyle name="Normal 19 2 6 6 2 2 3" xfId="40647"/>
    <cellStyle name="Normal 19 2 6 6 2 3" xfId="19586"/>
    <cellStyle name="Normal 19 2 6 6 2 3 2" xfId="32247"/>
    <cellStyle name="Normal 19 2 6 6 2 3 3" xfId="44847"/>
    <cellStyle name="Normal 19 2 6 6 2 4" xfId="23846"/>
    <cellStyle name="Normal 19 2 6 6 2 5" xfId="36447"/>
    <cellStyle name="Normal 19 2 6 6 3" xfId="12517"/>
    <cellStyle name="Normal 19 2 6 6 3 2" xfId="16717"/>
    <cellStyle name="Normal 19 2 6 6 3 2 2" xfId="29446"/>
    <cellStyle name="Normal 19 2 6 6 3 2 3" xfId="42047"/>
    <cellStyle name="Normal 19 2 6 6 3 3" xfId="20986"/>
    <cellStyle name="Normal 19 2 6 6 3 3 2" xfId="33647"/>
    <cellStyle name="Normal 19 2 6 6 3 3 3" xfId="46247"/>
    <cellStyle name="Normal 19 2 6 6 3 4" xfId="25246"/>
    <cellStyle name="Normal 19 2 6 6 3 5" xfId="37847"/>
    <cellStyle name="Normal 19 2 6 6 4" xfId="13917"/>
    <cellStyle name="Normal 19 2 6 6 4 2" xfId="26646"/>
    <cellStyle name="Normal 19 2 6 6 4 3" xfId="39247"/>
    <cellStyle name="Normal 19 2 6 6 5" xfId="18186"/>
    <cellStyle name="Normal 19 2 6 6 5 2" xfId="30847"/>
    <cellStyle name="Normal 19 2 6 6 5 3" xfId="43447"/>
    <cellStyle name="Normal 19 2 6 6 6" xfId="22446"/>
    <cellStyle name="Normal 19 2 6 6 7" xfId="35047"/>
    <cellStyle name="Normal 19 2 6 7" xfId="9788"/>
    <cellStyle name="Normal 19 2 6 7 2" xfId="11254"/>
    <cellStyle name="Normal 19 2 6 7 2 2" xfId="15457"/>
    <cellStyle name="Normal 19 2 6 7 2 2 2" xfId="28186"/>
    <cellStyle name="Normal 19 2 6 7 2 2 3" xfId="40787"/>
    <cellStyle name="Normal 19 2 6 7 2 3" xfId="19726"/>
    <cellStyle name="Normal 19 2 6 7 2 3 2" xfId="32387"/>
    <cellStyle name="Normal 19 2 6 7 2 3 3" xfId="44987"/>
    <cellStyle name="Normal 19 2 6 7 2 4" xfId="23986"/>
    <cellStyle name="Normal 19 2 6 7 2 5" xfId="36587"/>
    <cellStyle name="Normal 19 2 6 7 3" xfId="12657"/>
    <cellStyle name="Normal 19 2 6 7 3 2" xfId="16857"/>
    <cellStyle name="Normal 19 2 6 7 3 2 2" xfId="29586"/>
    <cellStyle name="Normal 19 2 6 7 3 2 3" xfId="42187"/>
    <cellStyle name="Normal 19 2 6 7 3 3" xfId="21126"/>
    <cellStyle name="Normal 19 2 6 7 3 3 2" xfId="33787"/>
    <cellStyle name="Normal 19 2 6 7 3 3 3" xfId="46387"/>
    <cellStyle name="Normal 19 2 6 7 3 4" xfId="25386"/>
    <cellStyle name="Normal 19 2 6 7 3 5" xfId="37987"/>
    <cellStyle name="Normal 19 2 6 7 4" xfId="14057"/>
    <cellStyle name="Normal 19 2 6 7 4 2" xfId="26786"/>
    <cellStyle name="Normal 19 2 6 7 4 3" xfId="39387"/>
    <cellStyle name="Normal 19 2 6 7 5" xfId="18326"/>
    <cellStyle name="Normal 19 2 6 7 5 2" xfId="30987"/>
    <cellStyle name="Normal 19 2 6 7 5 3" xfId="43587"/>
    <cellStyle name="Normal 19 2 6 7 6" xfId="22586"/>
    <cellStyle name="Normal 19 2 6 7 7" xfId="35187"/>
    <cellStyle name="Normal 19 2 6 8" xfId="9928"/>
    <cellStyle name="Normal 19 2 6 8 2" xfId="11394"/>
    <cellStyle name="Normal 19 2 6 8 2 2" xfId="15597"/>
    <cellStyle name="Normal 19 2 6 8 2 2 2" xfId="28326"/>
    <cellStyle name="Normal 19 2 6 8 2 2 3" xfId="40927"/>
    <cellStyle name="Normal 19 2 6 8 2 3" xfId="19866"/>
    <cellStyle name="Normal 19 2 6 8 2 3 2" xfId="32527"/>
    <cellStyle name="Normal 19 2 6 8 2 3 3" xfId="45127"/>
    <cellStyle name="Normal 19 2 6 8 2 4" xfId="24126"/>
    <cellStyle name="Normal 19 2 6 8 2 5" xfId="36727"/>
    <cellStyle name="Normal 19 2 6 8 3" xfId="12797"/>
    <cellStyle name="Normal 19 2 6 8 3 2" xfId="16997"/>
    <cellStyle name="Normal 19 2 6 8 3 2 2" xfId="29726"/>
    <cellStyle name="Normal 19 2 6 8 3 2 3" xfId="42327"/>
    <cellStyle name="Normal 19 2 6 8 3 3" xfId="21266"/>
    <cellStyle name="Normal 19 2 6 8 3 3 2" xfId="33927"/>
    <cellStyle name="Normal 19 2 6 8 3 3 3" xfId="46527"/>
    <cellStyle name="Normal 19 2 6 8 3 4" xfId="25526"/>
    <cellStyle name="Normal 19 2 6 8 3 5" xfId="38127"/>
    <cellStyle name="Normal 19 2 6 8 4" xfId="14197"/>
    <cellStyle name="Normal 19 2 6 8 4 2" xfId="26926"/>
    <cellStyle name="Normal 19 2 6 8 4 3" xfId="39527"/>
    <cellStyle name="Normal 19 2 6 8 5" xfId="18466"/>
    <cellStyle name="Normal 19 2 6 8 5 2" xfId="31127"/>
    <cellStyle name="Normal 19 2 6 8 5 3" xfId="43727"/>
    <cellStyle name="Normal 19 2 6 8 6" xfId="22726"/>
    <cellStyle name="Normal 19 2 6 8 7" xfId="35327"/>
    <cellStyle name="Normal 19 2 6 9" xfId="10122"/>
    <cellStyle name="Normal 19 2 6 9 2" xfId="11537"/>
    <cellStyle name="Normal 19 2 6 9 2 2" xfId="15737"/>
    <cellStyle name="Normal 19 2 6 9 2 2 2" xfId="28466"/>
    <cellStyle name="Normal 19 2 6 9 2 2 3" xfId="41067"/>
    <cellStyle name="Normal 19 2 6 9 2 3" xfId="20006"/>
    <cellStyle name="Normal 19 2 6 9 2 3 2" xfId="32667"/>
    <cellStyle name="Normal 19 2 6 9 2 3 3" xfId="45267"/>
    <cellStyle name="Normal 19 2 6 9 2 4" xfId="24266"/>
    <cellStyle name="Normal 19 2 6 9 2 5" xfId="36867"/>
    <cellStyle name="Normal 19 2 6 9 3" xfId="12937"/>
    <cellStyle name="Normal 19 2 6 9 3 2" xfId="17137"/>
    <cellStyle name="Normal 19 2 6 9 3 2 2" xfId="29866"/>
    <cellStyle name="Normal 19 2 6 9 3 2 3" xfId="42467"/>
    <cellStyle name="Normal 19 2 6 9 3 3" xfId="21406"/>
    <cellStyle name="Normal 19 2 6 9 3 3 2" xfId="34067"/>
    <cellStyle name="Normal 19 2 6 9 3 3 3" xfId="46667"/>
    <cellStyle name="Normal 19 2 6 9 3 4" xfId="25666"/>
    <cellStyle name="Normal 19 2 6 9 3 5" xfId="38267"/>
    <cellStyle name="Normal 19 2 6 9 4" xfId="14337"/>
    <cellStyle name="Normal 19 2 6 9 4 2" xfId="27066"/>
    <cellStyle name="Normal 19 2 6 9 4 3" xfId="39667"/>
    <cellStyle name="Normal 19 2 6 9 5" xfId="18606"/>
    <cellStyle name="Normal 19 2 6 9 5 2" xfId="31267"/>
    <cellStyle name="Normal 19 2 6 9 5 3" xfId="43867"/>
    <cellStyle name="Normal 19 2 6 9 6" xfId="22866"/>
    <cellStyle name="Normal 19 2 6 9 7" xfId="35467"/>
    <cellStyle name="Normal 19 2 7" xfId="7039"/>
    <cellStyle name="Normal 19 2 7 10" xfId="10282"/>
    <cellStyle name="Normal 19 2 7 10 2" xfId="11697"/>
    <cellStyle name="Normal 19 2 7 10 2 2" xfId="15897"/>
    <cellStyle name="Normal 19 2 7 10 2 2 2" xfId="28626"/>
    <cellStyle name="Normal 19 2 7 10 2 2 3" xfId="41227"/>
    <cellStyle name="Normal 19 2 7 10 2 3" xfId="20166"/>
    <cellStyle name="Normal 19 2 7 10 2 3 2" xfId="32827"/>
    <cellStyle name="Normal 19 2 7 10 2 3 3" xfId="45427"/>
    <cellStyle name="Normal 19 2 7 10 2 4" xfId="24426"/>
    <cellStyle name="Normal 19 2 7 10 2 5" xfId="37027"/>
    <cellStyle name="Normal 19 2 7 10 3" xfId="13097"/>
    <cellStyle name="Normal 19 2 7 10 3 2" xfId="17297"/>
    <cellStyle name="Normal 19 2 7 10 3 2 2" xfId="30026"/>
    <cellStyle name="Normal 19 2 7 10 3 2 3" xfId="42627"/>
    <cellStyle name="Normal 19 2 7 10 3 3" xfId="21566"/>
    <cellStyle name="Normal 19 2 7 10 3 3 2" xfId="34227"/>
    <cellStyle name="Normal 19 2 7 10 3 3 3" xfId="46827"/>
    <cellStyle name="Normal 19 2 7 10 3 4" xfId="25826"/>
    <cellStyle name="Normal 19 2 7 10 3 5" xfId="38427"/>
    <cellStyle name="Normal 19 2 7 10 4" xfId="14497"/>
    <cellStyle name="Normal 19 2 7 10 4 2" xfId="27226"/>
    <cellStyle name="Normal 19 2 7 10 4 3" xfId="39827"/>
    <cellStyle name="Normal 19 2 7 10 5" xfId="18766"/>
    <cellStyle name="Normal 19 2 7 10 5 2" xfId="31427"/>
    <cellStyle name="Normal 19 2 7 10 5 3" xfId="44027"/>
    <cellStyle name="Normal 19 2 7 10 6" xfId="23026"/>
    <cellStyle name="Normal 19 2 7 10 7" xfId="35627"/>
    <cellStyle name="Normal 19 2 7 11" xfId="10423"/>
    <cellStyle name="Normal 19 2 7 11 2" xfId="14637"/>
    <cellStyle name="Normal 19 2 7 11 2 2" xfId="27366"/>
    <cellStyle name="Normal 19 2 7 11 2 3" xfId="39967"/>
    <cellStyle name="Normal 19 2 7 11 3" xfId="18906"/>
    <cellStyle name="Normal 19 2 7 11 3 2" xfId="31567"/>
    <cellStyle name="Normal 19 2 7 11 3 3" xfId="44167"/>
    <cellStyle name="Normal 19 2 7 11 4" xfId="23166"/>
    <cellStyle name="Normal 19 2 7 11 5" xfId="35767"/>
    <cellStyle name="Normal 19 2 7 12" xfId="11837"/>
    <cellStyle name="Normal 19 2 7 12 2" xfId="16037"/>
    <cellStyle name="Normal 19 2 7 12 2 2" xfId="28766"/>
    <cellStyle name="Normal 19 2 7 12 2 3" xfId="41367"/>
    <cellStyle name="Normal 19 2 7 12 3" xfId="20306"/>
    <cellStyle name="Normal 19 2 7 12 3 2" xfId="32967"/>
    <cellStyle name="Normal 19 2 7 12 3 3" xfId="45567"/>
    <cellStyle name="Normal 19 2 7 12 4" xfId="24566"/>
    <cellStyle name="Normal 19 2 7 12 5" xfId="37167"/>
    <cellStyle name="Normal 19 2 7 13" xfId="13237"/>
    <cellStyle name="Normal 19 2 7 13 2" xfId="25966"/>
    <cellStyle name="Normal 19 2 7 13 3" xfId="38567"/>
    <cellStyle name="Normal 19 2 7 14" xfId="17506"/>
    <cellStyle name="Normal 19 2 7 14 2" xfId="30167"/>
    <cellStyle name="Normal 19 2 7 14 3" xfId="42767"/>
    <cellStyle name="Normal 19 2 7 15" xfId="21766"/>
    <cellStyle name="Normal 19 2 7 16" xfId="34367"/>
    <cellStyle name="Normal 19 2 7 2" xfId="7179"/>
    <cellStyle name="Normal 19 2 7 2 2" xfId="10563"/>
    <cellStyle name="Normal 19 2 7 2 2 2" xfId="14777"/>
    <cellStyle name="Normal 19 2 7 2 2 2 2" xfId="27506"/>
    <cellStyle name="Normal 19 2 7 2 2 2 3" xfId="40107"/>
    <cellStyle name="Normal 19 2 7 2 2 3" xfId="19046"/>
    <cellStyle name="Normal 19 2 7 2 2 3 2" xfId="31707"/>
    <cellStyle name="Normal 19 2 7 2 2 3 3" xfId="44307"/>
    <cellStyle name="Normal 19 2 7 2 2 4" xfId="23306"/>
    <cellStyle name="Normal 19 2 7 2 2 5" xfId="35907"/>
    <cellStyle name="Normal 19 2 7 2 3" xfId="11977"/>
    <cellStyle name="Normal 19 2 7 2 3 2" xfId="16177"/>
    <cellStyle name="Normal 19 2 7 2 3 2 2" xfId="28906"/>
    <cellStyle name="Normal 19 2 7 2 3 2 3" xfId="41507"/>
    <cellStyle name="Normal 19 2 7 2 3 3" xfId="20446"/>
    <cellStyle name="Normal 19 2 7 2 3 3 2" xfId="33107"/>
    <cellStyle name="Normal 19 2 7 2 3 3 3" xfId="45707"/>
    <cellStyle name="Normal 19 2 7 2 3 4" xfId="24706"/>
    <cellStyle name="Normal 19 2 7 2 3 5" xfId="37307"/>
    <cellStyle name="Normal 19 2 7 2 4" xfId="13377"/>
    <cellStyle name="Normal 19 2 7 2 4 2" xfId="26106"/>
    <cellStyle name="Normal 19 2 7 2 4 3" xfId="38707"/>
    <cellStyle name="Normal 19 2 7 2 5" xfId="17646"/>
    <cellStyle name="Normal 19 2 7 2 5 2" xfId="30307"/>
    <cellStyle name="Normal 19 2 7 2 5 3" xfId="42907"/>
    <cellStyle name="Normal 19 2 7 2 6" xfId="21906"/>
    <cellStyle name="Normal 19 2 7 2 7" xfId="34507"/>
    <cellStyle name="Normal 19 2 7 3" xfId="7319"/>
    <cellStyle name="Normal 19 2 7 3 2" xfId="10703"/>
    <cellStyle name="Normal 19 2 7 3 2 2" xfId="14917"/>
    <cellStyle name="Normal 19 2 7 3 2 2 2" xfId="27646"/>
    <cellStyle name="Normal 19 2 7 3 2 2 3" xfId="40247"/>
    <cellStyle name="Normal 19 2 7 3 2 3" xfId="19186"/>
    <cellStyle name="Normal 19 2 7 3 2 3 2" xfId="31847"/>
    <cellStyle name="Normal 19 2 7 3 2 3 3" xfId="44447"/>
    <cellStyle name="Normal 19 2 7 3 2 4" xfId="23446"/>
    <cellStyle name="Normal 19 2 7 3 2 5" xfId="36047"/>
    <cellStyle name="Normal 19 2 7 3 3" xfId="12117"/>
    <cellStyle name="Normal 19 2 7 3 3 2" xfId="16317"/>
    <cellStyle name="Normal 19 2 7 3 3 2 2" xfId="29046"/>
    <cellStyle name="Normal 19 2 7 3 3 2 3" xfId="41647"/>
    <cellStyle name="Normal 19 2 7 3 3 3" xfId="20586"/>
    <cellStyle name="Normal 19 2 7 3 3 3 2" xfId="33247"/>
    <cellStyle name="Normal 19 2 7 3 3 3 3" xfId="45847"/>
    <cellStyle name="Normal 19 2 7 3 3 4" xfId="24846"/>
    <cellStyle name="Normal 19 2 7 3 3 5" xfId="37447"/>
    <cellStyle name="Normal 19 2 7 3 4" xfId="13517"/>
    <cellStyle name="Normal 19 2 7 3 4 2" xfId="26246"/>
    <cellStyle name="Normal 19 2 7 3 4 3" xfId="38847"/>
    <cellStyle name="Normal 19 2 7 3 5" xfId="17786"/>
    <cellStyle name="Normal 19 2 7 3 5 2" xfId="30447"/>
    <cellStyle name="Normal 19 2 7 3 5 3" xfId="43047"/>
    <cellStyle name="Normal 19 2 7 3 6" xfId="22046"/>
    <cellStyle name="Normal 19 2 7 3 7" xfId="34647"/>
    <cellStyle name="Normal 19 2 7 4" xfId="9332"/>
    <cellStyle name="Normal 19 2 7 4 2" xfId="10850"/>
    <cellStyle name="Normal 19 2 7 4 2 2" xfId="15057"/>
    <cellStyle name="Normal 19 2 7 4 2 2 2" xfId="27786"/>
    <cellStyle name="Normal 19 2 7 4 2 2 3" xfId="40387"/>
    <cellStyle name="Normal 19 2 7 4 2 3" xfId="19326"/>
    <cellStyle name="Normal 19 2 7 4 2 3 2" xfId="31987"/>
    <cellStyle name="Normal 19 2 7 4 2 3 3" xfId="44587"/>
    <cellStyle name="Normal 19 2 7 4 2 4" xfId="23586"/>
    <cellStyle name="Normal 19 2 7 4 2 5" xfId="36187"/>
    <cellStyle name="Normal 19 2 7 4 3" xfId="12257"/>
    <cellStyle name="Normal 19 2 7 4 3 2" xfId="16457"/>
    <cellStyle name="Normal 19 2 7 4 3 2 2" xfId="29186"/>
    <cellStyle name="Normal 19 2 7 4 3 2 3" xfId="41787"/>
    <cellStyle name="Normal 19 2 7 4 3 3" xfId="20726"/>
    <cellStyle name="Normal 19 2 7 4 3 3 2" xfId="33387"/>
    <cellStyle name="Normal 19 2 7 4 3 3 3" xfId="45987"/>
    <cellStyle name="Normal 19 2 7 4 3 4" xfId="24986"/>
    <cellStyle name="Normal 19 2 7 4 3 5" xfId="37587"/>
    <cellStyle name="Normal 19 2 7 4 4" xfId="13657"/>
    <cellStyle name="Normal 19 2 7 4 4 2" xfId="26386"/>
    <cellStyle name="Normal 19 2 7 4 4 3" xfId="38987"/>
    <cellStyle name="Normal 19 2 7 4 5" xfId="17926"/>
    <cellStyle name="Normal 19 2 7 4 5 2" xfId="30587"/>
    <cellStyle name="Normal 19 2 7 4 5 3" xfId="43187"/>
    <cellStyle name="Normal 19 2 7 4 6" xfId="22186"/>
    <cellStyle name="Normal 19 2 7 4 7" xfId="34787"/>
    <cellStyle name="Normal 19 2 7 5" xfId="9528"/>
    <cellStyle name="Normal 19 2 7 5 2" xfId="10994"/>
    <cellStyle name="Normal 19 2 7 5 2 2" xfId="15197"/>
    <cellStyle name="Normal 19 2 7 5 2 2 2" xfId="27926"/>
    <cellStyle name="Normal 19 2 7 5 2 2 3" xfId="40527"/>
    <cellStyle name="Normal 19 2 7 5 2 3" xfId="19466"/>
    <cellStyle name="Normal 19 2 7 5 2 3 2" xfId="32127"/>
    <cellStyle name="Normal 19 2 7 5 2 3 3" xfId="44727"/>
    <cellStyle name="Normal 19 2 7 5 2 4" xfId="23726"/>
    <cellStyle name="Normal 19 2 7 5 2 5" xfId="36327"/>
    <cellStyle name="Normal 19 2 7 5 3" xfId="12397"/>
    <cellStyle name="Normal 19 2 7 5 3 2" xfId="16597"/>
    <cellStyle name="Normal 19 2 7 5 3 2 2" xfId="29326"/>
    <cellStyle name="Normal 19 2 7 5 3 2 3" xfId="41927"/>
    <cellStyle name="Normal 19 2 7 5 3 3" xfId="20866"/>
    <cellStyle name="Normal 19 2 7 5 3 3 2" xfId="33527"/>
    <cellStyle name="Normal 19 2 7 5 3 3 3" xfId="46127"/>
    <cellStyle name="Normal 19 2 7 5 3 4" xfId="25126"/>
    <cellStyle name="Normal 19 2 7 5 3 5" xfId="37727"/>
    <cellStyle name="Normal 19 2 7 5 4" xfId="13797"/>
    <cellStyle name="Normal 19 2 7 5 4 2" xfId="26526"/>
    <cellStyle name="Normal 19 2 7 5 4 3" xfId="39127"/>
    <cellStyle name="Normal 19 2 7 5 5" xfId="18066"/>
    <cellStyle name="Normal 19 2 7 5 5 2" xfId="30727"/>
    <cellStyle name="Normal 19 2 7 5 5 3" xfId="43327"/>
    <cellStyle name="Normal 19 2 7 5 6" xfId="22326"/>
    <cellStyle name="Normal 19 2 7 5 7" xfId="34927"/>
    <cellStyle name="Normal 19 2 7 6" xfId="9668"/>
    <cellStyle name="Normal 19 2 7 6 2" xfId="11134"/>
    <cellStyle name="Normal 19 2 7 6 2 2" xfId="15337"/>
    <cellStyle name="Normal 19 2 7 6 2 2 2" xfId="28066"/>
    <cellStyle name="Normal 19 2 7 6 2 2 3" xfId="40667"/>
    <cellStyle name="Normal 19 2 7 6 2 3" xfId="19606"/>
    <cellStyle name="Normal 19 2 7 6 2 3 2" xfId="32267"/>
    <cellStyle name="Normal 19 2 7 6 2 3 3" xfId="44867"/>
    <cellStyle name="Normal 19 2 7 6 2 4" xfId="23866"/>
    <cellStyle name="Normal 19 2 7 6 2 5" xfId="36467"/>
    <cellStyle name="Normal 19 2 7 6 3" xfId="12537"/>
    <cellStyle name="Normal 19 2 7 6 3 2" xfId="16737"/>
    <cellStyle name="Normal 19 2 7 6 3 2 2" xfId="29466"/>
    <cellStyle name="Normal 19 2 7 6 3 2 3" xfId="42067"/>
    <cellStyle name="Normal 19 2 7 6 3 3" xfId="21006"/>
    <cellStyle name="Normal 19 2 7 6 3 3 2" xfId="33667"/>
    <cellStyle name="Normal 19 2 7 6 3 3 3" xfId="46267"/>
    <cellStyle name="Normal 19 2 7 6 3 4" xfId="25266"/>
    <cellStyle name="Normal 19 2 7 6 3 5" xfId="37867"/>
    <cellStyle name="Normal 19 2 7 6 4" xfId="13937"/>
    <cellStyle name="Normal 19 2 7 6 4 2" xfId="26666"/>
    <cellStyle name="Normal 19 2 7 6 4 3" xfId="39267"/>
    <cellStyle name="Normal 19 2 7 6 5" xfId="18206"/>
    <cellStyle name="Normal 19 2 7 6 5 2" xfId="30867"/>
    <cellStyle name="Normal 19 2 7 6 5 3" xfId="43467"/>
    <cellStyle name="Normal 19 2 7 6 6" xfId="22466"/>
    <cellStyle name="Normal 19 2 7 6 7" xfId="35067"/>
    <cellStyle name="Normal 19 2 7 7" xfId="9808"/>
    <cellStyle name="Normal 19 2 7 7 2" xfId="11274"/>
    <cellStyle name="Normal 19 2 7 7 2 2" xfId="15477"/>
    <cellStyle name="Normal 19 2 7 7 2 2 2" xfId="28206"/>
    <cellStyle name="Normal 19 2 7 7 2 2 3" xfId="40807"/>
    <cellStyle name="Normal 19 2 7 7 2 3" xfId="19746"/>
    <cellStyle name="Normal 19 2 7 7 2 3 2" xfId="32407"/>
    <cellStyle name="Normal 19 2 7 7 2 3 3" xfId="45007"/>
    <cellStyle name="Normal 19 2 7 7 2 4" xfId="24006"/>
    <cellStyle name="Normal 19 2 7 7 2 5" xfId="36607"/>
    <cellStyle name="Normal 19 2 7 7 3" xfId="12677"/>
    <cellStyle name="Normal 19 2 7 7 3 2" xfId="16877"/>
    <cellStyle name="Normal 19 2 7 7 3 2 2" xfId="29606"/>
    <cellStyle name="Normal 19 2 7 7 3 2 3" xfId="42207"/>
    <cellStyle name="Normal 19 2 7 7 3 3" xfId="21146"/>
    <cellStyle name="Normal 19 2 7 7 3 3 2" xfId="33807"/>
    <cellStyle name="Normal 19 2 7 7 3 3 3" xfId="46407"/>
    <cellStyle name="Normal 19 2 7 7 3 4" xfId="25406"/>
    <cellStyle name="Normal 19 2 7 7 3 5" xfId="38007"/>
    <cellStyle name="Normal 19 2 7 7 4" xfId="14077"/>
    <cellStyle name="Normal 19 2 7 7 4 2" xfId="26806"/>
    <cellStyle name="Normal 19 2 7 7 4 3" xfId="39407"/>
    <cellStyle name="Normal 19 2 7 7 5" xfId="18346"/>
    <cellStyle name="Normal 19 2 7 7 5 2" xfId="31007"/>
    <cellStyle name="Normal 19 2 7 7 5 3" xfId="43607"/>
    <cellStyle name="Normal 19 2 7 7 6" xfId="22606"/>
    <cellStyle name="Normal 19 2 7 7 7" xfId="35207"/>
    <cellStyle name="Normal 19 2 7 8" xfId="9948"/>
    <cellStyle name="Normal 19 2 7 8 2" xfId="11414"/>
    <cellStyle name="Normal 19 2 7 8 2 2" xfId="15617"/>
    <cellStyle name="Normal 19 2 7 8 2 2 2" xfId="28346"/>
    <cellStyle name="Normal 19 2 7 8 2 2 3" xfId="40947"/>
    <cellStyle name="Normal 19 2 7 8 2 3" xfId="19886"/>
    <cellStyle name="Normal 19 2 7 8 2 3 2" xfId="32547"/>
    <cellStyle name="Normal 19 2 7 8 2 3 3" xfId="45147"/>
    <cellStyle name="Normal 19 2 7 8 2 4" xfId="24146"/>
    <cellStyle name="Normal 19 2 7 8 2 5" xfId="36747"/>
    <cellStyle name="Normal 19 2 7 8 3" xfId="12817"/>
    <cellStyle name="Normal 19 2 7 8 3 2" xfId="17017"/>
    <cellStyle name="Normal 19 2 7 8 3 2 2" xfId="29746"/>
    <cellStyle name="Normal 19 2 7 8 3 2 3" xfId="42347"/>
    <cellStyle name="Normal 19 2 7 8 3 3" xfId="21286"/>
    <cellStyle name="Normal 19 2 7 8 3 3 2" xfId="33947"/>
    <cellStyle name="Normal 19 2 7 8 3 3 3" xfId="46547"/>
    <cellStyle name="Normal 19 2 7 8 3 4" xfId="25546"/>
    <cellStyle name="Normal 19 2 7 8 3 5" xfId="38147"/>
    <cellStyle name="Normal 19 2 7 8 4" xfId="14217"/>
    <cellStyle name="Normal 19 2 7 8 4 2" xfId="26946"/>
    <cellStyle name="Normal 19 2 7 8 4 3" xfId="39547"/>
    <cellStyle name="Normal 19 2 7 8 5" xfId="18486"/>
    <cellStyle name="Normal 19 2 7 8 5 2" xfId="31147"/>
    <cellStyle name="Normal 19 2 7 8 5 3" xfId="43747"/>
    <cellStyle name="Normal 19 2 7 8 6" xfId="22746"/>
    <cellStyle name="Normal 19 2 7 8 7" xfId="35347"/>
    <cellStyle name="Normal 19 2 7 9" xfId="10142"/>
    <cellStyle name="Normal 19 2 7 9 2" xfId="11557"/>
    <cellStyle name="Normal 19 2 7 9 2 2" xfId="15757"/>
    <cellStyle name="Normal 19 2 7 9 2 2 2" xfId="28486"/>
    <cellStyle name="Normal 19 2 7 9 2 2 3" xfId="41087"/>
    <cellStyle name="Normal 19 2 7 9 2 3" xfId="20026"/>
    <cellStyle name="Normal 19 2 7 9 2 3 2" xfId="32687"/>
    <cellStyle name="Normal 19 2 7 9 2 3 3" xfId="45287"/>
    <cellStyle name="Normal 19 2 7 9 2 4" xfId="24286"/>
    <cellStyle name="Normal 19 2 7 9 2 5" xfId="36887"/>
    <cellStyle name="Normal 19 2 7 9 3" xfId="12957"/>
    <cellStyle name="Normal 19 2 7 9 3 2" xfId="17157"/>
    <cellStyle name="Normal 19 2 7 9 3 2 2" xfId="29886"/>
    <cellStyle name="Normal 19 2 7 9 3 2 3" xfId="42487"/>
    <cellStyle name="Normal 19 2 7 9 3 3" xfId="21426"/>
    <cellStyle name="Normal 19 2 7 9 3 3 2" xfId="34087"/>
    <cellStyle name="Normal 19 2 7 9 3 3 3" xfId="46687"/>
    <cellStyle name="Normal 19 2 7 9 3 4" xfId="25686"/>
    <cellStyle name="Normal 19 2 7 9 3 5" xfId="38287"/>
    <cellStyle name="Normal 19 2 7 9 4" xfId="14357"/>
    <cellStyle name="Normal 19 2 7 9 4 2" xfId="27086"/>
    <cellStyle name="Normal 19 2 7 9 4 3" xfId="39687"/>
    <cellStyle name="Normal 19 2 7 9 5" xfId="18626"/>
    <cellStyle name="Normal 19 2 7 9 5 2" xfId="31287"/>
    <cellStyle name="Normal 19 2 7 9 5 3" xfId="43887"/>
    <cellStyle name="Normal 19 2 7 9 6" xfId="22886"/>
    <cellStyle name="Normal 19 2 7 9 7" xfId="35487"/>
    <cellStyle name="Normal 19 2 8" xfId="7059"/>
    <cellStyle name="Normal 19 2 8 10" xfId="10302"/>
    <cellStyle name="Normal 19 2 8 10 2" xfId="11717"/>
    <cellStyle name="Normal 19 2 8 10 2 2" xfId="15917"/>
    <cellStyle name="Normal 19 2 8 10 2 2 2" xfId="28646"/>
    <cellStyle name="Normal 19 2 8 10 2 2 3" xfId="41247"/>
    <cellStyle name="Normal 19 2 8 10 2 3" xfId="20186"/>
    <cellStyle name="Normal 19 2 8 10 2 3 2" xfId="32847"/>
    <cellStyle name="Normal 19 2 8 10 2 3 3" xfId="45447"/>
    <cellStyle name="Normal 19 2 8 10 2 4" xfId="24446"/>
    <cellStyle name="Normal 19 2 8 10 2 5" xfId="37047"/>
    <cellStyle name="Normal 19 2 8 10 3" xfId="13117"/>
    <cellStyle name="Normal 19 2 8 10 3 2" xfId="17317"/>
    <cellStyle name="Normal 19 2 8 10 3 2 2" xfId="30046"/>
    <cellStyle name="Normal 19 2 8 10 3 2 3" xfId="42647"/>
    <cellStyle name="Normal 19 2 8 10 3 3" xfId="21586"/>
    <cellStyle name="Normal 19 2 8 10 3 3 2" xfId="34247"/>
    <cellStyle name="Normal 19 2 8 10 3 3 3" xfId="46847"/>
    <cellStyle name="Normal 19 2 8 10 3 4" xfId="25846"/>
    <cellStyle name="Normal 19 2 8 10 3 5" xfId="38447"/>
    <cellStyle name="Normal 19 2 8 10 4" xfId="14517"/>
    <cellStyle name="Normal 19 2 8 10 4 2" xfId="27246"/>
    <cellStyle name="Normal 19 2 8 10 4 3" xfId="39847"/>
    <cellStyle name="Normal 19 2 8 10 5" xfId="18786"/>
    <cellStyle name="Normal 19 2 8 10 5 2" xfId="31447"/>
    <cellStyle name="Normal 19 2 8 10 5 3" xfId="44047"/>
    <cellStyle name="Normal 19 2 8 10 6" xfId="23046"/>
    <cellStyle name="Normal 19 2 8 10 7" xfId="35647"/>
    <cellStyle name="Normal 19 2 8 11" xfId="10443"/>
    <cellStyle name="Normal 19 2 8 11 2" xfId="14657"/>
    <cellStyle name="Normal 19 2 8 11 2 2" xfId="27386"/>
    <cellStyle name="Normal 19 2 8 11 2 3" xfId="39987"/>
    <cellStyle name="Normal 19 2 8 11 3" xfId="18926"/>
    <cellStyle name="Normal 19 2 8 11 3 2" xfId="31587"/>
    <cellStyle name="Normal 19 2 8 11 3 3" xfId="44187"/>
    <cellStyle name="Normal 19 2 8 11 4" xfId="23186"/>
    <cellStyle name="Normal 19 2 8 11 5" xfId="35787"/>
    <cellStyle name="Normal 19 2 8 12" xfId="11857"/>
    <cellStyle name="Normal 19 2 8 12 2" xfId="16057"/>
    <cellStyle name="Normal 19 2 8 12 2 2" xfId="28786"/>
    <cellStyle name="Normal 19 2 8 12 2 3" xfId="41387"/>
    <cellStyle name="Normal 19 2 8 12 3" xfId="20326"/>
    <cellStyle name="Normal 19 2 8 12 3 2" xfId="32987"/>
    <cellStyle name="Normal 19 2 8 12 3 3" xfId="45587"/>
    <cellStyle name="Normal 19 2 8 12 4" xfId="24586"/>
    <cellStyle name="Normal 19 2 8 12 5" xfId="37187"/>
    <cellStyle name="Normal 19 2 8 13" xfId="13257"/>
    <cellStyle name="Normal 19 2 8 13 2" xfId="25986"/>
    <cellStyle name="Normal 19 2 8 13 3" xfId="38587"/>
    <cellStyle name="Normal 19 2 8 14" xfId="17526"/>
    <cellStyle name="Normal 19 2 8 14 2" xfId="30187"/>
    <cellStyle name="Normal 19 2 8 14 3" xfId="42787"/>
    <cellStyle name="Normal 19 2 8 15" xfId="21786"/>
    <cellStyle name="Normal 19 2 8 16" xfId="34387"/>
    <cellStyle name="Normal 19 2 8 2" xfId="7199"/>
    <cellStyle name="Normal 19 2 8 2 2" xfId="10583"/>
    <cellStyle name="Normal 19 2 8 2 2 2" xfId="14797"/>
    <cellStyle name="Normal 19 2 8 2 2 2 2" xfId="27526"/>
    <cellStyle name="Normal 19 2 8 2 2 2 3" xfId="40127"/>
    <cellStyle name="Normal 19 2 8 2 2 3" xfId="19066"/>
    <cellStyle name="Normal 19 2 8 2 2 3 2" xfId="31727"/>
    <cellStyle name="Normal 19 2 8 2 2 3 3" xfId="44327"/>
    <cellStyle name="Normal 19 2 8 2 2 4" xfId="23326"/>
    <cellStyle name="Normal 19 2 8 2 2 5" xfId="35927"/>
    <cellStyle name="Normal 19 2 8 2 3" xfId="11997"/>
    <cellStyle name="Normal 19 2 8 2 3 2" xfId="16197"/>
    <cellStyle name="Normal 19 2 8 2 3 2 2" xfId="28926"/>
    <cellStyle name="Normal 19 2 8 2 3 2 3" xfId="41527"/>
    <cellStyle name="Normal 19 2 8 2 3 3" xfId="20466"/>
    <cellStyle name="Normal 19 2 8 2 3 3 2" xfId="33127"/>
    <cellStyle name="Normal 19 2 8 2 3 3 3" xfId="45727"/>
    <cellStyle name="Normal 19 2 8 2 3 4" xfId="24726"/>
    <cellStyle name="Normal 19 2 8 2 3 5" xfId="37327"/>
    <cellStyle name="Normal 19 2 8 2 4" xfId="13397"/>
    <cellStyle name="Normal 19 2 8 2 4 2" xfId="26126"/>
    <cellStyle name="Normal 19 2 8 2 4 3" xfId="38727"/>
    <cellStyle name="Normal 19 2 8 2 5" xfId="17666"/>
    <cellStyle name="Normal 19 2 8 2 5 2" xfId="30327"/>
    <cellStyle name="Normal 19 2 8 2 5 3" xfId="42927"/>
    <cellStyle name="Normal 19 2 8 2 6" xfId="21926"/>
    <cellStyle name="Normal 19 2 8 2 7" xfId="34527"/>
    <cellStyle name="Normal 19 2 8 3" xfId="7339"/>
    <cellStyle name="Normal 19 2 8 3 2" xfId="10723"/>
    <cellStyle name="Normal 19 2 8 3 2 2" xfId="14937"/>
    <cellStyle name="Normal 19 2 8 3 2 2 2" xfId="27666"/>
    <cellStyle name="Normal 19 2 8 3 2 2 3" xfId="40267"/>
    <cellStyle name="Normal 19 2 8 3 2 3" xfId="19206"/>
    <cellStyle name="Normal 19 2 8 3 2 3 2" xfId="31867"/>
    <cellStyle name="Normal 19 2 8 3 2 3 3" xfId="44467"/>
    <cellStyle name="Normal 19 2 8 3 2 4" xfId="23466"/>
    <cellStyle name="Normal 19 2 8 3 2 5" xfId="36067"/>
    <cellStyle name="Normal 19 2 8 3 3" xfId="12137"/>
    <cellStyle name="Normal 19 2 8 3 3 2" xfId="16337"/>
    <cellStyle name="Normal 19 2 8 3 3 2 2" xfId="29066"/>
    <cellStyle name="Normal 19 2 8 3 3 2 3" xfId="41667"/>
    <cellStyle name="Normal 19 2 8 3 3 3" xfId="20606"/>
    <cellStyle name="Normal 19 2 8 3 3 3 2" xfId="33267"/>
    <cellStyle name="Normal 19 2 8 3 3 3 3" xfId="45867"/>
    <cellStyle name="Normal 19 2 8 3 3 4" xfId="24866"/>
    <cellStyle name="Normal 19 2 8 3 3 5" xfId="37467"/>
    <cellStyle name="Normal 19 2 8 3 4" xfId="13537"/>
    <cellStyle name="Normal 19 2 8 3 4 2" xfId="26266"/>
    <cellStyle name="Normal 19 2 8 3 4 3" xfId="38867"/>
    <cellStyle name="Normal 19 2 8 3 5" xfId="17806"/>
    <cellStyle name="Normal 19 2 8 3 5 2" xfId="30467"/>
    <cellStyle name="Normal 19 2 8 3 5 3" xfId="43067"/>
    <cellStyle name="Normal 19 2 8 3 6" xfId="22066"/>
    <cellStyle name="Normal 19 2 8 3 7" xfId="34667"/>
    <cellStyle name="Normal 19 2 8 4" xfId="9352"/>
    <cellStyle name="Normal 19 2 8 4 2" xfId="10870"/>
    <cellStyle name="Normal 19 2 8 4 2 2" xfId="15077"/>
    <cellStyle name="Normal 19 2 8 4 2 2 2" xfId="27806"/>
    <cellStyle name="Normal 19 2 8 4 2 2 3" xfId="40407"/>
    <cellStyle name="Normal 19 2 8 4 2 3" xfId="19346"/>
    <cellStyle name="Normal 19 2 8 4 2 3 2" xfId="32007"/>
    <cellStyle name="Normal 19 2 8 4 2 3 3" xfId="44607"/>
    <cellStyle name="Normal 19 2 8 4 2 4" xfId="23606"/>
    <cellStyle name="Normal 19 2 8 4 2 5" xfId="36207"/>
    <cellStyle name="Normal 19 2 8 4 3" xfId="12277"/>
    <cellStyle name="Normal 19 2 8 4 3 2" xfId="16477"/>
    <cellStyle name="Normal 19 2 8 4 3 2 2" xfId="29206"/>
    <cellStyle name="Normal 19 2 8 4 3 2 3" xfId="41807"/>
    <cellStyle name="Normal 19 2 8 4 3 3" xfId="20746"/>
    <cellStyle name="Normal 19 2 8 4 3 3 2" xfId="33407"/>
    <cellStyle name="Normal 19 2 8 4 3 3 3" xfId="46007"/>
    <cellStyle name="Normal 19 2 8 4 3 4" xfId="25006"/>
    <cellStyle name="Normal 19 2 8 4 3 5" xfId="37607"/>
    <cellStyle name="Normal 19 2 8 4 4" xfId="13677"/>
    <cellStyle name="Normal 19 2 8 4 4 2" xfId="26406"/>
    <cellStyle name="Normal 19 2 8 4 4 3" xfId="39007"/>
    <cellStyle name="Normal 19 2 8 4 5" xfId="17946"/>
    <cellStyle name="Normal 19 2 8 4 5 2" xfId="30607"/>
    <cellStyle name="Normal 19 2 8 4 5 3" xfId="43207"/>
    <cellStyle name="Normal 19 2 8 4 6" xfId="22206"/>
    <cellStyle name="Normal 19 2 8 4 7" xfId="34807"/>
    <cellStyle name="Normal 19 2 8 5" xfId="9548"/>
    <cellStyle name="Normal 19 2 8 5 2" xfId="11014"/>
    <cellStyle name="Normal 19 2 8 5 2 2" xfId="15217"/>
    <cellStyle name="Normal 19 2 8 5 2 2 2" xfId="27946"/>
    <cellStyle name="Normal 19 2 8 5 2 2 3" xfId="40547"/>
    <cellStyle name="Normal 19 2 8 5 2 3" xfId="19486"/>
    <cellStyle name="Normal 19 2 8 5 2 3 2" xfId="32147"/>
    <cellStyle name="Normal 19 2 8 5 2 3 3" xfId="44747"/>
    <cellStyle name="Normal 19 2 8 5 2 4" xfId="23746"/>
    <cellStyle name="Normal 19 2 8 5 2 5" xfId="36347"/>
    <cellStyle name="Normal 19 2 8 5 3" xfId="12417"/>
    <cellStyle name="Normal 19 2 8 5 3 2" xfId="16617"/>
    <cellStyle name="Normal 19 2 8 5 3 2 2" xfId="29346"/>
    <cellStyle name="Normal 19 2 8 5 3 2 3" xfId="41947"/>
    <cellStyle name="Normal 19 2 8 5 3 3" xfId="20886"/>
    <cellStyle name="Normal 19 2 8 5 3 3 2" xfId="33547"/>
    <cellStyle name="Normal 19 2 8 5 3 3 3" xfId="46147"/>
    <cellStyle name="Normal 19 2 8 5 3 4" xfId="25146"/>
    <cellStyle name="Normal 19 2 8 5 3 5" xfId="37747"/>
    <cellStyle name="Normal 19 2 8 5 4" xfId="13817"/>
    <cellStyle name="Normal 19 2 8 5 4 2" xfId="26546"/>
    <cellStyle name="Normal 19 2 8 5 4 3" xfId="39147"/>
    <cellStyle name="Normal 19 2 8 5 5" xfId="18086"/>
    <cellStyle name="Normal 19 2 8 5 5 2" xfId="30747"/>
    <cellStyle name="Normal 19 2 8 5 5 3" xfId="43347"/>
    <cellStyle name="Normal 19 2 8 5 6" xfId="22346"/>
    <cellStyle name="Normal 19 2 8 5 7" xfId="34947"/>
    <cellStyle name="Normal 19 2 8 6" xfId="9688"/>
    <cellStyle name="Normal 19 2 8 6 2" xfId="11154"/>
    <cellStyle name="Normal 19 2 8 6 2 2" xfId="15357"/>
    <cellStyle name="Normal 19 2 8 6 2 2 2" xfId="28086"/>
    <cellStyle name="Normal 19 2 8 6 2 2 3" xfId="40687"/>
    <cellStyle name="Normal 19 2 8 6 2 3" xfId="19626"/>
    <cellStyle name="Normal 19 2 8 6 2 3 2" xfId="32287"/>
    <cellStyle name="Normal 19 2 8 6 2 3 3" xfId="44887"/>
    <cellStyle name="Normal 19 2 8 6 2 4" xfId="23886"/>
    <cellStyle name="Normal 19 2 8 6 2 5" xfId="36487"/>
    <cellStyle name="Normal 19 2 8 6 3" xfId="12557"/>
    <cellStyle name="Normal 19 2 8 6 3 2" xfId="16757"/>
    <cellStyle name="Normal 19 2 8 6 3 2 2" xfId="29486"/>
    <cellStyle name="Normal 19 2 8 6 3 2 3" xfId="42087"/>
    <cellStyle name="Normal 19 2 8 6 3 3" xfId="21026"/>
    <cellStyle name="Normal 19 2 8 6 3 3 2" xfId="33687"/>
    <cellStyle name="Normal 19 2 8 6 3 3 3" xfId="46287"/>
    <cellStyle name="Normal 19 2 8 6 3 4" xfId="25286"/>
    <cellStyle name="Normal 19 2 8 6 3 5" xfId="37887"/>
    <cellStyle name="Normal 19 2 8 6 4" xfId="13957"/>
    <cellStyle name="Normal 19 2 8 6 4 2" xfId="26686"/>
    <cellStyle name="Normal 19 2 8 6 4 3" xfId="39287"/>
    <cellStyle name="Normal 19 2 8 6 5" xfId="18226"/>
    <cellStyle name="Normal 19 2 8 6 5 2" xfId="30887"/>
    <cellStyle name="Normal 19 2 8 6 5 3" xfId="43487"/>
    <cellStyle name="Normal 19 2 8 6 6" xfId="22486"/>
    <cellStyle name="Normal 19 2 8 6 7" xfId="35087"/>
    <cellStyle name="Normal 19 2 8 7" xfId="9828"/>
    <cellStyle name="Normal 19 2 8 7 2" xfId="11294"/>
    <cellStyle name="Normal 19 2 8 7 2 2" xfId="15497"/>
    <cellStyle name="Normal 19 2 8 7 2 2 2" xfId="28226"/>
    <cellStyle name="Normal 19 2 8 7 2 2 3" xfId="40827"/>
    <cellStyle name="Normal 19 2 8 7 2 3" xfId="19766"/>
    <cellStyle name="Normal 19 2 8 7 2 3 2" xfId="32427"/>
    <cellStyle name="Normal 19 2 8 7 2 3 3" xfId="45027"/>
    <cellStyle name="Normal 19 2 8 7 2 4" xfId="24026"/>
    <cellStyle name="Normal 19 2 8 7 2 5" xfId="36627"/>
    <cellStyle name="Normal 19 2 8 7 3" xfId="12697"/>
    <cellStyle name="Normal 19 2 8 7 3 2" xfId="16897"/>
    <cellStyle name="Normal 19 2 8 7 3 2 2" xfId="29626"/>
    <cellStyle name="Normal 19 2 8 7 3 2 3" xfId="42227"/>
    <cellStyle name="Normal 19 2 8 7 3 3" xfId="21166"/>
    <cellStyle name="Normal 19 2 8 7 3 3 2" xfId="33827"/>
    <cellStyle name="Normal 19 2 8 7 3 3 3" xfId="46427"/>
    <cellStyle name="Normal 19 2 8 7 3 4" xfId="25426"/>
    <cellStyle name="Normal 19 2 8 7 3 5" xfId="38027"/>
    <cellStyle name="Normal 19 2 8 7 4" xfId="14097"/>
    <cellStyle name="Normal 19 2 8 7 4 2" xfId="26826"/>
    <cellStyle name="Normal 19 2 8 7 4 3" xfId="39427"/>
    <cellStyle name="Normal 19 2 8 7 5" xfId="18366"/>
    <cellStyle name="Normal 19 2 8 7 5 2" xfId="31027"/>
    <cellStyle name="Normal 19 2 8 7 5 3" xfId="43627"/>
    <cellStyle name="Normal 19 2 8 7 6" xfId="22626"/>
    <cellStyle name="Normal 19 2 8 7 7" xfId="35227"/>
    <cellStyle name="Normal 19 2 8 8" xfId="9968"/>
    <cellStyle name="Normal 19 2 8 8 2" xfId="11434"/>
    <cellStyle name="Normal 19 2 8 8 2 2" xfId="15637"/>
    <cellStyle name="Normal 19 2 8 8 2 2 2" xfId="28366"/>
    <cellStyle name="Normal 19 2 8 8 2 2 3" xfId="40967"/>
    <cellStyle name="Normal 19 2 8 8 2 3" xfId="19906"/>
    <cellStyle name="Normal 19 2 8 8 2 3 2" xfId="32567"/>
    <cellStyle name="Normal 19 2 8 8 2 3 3" xfId="45167"/>
    <cellStyle name="Normal 19 2 8 8 2 4" xfId="24166"/>
    <cellStyle name="Normal 19 2 8 8 2 5" xfId="36767"/>
    <cellStyle name="Normal 19 2 8 8 3" xfId="12837"/>
    <cellStyle name="Normal 19 2 8 8 3 2" xfId="17037"/>
    <cellStyle name="Normal 19 2 8 8 3 2 2" xfId="29766"/>
    <cellStyle name="Normal 19 2 8 8 3 2 3" xfId="42367"/>
    <cellStyle name="Normal 19 2 8 8 3 3" xfId="21306"/>
    <cellStyle name="Normal 19 2 8 8 3 3 2" xfId="33967"/>
    <cellStyle name="Normal 19 2 8 8 3 3 3" xfId="46567"/>
    <cellStyle name="Normal 19 2 8 8 3 4" xfId="25566"/>
    <cellStyle name="Normal 19 2 8 8 3 5" xfId="38167"/>
    <cellStyle name="Normal 19 2 8 8 4" xfId="14237"/>
    <cellStyle name="Normal 19 2 8 8 4 2" xfId="26966"/>
    <cellStyle name="Normal 19 2 8 8 4 3" xfId="39567"/>
    <cellStyle name="Normal 19 2 8 8 5" xfId="18506"/>
    <cellStyle name="Normal 19 2 8 8 5 2" xfId="31167"/>
    <cellStyle name="Normal 19 2 8 8 5 3" xfId="43767"/>
    <cellStyle name="Normal 19 2 8 8 6" xfId="22766"/>
    <cellStyle name="Normal 19 2 8 8 7" xfId="35367"/>
    <cellStyle name="Normal 19 2 8 9" xfId="10162"/>
    <cellStyle name="Normal 19 2 8 9 2" xfId="11577"/>
    <cellStyle name="Normal 19 2 8 9 2 2" xfId="15777"/>
    <cellStyle name="Normal 19 2 8 9 2 2 2" xfId="28506"/>
    <cellStyle name="Normal 19 2 8 9 2 2 3" xfId="41107"/>
    <cellStyle name="Normal 19 2 8 9 2 3" xfId="20046"/>
    <cellStyle name="Normal 19 2 8 9 2 3 2" xfId="32707"/>
    <cellStyle name="Normal 19 2 8 9 2 3 3" xfId="45307"/>
    <cellStyle name="Normal 19 2 8 9 2 4" xfId="24306"/>
    <cellStyle name="Normal 19 2 8 9 2 5" xfId="36907"/>
    <cellStyle name="Normal 19 2 8 9 3" xfId="12977"/>
    <cellStyle name="Normal 19 2 8 9 3 2" xfId="17177"/>
    <cellStyle name="Normal 19 2 8 9 3 2 2" xfId="29906"/>
    <cellStyle name="Normal 19 2 8 9 3 2 3" xfId="42507"/>
    <cellStyle name="Normal 19 2 8 9 3 3" xfId="21446"/>
    <cellStyle name="Normal 19 2 8 9 3 3 2" xfId="34107"/>
    <cellStyle name="Normal 19 2 8 9 3 3 3" xfId="46707"/>
    <cellStyle name="Normal 19 2 8 9 3 4" xfId="25706"/>
    <cellStyle name="Normal 19 2 8 9 3 5" xfId="38307"/>
    <cellStyle name="Normal 19 2 8 9 4" xfId="14377"/>
    <cellStyle name="Normal 19 2 8 9 4 2" xfId="27106"/>
    <cellStyle name="Normal 19 2 8 9 4 3" xfId="39707"/>
    <cellStyle name="Normal 19 2 8 9 5" xfId="18646"/>
    <cellStyle name="Normal 19 2 8 9 5 2" xfId="31307"/>
    <cellStyle name="Normal 19 2 8 9 5 3" xfId="43907"/>
    <cellStyle name="Normal 19 2 8 9 6" xfId="22906"/>
    <cellStyle name="Normal 19 2 8 9 7" xfId="35507"/>
    <cellStyle name="Normal 19 2 9" xfId="7079"/>
    <cellStyle name="Normal 19 2 9 10" xfId="10322"/>
    <cellStyle name="Normal 19 2 9 10 2" xfId="11737"/>
    <cellStyle name="Normal 19 2 9 10 2 2" xfId="15937"/>
    <cellStyle name="Normal 19 2 9 10 2 2 2" xfId="28666"/>
    <cellStyle name="Normal 19 2 9 10 2 2 3" xfId="41267"/>
    <cellStyle name="Normal 19 2 9 10 2 3" xfId="20206"/>
    <cellStyle name="Normal 19 2 9 10 2 3 2" xfId="32867"/>
    <cellStyle name="Normal 19 2 9 10 2 3 3" xfId="45467"/>
    <cellStyle name="Normal 19 2 9 10 2 4" xfId="24466"/>
    <cellStyle name="Normal 19 2 9 10 2 5" xfId="37067"/>
    <cellStyle name="Normal 19 2 9 10 3" xfId="13137"/>
    <cellStyle name="Normal 19 2 9 10 3 2" xfId="17337"/>
    <cellStyle name="Normal 19 2 9 10 3 2 2" xfId="30066"/>
    <cellStyle name="Normal 19 2 9 10 3 2 3" xfId="42667"/>
    <cellStyle name="Normal 19 2 9 10 3 3" xfId="21606"/>
    <cellStyle name="Normal 19 2 9 10 3 3 2" xfId="34267"/>
    <cellStyle name="Normal 19 2 9 10 3 3 3" xfId="46867"/>
    <cellStyle name="Normal 19 2 9 10 3 4" xfId="25866"/>
    <cellStyle name="Normal 19 2 9 10 3 5" xfId="38467"/>
    <cellStyle name="Normal 19 2 9 10 4" xfId="14537"/>
    <cellStyle name="Normal 19 2 9 10 4 2" xfId="27266"/>
    <cellStyle name="Normal 19 2 9 10 4 3" xfId="39867"/>
    <cellStyle name="Normal 19 2 9 10 5" xfId="18806"/>
    <cellStyle name="Normal 19 2 9 10 5 2" xfId="31467"/>
    <cellStyle name="Normal 19 2 9 10 5 3" xfId="44067"/>
    <cellStyle name="Normal 19 2 9 10 6" xfId="23066"/>
    <cellStyle name="Normal 19 2 9 10 7" xfId="35667"/>
    <cellStyle name="Normal 19 2 9 11" xfId="10463"/>
    <cellStyle name="Normal 19 2 9 11 2" xfId="14677"/>
    <cellStyle name="Normal 19 2 9 11 2 2" xfId="27406"/>
    <cellStyle name="Normal 19 2 9 11 2 3" xfId="40007"/>
    <cellStyle name="Normal 19 2 9 11 3" xfId="18946"/>
    <cellStyle name="Normal 19 2 9 11 3 2" xfId="31607"/>
    <cellStyle name="Normal 19 2 9 11 3 3" xfId="44207"/>
    <cellStyle name="Normal 19 2 9 11 4" xfId="23206"/>
    <cellStyle name="Normal 19 2 9 11 5" xfId="35807"/>
    <cellStyle name="Normal 19 2 9 12" xfId="11877"/>
    <cellStyle name="Normal 19 2 9 12 2" xfId="16077"/>
    <cellStyle name="Normal 19 2 9 12 2 2" xfId="28806"/>
    <cellStyle name="Normal 19 2 9 12 2 3" xfId="41407"/>
    <cellStyle name="Normal 19 2 9 12 3" xfId="20346"/>
    <cellStyle name="Normal 19 2 9 12 3 2" xfId="33007"/>
    <cellStyle name="Normal 19 2 9 12 3 3" xfId="45607"/>
    <cellStyle name="Normal 19 2 9 12 4" xfId="24606"/>
    <cellStyle name="Normal 19 2 9 12 5" xfId="37207"/>
    <cellStyle name="Normal 19 2 9 13" xfId="13277"/>
    <cellStyle name="Normal 19 2 9 13 2" xfId="26006"/>
    <cellStyle name="Normal 19 2 9 13 3" xfId="38607"/>
    <cellStyle name="Normal 19 2 9 14" xfId="17546"/>
    <cellStyle name="Normal 19 2 9 14 2" xfId="30207"/>
    <cellStyle name="Normal 19 2 9 14 3" xfId="42807"/>
    <cellStyle name="Normal 19 2 9 15" xfId="21806"/>
    <cellStyle name="Normal 19 2 9 16" xfId="34407"/>
    <cellStyle name="Normal 19 2 9 2" xfId="7219"/>
    <cellStyle name="Normal 19 2 9 2 2" xfId="10603"/>
    <cellStyle name="Normal 19 2 9 2 2 2" xfId="14817"/>
    <cellStyle name="Normal 19 2 9 2 2 2 2" xfId="27546"/>
    <cellStyle name="Normal 19 2 9 2 2 2 3" xfId="40147"/>
    <cellStyle name="Normal 19 2 9 2 2 3" xfId="19086"/>
    <cellStyle name="Normal 19 2 9 2 2 3 2" xfId="31747"/>
    <cellStyle name="Normal 19 2 9 2 2 3 3" xfId="44347"/>
    <cellStyle name="Normal 19 2 9 2 2 4" xfId="23346"/>
    <cellStyle name="Normal 19 2 9 2 2 5" xfId="35947"/>
    <cellStyle name="Normal 19 2 9 2 3" xfId="12017"/>
    <cellStyle name="Normal 19 2 9 2 3 2" xfId="16217"/>
    <cellStyle name="Normal 19 2 9 2 3 2 2" xfId="28946"/>
    <cellStyle name="Normal 19 2 9 2 3 2 3" xfId="41547"/>
    <cellStyle name="Normal 19 2 9 2 3 3" xfId="20486"/>
    <cellStyle name="Normal 19 2 9 2 3 3 2" xfId="33147"/>
    <cellStyle name="Normal 19 2 9 2 3 3 3" xfId="45747"/>
    <cellStyle name="Normal 19 2 9 2 3 4" xfId="24746"/>
    <cellStyle name="Normal 19 2 9 2 3 5" xfId="37347"/>
    <cellStyle name="Normal 19 2 9 2 4" xfId="13417"/>
    <cellStyle name="Normal 19 2 9 2 4 2" xfId="26146"/>
    <cellStyle name="Normal 19 2 9 2 4 3" xfId="38747"/>
    <cellStyle name="Normal 19 2 9 2 5" xfId="17686"/>
    <cellStyle name="Normal 19 2 9 2 5 2" xfId="30347"/>
    <cellStyle name="Normal 19 2 9 2 5 3" xfId="42947"/>
    <cellStyle name="Normal 19 2 9 2 6" xfId="21946"/>
    <cellStyle name="Normal 19 2 9 2 7" xfId="34547"/>
    <cellStyle name="Normal 19 2 9 3" xfId="7359"/>
    <cellStyle name="Normal 19 2 9 3 2" xfId="10743"/>
    <cellStyle name="Normal 19 2 9 3 2 2" xfId="14957"/>
    <cellStyle name="Normal 19 2 9 3 2 2 2" xfId="27686"/>
    <cellStyle name="Normal 19 2 9 3 2 2 3" xfId="40287"/>
    <cellStyle name="Normal 19 2 9 3 2 3" xfId="19226"/>
    <cellStyle name="Normal 19 2 9 3 2 3 2" xfId="31887"/>
    <cellStyle name="Normal 19 2 9 3 2 3 3" xfId="44487"/>
    <cellStyle name="Normal 19 2 9 3 2 4" xfId="23486"/>
    <cellStyle name="Normal 19 2 9 3 2 5" xfId="36087"/>
    <cellStyle name="Normal 19 2 9 3 3" xfId="12157"/>
    <cellStyle name="Normal 19 2 9 3 3 2" xfId="16357"/>
    <cellStyle name="Normal 19 2 9 3 3 2 2" xfId="29086"/>
    <cellStyle name="Normal 19 2 9 3 3 2 3" xfId="41687"/>
    <cellStyle name="Normal 19 2 9 3 3 3" xfId="20626"/>
    <cellStyle name="Normal 19 2 9 3 3 3 2" xfId="33287"/>
    <cellStyle name="Normal 19 2 9 3 3 3 3" xfId="45887"/>
    <cellStyle name="Normal 19 2 9 3 3 4" xfId="24886"/>
    <cellStyle name="Normal 19 2 9 3 3 5" xfId="37487"/>
    <cellStyle name="Normal 19 2 9 3 4" xfId="13557"/>
    <cellStyle name="Normal 19 2 9 3 4 2" xfId="26286"/>
    <cellStyle name="Normal 19 2 9 3 4 3" xfId="38887"/>
    <cellStyle name="Normal 19 2 9 3 5" xfId="17826"/>
    <cellStyle name="Normal 19 2 9 3 5 2" xfId="30487"/>
    <cellStyle name="Normal 19 2 9 3 5 3" xfId="43087"/>
    <cellStyle name="Normal 19 2 9 3 6" xfId="22086"/>
    <cellStyle name="Normal 19 2 9 3 7" xfId="34687"/>
    <cellStyle name="Normal 19 2 9 4" xfId="9372"/>
    <cellStyle name="Normal 19 2 9 4 2" xfId="10890"/>
    <cellStyle name="Normal 19 2 9 4 2 2" xfId="15097"/>
    <cellStyle name="Normal 19 2 9 4 2 2 2" xfId="27826"/>
    <cellStyle name="Normal 19 2 9 4 2 2 3" xfId="40427"/>
    <cellStyle name="Normal 19 2 9 4 2 3" xfId="19366"/>
    <cellStyle name="Normal 19 2 9 4 2 3 2" xfId="32027"/>
    <cellStyle name="Normal 19 2 9 4 2 3 3" xfId="44627"/>
    <cellStyle name="Normal 19 2 9 4 2 4" xfId="23626"/>
    <cellStyle name="Normal 19 2 9 4 2 5" xfId="36227"/>
    <cellStyle name="Normal 19 2 9 4 3" xfId="12297"/>
    <cellStyle name="Normal 19 2 9 4 3 2" xfId="16497"/>
    <cellStyle name="Normal 19 2 9 4 3 2 2" xfId="29226"/>
    <cellStyle name="Normal 19 2 9 4 3 2 3" xfId="41827"/>
    <cellStyle name="Normal 19 2 9 4 3 3" xfId="20766"/>
    <cellStyle name="Normal 19 2 9 4 3 3 2" xfId="33427"/>
    <cellStyle name="Normal 19 2 9 4 3 3 3" xfId="46027"/>
    <cellStyle name="Normal 19 2 9 4 3 4" xfId="25026"/>
    <cellStyle name="Normal 19 2 9 4 3 5" xfId="37627"/>
    <cellStyle name="Normal 19 2 9 4 4" xfId="13697"/>
    <cellStyle name="Normal 19 2 9 4 4 2" xfId="26426"/>
    <cellStyle name="Normal 19 2 9 4 4 3" xfId="39027"/>
    <cellStyle name="Normal 19 2 9 4 5" xfId="17966"/>
    <cellStyle name="Normal 19 2 9 4 5 2" xfId="30627"/>
    <cellStyle name="Normal 19 2 9 4 5 3" xfId="43227"/>
    <cellStyle name="Normal 19 2 9 4 6" xfId="22226"/>
    <cellStyle name="Normal 19 2 9 4 7" xfId="34827"/>
    <cellStyle name="Normal 19 2 9 5" xfId="9568"/>
    <cellStyle name="Normal 19 2 9 5 2" xfId="11034"/>
    <cellStyle name="Normal 19 2 9 5 2 2" xfId="15237"/>
    <cellStyle name="Normal 19 2 9 5 2 2 2" xfId="27966"/>
    <cellStyle name="Normal 19 2 9 5 2 2 3" xfId="40567"/>
    <cellStyle name="Normal 19 2 9 5 2 3" xfId="19506"/>
    <cellStyle name="Normal 19 2 9 5 2 3 2" xfId="32167"/>
    <cellStyle name="Normal 19 2 9 5 2 3 3" xfId="44767"/>
    <cellStyle name="Normal 19 2 9 5 2 4" xfId="23766"/>
    <cellStyle name="Normal 19 2 9 5 2 5" xfId="36367"/>
    <cellStyle name="Normal 19 2 9 5 3" xfId="12437"/>
    <cellStyle name="Normal 19 2 9 5 3 2" xfId="16637"/>
    <cellStyle name="Normal 19 2 9 5 3 2 2" xfId="29366"/>
    <cellStyle name="Normal 19 2 9 5 3 2 3" xfId="41967"/>
    <cellStyle name="Normal 19 2 9 5 3 3" xfId="20906"/>
    <cellStyle name="Normal 19 2 9 5 3 3 2" xfId="33567"/>
    <cellStyle name="Normal 19 2 9 5 3 3 3" xfId="46167"/>
    <cellStyle name="Normal 19 2 9 5 3 4" xfId="25166"/>
    <cellStyle name="Normal 19 2 9 5 3 5" xfId="37767"/>
    <cellStyle name="Normal 19 2 9 5 4" xfId="13837"/>
    <cellStyle name="Normal 19 2 9 5 4 2" xfId="26566"/>
    <cellStyle name="Normal 19 2 9 5 4 3" xfId="39167"/>
    <cellStyle name="Normal 19 2 9 5 5" xfId="18106"/>
    <cellStyle name="Normal 19 2 9 5 5 2" xfId="30767"/>
    <cellStyle name="Normal 19 2 9 5 5 3" xfId="43367"/>
    <cellStyle name="Normal 19 2 9 5 6" xfId="22366"/>
    <cellStyle name="Normal 19 2 9 5 7" xfId="34967"/>
    <cellStyle name="Normal 19 2 9 6" xfId="9708"/>
    <cellStyle name="Normal 19 2 9 6 2" xfId="11174"/>
    <cellStyle name="Normal 19 2 9 6 2 2" xfId="15377"/>
    <cellStyle name="Normal 19 2 9 6 2 2 2" xfId="28106"/>
    <cellStyle name="Normal 19 2 9 6 2 2 3" xfId="40707"/>
    <cellStyle name="Normal 19 2 9 6 2 3" xfId="19646"/>
    <cellStyle name="Normal 19 2 9 6 2 3 2" xfId="32307"/>
    <cellStyle name="Normal 19 2 9 6 2 3 3" xfId="44907"/>
    <cellStyle name="Normal 19 2 9 6 2 4" xfId="23906"/>
    <cellStyle name="Normal 19 2 9 6 2 5" xfId="36507"/>
    <cellStyle name="Normal 19 2 9 6 3" xfId="12577"/>
    <cellStyle name="Normal 19 2 9 6 3 2" xfId="16777"/>
    <cellStyle name="Normal 19 2 9 6 3 2 2" xfId="29506"/>
    <cellStyle name="Normal 19 2 9 6 3 2 3" xfId="42107"/>
    <cellStyle name="Normal 19 2 9 6 3 3" xfId="21046"/>
    <cellStyle name="Normal 19 2 9 6 3 3 2" xfId="33707"/>
    <cellStyle name="Normal 19 2 9 6 3 3 3" xfId="46307"/>
    <cellStyle name="Normal 19 2 9 6 3 4" xfId="25306"/>
    <cellStyle name="Normal 19 2 9 6 3 5" xfId="37907"/>
    <cellStyle name="Normal 19 2 9 6 4" xfId="13977"/>
    <cellStyle name="Normal 19 2 9 6 4 2" xfId="26706"/>
    <cellStyle name="Normal 19 2 9 6 4 3" xfId="39307"/>
    <cellStyle name="Normal 19 2 9 6 5" xfId="18246"/>
    <cellStyle name="Normal 19 2 9 6 5 2" xfId="30907"/>
    <cellStyle name="Normal 19 2 9 6 5 3" xfId="43507"/>
    <cellStyle name="Normal 19 2 9 6 6" xfId="22506"/>
    <cellStyle name="Normal 19 2 9 6 7" xfId="35107"/>
    <cellStyle name="Normal 19 2 9 7" xfId="9848"/>
    <cellStyle name="Normal 19 2 9 7 2" xfId="11314"/>
    <cellStyle name="Normal 19 2 9 7 2 2" xfId="15517"/>
    <cellStyle name="Normal 19 2 9 7 2 2 2" xfId="28246"/>
    <cellStyle name="Normal 19 2 9 7 2 2 3" xfId="40847"/>
    <cellStyle name="Normal 19 2 9 7 2 3" xfId="19786"/>
    <cellStyle name="Normal 19 2 9 7 2 3 2" xfId="32447"/>
    <cellStyle name="Normal 19 2 9 7 2 3 3" xfId="45047"/>
    <cellStyle name="Normal 19 2 9 7 2 4" xfId="24046"/>
    <cellStyle name="Normal 19 2 9 7 2 5" xfId="36647"/>
    <cellStyle name="Normal 19 2 9 7 3" xfId="12717"/>
    <cellStyle name="Normal 19 2 9 7 3 2" xfId="16917"/>
    <cellStyle name="Normal 19 2 9 7 3 2 2" xfId="29646"/>
    <cellStyle name="Normal 19 2 9 7 3 2 3" xfId="42247"/>
    <cellStyle name="Normal 19 2 9 7 3 3" xfId="21186"/>
    <cellStyle name="Normal 19 2 9 7 3 3 2" xfId="33847"/>
    <cellStyle name="Normal 19 2 9 7 3 3 3" xfId="46447"/>
    <cellStyle name="Normal 19 2 9 7 3 4" xfId="25446"/>
    <cellStyle name="Normal 19 2 9 7 3 5" xfId="38047"/>
    <cellStyle name="Normal 19 2 9 7 4" xfId="14117"/>
    <cellStyle name="Normal 19 2 9 7 4 2" xfId="26846"/>
    <cellStyle name="Normal 19 2 9 7 4 3" xfId="39447"/>
    <cellStyle name="Normal 19 2 9 7 5" xfId="18386"/>
    <cellStyle name="Normal 19 2 9 7 5 2" xfId="31047"/>
    <cellStyle name="Normal 19 2 9 7 5 3" xfId="43647"/>
    <cellStyle name="Normal 19 2 9 7 6" xfId="22646"/>
    <cellStyle name="Normal 19 2 9 7 7" xfId="35247"/>
    <cellStyle name="Normal 19 2 9 8" xfId="9988"/>
    <cellStyle name="Normal 19 2 9 8 2" xfId="11454"/>
    <cellStyle name="Normal 19 2 9 8 2 2" xfId="15657"/>
    <cellStyle name="Normal 19 2 9 8 2 2 2" xfId="28386"/>
    <cellStyle name="Normal 19 2 9 8 2 2 3" xfId="40987"/>
    <cellStyle name="Normal 19 2 9 8 2 3" xfId="19926"/>
    <cellStyle name="Normal 19 2 9 8 2 3 2" xfId="32587"/>
    <cellStyle name="Normal 19 2 9 8 2 3 3" xfId="45187"/>
    <cellStyle name="Normal 19 2 9 8 2 4" xfId="24186"/>
    <cellStyle name="Normal 19 2 9 8 2 5" xfId="36787"/>
    <cellStyle name="Normal 19 2 9 8 3" xfId="12857"/>
    <cellStyle name="Normal 19 2 9 8 3 2" xfId="17057"/>
    <cellStyle name="Normal 19 2 9 8 3 2 2" xfId="29786"/>
    <cellStyle name="Normal 19 2 9 8 3 2 3" xfId="42387"/>
    <cellStyle name="Normal 19 2 9 8 3 3" xfId="21326"/>
    <cellStyle name="Normal 19 2 9 8 3 3 2" xfId="33987"/>
    <cellStyle name="Normal 19 2 9 8 3 3 3" xfId="46587"/>
    <cellStyle name="Normal 19 2 9 8 3 4" xfId="25586"/>
    <cellStyle name="Normal 19 2 9 8 3 5" xfId="38187"/>
    <cellStyle name="Normal 19 2 9 8 4" xfId="14257"/>
    <cellStyle name="Normal 19 2 9 8 4 2" xfId="26986"/>
    <cellStyle name="Normal 19 2 9 8 4 3" xfId="39587"/>
    <cellStyle name="Normal 19 2 9 8 5" xfId="18526"/>
    <cellStyle name="Normal 19 2 9 8 5 2" xfId="31187"/>
    <cellStyle name="Normal 19 2 9 8 5 3" xfId="43787"/>
    <cellStyle name="Normal 19 2 9 8 6" xfId="22786"/>
    <cellStyle name="Normal 19 2 9 8 7" xfId="35387"/>
    <cellStyle name="Normal 19 2 9 9" xfId="10182"/>
    <cellStyle name="Normal 19 2 9 9 2" xfId="11597"/>
    <cellStyle name="Normal 19 2 9 9 2 2" xfId="15797"/>
    <cellStyle name="Normal 19 2 9 9 2 2 2" xfId="28526"/>
    <cellStyle name="Normal 19 2 9 9 2 2 3" xfId="41127"/>
    <cellStyle name="Normal 19 2 9 9 2 3" xfId="20066"/>
    <cellStyle name="Normal 19 2 9 9 2 3 2" xfId="32727"/>
    <cellStyle name="Normal 19 2 9 9 2 3 3" xfId="45327"/>
    <cellStyle name="Normal 19 2 9 9 2 4" xfId="24326"/>
    <cellStyle name="Normal 19 2 9 9 2 5" xfId="36927"/>
    <cellStyle name="Normal 19 2 9 9 3" xfId="12997"/>
    <cellStyle name="Normal 19 2 9 9 3 2" xfId="17197"/>
    <cellStyle name="Normal 19 2 9 9 3 2 2" xfId="29926"/>
    <cellStyle name="Normal 19 2 9 9 3 2 3" xfId="42527"/>
    <cellStyle name="Normal 19 2 9 9 3 3" xfId="21466"/>
    <cellStyle name="Normal 19 2 9 9 3 3 2" xfId="34127"/>
    <cellStyle name="Normal 19 2 9 9 3 3 3" xfId="46727"/>
    <cellStyle name="Normal 19 2 9 9 3 4" xfId="25726"/>
    <cellStyle name="Normal 19 2 9 9 3 5" xfId="38327"/>
    <cellStyle name="Normal 19 2 9 9 4" xfId="14397"/>
    <cellStyle name="Normal 19 2 9 9 4 2" xfId="27126"/>
    <cellStyle name="Normal 19 2 9 9 4 3" xfId="39727"/>
    <cellStyle name="Normal 19 2 9 9 5" xfId="18666"/>
    <cellStyle name="Normal 19 2 9 9 5 2" xfId="31327"/>
    <cellStyle name="Normal 19 2 9 9 5 3" xfId="43927"/>
    <cellStyle name="Normal 19 2 9 9 6" xfId="22926"/>
    <cellStyle name="Normal 19 2 9 9 7" xfId="35527"/>
    <cellStyle name="Normal 19 20" xfId="10239"/>
    <cellStyle name="Normal 19 20 2" xfId="11654"/>
    <cellStyle name="Normal 19 20 2 2" xfId="15854"/>
    <cellStyle name="Normal 19 20 2 2 2" xfId="28583"/>
    <cellStyle name="Normal 19 20 2 2 3" xfId="41184"/>
    <cellStyle name="Normal 19 20 2 3" xfId="20123"/>
    <cellStyle name="Normal 19 20 2 3 2" xfId="32784"/>
    <cellStyle name="Normal 19 20 2 3 3" xfId="45384"/>
    <cellStyle name="Normal 19 20 2 4" xfId="24383"/>
    <cellStyle name="Normal 19 20 2 5" xfId="36984"/>
    <cellStyle name="Normal 19 20 3" xfId="13054"/>
    <cellStyle name="Normal 19 20 3 2" xfId="17254"/>
    <cellStyle name="Normal 19 20 3 2 2" xfId="29983"/>
    <cellStyle name="Normal 19 20 3 2 3" xfId="42584"/>
    <cellStyle name="Normal 19 20 3 3" xfId="21523"/>
    <cellStyle name="Normal 19 20 3 3 2" xfId="34184"/>
    <cellStyle name="Normal 19 20 3 3 3" xfId="46784"/>
    <cellStyle name="Normal 19 20 3 4" xfId="25783"/>
    <cellStyle name="Normal 19 20 3 5" xfId="38384"/>
    <cellStyle name="Normal 19 20 4" xfId="14454"/>
    <cellStyle name="Normal 19 20 4 2" xfId="27183"/>
    <cellStyle name="Normal 19 20 4 3" xfId="39784"/>
    <cellStyle name="Normal 19 20 5" xfId="18723"/>
    <cellStyle name="Normal 19 20 5 2" xfId="31384"/>
    <cellStyle name="Normal 19 20 5 3" xfId="43984"/>
    <cellStyle name="Normal 19 20 6" xfId="22983"/>
    <cellStyle name="Normal 19 20 7" xfId="35584"/>
    <cellStyle name="Normal 19 21" xfId="10380"/>
    <cellStyle name="Normal 19 21 2" xfId="14594"/>
    <cellStyle name="Normal 19 21 2 2" xfId="27323"/>
    <cellStyle name="Normal 19 21 2 3" xfId="39924"/>
    <cellStyle name="Normal 19 21 3" xfId="18863"/>
    <cellStyle name="Normal 19 21 3 2" xfId="31524"/>
    <cellStyle name="Normal 19 21 3 3" xfId="44124"/>
    <cellStyle name="Normal 19 21 4" xfId="23123"/>
    <cellStyle name="Normal 19 21 5" xfId="35724"/>
    <cellStyle name="Normal 19 22" xfId="11794"/>
    <cellStyle name="Normal 19 22 2" xfId="15994"/>
    <cellStyle name="Normal 19 22 2 2" xfId="28723"/>
    <cellStyle name="Normal 19 22 2 3" xfId="41324"/>
    <cellStyle name="Normal 19 22 3" xfId="20263"/>
    <cellStyle name="Normal 19 22 3 2" xfId="32924"/>
    <cellStyle name="Normal 19 22 3 3" xfId="45524"/>
    <cellStyle name="Normal 19 22 4" xfId="24523"/>
    <cellStyle name="Normal 19 22 5" xfId="37124"/>
    <cellStyle name="Normal 19 23" xfId="13194"/>
    <cellStyle name="Normal 19 23 2" xfId="25923"/>
    <cellStyle name="Normal 19 23 3" xfId="38524"/>
    <cellStyle name="Normal 19 24" xfId="17463"/>
    <cellStyle name="Normal 19 24 2" xfId="30124"/>
    <cellStyle name="Normal 19 24 3" xfId="42724"/>
    <cellStyle name="Normal 19 25" xfId="21723"/>
    <cellStyle name="Normal 19 26" xfId="34324"/>
    <cellStyle name="Normal 19 3" xfId="7000"/>
    <cellStyle name="Normal 19 3 10" xfId="9293"/>
    <cellStyle name="Normal 19 3 10 2" xfId="10811"/>
    <cellStyle name="Normal 19 3 10 2 2" xfId="15018"/>
    <cellStyle name="Normal 19 3 10 2 2 2" xfId="27747"/>
    <cellStyle name="Normal 19 3 10 2 2 3" xfId="40348"/>
    <cellStyle name="Normal 19 3 10 2 3" xfId="19287"/>
    <cellStyle name="Normal 19 3 10 2 3 2" xfId="31948"/>
    <cellStyle name="Normal 19 3 10 2 3 3" xfId="44548"/>
    <cellStyle name="Normal 19 3 10 2 4" xfId="23547"/>
    <cellStyle name="Normal 19 3 10 2 5" xfId="36148"/>
    <cellStyle name="Normal 19 3 10 3" xfId="12218"/>
    <cellStyle name="Normal 19 3 10 3 2" xfId="16418"/>
    <cellStyle name="Normal 19 3 10 3 2 2" xfId="29147"/>
    <cellStyle name="Normal 19 3 10 3 2 3" xfId="41748"/>
    <cellStyle name="Normal 19 3 10 3 3" xfId="20687"/>
    <cellStyle name="Normal 19 3 10 3 3 2" xfId="33348"/>
    <cellStyle name="Normal 19 3 10 3 3 3" xfId="45948"/>
    <cellStyle name="Normal 19 3 10 3 4" xfId="24947"/>
    <cellStyle name="Normal 19 3 10 3 5" xfId="37548"/>
    <cellStyle name="Normal 19 3 10 4" xfId="13618"/>
    <cellStyle name="Normal 19 3 10 4 2" xfId="26347"/>
    <cellStyle name="Normal 19 3 10 4 3" xfId="38948"/>
    <cellStyle name="Normal 19 3 10 5" xfId="17887"/>
    <cellStyle name="Normal 19 3 10 5 2" xfId="30548"/>
    <cellStyle name="Normal 19 3 10 5 3" xfId="43148"/>
    <cellStyle name="Normal 19 3 10 6" xfId="22147"/>
    <cellStyle name="Normal 19 3 10 7" xfId="34748"/>
    <cellStyle name="Normal 19 3 11" xfId="9489"/>
    <cellStyle name="Normal 19 3 11 2" xfId="10955"/>
    <cellStyle name="Normal 19 3 11 2 2" xfId="15158"/>
    <cellStyle name="Normal 19 3 11 2 2 2" xfId="27887"/>
    <cellStyle name="Normal 19 3 11 2 2 3" xfId="40488"/>
    <cellStyle name="Normal 19 3 11 2 3" xfId="19427"/>
    <cellStyle name="Normal 19 3 11 2 3 2" xfId="32088"/>
    <cellStyle name="Normal 19 3 11 2 3 3" xfId="44688"/>
    <cellStyle name="Normal 19 3 11 2 4" xfId="23687"/>
    <cellStyle name="Normal 19 3 11 2 5" xfId="36288"/>
    <cellStyle name="Normal 19 3 11 3" xfId="12358"/>
    <cellStyle name="Normal 19 3 11 3 2" xfId="16558"/>
    <cellStyle name="Normal 19 3 11 3 2 2" xfId="29287"/>
    <cellStyle name="Normal 19 3 11 3 2 3" xfId="41888"/>
    <cellStyle name="Normal 19 3 11 3 3" xfId="20827"/>
    <cellStyle name="Normal 19 3 11 3 3 2" xfId="33488"/>
    <cellStyle name="Normal 19 3 11 3 3 3" xfId="46088"/>
    <cellStyle name="Normal 19 3 11 3 4" xfId="25087"/>
    <cellStyle name="Normal 19 3 11 3 5" xfId="37688"/>
    <cellStyle name="Normal 19 3 11 4" xfId="13758"/>
    <cellStyle name="Normal 19 3 11 4 2" xfId="26487"/>
    <cellStyle name="Normal 19 3 11 4 3" xfId="39088"/>
    <cellStyle name="Normal 19 3 11 5" xfId="18027"/>
    <cellStyle name="Normal 19 3 11 5 2" xfId="30688"/>
    <cellStyle name="Normal 19 3 11 5 3" xfId="43288"/>
    <cellStyle name="Normal 19 3 11 6" xfId="22287"/>
    <cellStyle name="Normal 19 3 11 7" xfId="34888"/>
    <cellStyle name="Normal 19 3 12" xfId="9629"/>
    <cellStyle name="Normal 19 3 12 2" xfId="11095"/>
    <cellStyle name="Normal 19 3 12 2 2" xfId="15298"/>
    <cellStyle name="Normal 19 3 12 2 2 2" xfId="28027"/>
    <cellStyle name="Normal 19 3 12 2 2 3" xfId="40628"/>
    <cellStyle name="Normal 19 3 12 2 3" xfId="19567"/>
    <cellStyle name="Normal 19 3 12 2 3 2" xfId="32228"/>
    <cellStyle name="Normal 19 3 12 2 3 3" xfId="44828"/>
    <cellStyle name="Normal 19 3 12 2 4" xfId="23827"/>
    <cellStyle name="Normal 19 3 12 2 5" xfId="36428"/>
    <cellStyle name="Normal 19 3 12 3" xfId="12498"/>
    <cellStyle name="Normal 19 3 12 3 2" xfId="16698"/>
    <cellStyle name="Normal 19 3 12 3 2 2" xfId="29427"/>
    <cellStyle name="Normal 19 3 12 3 2 3" xfId="42028"/>
    <cellStyle name="Normal 19 3 12 3 3" xfId="20967"/>
    <cellStyle name="Normal 19 3 12 3 3 2" xfId="33628"/>
    <cellStyle name="Normal 19 3 12 3 3 3" xfId="46228"/>
    <cellStyle name="Normal 19 3 12 3 4" xfId="25227"/>
    <cellStyle name="Normal 19 3 12 3 5" xfId="37828"/>
    <cellStyle name="Normal 19 3 12 4" xfId="13898"/>
    <cellStyle name="Normal 19 3 12 4 2" xfId="26627"/>
    <cellStyle name="Normal 19 3 12 4 3" xfId="39228"/>
    <cellStyle name="Normal 19 3 12 5" xfId="18167"/>
    <cellStyle name="Normal 19 3 12 5 2" xfId="30828"/>
    <cellStyle name="Normal 19 3 12 5 3" xfId="43428"/>
    <cellStyle name="Normal 19 3 12 6" xfId="22427"/>
    <cellStyle name="Normal 19 3 12 7" xfId="35028"/>
    <cellStyle name="Normal 19 3 13" xfId="9769"/>
    <cellStyle name="Normal 19 3 13 2" xfId="11235"/>
    <cellStyle name="Normal 19 3 13 2 2" xfId="15438"/>
    <cellStyle name="Normal 19 3 13 2 2 2" xfId="28167"/>
    <cellStyle name="Normal 19 3 13 2 2 3" xfId="40768"/>
    <cellStyle name="Normal 19 3 13 2 3" xfId="19707"/>
    <cellStyle name="Normal 19 3 13 2 3 2" xfId="32368"/>
    <cellStyle name="Normal 19 3 13 2 3 3" xfId="44968"/>
    <cellStyle name="Normal 19 3 13 2 4" xfId="23967"/>
    <cellStyle name="Normal 19 3 13 2 5" xfId="36568"/>
    <cellStyle name="Normal 19 3 13 3" xfId="12638"/>
    <cellStyle name="Normal 19 3 13 3 2" xfId="16838"/>
    <cellStyle name="Normal 19 3 13 3 2 2" xfId="29567"/>
    <cellStyle name="Normal 19 3 13 3 2 3" xfId="42168"/>
    <cellStyle name="Normal 19 3 13 3 3" xfId="21107"/>
    <cellStyle name="Normal 19 3 13 3 3 2" xfId="33768"/>
    <cellStyle name="Normal 19 3 13 3 3 3" xfId="46368"/>
    <cellStyle name="Normal 19 3 13 3 4" xfId="25367"/>
    <cellStyle name="Normal 19 3 13 3 5" xfId="37968"/>
    <cellStyle name="Normal 19 3 13 4" xfId="14038"/>
    <cellStyle name="Normal 19 3 13 4 2" xfId="26767"/>
    <cellStyle name="Normal 19 3 13 4 3" xfId="39368"/>
    <cellStyle name="Normal 19 3 13 5" xfId="18307"/>
    <cellStyle name="Normal 19 3 13 5 2" xfId="30968"/>
    <cellStyle name="Normal 19 3 13 5 3" xfId="43568"/>
    <cellStyle name="Normal 19 3 13 6" xfId="22567"/>
    <cellStyle name="Normal 19 3 13 7" xfId="35168"/>
    <cellStyle name="Normal 19 3 14" xfId="9909"/>
    <cellStyle name="Normal 19 3 14 2" xfId="11375"/>
    <cellStyle name="Normal 19 3 14 2 2" xfId="15578"/>
    <cellStyle name="Normal 19 3 14 2 2 2" xfId="28307"/>
    <cellStyle name="Normal 19 3 14 2 2 3" xfId="40908"/>
    <cellStyle name="Normal 19 3 14 2 3" xfId="19847"/>
    <cellStyle name="Normal 19 3 14 2 3 2" xfId="32508"/>
    <cellStyle name="Normal 19 3 14 2 3 3" xfId="45108"/>
    <cellStyle name="Normal 19 3 14 2 4" xfId="24107"/>
    <cellStyle name="Normal 19 3 14 2 5" xfId="36708"/>
    <cellStyle name="Normal 19 3 14 3" xfId="12778"/>
    <cellStyle name="Normal 19 3 14 3 2" xfId="16978"/>
    <cellStyle name="Normal 19 3 14 3 2 2" xfId="29707"/>
    <cellStyle name="Normal 19 3 14 3 2 3" xfId="42308"/>
    <cellStyle name="Normal 19 3 14 3 3" xfId="21247"/>
    <cellStyle name="Normal 19 3 14 3 3 2" xfId="33908"/>
    <cellStyle name="Normal 19 3 14 3 3 3" xfId="46508"/>
    <cellStyle name="Normal 19 3 14 3 4" xfId="25507"/>
    <cellStyle name="Normal 19 3 14 3 5" xfId="38108"/>
    <cellStyle name="Normal 19 3 14 4" xfId="14178"/>
    <cellStyle name="Normal 19 3 14 4 2" xfId="26907"/>
    <cellStyle name="Normal 19 3 14 4 3" xfId="39508"/>
    <cellStyle name="Normal 19 3 14 5" xfId="18447"/>
    <cellStyle name="Normal 19 3 14 5 2" xfId="31108"/>
    <cellStyle name="Normal 19 3 14 5 3" xfId="43708"/>
    <cellStyle name="Normal 19 3 14 6" xfId="22707"/>
    <cellStyle name="Normal 19 3 14 7" xfId="35308"/>
    <cellStyle name="Normal 19 3 15" xfId="10103"/>
    <cellStyle name="Normal 19 3 15 2" xfId="11518"/>
    <cellStyle name="Normal 19 3 15 2 2" xfId="15718"/>
    <cellStyle name="Normal 19 3 15 2 2 2" xfId="28447"/>
    <cellStyle name="Normal 19 3 15 2 2 3" xfId="41048"/>
    <cellStyle name="Normal 19 3 15 2 3" xfId="19987"/>
    <cellStyle name="Normal 19 3 15 2 3 2" xfId="32648"/>
    <cellStyle name="Normal 19 3 15 2 3 3" xfId="45248"/>
    <cellStyle name="Normal 19 3 15 2 4" xfId="24247"/>
    <cellStyle name="Normal 19 3 15 2 5" xfId="36848"/>
    <cellStyle name="Normal 19 3 15 3" xfId="12918"/>
    <cellStyle name="Normal 19 3 15 3 2" xfId="17118"/>
    <cellStyle name="Normal 19 3 15 3 2 2" xfId="29847"/>
    <cellStyle name="Normal 19 3 15 3 2 3" xfId="42448"/>
    <cellStyle name="Normal 19 3 15 3 3" xfId="21387"/>
    <cellStyle name="Normal 19 3 15 3 3 2" xfId="34048"/>
    <cellStyle name="Normal 19 3 15 3 3 3" xfId="46648"/>
    <cellStyle name="Normal 19 3 15 3 4" xfId="25647"/>
    <cellStyle name="Normal 19 3 15 3 5" xfId="38248"/>
    <cellStyle name="Normal 19 3 15 4" xfId="14318"/>
    <cellStyle name="Normal 19 3 15 4 2" xfId="27047"/>
    <cellStyle name="Normal 19 3 15 4 3" xfId="39648"/>
    <cellStyle name="Normal 19 3 15 5" xfId="18587"/>
    <cellStyle name="Normal 19 3 15 5 2" xfId="31248"/>
    <cellStyle name="Normal 19 3 15 5 3" xfId="43848"/>
    <cellStyle name="Normal 19 3 15 6" xfId="22847"/>
    <cellStyle name="Normal 19 3 15 7" xfId="35448"/>
    <cellStyle name="Normal 19 3 16" xfId="10243"/>
    <cellStyle name="Normal 19 3 16 2" xfId="11658"/>
    <cellStyle name="Normal 19 3 16 2 2" xfId="15858"/>
    <cellStyle name="Normal 19 3 16 2 2 2" xfId="28587"/>
    <cellStyle name="Normal 19 3 16 2 2 3" xfId="41188"/>
    <cellStyle name="Normal 19 3 16 2 3" xfId="20127"/>
    <cellStyle name="Normal 19 3 16 2 3 2" xfId="32788"/>
    <cellStyle name="Normal 19 3 16 2 3 3" xfId="45388"/>
    <cellStyle name="Normal 19 3 16 2 4" xfId="24387"/>
    <cellStyle name="Normal 19 3 16 2 5" xfId="36988"/>
    <cellStyle name="Normal 19 3 16 3" xfId="13058"/>
    <cellStyle name="Normal 19 3 16 3 2" xfId="17258"/>
    <cellStyle name="Normal 19 3 16 3 2 2" xfId="29987"/>
    <cellStyle name="Normal 19 3 16 3 2 3" xfId="42588"/>
    <cellStyle name="Normal 19 3 16 3 3" xfId="21527"/>
    <cellStyle name="Normal 19 3 16 3 3 2" xfId="34188"/>
    <cellStyle name="Normal 19 3 16 3 3 3" xfId="46788"/>
    <cellStyle name="Normal 19 3 16 3 4" xfId="25787"/>
    <cellStyle name="Normal 19 3 16 3 5" xfId="38388"/>
    <cellStyle name="Normal 19 3 16 4" xfId="14458"/>
    <cellStyle name="Normal 19 3 16 4 2" xfId="27187"/>
    <cellStyle name="Normal 19 3 16 4 3" xfId="39788"/>
    <cellStyle name="Normal 19 3 16 5" xfId="18727"/>
    <cellStyle name="Normal 19 3 16 5 2" xfId="31388"/>
    <cellStyle name="Normal 19 3 16 5 3" xfId="43988"/>
    <cellStyle name="Normal 19 3 16 6" xfId="22987"/>
    <cellStyle name="Normal 19 3 16 7" xfId="35588"/>
    <cellStyle name="Normal 19 3 17" xfId="10384"/>
    <cellStyle name="Normal 19 3 17 2" xfId="14598"/>
    <cellStyle name="Normal 19 3 17 2 2" xfId="27327"/>
    <cellStyle name="Normal 19 3 17 2 3" xfId="39928"/>
    <cellStyle name="Normal 19 3 17 3" xfId="18867"/>
    <cellStyle name="Normal 19 3 17 3 2" xfId="31528"/>
    <cellStyle name="Normal 19 3 17 3 3" xfId="44128"/>
    <cellStyle name="Normal 19 3 17 4" xfId="23127"/>
    <cellStyle name="Normal 19 3 17 5" xfId="35728"/>
    <cellStyle name="Normal 19 3 18" xfId="11798"/>
    <cellStyle name="Normal 19 3 18 2" xfId="15998"/>
    <cellStyle name="Normal 19 3 18 2 2" xfId="28727"/>
    <cellStyle name="Normal 19 3 18 2 3" xfId="41328"/>
    <cellStyle name="Normal 19 3 18 3" xfId="20267"/>
    <cellStyle name="Normal 19 3 18 3 2" xfId="32928"/>
    <cellStyle name="Normal 19 3 18 3 3" xfId="45528"/>
    <cellStyle name="Normal 19 3 18 4" xfId="24527"/>
    <cellStyle name="Normal 19 3 18 5" xfId="37128"/>
    <cellStyle name="Normal 19 3 19" xfId="13198"/>
    <cellStyle name="Normal 19 3 19 2" xfId="25927"/>
    <cellStyle name="Normal 19 3 19 3" xfId="38528"/>
    <cellStyle name="Normal 19 3 2" xfId="7020"/>
    <cellStyle name="Normal 19 3 2 10" xfId="10263"/>
    <cellStyle name="Normal 19 3 2 10 2" xfId="11678"/>
    <cellStyle name="Normal 19 3 2 10 2 2" xfId="15878"/>
    <cellStyle name="Normal 19 3 2 10 2 2 2" xfId="28607"/>
    <cellStyle name="Normal 19 3 2 10 2 2 3" xfId="41208"/>
    <cellStyle name="Normal 19 3 2 10 2 3" xfId="20147"/>
    <cellStyle name="Normal 19 3 2 10 2 3 2" xfId="32808"/>
    <cellStyle name="Normal 19 3 2 10 2 3 3" xfId="45408"/>
    <cellStyle name="Normal 19 3 2 10 2 4" xfId="24407"/>
    <cellStyle name="Normal 19 3 2 10 2 5" xfId="37008"/>
    <cellStyle name="Normal 19 3 2 10 3" xfId="13078"/>
    <cellStyle name="Normal 19 3 2 10 3 2" xfId="17278"/>
    <cellStyle name="Normal 19 3 2 10 3 2 2" xfId="30007"/>
    <cellStyle name="Normal 19 3 2 10 3 2 3" xfId="42608"/>
    <cellStyle name="Normal 19 3 2 10 3 3" xfId="21547"/>
    <cellStyle name="Normal 19 3 2 10 3 3 2" xfId="34208"/>
    <cellStyle name="Normal 19 3 2 10 3 3 3" xfId="46808"/>
    <cellStyle name="Normal 19 3 2 10 3 4" xfId="25807"/>
    <cellStyle name="Normal 19 3 2 10 3 5" xfId="38408"/>
    <cellStyle name="Normal 19 3 2 10 4" xfId="14478"/>
    <cellStyle name="Normal 19 3 2 10 4 2" xfId="27207"/>
    <cellStyle name="Normal 19 3 2 10 4 3" xfId="39808"/>
    <cellStyle name="Normal 19 3 2 10 5" xfId="18747"/>
    <cellStyle name="Normal 19 3 2 10 5 2" xfId="31408"/>
    <cellStyle name="Normal 19 3 2 10 5 3" xfId="44008"/>
    <cellStyle name="Normal 19 3 2 10 6" xfId="23007"/>
    <cellStyle name="Normal 19 3 2 10 7" xfId="35608"/>
    <cellStyle name="Normal 19 3 2 11" xfId="10404"/>
    <cellStyle name="Normal 19 3 2 11 2" xfId="14618"/>
    <cellStyle name="Normal 19 3 2 11 2 2" xfId="27347"/>
    <cellStyle name="Normal 19 3 2 11 2 3" xfId="39948"/>
    <cellStyle name="Normal 19 3 2 11 3" xfId="18887"/>
    <cellStyle name="Normal 19 3 2 11 3 2" xfId="31548"/>
    <cellStyle name="Normal 19 3 2 11 3 3" xfId="44148"/>
    <cellStyle name="Normal 19 3 2 11 4" xfId="23147"/>
    <cellStyle name="Normal 19 3 2 11 5" xfId="35748"/>
    <cellStyle name="Normal 19 3 2 12" xfId="11818"/>
    <cellStyle name="Normal 19 3 2 12 2" xfId="16018"/>
    <cellStyle name="Normal 19 3 2 12 2 2" xfId="28747"/>
    <cellStyle name="Normal 19 3 2 12 2 3" xfId="41348"/>
    <cellStyle name="Normal 19 3 2 12 3" xfId="20287"/>
    <cellStyle name="Normal 19 3 2 12 3 2" xfId="32948"/>
    <cellStyle name="Normal 19 3 2 12 3 3" xfId="45548"/>
    <cellStyle name="Normal 19 3 2 12 4" xfId="24547"/>
    <cellStyle name="Normal 19 3 2 12 5" xfId="37148"/>
    <cellStyle name="Normal 19 3 2 13" xfId="13218"/>
    <cellStyle name="Normal 19 3 2 13 2" xfId="25947"/>
    <cellStyle name="Normal 19 3 2 13 3" xfId="38548"/>
    <cellStyle name="Normal 19 3 2 14" xfId="17487"/>
    <cellStyle name="Normal 19 3 2 14 2" xfId="30148"/>
    <cellStyle name="Normal 19 3 2 14 3" xfId="42748"/>
    <cellStyle name="Normal 19 3 2 15" xfId="21747"/>
    <cellStyle name="Normal 19 3 2 16" xfId="34348"/>
    <cellStyle name="Normal 19 3 2 2" xfId="7160"/>
    <cellStyle name="Normal 19 3 2 2 2" xfId="10544"/>
    <cellStyle name="Normal 19 3 2 2 2 2" xfId="14758"/>
    <cellStyle name="Normal 19 3 2 2 2 2 2" xfId="27487"/>
    <cellStyle name="Normal 19 3 2 2 2 2 3" xfId="40088"/>
    <cellStyle name="Normal 19 3 2 2 2 3" xfId="19027"/>
    <cellStyle name="Normal 19 3 2 2 2 3 2" xfId="31688"/>
    <cellStyle name="Normal 19 3 2 2 2 3 3" xfId="44288"/>
    <cellStyle name="Normal 19 3 2 2 2 4" xfId="23287"/>
    <cellStyle name="Normal 19 3 2 2 2 5" xfId="35888"/>
    <cellStyle name="Normal 19 3 2 2 3" xfId="11958"/>
    <cellStyle name="Normal 19 3 2 2 3 2" xfId="16158"/>
    <cellStyle name="Normal 19 3 2 2 3 2 2" xfId="28887"/>
    <cellStyle name="Normal 19 3 2 2 3 2 3" xfId="41488"/>
    <cellStyle name="Normal 19 3 2 2 3 3" xfId="20427"/>
    <cellStyle name="Normal 19 3 2 2 3 3 2" xfId="33088"/>
    <cellStyle name="Normal 19 3 2 2 3 3 3" xfId="45688"/>
    <cellStyle name="Normal 19 3 2 2 3 4" xfId="24687"/>
    <cellStyle name="Normal 19 3 2 2 3 5" xfId="37288"/>
    <cellStyle name="Normal 19 3 2 2 4" xfId="13358"/>
    <cellStyle name="Normal 19 3 2 2 4 2" xfId="26087"/>
    <cellStyle name="Normal 19 3 2 2 4 3" xfId="38688"/>
    <cellStyle name="Normal 19 3 2 2 5" xfId="17627"/>
    <cellStyle name="Normal 19 3 2 2 5 2" xfId="30288"/>
    <cellStyle name="Normal 19 3 2 2 5 3" xfId="42888"/>
    <cellStyle name="Normal 19 3 2 2 6" xfId="21887"/>
    <cellStyle name="Normal 19 3 2 2 7" xfId="34488"/>
    <cellStyle name="Normal 19 3 2 3" xfId="7300"/>
    <cellStyle name="Normal 19 3 2 3 2" xfId="10684"/>
    <cellStyle name="Normal 19 3 2 3 2 2" xfId="14898"/>
    <cellStyle name="Normal 19 3 2 3 2 2 2" xfId="27627"/>
    <cellStyle name="Normal 19 3 2 3 2 2 3" xfId="40228"/>
    <cellStyle name="Normal 19 3 2 3 2 3" xfId="19167"/>
    <cellStyle name="Normal 19 3 2 3 2 3 2" xfId="31828"/>
    <cellStyle name="Normal 19 3 2 3 2 3 3" xfId="44428"/>
    <cellStyle name="Normal 19 3 2 3 2 4" xfId="23427"/>
    <cellStyle name="Normal 19 3 2 3 2 5" xfId="36028"/>
    <cellStyle name="Normal 19 3 2 3 3" xfId="12098"/>
    <cellStyle name="Normal 19 3 2 3 3 2" xfId="16298"/>
    <cellStyle name="Normal 19 3 2 3 3 2 2" xfId="29027"/>
    <cellStyle name="Normal 19 3 2 3 3 2 3" xfId="41628"/>
    <cellStyle name="Normal 19 3 2 3 3 3" xfId="20567"/>
    <cellStyle name="Normal 19 3 2 3 3 3 2" xfId="33228"/>
    <cellStyle name="Normal 19 3 2 3 3 3 3" xfId="45828"/>
    <cellStyle name="Normal 19 3 2 3 3 4" xfId="24827"/>
    <cellStyle name="Normal 19 3 2 3 3 5" xfId="37428"/>
    <cellStyle name="Normal 19 3 2 3 4" xfId="13498"/>
    <cellStyle name="Normal 19 3 2 3 4 2" xfId="26227"/>
    <cellStyle name="Normal 19 3 2 3 4 3" xfId="38828"/>
    <cellStyle name="Normal 19 3 2 3 5" xfId="17767"/>
    <cellStyle name="Normal 19 3 2 3 5 2" xfId="30428"/>
    <cellStyle name="Normal 19 3 2 3 5 3" xfId="43028"/>
    <cellStyle name="Normal 19 3 2 3 6" xfId="22027"/>
    <cellStyle name="Normal 19 3 2 3 7" xfId="34628"/>
    <cellStyle name="Normal 19 3 2 4" xfId="9313"/>
    <cellStyle name="Normal 19 3 2 4 2" xfId="10831"/>
    <cellStyle name="Normal 19 3 2 4 2 2" xfId="15038"/>
    <cellStyle name="Normal 19 3 2 4 2 2 2" xfId="27767"/>
    <cellStyle name="Normal 19 3 2 4 2 2 3" xfId="40368"/>
    <cellStyle name="Normal 19 3 2 4 2 3" xfId="19307"/>
    <cellStyle name="Normal 19 3 2 4 2 3 2" xfId="31968"/>
    <cellStyle name="Normal 19 3 2 4 2 3 3" xfId="44568"/>
    <cellStyle name="Normal 19 3 2 4 2 4" xfId="23567"/>
    <cellStyle name="Normal 19 3 2 4 2 5" xfId="36168"/>
    <cellStyle name="Normal 19 3 2 4 3" xfId="12238"/>
    <cellStyle name="Normal 19 3 2 4 3 2" xfId="16438"/>
    <cellStyle name="Normal 19 3 2 4 3 2 2" xfId="29167"/>
    <cellStyle name="Normal 19 3 2 4 3 2 3" xfId="41768"/>
    <cellStyle name="Normal 19 3 2 4 3 3" xfId="20707"/>
    <cellStyle name="Normal 19 3 2 4 3 3 2" xfId="33368"/>
    <cellStyle name="Normal 19 3 2 4 3 3 3" xfId="45968"/>
    <cellStyle name="Normal 19 3 2 4 3 4" xfId="24967"/>
    <cellStyle name="Normal 19 3 2 4 3 5" xfId="37568"/>
    <cellStyle name="Normal 19 3 2 4 4" xfId="13638"/>
    <cellStyle name="Normal 19 3 2 4 4 2" xfId="26367"/>
    <cellStyle name="Normal 19 3 2 4 4 3" xfId="38968"/>
    <cellStyle name="Normal 19 3 2 4 5" xfId="17907"/>
    <cellStyle name="Normal 19 3 2 4 5 2" xfId="30568"/>
    <cellStyle name="Normal 19 3 2 4 5 3" xfId="43168"/>
    <cellStyle name="Normal 19 3 2 4 6" xfId="22167"/>
    <cellStyle name="Normal 19 3 2 4 7" xfId="34768"/>
    <cellStyle name="Normal 19 3 2 5" xfId="9509"/>
    <cellStyle name="Normal 19 3 2 5 2" xfId="10975"/>
    <cellStyle name="Normal 19 3 2 5 2 2" xfId="15178"/>
    <cellStyle name="Normal 19 3 2 5 2 2 2" xfId="27907"/>
    <cellStyle name="Normal 19 3 2 5 2 2 3" xfId="40508"/>
    <cellStyle name="Normal 19 3 2 5 2 3" xfId="19447"/>
    <cellStyle name="Normal 19 3 2 5 2 3 2" xfId="32108"/>
    <cellStyle name="Normal 19 3 2 5 2 3 3" xfId="44708"/>
    <cellStyle name="Normal 19 3 2 5 2 4" xfId="23707"/>
    <cellStyle name="Normal 19 3 2 5 2 5" xfId="36308"/>
    <cellStyle name="Normal 19 3 2 5 3" xfId="12378"/>
    <cellStyle name="Normal 19 3 2 5 3 2" xfId="16578"/>
    <cellStyle name="Normal 19 3 2 5 3 2 2" xfId="29307"/>
    <cellStyle name="Normal 19 3 2 5 3 2 3" xfId="41908"/>
    <cellStyle name="Normal 19 3 2 5 3 3" xfId="20847"/>
    <cellStyle name="Normal 19 3 2 5 3 3 2" xfId="33508"/>
    <cellStyle name="Normal 19 3 2 5 3 3 3" xfId="46108"/>
    <cellStyle name="Normal 19 3 2 5 3 4" xfId="25107"/>
    <cellStyle name="Normal 19 3 2 5 3 5" xfId="37708"/>
    <cellStyle name="Normal 19 3 2 5 4" xfId="13778"/>
    <cellStyle name="Normal 19 3 2 5 4 2" xfId="26507"/>
    <cellStyle name="Normal 19 3 2 5 4 3" xfId="39108"/>
    <cellStyle name="Normal 19 3 2 5 5" xfId="18047"/>
    <cellStyle name="Normal 19 3 2 5 5 2" xfId="30708"/>
    <cellStyle name="Normal 19 3 2 5 5 3" xfId="43308"/>
    <cellStyle name="Normal 19 3 2 5 6" xfId="22307"/>
    <cellStyle name="Normal 19 3 2 5 7" xfId="34908"/>
    <cellStyle name="Normal 19 3 2 6" xfId="9649"/>
    <cellStyle name="Normal 19 3 2 6 2" xfId="11115"/>
    <cellStyle name="Normal 19 3 2 6 2 2" xfId="15318"/>
    <cellStyle name="Normal 19 3 2 6 2 2 2" xfId="28047"/>
    <cellStyle name="Normal 19 3 2 6 2 2 3" xfId="40648"/>
    <cellStyle name="Normal 19 3 2 6 2 3" xfId="19587"/>
    <cellStyle name="Normal 19 3 2 6 2 3 2" xfId="32248"/>
    <cellStyle name="Normal 19 3 2 6 2 3 3" xfId="44848"/>
    <cellStyle name="Normal 19 3 2 6 2 4" xfId="23847"/>
    <cellStyle name="Normal 19 3 2 6 2 5" xfId="36448"/>
    <cellStyle name="Normal 19 3 2 6 3" xfId="12518"/>
    <cellStyle name="Normal 19 3 2 6 3 2" xfId="16718"/>
    <cellStyle name="Normal 19 3 2 6 3 2 2" xfId="29447"/>
    <cellStyle name="Normal 19 3 2 6 3 2 3" xfId="42048"/>
    <cellStyle name="Normal 19 3 2 6 3 3" xfId="20987"/>
    <cellStyle name="Normal 19 3 2 6 3 3 2" xfId="33648"/>
    <cellStyle name="Normal 19 3 2 6 3 3 3" xfId="46248"/>
    <cellStyle name="Normal 19 3 2 6 3 4" xfId="25247"/>
    <cellStyle name="Normal 19 3 2 6 3 5" xfId="37848"/>
    <cellStyle name="Normal 19 3 2 6 4" xfId="13918"/>
    <cellStyle name="Normal 19 3 2 6 4 2" xfId="26647"/>
    <cellStyle name="Normal 19 3 2 6 4 3" xfId="39248"/>
    <cellStyle name="Normal 19 3 2 6 5" xfId="18187"/>
    <cellStyle name="Normal 19 3 2 6 5 2" xfId="30848"/>
    <cellStyle name="Normal 19 3 2 6 5 3" xfId="43448"/>
    <cellStyle name="Normal 19 3 2 6 6" xfId="22447"/>
    <cellStyle name="Normal 19 3 2 6 7" xfId="35048"/>
    <cellStyle name="Normal 19 3 2 7" xfId="9789"/>
    <cellStyle name="Normal 19 3 2 7 2" xfId="11255"/>
    <cellStyle name="Normal 19 3 2 7 2 2" xfId="15458"/>
    <cellStyle name="Normal 19 3 2 7 2 2 2" xfId="28187"/>
    <cellStyle name="Normal 19 3 2 7 2 2 3" xfId="40788"/>
    <cellStyle name="Normal 19 3 2 7 2 3" xfId="19727"/>
    <cellStyle name="Normal 19 3 2 7 2 3 2" xfId="32388"/>
    <cellStyle name="Normal 19 3 2 7 2 3 3" xfId="44988"/>
    <cellStyle name="Normal 19 3 2 7 2 4" xfId="23987"/>
    <cellStyle name="Normal 19 3 2 7 2 5" xfId="36588"/>
    <cellStyle name="Normal 19 3 2 7 3" xfId="12658"/>
    <cellStyle name="Normal 19 3 2 7 3 2" xfId="16858"/>
    <cellStyle name="Normal 19 3 2 7 3 2 2" xfId="29587"/>
    <cellStyle name="Normal 19 3 2 7 3 2 3" xfId="42188"/>
    <cellStyle name="Normal 19 3 2 7 3 3" xfId="21127"/>
    <cellStyle name="Normal 19 3 2 7 3 3 2" xfId="33788"/>
    <cellStyle name="Normal 19 3 2 7 3 3 3" xfId="46388"/>
    <cellStyle name="Normal 19 3 2 7 3 4" xfId="25387"/>
    <cellStyle name="Normal 19 3 2 7 3 5" xfId="37988"/>
    <cellStyle name="Normal 19 3 2 7 4" xfId="14058"/>
    <cellStyle name="Normal 19 3 2 7 4 2" xfId="26787"/>
    <cellStyle name="Normal 19 3 2 7 4 3" xfId="39388"/>
    <cellStyle name="Normal 19 3 2 7 5" xfId="18327"/>
    <cellStyle name="Normal 19 3 2 7 5 2" xfId="30988"/>
    <cellStyle name="Normal 19 3 2 7 5 3" xfId="43588"/>
    <cellStyle name="Normal 19 3 2 7 6" xfId="22587"/>
    <cellStyle name="Normal 19 3 2 7 7" xfId="35188"/>
    <cellStyle name="Normal 19 3 2 8" xfId="9929"/>
    <cellStyle name="Normal 19 3 2 8 2" xfId="11395"/>
    <cellStyle name="Normal 19 3 2 8 2 2" xfId="15598"/>
    <cellStyle name="Normal 19 3 2 8 2 2 2" xfId="28327"/>
    <cellStyle name="Normal 19 3 2 8 2 2 3" xfId="40928"/>
    <cellStyle name="Normal 19 3 2 8 2 3" xfId="19867"/>
    <cellStyle name="Normal 19 3 2 8 2 3 2" xfId="32528"/>
    <cellStyle name="Normal 19 3 2 8 2 3 3" xfId="45128"/>
    <cellStyle name="Normal 19 3 2 8 2 4" xfId="24127"/>
    <cellStyle name="Normal 19 3 2 8 2 5" xfId="36728"/>
    <cellStyle name="Normal 19 3 2 8 3" xfId="12798"/>
    <cellStyle name="Normal 19 3 2 8 3 2" xfId="16998"/>
    <cellStyle name="Normal 19 3 2 8 3 2 2" xfId="29727"/>
    <cellStyle name="Normal 19 3 2 8 3 2 3" xfId="42328"/>
    <cellStyle name="Normal 19 3 2 8 3 3" xfId="21267"/>
    <cellStyle name="Normal 19 3 2 8 3 3 2" xfId="33928"/>
    <cellStyle name="Normal 19 3 2 8 3 3 3" xfId="46528"/>
    <cellStyle name="Normal 19 3 2 8 3 4" xfId="25527"/>
    <cellStyle name="Normal 19 3 2 8 3 5" xfId="38128"/>
    <cellStyle name="Normal 19 3 2 8 4" xfId="14198"/>
    <cellStyle name="Normal 19 3 2 8 4 2" xfId="26927"/>
    <cellStyle name="Normal 19 3 2 8 4 3" xfId="39528"/>
    <cellStyle name="Normal 19 3 2 8 5" xfId="18467"/>
    <cellStyle name="Normal 19 3 2 8 5 2" xfId="31128"/>
    <cellStyle name="Normal 19 3 2 8 5 3" xfId="43728"/>
    <cellStyle name="Normal 19 3 2 8 6" xfId="22727"/>
    <cellStyle name="Normal 19 3 2 8 7" xfId="35328"/>
    <cellStyle name="Normal 19 3 2 9" xfId="10123"/>
    <cellStyle name="Normal 19 3 2 9 2" xfId="11538"/>
    <cellStyle name="Normal 19 3 2 9 2 2" xfId="15738"/>
    <cellStyle name="Normal 19 3 2 9 2 2 2" xfId="28467"/>
    <cellStyle name="Normal 19 3 2 9 2 2 3" xfId="41068"/>
    <cellStyle name="Normal 19 3 2 9 2 3" xfId="20007"/>
    <cellStyle name="Normal 19 3 2 9 2 3 2" xfId="32668"/>
    <cellStyle name="Normal 19 3 2 9 2 3 3" xfId="45268"/>
    <cellStyle name="Normal 19 3 2 9 2 4" xfId="24267"/>
    <cellStyle name="Normal 19 3 2 9 2 5" xfId="36868"/>
    <cellStyle name="Normal 19 3 2 9 3" xfId="12938"/>
    <cellStyle name="Normal 19 3 2 9 3 2" xfId="17138"/>
    <cellStyle name="Normal 19 3 2 9 3 2 2" xfId="29867"/>
    <cellStyle name="Normal 19 3 2 9 3 2 3" xfId="42468"/>
    <cellStyle name="Normal 19 3 2 9 3 3" xfId="21407"/>
    <cellStyle name="Normal 19 3 2 9 3 3 2" xfId="34068"/>
    <cellStyle name="Normal 19 3 2 9 3 3 3" xfId="46668"/>
    <cellStyle name="Normal 19 3 2 9 3 4" xfId="25667"/>
    <cellStyle name="Normal 19 3 2 9 3 5" xfId="38268"/>
    <cellStyle name="Normal 19 3 2 9 4" xfId="14338"/>
    <cellStyle name="Normal 19 3 2 9 4 2" xfId="27067"/>
    <cellStyle name="Normal 19 3 2 9 4 3" xfId="39668"/>
    <cellStyle name="Normal 19 3 2 9 5" xfId="18607"/>
    <cellStyle name="Normal 19 3 2 9 5 2" xfId="31268"/>
    <cellStyle name="Normal 19 3 2 9 5 3" xfId="43868"/>
    <cellStyle name="Normal 19 3 2 9 6" xfId="22867"/>
    <cellStyle name="Normal 19 3 2 9 7" xfId="35468"/>
    <cellStyle name="Normal 19 3 20" xfId="17467"/>
    <cellStyle name="Normal 19 3 20 2" xfId="30128"/>
    <cellStyle name="Normal 19 3 20 3" xfId="42728"/>
    <cellStyle name="Normal 19 3 21" xfId="21727"/>
    <cellStyle name="Normal 19 3 22" xfId="34328"/>
    <cellStyle name="Normal 19 3 3" xfId="7040"/>
    <cellStyle name="Normal 19 3 3 10" xfId="10283"/>
    <cellStyle name="Normal 19 3 3 10 2" xfId="11698"/>
    <cellStyle name="Normal 19 3 3 10 2 2" xfId="15898"/>
    <cellStyle name="Normal 19 3 3 10 2 2 2" xfId="28627"/>
    <cellStyle name="Normal 19 3 3 10 2 2 3" xfId="41228"/>
    <cellStyle name="Normal 19 3 3 10 2 3" xfId="20167"/>
    <cellStyle name="Normal 19 3 3 10 2 3 2" xfId="32828"/>
    <cellStyle name="Normal 19 3 3 10 2 3 3" xfId="45428"/>
    <cellStyle name="Normal 19 3 3 10 2 4" xfId="24427"/>
    <cellStyle name="Normal 19 3 3 10 2 5" xfId="37028"/>
    <cellStyle name="Normal 19 3 3 10 3" xfId="13098"/>
    <cellStyle name="Normal 19 3 3 10 3 2" xfId="17298"/>
    <cellStyle name="Normal 19 3 3 10 3 2 2" xfId="30027"/>
    <cellStyle name="Normal 19 3 3 10 3 2 3" xfId="42628"/>
    <cellStyle name="Normal 19 3 3 10 3 3" xfId="21567"/>
    <cellStyle name="Normal 19 3 3 10 3 3 2" xfId="34228"/>
    <cellStyle name="Normal 19 3 3 10 3 3 3" xfId="46828"/>
    <cellStyle name="Normal 19 3 3 10 3 4" xfId="25827"/>
    <cellStyle name="Normal 19 3 3 10 3 5" xfId="38428"/>
    <cellStyle name="Normal 19 3 3 10 4" xfId="14498"/>
    <cellStyle name="Normal 19 3 3 10 4 2" xfId="27227"/>
    <cellStyle name="Normal 19 3 3 10 4 3" xfId="39828"/>
    <cellStyle name="Normal 19 3 3 10 5" xfId="18767"/>
    <cellStyle name="Normal 19 3 3 10 5 2" xfId="31428"/>
    <cellStyle name="Normal 19 3 3 10 5 3" xfId="44028"/>
    <cellStyle name="Normal 19 3 3 10 6" xfId="23027"/>
    <cellStyle name="Normal 19 3 3 10 7" xfId="35628"/>
    <cellStyle name="Normal 19 3 3 11" xfId="10424"/>
    <cellStyle name="Normal 19 3 3 11 2" xfId="14638"/>
    <cellStyle name="Normal 19 3 3 11 2 2" xfId="27367"/>
    <cellStyle name="Normal 19 3 3 11 2 3" xfId="39968"/>
    <cellStyle name="Normal 19 3 3 11 3" xfId="18907"/>
    <cellStyle name="Normal 19 3 3 11 3 2" xfId="31568"/>
    <cellStyle name="Normal 19 3 3 11 3 3" xfId="44168"/>
    <cellStyle name="Normal 19 3 3 11 4" xfId="23167"/>
    <cellStyle name="Normal 19 3 3 11 5" xfId="35768"/>
    <cellStyle name="Normal 19 3 3 12" xfId="11838"/>
    <cellStyle name="Normal 19 3 3 12 2" xfId="16038"/>
    <cellStyle name="Normal 19 3 3 12 2 2" xfId="28767"/>
    <cellStyle name="Normal 19 3 3 12 2 3" xfId="41368"/>
    <cellStyle name="Normal 19 3 3 12 3" xfId="20307"/>
    <cellStyle name="Normal 19 3 3 12 3 2" xfId="32968"/>
    <cellStyle name="Normal 19 3 3 12 3 3" xfId="45568"/>
    <cellStyle name="Normal 19 3 3 12 4" xfId="24567"/>
    <cellStyle name="Normal 19 3 3 12 5" xfId="37168"/>
    <cellStyle name="Normal 19 3 3 13" xfId="13238"/>
    <cellStyle name="Normal 19 3 3 13 2" xfId="25967"/>
    <cellStyle name="Normal 19 3 3 13 3" xfId="38568"/>
    <cellStyle name="Normal 19 3 3 14" xfId="17507"/>
    <cellStyle name="Normal 19 3 3 14 2" xfId="30168"/>
    <cellStyle name="Normal 19 3 3 14 3" xfId="42768"/>
    <cellStyle name="Normal 19 3 3 15" xfId="21767"/>
    <cellStyle name="Normal 19 3 3 16" xfId="34368"/>
    <cellStyle name="Normal 19 3 3 2" xfId="7180"/>
    <cellStyle name="Normal 19 3 3 2 2" xfId="10564"/>
    <cellStyle name="Normal 19 3 3 2 2 2" xfId="14778"/>
    <cellStyle name="Normal 19 3 3 2 2 2 2" xfId="27507"/>
    <cellStyle name="Normal 19 3 3 2 2 2 3" xfId="40108"/>
    <cellStyle name="Normal 19 3 3 2 2 3" xfId="19047"/>
    <cellStyle name="Normal 19 3 3 2 2 3 2" xfId="31708"/>
    <cellStyle name="Normal 19 3 3 2 2 3 3" xfId="44308"/>
    <cellStyle name="Normal 19 3 3 2 2 4" xfId="23307"/>
    <cellStyle name="Normal 19 3 3 2 2 5" xfId="35908"/>
    <cellStyle name="Normal 19 3 3 2 3" xfId="11978"/>
    <cellStyle name="Normal 19 3 3 2 3 2" xfId="16178"/>
    <cellStyle name="Normal 19 3 3 2 3 2 2" xfId="28907"/>
    <cellStyle name="Normal 19 3 3 2 3 2 3" xfId="41508"/>
    <cellStyle name="Normal 19 3 3 2 3 3" xfId="20447"/>
    <cellStyle name="Normal 19 3 3 2 3 3 2" xfId="33108"/>
    <cellStyle name="Normal 19 3 3 2 3 3 3" xfId="45708"/>
    <cellStyle name="Normal 19 3 3 2 3 4" xfId="24707"/>
    <cellStyle name="Normal 19 3 3 2 3 5" xfId="37308"/>
    <cellStyle name="Normal 19 3 3 2 4" xfId="13378"/>
    <cellStyle name="Normal 19 3 3 2 4 2" xfId="26107"/>
    <cellStyle name="Normal 19 3 3 2 4 3" xfId="38708"/>
    <cellStyle name="Normal 19 3 3 2 5" xfId="17647"/>
    <cellStyle name="Normal 19 3 3 2 5 2" xfId="30308"/>
    <cellStyle name="Normal 19 3 3 2 5 3" xfId="42908"/>
    <cellStyle name="Normal 19 3 3 2 6" xfId="21907"/>
    <cellStyle name="Normal 19 3 3 2 7" xfId="34508"/>
    <cellStyle name="Normal 19 3 3 3" xfId="7320"/>
    <cellStyle name="Normal 19 3 3 3 2" xfId="10704"/>
    <cellStyle name="Normal 19 3 3 3 2 2" xfId="14918"/>
    <cellStyle name="Normal 19 3 3 3 2 2 2" xfId="27647"/>
    <cellStyle name="Normal 19 3 3 3 2 2 3" xfId="40248"/>
    <cellStyle name="Normal 19 3 3 3 2 3" xfId="19187"/>
    <cellStyle name="Normal 19 3 3 3 2 3 2" xfId="31848"/>
    <cellStyle name="Normal 19 3 3 3 2 3 3" xfId="44448"/>
    <cellStyle name="Normal 19 3 3 3 2 4" xfId="23447"/>
    <cellStyle name="Normal 19 3 3 3 2 5" xfId="36048"/>
    <cellStyle name="Normal 19 3 3 3 3" xfId="12118"/>
    <cellStyle name="Normal 19 3 3 3 3 2" xfId="16318"/>
    <cellStyle name="Normal 19 3 3 3 3 2 2" xfId="29047"/>
    <cellStyle name="Normal 19 3 3 3 3 2 3" xfId="41648"/>
    <cellStyle name="Normal 19 3 3 3 3 3" xfId="20587"/>
    <cellStyle name="Normal 19 3 3 3 3 3 2" xfId="33248"/>
    <cellStyle name="Normal 19 3 3 3 3 3 3" xfId="45848"/>
    <cellStyle name="Normal 19 3 3 3 3 4" xfId="24847"/>
    <cellStyle name="Normal 19 3 3 3 3 5" xfId="37448"/>
    <cellStyle name="Normal 19 3 3 3 4" xfId="13518"/>
    <cellStyle name="Normal 19 3 3 3 4 2" xfId="26247"/>
    <cellStyle name="Normal 19 3 3 3 4 3" xfId="38848"/>
    <cellStyle name="Normal 19 3 3 3 5" xfId="17787"/>
    <cellStyle name="Normal 19 3 3 3 5 2" xfId="30448"/>
    <cellStyle name="Normal 19 3 3 3 5 3" xfId="43048"/>
    <cellStyle name="Normal 19 3 3 3 6" xfId="22047"/>
    <cellStyle name="Normal 19 3 3 3 7" xfId="34648"/>
    <cellStyle name="Normal 19 3 3 4" xfId="9333"/>
    <cellStyle name="Normal 19 3 3 4 2" xfId="10851"/>
    <cellStyle name="Normal 19 3 3 4 2 2" xfId="15058"/>
    <cellStyle name="Normal 19 3 3 4 2 2 2" xfId="27787"/>
    <cellStyle name="Normal 19 3 3 4 2 2 3" xfId="40388"/>
    <cellStyle name="Normal 19 3 3 4 2 3" xfId="19327"/>
    <cellStyle name="Normal 19 3 3 4 2 3 2" xfId="31988"/>
    <cellStyle name="Normal 19 3 3 4 2 3 3" xfId="44588"/>
    <cellStyle name="Normal 19 3 3 4 2 4" xfId="23587"/>
    <cellStyle name="Normal 19 3 3 4 2 5" xfId="36188"/>
    <cellStyle name="Normal 19 3 3 4 3" xfId="12258"/>
    <cellStyle name="Normal 19 3 3 4 3 2" xfId="16458"/>
    <cellStyle name="Normal 19 3 3 4 3 2 2" xfId="29187"/>
    <cellStyle name="Normal 19 3 3 4 3 2 3" xfId="41788"/>
    <cellStyle name="Normal 19 3 3 4 3 3" xfId="20727"/>
    <cellStyle name="Normal 19 3 3 4 3 3 2" xfId="33388"/>
    <cellStyle name="Normal 19 3 3 4 3 3 3" xfId="45988"/>
    <cellStyle name="Normal 19 3 3 4 3 4" xfId="24987"/>
    <cellStyle name="Normal 19 3 3 4 3 5" xfId="37588"/>
    <cellStyle name="Normal 19 3 3 4 4" xfId="13658"/>
    <cellStyle name="Normal 19 3 3 4 4 2" xfId="26387"/>
    <cellStyle name="Normal 19 3 3 4 4 3" xfId="38988"/>
    <cellStyle name="Normal 19 3 3 4 5" xfId="17927"/>
    <cellStyle name="Normal 19 3 3 4 5 2" xfId="30588"/>
    <cellStyle name="Normal 19 3 3 4 5 3" xfId="43188"/>
    <cellStyle name="Normal 19 3 3 4 6" xfId="22187"/>
    <cellStyle name="Normal 19 3 3 4 7" xfId="34788"/>
    <cellStyle name="Normal 19 3 3 5" xfId="9529"/>
    <cellStyle name="Normal 19 3 3 5 2" xfId="10995"/>
    <cellStyle name="Normal 19 3 3 5 2 2" xfId="15198"/>
    <cellStyle name="Normal 19 3 3 5 2 2 2" xfId="27927"/>
    <cellStyle name="Normal 19 3 3 5 2 2 3" xfId="40528"/>
    <cellStyle name="Normal 19 3 3 5 2 3" xfId="19467"/>
    <cellStyle name="Normal 19 3 3 5 2 3 2" xfId="32128"/>
    <cellStyle name="Normal 19 3 3 5 2 3 3" xfId="44728"/>
    <cellStyle name="Normal 19 3 3 5 2 4" xfId="23727"/>
    <cellStyle name="Normal 19 3 3 5 2 5" xfId="36328"/>
    <cellStyle name="Normal 19 3 3 5 3" xfId="12398"/>
    <cellStyle name="Normal 19 3 3 5 3 2" xfId="16598"/>
    <cellStyle name="Normal 19 3 3 5 3 2 2" xfId="29327"/>
    <cellStyle name="Normal 19 3 3 5 3 2 3" xfId="41928"/>
    <cellStyle name="Normal 19 3 3 5 3 3" xfId="20867"/>
    <cellStyle name="Normal 19 3 3 5 3 3 2" xfId="33528"/>
    <cellStyle name="Normal 19 3 3 5 3 3 3" xfId="46128"/>
    <cellStyle name="Normal 19 3 3 5 3 4" xfId="25127"/>
    <cellStyle name="Normal 19 3 3 5 3 5" xfId="37728"/>
    <cellStyle name="Normal 19 3 3 5 4" xfId="13798"/>
    <cellStyle name="Normal 19 3 3 5 4 2" xfId="26527"/>
    <cellStyle name="Normal 19 3 3 5 4 3" xfId="39128"/>
    <cellStyle name="Normal 19 3 3 5 5" xfId="18067"/>
    <cellStyle name="Normal 19 3 3 5 5 2" xfId="30728"/>
    <cellStyle name="Normal 19 3 3 5 5 3" xfId="43328"/>
    <cellStyle name="Normal 19 3 3 5 6" xfId="22327"/>
    <cellStyle name="Normal 19 3 3 5 7" xfId="34928"/>
    <cellStyle name="Normal 19 3 3 6" xfId="9669"/>
    <cellStyle name="Normal 19 3 3 6 2" xfId="11135"/>
    <cellStyle name="Normal 19 3 3 6 2 2" xfId="15338"/>
    <cellStyle name="Normal 19 3 3 6 2 2 2" xfId="28067"/>
    <cellStyle name="Normal 19 3 3 6 2 2 3" xfId="40668"/>
    <cellStyle name="Normal 19 3 3 6 2 3" xfId="19607"/>
    <cellStyle name="Normal 19 3 3 6 2 3 2" xfId="32268"/>
    <cellStyle name="Normal 19 3 3 6 2 3 3" xfId="44868"/>
    <cellStyle name="Normal 19 3 3 6 2 4" xfId="23867"/>
    <cellStyle name="Normal 19 3 3 6 2 5" xfId="36468"/>
    <cellStyle name="Normal 19 3 3 6 3" xfId="12538"/>
    <cellStyle name="Normal 19 3 3 6 3 2" xfId="16738"/>
    <cellStyle name="Normal 19 3 3 6 3 2 2" xfId="29467"/>
    <cellStyle name="Normal 19 3 3 6 3 2 3" xfId="42068"/>
    <cellStyle name="Normal 19 3 3 6 3 3" xfId="21007"/>
    <cellStyle name="Normal 19 3 3 6 3 3 2" xfId="33668"/>
    <cellStyle name="Normal 19 3 3 6 3 3 3" xfId="46268"/>
    <cellStyle name="Normal 19 3 3 6 3 4" xfId="25267"/>
    <cellStyle name="Normal 19 3 3 6 3 5" xfId="37868"/>
    <cellStyle name="Normal 19 3 3 6 4" xfId="13938"/>
    <cellStyle name="Normal 19 3 3 6 4 2" xfId="26667"/>
    <cellStyle name="Normal 19 3 3 6 4 3" xfId="39268"/>
    <cellStyle name="Normal 19 3 3 6 5" xfId="18207"/>
    <cellStyle name="Normal 19 3 3 6 5 2" xfId="30868"/>
    <cellStyle name="Normal 19 3 3 6 5 3" xfId="43468"/>
    <cellStyle name="Normal 19 3 3 6 6" xfId="22467"/>
    <cellStyle name="Normal 19 3 3 6 7" xfId="35068"/>
    <cellStyle name="Normal 19 3 3 7" xfId="9809"/>
    <cellStyle name="Normal 19 3 3 7 2" xfId="11275"/>
    <cellStyle name="Normal 19 3 3 7 2 2" xfId="15478"/>
    <cellStyle name="Normal 19 3 3 7 2 2 2" xfId="28207"/>
    <cellStyle name="Normal 19 3 3 7 2 2 3" xfId="40808"/>
    <cellStyle name="Normal 19 3 3 7 2 3" xfId="19747"/>
    <cellStyle name="Normal 19 3 3 7 2 3 2" xfId="32408"/>
    <cellStyle name="Normal 19 3 3 7 2 3 3" xfId="45008"/>
    <cellStyle name="Normal 19 3 3 7 2 4" xfId="24007"/>
    <cellStyle name="Normal 19 3 3 7 2 5" xfId="36608"/>
    <cellStyle name="Normal 19 3 3 7 3" xfId="12678"/>
    <cellStyle name="Normal 19 3 3 7 3 2" xfId="16878"/>
    <cellStyle name="Normal 19 3 3 7 3 2 2" xfId="29607"/>
    <cellStyle name="Normal 19 3 3 7 3 2 3" xfId="42208"/>
    <cellStyle name="Normal 19 3 3 7 3 3" xfId="21147"/>
    <cellStyle name="Normal 19 3 3 7 3 3 2" xfId="33808"/>
    <cellStyle name="Normal 19 3 3 7 3 3 3" xfId="46408"/>
    <cellStyle name="Normal 19 3 3 7 3 4" xfId="25407"/>
    <cellStyle name="Normal 19 3 3 7 3 5" xfId="38008"/>
    <cellStyle name="Normal 19 3 3 7 4" xfId="14078"/>
    <cellStyle name="Normal 19 3 3 7 4 2" xfId="26807"/>
    <cellStyle name="Normal 19 3 3 7 4 3" xfId="39408"/>
    <cellStyle name="Normal 19 3 3 7 5" xfId="18347"/>
    <cellStyle name="Normal 19 3 3 7 5 2" xfId="31008"/>
    <cellStyle name="Normal 19 3 3 7 5 3" xfId="43608"/>
    <cellStyle name="Normal 19 3 3 7 6" xfId="22607"/>
    <cellStyle name="Normal 19 3 3 7 7" xfId="35208"/>
    <cellStyle name="Normal 19 3 3 8" xfId="9949"/>
    <cellStyle name="Normal 19 3 3 8 2" xfId="11415"/>
    <cellStyle name="Normal 19 3 3 8 2 2" xfId="15618"/>
    <cellStyle name="Normal 19 3 3 8 2 2 2" xfId="28347"/>
    <cellStyle name="Normal 19 3 3 8 2 2 3" xfId="40948"/>
    <cellStyle name="Normal 19 3 3 8 2 3" xfId="19887"/>
    <cellStyle name="Normal 19 3 3 8 2 3 2" xfId="32548"/>
    <cellStyle name="Normal 19 3 3 8 2 3 3" xfId="45148"/>
    <cellStyle name="Normal 19 3 3 8 2 4" xfId="24147"/>
    <cellStyle name="Normal 19 3 3 8 2 5" xfId="36748"/>
    <cellStyle name="Normal 19 3 3 8 3" xfId="12818"/>
    <cellStyle name="Normal 19 3 3 8 3 2" xfId="17018"/>
    <cellStyle name="Normal 19 3 3 8 3 2 2" xfId="29747"/>
    <cellStyle name="Normal 19 3 3 8 3 2 3" xfId="42348"/>
    <cellStyle name="Normal 19 3 3 8 3 3" xfId="21287"/>
    <cellStyle name="Normal 19 3 3 8 3 3 2" xfId="33948"/>
    <cellStyle name="Normal 19 3 3 8 3 3 3" xfId="46548"/>
    <cellStyle name="Normal 19 3 3 8 3 4" xfId="25547"/>
    <cellStyle name="Normal 19 3 3 8 3 5" xfId="38148"/>
    <cellStyle name="Normal 19 3 3 8 4" xfId="14218"/>
    <cellStyle name="Normal 19 3 3 8 4 2" xfId="26947"/>
    <cellStyle name="Normal 19 3 3 8 4 3" xfId="39548"/>
    <cellStyle name="Normal 19 3 3 8 5" xfId="18487"/>
    <cellStyle name="Normal 19 3 3 8 5 2" xfId="31148"/>
    <cellStyle name="Normal 19 3 3 8 5 3" xfId="43748"/>
    <cellStyle name="Normal 19 3 3 8 6" xfId="22747"/>
    <cellStyle name="Normal 19 3 3 8 7" xfId="35348"/>
    <cellStyle name="Normal 19 3 3 9" xfId="10143"/>
    <cellStyle name="Normal 19 3 3 9 2" xfId="11558"/>
    <cellStyle name="Normal 19 3 3 9 2 2" xfId="15758"/>
    <cellStyle name="Normal 19 3 3 9 2 2 2" xfId="28487"/>
    <cellStyle name="Normal 19 3 3 9 2 2 3" xfId="41088"/>
    <cellStyle name="Normal 19 3 3 9 2 3" xfId="20027"/>
    <cellStyle name="Normal 19 3 3 9 2 3 2" xfId="32688"/>
    <cellStyle name="Normal 19 3 3 9 2 3 3" xfId="45288"/>
    <cellStyle name="Normal 19 3 3 9 2 4" xfId="24287"/>
    <cellStyle name="Normal 19 3 3 9 2 5" xfId="36888"/>
    <cellStyle name="Normal 19 3 3 9 3" xfId="12958"/>
    <cellStyle name="Normal 19 3 3 9 3 2" xfId="17158"/>
    <cellStyle name="Normal 19 3 3 9 3 2 2" xfId="29887"/>
    <cellStyle name="Normal 19 3 3 9 3 2 3" xfId="42488"/>
    <cellStyle name="Normal 19 3 3 9 3 3" xfId="21427"/>
    <cellStyle name="Normal 19 3 3 9 3 3 2" xfId="34088"/>
    <cellStyle name="Normal 19 3 3 9 3 3 3" xfId="46688"/>
    <cellStyle name="Normal 19 3 3 9 3 4" xfId="25687"/>
    <cellStyle name="Normal 19 3 3 9 3 5" xfId="38288"/>
    <cellStyle name="Normal 19 3 3 9 4" xfId="14358"/>
    <cellStyle name="Normal 19 3 3 9 4 2" xfId="27087"/>
    <cellStyle name="Normal 19 3 3 9 4 3" xfId="39688"/>
    <cellStyle name="Normal 19 3 3 9 5" xfId="18627"/>
    <cellStyle name="Normal 19 3 3 9 5 2" xfId="31288"/>
    <cellStyle name="Normal 19 3 3 9 5 3" xfId="43888"/>
    <cellStyle name="Normal 19 3 3 9 6" xfId="22887"/>
    <cellStyle name="Normal 19 3 3 9 7" xfId="35488"/>
    <cellStyle name="Normal 19 3 4" xfId="7060"/>
    <cellStyle name="Normal 19 3 4 10" xfId="10303"/>
    <cellStyle name="Normal 19 3 4 10 2" xfId="11718"/>
    <cellStyle name="Normal 19 3 4 10 2 2" xfId="15918"/>
    <cellStyle name="Normal 19 3 4 10 2 2 2" xfId="28647"/>
    <cellStyle name="Normal 19 3 4 10 2 2 3" xfId="41248"/>
    <cellStyle name="Normal 19 3 4 10 2 3" xfId="20187"/>
    <cellStyle name="Normal 19 3 4 10 2 3 2" xfId="32848"/>
    <cellStyle name="Normal 19 3 4 10 2 3 3" xfId="45448"/>
    <cellStyle name="Normal 19 3 4 10 2 4" xfId="24447"/>
    <cellStyle name="Normal 19 3 4 10 2 5" xfId="37048"/>
    <cellStyle name="Normal 19 3 4 10 3" xfId="13118"/>
    <cellStyle name="Normal 19 3 4 10 3 2" xfId="17318"/>
    <cellStyle name="Normal 19 3 4 10 3 2 2" xfId="30047"/>
    <cellStyle name="Normal 19 3 4 10 3 2 3" xfId="42648"/>
    <cellStyle name="Normal 19 3 4 10 3 3" xfId="21587"/>
    <cellStyle name="Normal 19 3 4 10 3 3 2" xfId="34248"/>
    <cellStyle name="Normal 19 3 4 10 3 3 3" xfId="46848"/>
    <cellStyle name="Normal 19 3 4 10 3 4" xfId="25847"/>
    <cellStyle name="Normal 19 3 4 10 3 5" xfId="38448"/>
    <cellStyle name="Normal 19 3 4 10 4" xfId="14518"/>
    <cellStyle name="Normal 19 3 4 10 4 2" xfId="27247"/>
    <cellStyle name="Normal 19 3 4 10 4 3" xfId="39848"/>
    <cellStyle name="Normal 19 3 4 10 5" xfId="18787"/>
    <cellStyle name="Normal 19 3 4 10 5 2" xfId="31448"/>
    <cellStyle name="Normal 19 3 4 10 5 3" xfId="44048"/>
    <cellStyle name="Normal 19 3 4 10 6" xfId="23047"/>
    <cellStyle name="Normal 19 3 4 10 7" xfId="35648"/>
    <cellStyle name="Normal 19 3 4 11" xfId="10444"/>
    <cellStyle name="Normal 19 3 4 11 2" xfId="14658"/>
    <cellStyle name="Normal 19 3 4 11 2 2" xfId="27387"/>
    <cellStyle name="Normal 19 3 4 11 2 3" xfId="39988"/>
    <cellStyle name="Normal 19 3 4 11 3" xfId="18927"/>
    <cellStyle name="Normal 19 3 4 11 3 2" xfId="31588"/>
    <cellStyle name="Normal 19 3 4 11 3 3" xfId="44188"/>
    <cellStyle name="Normal 19 3 4 11 4" xfId="23187"/>
    <cellStyle name="Normal 19 3 4 11 5" xfId="35788"/>
    <cellStyle name="Normal 19 3 4 12" xfId="11858"/>
    <cellStyle name="Normal 19 3 4 12 2" xfId="16058"/>
    <cellStyle name="Normal 19 3 4 12 2 2" xfId="28787"/>
    <cellStyle name="Normal 19 3 4 12 2 3" xfId="41388"/>
    <cellStyle name="Normal 19 3 4 12 3" xfId="20327"/>
    <cellStyle name="Normal 19 3 4 12 3 2" xfId="32988"/>
    <cellStyle name="Normal 19 3 4 12 3 3" xfId="45588"/>
    <cellStyle name="Normal 19 3 4 12 4" xfId="24587"/>
    <cellStyle name="Normal 19 3 4 12 5" xfId="37188"/>
    <cellStyle name="Normal 19 3 4 13" xfId="13258"/>
    <cellStyle name="Normal 19 3 4 13 2" xfId="25987"/>
    <cellStyle name="Normal 19 3 4 13 3" xfId="38588"/>
    <cellStyle name="Normal 19 3 4 14" xfId="17527"/>
    <cellStyle name="Normal 19 3 4 14 2" xfId="30188"/>
    <cellStyle name="Normal 19 3 4 14 3" xfId="42788"/>
    <cellStyle name="Normal 19 3 4 15" xfId="21787"/>
    <cellStyle name="Normal 19 3 4 16" xfId="34388"/>
    <cellStyle name="Normal 19 3 4 2" xfId="7200"/>
    <cellStyle name="Normal 19 3 4 2 2" xfId="10584"/>
    <cellStyle name="Normal 19 3 4 2 2 2" xfId="14798"/>
    <cellStyle name="Normal 19 3 4 2 2 2 2" xfId="27527"/>
    <cellStyle name="Normal 19 3 4 2 2 2 3" xfId="40128"/>
    <cellStyle name="Normal 19 3 4 2 2 3" xfId="19067"/>
    <cellStyle name="Normal 19 3 4 2 2 3 2" xfId="31728"/>
    <cellStyle name="Normal 19 3 4 2 2 3 3" xfId="44328"/>
    <cellStyle name="Normal 19 3 4 2 2 4" xfId="23327"/>
    <cellStyle name="Normal 19 3 4 2 2 5" xfId="35928"/>
    <cellStyle name="Normal 19 3 4 2 3" xfId="11998"/>
    <cellStyle name="Normal 19 3 4 2 3 2" xfId="16198"/>
    <cellStyle name="Normal 19 3 4 2 3 2 2" xfId="28927"/>
    <cellStyle name="Normal 19 3 4 2 3 2 3" xfId="41528"/>
    <cellStyle name="Normal 19 3 4 2 3 3" xfId="20467"/>
    <cellStyle name="Normal 19 3 4 2 3 3 2" xfId="33128"/>
    <cellStyle name="Normal 19 3 4 2 3 3 3" xfId="45728"/>
    <cellStyle name="Normal 19 3 4 2 3 4" xfId="24727"/>
    <cellStyle name="Normal 19 3 4 2 3 5" xfId="37328"/>
    <cellStyle name="Normal 19 3 4 2 4" xfId="13398"/>
    <cellStyle name="Normal 19 3 4 2 4 2" xfId="26127"/>
    <cellStyle name="Normal 19 3 4 2 4 3" xfId="38728"/>
    <cellStyle name="Normal 19 3 4 2 5" xfId="17667"/>
    <cellStyle name="Normal 19 3 4 2 5 2" xfId="30328"/>
    <cellStyle name="Normal 19 3 4 2 5 3" xfId="42928"/>
    <cellStyle name="Normal 19 3 4 2 6" xfId="21927"/>
    <cellStyle name="Normal 19 3 4 2 7" xfId="34528"/>
    <cellStyle name="Normal 19 3 4 3" xfId="7340"/>
    <cellStyle name="Normal 19 3 4 3 2" xfId="10724"/>
    <cellStyle name="Normal 19 3 4 3 2 2" xfId="14938"/>
    <cellStyle name="Normal 19 3 4 3 2 2 2" xfId="27667"/>
    <cellStyle name="Normal 19 3 4 3 2 2 3" xfId="40268"/>
    <cellStyle name="Normal 19 3 4 3 2 3" xfId="19207"/>
    <cellStyle name="Normal 19 3 4 3 2 3 2" xfId="31868"/>
    <cellStyle name="Normal 19 3 4 3 2 3 3" xfId="44468"/>
    <cellStyle name="Normal 19 3 4 3 2 4" xfId="23467"/>
    <cellStyle name="Normal 19 3 4 3 2 5" xfId="36068"/>
    <cellStyle name="Normal 19 3 4 3 3" xfId="12138"/>
    <cellStyle name="Normal 19 3 4 3 3 2" xfId="16338"/>
    <cellStyle name="Normal 19 3 4 3 3 2 2" xfId="29067"/>
    <cellStyle name="Normal 19 3 4 3 3 2 3" xfId="41668"/>
    <cellStyle name="Normal 19 3 4 3 3 3" xfId="20607"/>
    <cellStyle name="Normal 19 3 4 3 3 3 2" xfId="33268"/>
    <cellStyle name="Normal 19 3 4 3 3 3 3" xfId="45868"/>
    <cellStyle name="Normal 19 3 4 3 3 4" xfId="24867"/>
    <cellStyle name="Normal 19 3 4 3 3 5" xfId="37468"/>
    <cellStyle name="Normal 19 3 4 3 4" xfId="13538"/>
    <cellStyle name="Normal 19 3 4 3 4 2" xfId="26267"/>
    <cellStyle name="Normal 19 3 4 3 4 3" xfId="38868"/>
    <cellStyle name="Normal 19 3 4 3 5" xfId="17807"/>
    <cellStyle name="Normal 19 3 4 3 5 2" xfId="30468"/>
    <cellStyle name="Normal 19 3 4 3 5 3" xfId="43068"/>
    <cellStyle name="Normal 19 3 4 3 6" xfId="22067"/>
    <cellStyle name="Normal 19 3 4 3 7" xfId="34668"/>
    <cellStyle name="Normal 19 3 4 4" xfId="9353"/>
    <cellStyle name="Normal 19 3 4 4 2" xfId="10871"/>
    <cellStyle name="Normal 19 3 4 4 2 2" xfId="15078"/>
    <cellStyle name="Normal 19 3 4 4 2 2 2" xfId="27807"/>
    <cellStyle name="Normal 19 3 4 4 2 2 3" xfId="40408"/>
    <cellStyle name="Normal 19 3 4 4 2 3" xfId="19347"/>
    <cellStyle name="Normal 19 3 4 4 2 3 2" xfId="32008"/>
    <cellStyle name="Normal 19 3 4 4 2 3 3" xfId="44608"/>
    <cellStyle name="Normal 19 3 4 4 2 4" xfId="23607"/>
    <cellStyle name="Normal 19 3 4 4 2 5" xfId="36208"/>
    <cellStyle name="Normal 19 3 4 4 3" xfId="12278"/>
    <cellStyle name="Normal 19 3 4 4 3 2" xfId="16478"/>
    <cellStyle name="Normal 19 3 4 4 3 2 2" xfId="29207"/>
    <cellStyle name="Normal 19 3 4 4 3 2 3" xfId="41808"/>
    <cellStyle name="Normal 19 3 4 4 3 3" xfId="20747"/>
    <cellStyle name="Normal 19 3 4 4 3 3 2" xfId="33408"/>
    <cellStyle name="Normal 19 3 4 4 3 3 3" xfId="46008"/>
    <cellStyle name="Normal 19 3 4 4 3 4" xfId="25007"/>
    <cellStyle name="Normal 19 3 4 4 3 5" xfId="37608"/>
    <cellStyle name="Normal 19 3 4 4 4" xfId="13678"/>
    <cellStyle name="Normal 19 3 4 4 4 2" xfId="26407"/>
    <cellStyle name="Normal 19 3 4 4 4 3" xfId="39008"/>
    <cellStyle name="Normal 19 3 4 4 5" xfId="17947"/>
    <cellStyle name="Normal 19 3 4 4 5 2" xfId="30608"/>
    <cellStyle name="Normal 19 3 4 4 5 3" xfId="43208"/>
    <cellStyle name="Normal 19 3 4 4 6" xfId="22207"/>
    <cellStyle name="Normal 19 3 4 4 7" xfId="34808"/>
    <cellStyle name="Normal 19 3 4 5" xfId="9549"/>
    <cellStyle name="Normal 19 3 4 5 2" xfId="11015"/>
    <cellStyle name="Normal 19 3 4 5 2 2" xfId="15218"/>
    <cellStyle name="Normal 19 3 4 5 2 2 2" xfId="27947"/>
    <cellStyle name="Normal 19 3 4 5 2 2 3" xfId="40548"/>
    <cellStyle name="Normal 19 3 4 5 2 3" xfId="19487"/>
    <cellStyle name="Normal 19 3 4 5 2 3 2" xfId="32148"/>
    <cellStyle name="Normal 19 3 4 5 2 3 3" xfId="44748"/>
    <cellStyle name="Normal 19 3 4 5 2 4" xfId="23747"/>
    <cellStyle name="Normal 19 3 4 5 2 5" xfId="36348"/>
    <cellStyle name="Normal 19 3 4 5 3" xfId="12418"/>
    <cellStyle name="Normal 19 3 4 5 3 2" xfId="16618"/>
    <cellStyle name="Normal 19 3 4 5 3 2 2" xfId="29347"/>
    <cellStyle name="Normal 19 3 4 5 3 2 3" xfId="41948"/>
    <cellStyle name="Normal 19 3 4 5 3 3" xfId="20887"/>
    <cellStyle name="Normal 19 3 4 5 3 3 2" xfId="33548"/>
    <cellStyle name="Normal 19 3 4 5 3 3 3" xfId="46148"/>
    <cellStyle name="Normal 19 3 4 5 3 4" xfId="25147"/>
    <cellStyle name="Normal 19 3 4 5 3 5" xfId="37748"/>
    <cellStyle name="Normal 19 3 4 5 4" xfId="13818"/>
    <cellStyle name="Normal 19 3 4 5 4 2" xfId="26547"/>
    <cellStyle name="Normal 19 3 4 5 4 3" xfId="39148"/>
    <cellStyle name="Normal 19 3 4 5 5" xfId="18087"/>
    <cellStyle name="Normal 19 3 4 5 5 2" xfId="30748"/>
    <cellStyle name="Normal 19 3 4 5 5 3" xfId="43348"/>
    <cellStyle name="Normal 19 3 4 5 6" xfId="22347"/>
    <cellStyle name="Normal 19 3 4 5 7" xfId="34948"/>
    <cellStyle name="Normal 19 3 4 6" xfId="9689"/>
    <cellStyle name="Normal 19 3 4 6 2" xfId="11155"/>
    <cellStyle name="Normal 19 3 4 6 2 2" xfId="15358"/>
    <cellStyle name="Normal 19 3 4 6 2 2 2" xfId="28087"/>
    <cellStyle name="Normal 19 3 4 6 2 2 3" xfId="40688"/>
    <cellStyle name="Normal 19 3 4 6 2 3" xfId="19627"/>
    <cellStyle name="Normal 19 3 4 6 2 3 2" xfId="32288"/>
    <cellStyle name="Normal 19 3 4 6 2 3 3" xfId="44888"/>
    <cellStyle name="Normal 19 3 4 6 2 4" xfId="23887"/>
    <cellStyle name="Normal 19 3 4 6 2 5" xfId="36488"/>
    <cellStyle name="Normal 19 3 4 6 3" xfId="12558"/>
    <cellStyle name="Normal 19 3 4 6 3 2" xfId="16758"/>
    <cellStyle name="Normal 19 3 4 6 3 2 2" xfId="29487"/>
    <cellStyle name="Normal 19 3 4 6 3 2 3" xfId="42088"/>
    <cellStyle name="Normal 19 3 4 6 3 3" xfId="21027"/>
    <cellStyle name="Normal 19 3 4 6 3 3 2" xfId="33688"/>
    <cellStyle name="Normal 19 3 4 6 3 3 3" xfId="46288"/>
    <cellStyle name="Normal 19 3 4 6 3 4" xfId="25287"/>
    <cellStyle name="Normal 19 3 4 6 3 5" xfId="37888"/>
    <cellStyle name="Normal 19 3 4 6 4" xfId="13958"/>
    <cellStyle name="Normal 19 3 4 6 4 2" xfId="26687"/>
    <cellStyle name="Normal 19 3 4 6 4 3" xfId="39288"/>
    <cellStyle name="Normal 19 3 4 6 5" xfId="18227"/>
    <cellStyle name="Normal 19 3 4 6 5 2" xfId="30888"/>
    <cellStyle name="Normal 19 3 4 6 5 3" xfId="43488"/>
    <cellStyle name="Normal 19 3 4 6 6" xfId="22487"/>
    <cellStyle name="Normal 19 3 4 6 7" xfId="35088"/>
    <cellStyle name="Normal 19 3 4 7" xfId="9829"/>
    <cellStyle name="Normal 19 3 4 7 2" xfId="11295"/>
    <cellStyle name="Normal 19 3 4 7 2 2" xfId="15498"/>
    <cellStyle name="Normal 19 3 4 7 2 2 2" xfId="28227"/>
    <cellStyle name="Normal 19 3 4 7 2 2 3" xfId="40828"/>
    <cellStyle name="Normal 19 3 4 7 2 3" xfId="19767"/>
    <cellStyle name="Normal 19 3 4 7 2 3 2" xfId="32428"/>
    <cellStyle name="Normal 19 3 4 7 2 3 3" xfId="45028"/>
    <cellStyle name="Normal 19 3 4 7 2 4" xfId="24027"/>
    <cellStyle name="Normal 19 3 4 7 2 5" xfId="36628"/>
    <cellStyle name="Normal 19 3 4 7 3" xfId="12698"/>
    <cellStyle name="Normal 19 3 4 7 3 2" xfId="16898"/>
    <cellStyle name="Normal 19 3 4 7 3 2 2" xfId="29627"/>
    <cellStyle name="Normal 19 3 4 7 3 2 3" xfId="42228"/>
    <cellStyle name="Normal 19 3 4 7 3 3" xfId="21167"/>
    <cellStyle name="Normal 19 3 4 7 3 3 2" xfId="33828"/>
    <cellStyle name="Normal 19 3 4 7 3 3 3" xfId="46428"/>
    <cellStyle name="Normal 19 3 4 7 3 4" xfId="25427"/>
    <cellStyle name="Normal 19 3 4 7 3 5" xfId="38028"/>
    <cellStyle name="Normal 19 3 4 7 4" xfId="14098"/>
    <cellStyle name="Normal 19 3 4 7 4 2" xfId="26827"/>
    <cellStyle name="Normal 19 3 4 7 4 3" xfId="39428"/>
    <cellStyle name="Normal 19 3 4 7 5" xfId="18367"/>
    <cellStyle name="Normal 19 3 4 7 5 2" xfId="31028"/>
    <cellStyle name="Normal 19 3 4 7 5 3" xfId="43628"/>
    <cellStyle name="Normal 19 3 4 7 6" xfId="22627"/>
    <cellStyle name="Normal 19 3 4 7 7" xfId="35228"/>
    <cellStyle name="Normal 19 3 4 8" xfId="9969"/>
    <cellStyle name="Normal 19 3 4 8 2" xfId="11435"/>
    <cellStyle name="Normal 19 3 4 8 2 2" xfId="15638"/>
    <cellStyle name="Normal 19 3 4 8 2 2 2" xfId="28367"/>
    <cellStyle name="Normal 19 3 4 8 2 2 3" xfId="40968"/>
    <cellStyle name="Normal 19 3 4 8 2 3" xfId="19907"/>
    <cellStyle name="Normal 19 3 4 8 2 3 2" xfId="32568"/>
    <cellStyle name="Normal 19 3 4 8 2 3 3" xfId="45168"/>
    <cellStyle name="Normal 19 3 4 8 2 4" xfId="24167"/>
    <cellStyle name="Normal 19 3 4 8 2 5" xfId="36768"/>
    <cellStyle name="Normal 19 3 4 8 3" xfId="12838"/>
    <cellStyle name="Normal 19 3 4 8 3 2" xfId="17038"/>
    <cellStyle name="Normal 19 3 4 8 3 2 2" xfId="29767"/>
    <cellStyle name="Normal 19 3 4 8 3 2 3" xfId="42368"/>
    <cellStyle name="Normal 19 3 4 8 3 3" xfId="21307"/>
    <cellStyle name="Normal 19 3 4 8 3 3 2" xfId="33968"/>
    <cellStyle name="Normal 19 3 4 8 3 3 3" xfId="46568"/>
    <cellStyle name="Normal 19 3 4 8 3 4" xfId="25567"/>
    <cellStyle name="Normal 19 3 4 8 3 5" xfId="38168"/>
    <cellStyle name="Normal 19 3 4 8 4" xfId="14238"/>
    <cellStyle name="Normal 19 3 4 8 4 2" xfId="26967"/>
    <cellStyle name="Normal 19 3 4 8 4 3" xfId="39568"/>
    <cellStyle name="Normal 19 3 4 8 5" xfId="18507"/>
    <cellStyle name="Normal 19 3 4 8 5 2" xfId="31168"/>
    <cellStyle name="Normal 19 3 4 8 5 3" xfId="43768"/>
    <cellStyle name="Normal 19 3 4 8 6" xfId="22767"/>
    <cellStyle name="Normal 19 3 4 8 7" xfId="35368"/>
    <cellStyle name="Normal 19 3 4 9" xfId="10163"/>
    <cellStyle name="Normal 19 3 4 9 2" xfId="11578"/>
    <cellStyle name="Normal 19 3 4 9 2 2" xfId="15778"/>
    <cellStyle name="Normal 19 3 4 9 2 2 2" xfId="28507"/>
    <cellStyle name="Normal 19 3 4 9 2 2 3" xfId="41108"/>
    <cellStyle name="Normal 19 3 4 9 2 3" xfId="20047"/>
    <cellStyle name="Normal 19 3 4 9 2 3 2" xfId="32708"/>
    <cellStyle name="Normal 19 3 4 9 2 3 3" xfId="45308"/>
    <cellStyle name="Normal 19 3 4 9 2 4" xfId="24307"/>
    <cellStyle name="Normal 19 3 4 9 2 5" xfId="36908"/>
    <cellStyle name="Normal 19 3 4 9 3" xfId="12978"/>
    <cellStyle name="Normal 19 3 4 9 3 2" xfId="17178"/>
    <cellStyle name="Normal 19 3 4 9 3 2 2" xfId="29907"/>
    <cellStyle name="Normal 19 3 4 9 3 2 3" xfId="42508"/>
    <cellStyle name="Normal 19 3 4 9 3 3" xfId="21447"/>
    <cellStyle name="Normal 19 3 4 9 3 3 2" xfId="34108"/>
    <cellStyle name="Normal 19 3 4 9 3 3 3" xfId="46708"/>
    <cellStyle name="Normal 19 3 4 9 3 4" xfId="25707"/>
    <cellStyle name="Normal 19 3 4 9 3 5" xfId="38308"/>
    <cellStyle name="Normal 19 3 4 9 4" xfId="14378"/>
    <cellStyle name="Normal 19 3 4 9 4 2" xfId="27107"/>
    <cellStyle name="Normal 19 3 4 9 4 3" xfId="39708"/>
    <cellStyle name="Normal 19 3 4 9 5" xfId="18647"/>
    <cellStyle name="Normal 19 3 4 9 5 2" xfId="31308"/>
    <cellStyle name="Normal 19 3 4 9 5 3" xfId="43908"/>
    <cellStyle name="Normal 19 3 4 9 6" xfId="22907"/>
    <cellStyle name="Normal 19 3 4 9 7" xfId="35508"/>
    <cellStyle name="Normal 19 3 5" xfId="7080"/>
    <cellStyle name="Normal 19 3 5 10" xfId="10323"/>
    <cellStyle name="Normal 19 3 5 10 2" xfId="11738"/>
    <cellStyle name="Normal 19 3 5 10 2 2" xfId="15938"/>
    <cellStyle name="Normal 19 3 5 10 2 2 2" xfId="28667"/>
    <cellStyle name="Normal 19 3 5 10 2 2 3" xfId="41268"/>
    <cellStyle name="Normal 19 3 5 10 2 3" xfId="20207"/>
    <cellStyle name="Normal 19 3 5 10 2 3 2" xfId="32868"/>
    <cellStyle name="Normal 19 3 5 10 2 3 3" xfId="45468"/>
    <cellStyle name="Normal 19 3 5 10 2 4" xfId="24467"/>
    <cellStyle name="Normal 19 3 5 10 2 5" xfId="37068"/>
    <cellStyle name="Normal 19 3 5 10 3" xfId="13138"/>
    <cellStyle name="Normal 19 3 5 10 3 2" xfId="17338"/>
    <cellStyle name="Normal 19 3 5 10 3 2 2" xfId="30067"/>
    <cellStyle name="Normal 19 3 5 10 3 2 3" xfId="42668"/>
    <cellStyle name="Normal 19 3 5 10 3 3" xfId="21607"/>
    <cellStyle name="Normal 19 3 5 10 3 3 2" xfId="34268"/>
    <cellStyle name="Normal 19 3 5 10 3 3 3" xfId="46868"/>
    <cellStyle name="Normal 19 3 5 10 3 4" xfId="25867"/>
    <cellStyle name="Normal 19 3 5 10 3 5" xfId="38468"/>
    <cellStyle name="Normal 19 3 5 10 4" xfId="14538"/>
    <cellStyle name="Normal 19 3 5 10 4 2" xfId="27267"/>
    <cellStyle name="Normal 19 3 5 10 4 3" xfId="39868"/>
    <cellStyle name="Normal 19 3 5 10 5" xfId="18807"/>
    <cellStyle name="Normal 19 3 5 10 5 2" xfId="31468"/>
    <cellStyle name="Normal 19 3 5 10 5 3" xfId="44068"/>
    <cellStyle name="Normal 19 3 5 10 6" xfId="23067"/>
    <cellStyle name="Normal 19 3 5 10 7" xfId="35668"/>
    <cellStyle name="Normal 19 3 5 11" xfId="10464"/>
    <cellStyle name="Normal 19 3 5 11 2" xfId="14678"/>
    <cellStyle name="Normal 19 3 5 11 2 2" xfId="27407"/>
    <cellStyle name="Normal 19 3 5 11 2 3" xfId="40008"/>
    <cellStyle name="Normal 19 3 5 11 3" xfId="18947"/>
    <cellStyle name="Normal 19 3 5 11 3 2" xfId="31608"/>
    <cellStyle name="Normal 19 3 5 11 3 3" xfId="44208"/>
    <cellStyle name="Normal 19 3 5 11 4" xfId="23207"/>
    <cellStyle name="Normal 19 3 5 11 5" xfId="35808"/>
    <cellStyle name="Normal 19 3 5 12" xfId="11878"/>
    <cellStyle name="Normal 19 3 5 12 2" xfId="16078"/>
    <cellStyle name="Normal 19 3 5 12 2 2" xfId="28807"/>
    <cellStyle name="Normal 19 3 5 12 2 3" xfId="41408"/>
    <cellStyle name="Normal 19 3 5 12 3" xfId="20347"/>
    <cellStyle name="Normal 19 3 5 12 3 2" xfId="33008"/>
    <cellStyle name="Normal 19 3 5 12 3 3" xfId="45608"/>
    <cellStyle name="Normal 19 3 5 12 4" xfId="24607"/>
    <cellStyle name="Normal 19 3 5 12 5" xfId="37208"/>
    <cellStyle name="Normal 19 3 5 13" xfId="13278"/>
    <cellStyle name="Normal 19 3 5 13 2" xfId="26007"/>
    <cellStyle name="Normal 19 3 5 13 3" xfId="38608"/>
    <cellStyle name="Normal 19 3 5 14" xfId="17547"/>
    <cellStyle name="Normal 19 3 5 14 2" xfId="30208"/>
    <cellStyle name="Normal 19 3 5 14 3" xfId="42808"/>
    <cellStyle name="Normal 19 3 5 15" xfId="21807"/>
    <cellStyle name="Normal 19 3 5 16" xfId="34408"/>
    <cellStyle name="Normal 19 3 5 2" xfId="7220"/>
    <cellStyle name="Normal 19 3 5 2 2" xfId="10604"/>
    <cellStyle name="Normal 19 3 5 2 2 2" xfId="14818"/>
    <cellStyle name="Normal 19 3 5 2 2 2 2" xfId="27547"/>
    <cellStyle name="Normal 19 3 5 2 2 2 3" xfId="40148"/>
    <cellStyle name="Normal 19 3 5 2 2 3" xfId="19087"/>
    <cellStyle name="Normal 19 3 5 2 2 3 2" xfId="31748"/>
    <cellStyle name="Normal 19 3 5 2 2 3 3" xfId="44348"/>
    <cellStyle name="Normal 19 3 5 2 2 4" xfId="23347"/>
    <cellStyle name="Normal 19 3 5 2 2 5" xfId="35948"/>
    <cellStyle name="Normal 19 3 5 2 3" xfId="12018"/>
    <cellStyle name="Normal 19 3 5 2 3 2" xfId="16218"/>
    <cellStyle name="Normal 19 3 5 2 3 2 2" xfId="28947"/>
    <cellStyle name="Normal 19 3 5 2 3 2 3" xfId="41548"/>
    <cellStyle name="Normal 19 3 5 2 3 3" xfId="20487"/>
    <cellStyle name="Normal 19 3 5 2 3 3 2" xfId="33148"/>
    <cellStyle name="Normal 19 3 5 2 3 3 3" xfId="45748"/>
    <cellStyle name="Normal 19 3 5 2 3 4" xfId="24747"/>
    <cellStyle name="Normal 19 3 5 2 3 5" xfId="37348"/>
    <cellStyle name="Normal 19 3 5 2 4" xfId="13418"/>
    <cellStyle name="Normal 19 3 5 2 4 2" xfId="26147"/>
    <cellStyle name="Normal 19 3 5 2 4 3" xfId="38748"/>
    <cellStyle name="Normal 19 3 5 2 5" xfId="17687"/>
    <cellStyle name="Normal 19 3 5 2 5 2" xfId="30348"/>
    <cellStyle name="Normal 19 3 5 2 5 3" xfId="42948"/>
    <cellStyle name="Normal 19 3 5 2 6" xfId="21947"/>
    <cellStyle name="Normal 19 3 5 2 7" xfId="34548"/>
    <cellStyle name="Normal 19 3 5 3" xfId="7360"/>
    <cellStyle name="Normal 19 3 5 3 2" xfId="10744"/>
    <cellStyle name="Normal 19 3 5 3 2 2" xfId="14958"/>
    <cellStyle name="Normal 19 3 5 3 2 2 2" xfId="27687"/>
    <cellStyle name="Normal 19 3 5 3 2 2 3" xfId="40288"/>
    <cellStyle name="Normal 19 3 5 3 2 3" xfId="19227"/>
    <cellStyle name="Normal 19 3 5 3 2 3 2" xfId="31888"/>
    <cellStyle name="Normal 19 3 5 3 2 3 3" xfId="44488"/>
    <cellStyle name="Normal 19 3 5 3 2 4" xfId="23487"/>
    <cellStyle name="Normal 19 3 5 3 2 5" xfId="36088"/>
    <cellStyle name="Normal 19 3 5 3 3" xfId="12158"/>
    <cellStyle name="Normal 19 3 5 3 3 2" xfId="16358"/>
    <cellStyle name="Normal 19 3 5 3 3 2 2" xfId="29087"/>
    <cellStyle name="Normal 19 3 5 3 3 2 3" xfId="41688"/>
    <cellStyle name="Normal 19 3 5 3 3 3" xfId="20627"/>
    <cellStyle name="Normal 19 3 5 3 3 3 2" xfId="33288"/>
    <cellStyle name="Normal 19 3 5 3 3 3 3" xfId="45888"/>
    <cellStyle name="Normal 19 3 5 3 3 4" xfId="24887"/>
    <cellStyle name="Normal 19 3 5 3 3 5" xfId="37488"/>
    <cellStyle name="Normal 19 3 5 3 4" xfId="13558"/>
    <cellStyle name="Normal 19 3 5 3 4 2" xfId="26287"/>
    <cellStyle name="Normal 19 3 5 3 4 3" xfId="38888"/>
    <cellStyle name="Normal 19 3 5 3 5" xfId="17827"/>
    <cellStyle name="Normal 19 3 5 3 5 2" xfId="30488"/>
    <cellStyle name="Normal 19 3 5 3 5 3" xfId="43088"/>
    <cellStyle name="Normal 19 3 5 3 6" xfId="22087"/>
    <cellStyle name="Normal 19 3 5 3 7" xfId="34688"/>
    <cellStyle name="Normal 19 3 5 4" xfId="9373"/>
    <cellStyle name="Normal 19 3 5 4 2" xfId="10891"/>
    <cellStyle name="Normal 19 3 5 4 2 2" xfId="15098"/>
    <cellStyle name="Normal 19 3 5 4 2 2 2" xfId="27827"/>
    <cellStyle name="Normal 19 3 5 4 2 2 3" xfId="40428"/>
    <cellStyle name="Normal 19 3 5 4 2 3" xfId="19367"/>
    <cellStyle name="Normal 19 3 5 4 2 3 2" xfId="32028"/>
    <cellStyle name="Normal 19 3 5 4 2 3 3" xfId="44628"/>
    <cellStyle name="Normal 19 3 5 4 2 4" xfId="23627"/>
    <cellStyle name="Normal 19 3 5 4 2 5" xfId="36228"/>
    <cellStyle name="Normal 19 3 5 4 3" xfId="12298"/>
    <cellStyle name="Normal 19 3 5 4 3 2" xfId="16498"/>
    <cellStyle name="Normal 19 3 5 4 3 2 2" xfId="29227"/>
    <cellStyle name="Normal 19 3 5 4 3 2 3" xfId="41828"/>
    <cellStyle name="Normal 19 3 5 4 3 3" xfId="20767"/>
    <cellStyle name="Normal 19 3 5 4 3 3 2" xfId="33428"/>
    <cellStyle name="Normal 19 3 5 4 3 3 3" xfId="46028"/>
    <cellStyle name="Normal 19 3 5 4 3 4" xfId="25027"/>
    <cellStyle name="Normal 19 3 5 4 3 5" xfId="37628"/>
    <cellStyle name="Normal 19 3 5 4 4" xfId="13698"/>
    <cellStyle name="Normal 19 3 5 4 4 2" xfId="26427"/>
    <cellStyle name="Normal 19 3 5 4 4 3" xfId="39028"/>
    <cellStyle name="Normal 19 3 5 4 5" xfId="17967"/>
    <cellStyle name="Normal 19 3 5 4 5 2" xfId="30628"/>
    <cellStyle name="Normal 19 3 5 4 5 3" xfId="43228"/>
    <cellStyle name="Normal 19 3 5 4 6" xfId="22227"/>
    <cellStyle name="Normal 19 3 5 4 7" xfId="34828"/>
    <cellStyle name="Normal 19 3 5 5" xfId="9569"/>
    <cellStyle name="Normal 19 3 5 5 2" xfId="11035"/>
    <cellStyle name="Normal 19 3 5 5 2 2" xfId="15238"/>
    <cellStyle name="Normal 19 3 5 5 2 2 2" xfId="27967"/>
    <cellStyle name="Normal 19 3 5 5 2 2 3" xfId="40568"/>
    <cellStyle name="Normal 19 3 5 5 2 3" xfId="19507"/>
    <cellStyle name="Normal 19 3 5 5 2 3 2" xfId="32168"/>
    <cellStyle name="Normal 19 3 5 5 2 3 3" xfId="44768"/>
    <cellStyle name="Normal 19 3 5 5 2 4" xfId="23767"/>
    <cellStyle name="Normal 19 3 5 5 2 5" xfId="36368"/>
    <cellStyle name="Normal 19 3 5 5 3" xfId="12438"/>
    <cellStyle name="Normal 19 3 5 5 3 2" xfId="16638"/>
    <cellStyle name="Normal 19 3 5 5 3 2 2" xfId="29367"/>
    <cellStyle name="Normal 19 3 5 5 3 2 3" xfId="41968"/>
    <cellStyle name="Normal 19 3 5 5 3 3" xfId="20907"/>
    <cellStyle name="Normal 19 3 5 5 3 3 2" xfId="33568"/>
    <cellStyle name="Normal 19 3 5 5 3 3 3" xfId="46168"/>
    <cellStyle name="Normal 19 3 5 5 3 4" xfId="25167"/>
    <cellStyle name="Normal 19 3 5 5 3 5" xfId="37768"/>
    <cellStyle name="Normal 19 3 5 5 4" xfId="13838"/>
    <cellStyle name="Normal 19 3 5 5 4 2" xfId="26567"/>
    <cellStyle name="Normal 19 3 5 5 4 3" xfId="39168"/>
    <cellStyle name="Normal 19 3 5 5 5" xfId="18107"/>
    <cellStyle name="Normal 19 3 5 5 5 2" xfId="30768"/>
    <cellStyle name="Normal 19 3 5 5 5 3" xfId="43368"/>
    <cellStyle name="Normal 19 3 5 5 6" xfId="22367"/>
    <cellStyle name="Normal 19 3 5 5 7" xfId="34968"/>
    <cellStyle name="Normal 19 3 5 6" xfId="9709"/>
    <cellStyle name="Normal 19 3 5 6 2" xfId="11175"/>
    <cellStyle name="Normal 19 3 5 6 2 2" xfId="15378"/>
    <cellStyle name="Normal 19 3 5 6 2 2 2" xfId="28107"/>
    <cellStyle name="Normal 19 3 5 6 2 2 3" xfId="40708"/>
    <cellStyle name="Normal 19 3 5 6 2 3" xfId="19647"/>
    <cellStyle name="Normal 19 3 5 6 2 3 2" xfId="32308"/>
    <cellStyle name="Normal 19 3 5 6 2 3 3" xfId="44908"/>
    <cellStyle name="Normal 19 3 5 6 2 4" xfId="23907"/>
    <cellStyle name="Normal 19 3 5 6 2 5" xfId="36508"/>
    <cellStyle name="Normal 19 3 5 6 3" xfId="12578"/>
    <cellStyle name="Normal 19 3 5 6 3 2" xfId="16778"/>
    <cellStyle name="Normal 19 3 5 6 3 2 2" xfId="29507"/>
    <cellStyle name="Normal 19 3 5 6 3 2 3" xfId="42108"/>
    <cellStyle name="Normal 19 3 5 6 3 3" xfId="21047"/>
    <cellStyle name="Normal 19 3 5 6 3 3 2" xfId="33708"/>
    <cellStyle name="Normal 19 3 5 6 3 3 3" xfId="46308"/>
    <cellStyle name="Normal 19 3 5 6 3 4" xfId="25307"/>
    <cellStyle name="Normal 19 3 5 6 3 5" xfId="37908"/>
    <cellStyle name="Normal 19 3 5 6 4" xfId="13978"/>
    <cellStyle name="Normal 19 3 5 6 4 2" xfId="26707"/>
    <cellStyle name="Normal 19 3 5 6 4 3" xfId="39308"/>
    <cellStyle name="Normal 19 3 5 6 5" xfId="18247"/>
    <cellStyle name="Normal 19 3 5 6 5 2" xfId="30908"/>
    <cellStyle name="Normal 19 3 5 6 5 3" xfId="43508"/>
    <cellStyle name="Normal 19 3 5 6 6" xfId="22507"/>
    <cellStyle name="Normal 19 3 5 6 7" xfId="35108"/>
    <cellStyle name="Normal 19 3 5 7" xfId="9849"/>
    <cellStyle name="Normal 19 3 5 7 2" xfId="11315"/>
    <cellStyle name="Normal 19 3 5 7 2 2" xfId="15518"/>
    <cellStyle name="Normal 19 3 5 7 2 2 2" xfId="28247"/>
    <cellStyle name="Normal 19 3 5 7 2 2 3" xfId="40848"/>
    <cellStyle name="Normal 19 3 5 7 2 3" xfId="19787"/>
    <cellStyle name="Normal 19 3 5 7 2 3 2" xfId="32448"/>
    <cellStyle name="Normal 19 3 5 7 2 3 3" xfId="45048"/>
    <cellStyle name="Normal 19 3 5 7 2 4" xfId="24047"/>
    <cellStyle name="Normal 19 3 5 7 2 5" xfId="36648"/>
    <cellStyle name="Normal 19 3 5 7 3" xfId="12718"/>
    <cellStyle name="Normal 19 3 5 7 3 2" xfId="16918"/>
    <cellStyle name="Normal 19 3 5 7 3 2 2" xfId="29647"/>
    <cellStyle name="Normal 19 3 5 7 3 2 3" xfId="42248"/>
    <cellStyle name="Normal 19 3 5 7 3 3" xfId="21187"/>
    <cellStyle name="Normal 19 3 5 7 3 3 2" xfId="33848"/>
    <cellStyle name="Normal 19 3 5 7 3 3 3" xfId="46448"/>
    <cellStyle name="Normal 19 3 5 7 3 4" xfId="25447"/>
    <cellStyle name="Normal 19 3 5 7 3 5" xfId="38048"/>
    <cellStyle name="Normal 19 3 5 7 4" xfId="14118"/>
    <cellStyle name="Normal 19 3 5 7 4 2" xfId="26847"/>
    <cellStyle name="Normal 19 3 5 7 4 3" xfId="39448"/>
    <cellStyle name="Normal 19 3 5 7 5" xfId="18387"/>
    <cellStyle name="Normal 19 3 5 7 5 2" xfId="31048"/>
    <cellStyle name="Normal 19 3 5 7 5 3" xfId="43648"/>
    <cellStyle name="Normal 19 3 5 7 6" xfId="22647"/>
    <cellStyle name="Normal 19 3 5 7 7" xfId="35248"/>
    <cellStyle name="Normal 19 3 5 8" xfId="9989"/>
    <cellStyle name="Normal 19 3 5 8 2" xfId="11455"/>
    <cellStyle name="Normal 19 3 5 8 2 2" xfId="15658"/>
    <cellStyle name="Normal 19 3 5 8 2 2 2" xfId="28387"/>
    <cellStyle name="Normal 19 3 5 8 2 2 3" xfId="40988"/>
    <cellStyle name="Normal 19 3 5 8 2 3" xfId="19927"/>
    <cellStyle name="Normal 19 3 5 8 2 3 2" xfId="32588"/>
    <cellStyle name="Normal 19 3 5 8 2 3 3" xfId="45188"/>
    <cellStyle name="Normal 19 3 5 8 2 4" xfId="24187"/>
    <cellStyle name="Normal 19 3 5 8 2 5" xfId="36788"/>
    <cellStyle name="Normal 19 3 5 8 3" xfId="12858"/>
    <cellStyle name="Normal 19 3 5 8 3 2" xfId="17058"/>
    <cellStyle name="Normal 19 3 5 8 3 2 2" xfId="29787"/>
    <cellStyle name="Normal 19 3 5 8 3 2 3" xfId="42388"/>
    <cellStyle name="Normal 19 3 5 8 3 3" xfId="21327"/>
    <cellStyle name="Normal 19 3 5 8 3 3 2" xfId="33988"/>
    <cellStyle name="Normal 19 3 5 8 3 3 3" xfId="46588"/>
    <cellStyle name="Normal 19 3 5 8 3 4" xfId="25587"/>
    <cellStyle name="Normal 19 3 5 8 3 5" xfId="38188"/>
    <cellStyle name="Normal 19 3 5 8 4" xfId="14258"/>
    <cellStyle name="Normal 19 3 5 8 4 2" xfId="26987"/>
    <cellStyle name="Normal 19 3 5 8 4 3" xfId="39588"/>
    <cellStyle name="Normal 19 3 5 8 5" xfId="18527"/>
    <cellStyle name="Normal 19 3 5 8 5 2" xfId="31188"/>
    <cellStyle name="Normal 19 3 5 8 5 3" xfId="43788"/>
    <cellStyle name="Normal 19 3 5 8 6" xfId="22787"/>
    <cellStyle name="Normal 19 3 5 8 7" xfId="35388"/>
    <cellStyle name="Normal 19 3 5 9" xfId="10183"/>
    <cellStyle name="Normal 19 3 5 9 2" xfId="11598"/>
    <cellStyle name="Normal 19 3 5 9 2 2" xfId="15798"/>
    <cellStyle name="Normal 19 3 5 9 2 2 2" xfId="28527"/>
    <cellStyle name="Normal 19 3 5 9 2 2 3" xfId="41128"/>
    <cellStyle name="Normal 19 3 5 9 2 3" xfId="20067"/>
    <cellStyle name="Normal 19 3 5 9 2 3 2" xfId="32728"/>
    <cellStyle name="Normal 19 3 5 9 2 3 3" xfId="45328"/>
    <cellStyle name="Normal 19 3 5 9 2 4" xfId="24327"/>
    <cellStyle name="Normal 19 3 5 9 2 5" xfId="36928"/>
    <cellStyle name="Normal 19 3 5 9 3" xfId="12998"/>
    <cellStyle name="Normal 19 3 5 9 3 2" xfId="17198"/>
    <cellStyle name="Normal 19 3 5 9 3 2 2" xfId="29927"/>
    <cellStyle name="Normal 19 3 5 9 3 2 3" xfId="42528"/>
    <cellStyle name="Normal 19 3 5 9 3 3" xfId="21467"/>
    <cellStyle name="Normal 19 3 5 9 3 3 2" xfId="34128"/>
    <cellStyle name="Normal 19 3 5 9 3 3 3" xfId="46728"/>
    <cellStyle name="Normal 19 3 5 9 3 4" xfId="25727"/>
    <cellStyle name="Normal 19 3 5 9 3 5" xfId="38328"/>
    <cellStyle name="Normal 19 3 5 9 4" xfId="14398"/>
    <cellStyle name="Normal 19 3 5 9 4 2" xfId="27127"/>
    <cellStyle name="Normal 19 3 5 9 4 3" xfId="39728"/>
    <cellStyle name="Normal 19 3 5 9 5" xfId="18667"/>
    <cellStyle name="Normal 19 3 5 9 5 2" xfId="31328"/>
    <cellStyle name="Normal 19 3 5 9 5 3" xfId="43928"/>
    <cellStyle name="Normal 19 3 5 9 6" xfId="22927"/>
    <cellStyle name="Normal 19 3 5 9 7" xfId="35528"/>
    <cellStyle name="Normal 19 3 6" xfId="7100"/>
    <cellStyle name="Normal 19 3 6 10" xfId="10343"/>
    <cellStyle name="Normal 19 3 6 10 2" xfId="11758"/>
    <cellStyle name="Normal 19 3 6 10 2 2" xfId="15958"/>
    <cellStyle name="Normal 19 3 6 10 2 2 2" xfId="28687"/>
    <cellStyle name="Normal 19 3 6 10 2 2 3" xfId="41288"/>
    <cellStyle name="Normal 19 3 6 10 2 3" xfId="20227"/>
    <cellStyle name="Normal 19 3 6 10 2 3 2" xfId="32888"/>
    <cellStyle name="Normal 19 3 6 10 2 3 3" xfId="45488"/>
    <cellStyle name="Normal 19 3 6 10 2 4" xfId="24487"/>
    <cellStyle name="Normal 19 3 6 10 2 5" xfId="37088"/>
    <cellStyle name="Normal 19 3 6 10 3" xfId="13158"/>
    <cellStyle name="Normal 19 3 6 10 3 2" xfId="17358"/>
    <cellStyle name="Normal 19 3 6 10 3 2 2" xfId="30087"/>
    <cellStyle name="Normal 19 3 6 10 3 2 3" xfId="42688"/>
    <cellStyle name="Normal 19 3 6 10 3 3" xfId="21627"/>
    <cellStyle name="Normal 19 3 6 10 3 3 2" xfId="34288"/>
    <cellStyle name="Normal 19 3 6 10 3 3 3" xfId="46888"/>
    <cellStyle name="Normal 19 3 6 10 3 4" xfId="25887"/>
    <cellStyle name="Normal 19 3 6 10 3 5" xfId="38488"/>
    <cellStyle name="Normal 19 3 6 10 4" xfId="14558"/>
    <cellStyle name="Normal 19 3 6 10 4 2" xfId="27287"/>
    <cellStyle name="Normal 19 3 6 10 4 3" xfId="39888"/>
    <cellStyle name="Normal 19 3 6 10 5" xfId="18827"/>
    <cellStyle name="Normal 19 3 6 10 5 2" xfId="31488"/>
    <cellStyle name="Normal 19 3 6 10 5 3" xfId="44088"/>
    <cellStyle name="Normal 19 3 6 10 6" xfId="23087"/>
    <cellStyle name="Normal 19 3 6 10 7" xfId="35688"/>
    <cellStyle name="Normal 19 3 6 11" xfId="10484"/>
    <cellStyle name="Normal 19 3 6 11 2" xfId="14698"/>
    <cellStyle name="Normal 19 3 6 11 2 2" xfId="27427"/>
    <cellStyle name="Normal 19 3 6 11 2 3" xfId="40028"/>
    <cellStyle name="Normal 19 3 6 11 3" xfId="18967"/>
    <cellStyle name="Normal 19 3 6 11 3 2" xfId="31628"/>
    <cellStyle name="Normal 19 3 6 11 3 3" xfId="44228"/>
    <cellStyle name="Normal 19 3 6 11 4" xfId="23227"/>
    <cellStyle name="Normal 19 3 6 11 5" xfId="35828"/>
    <cellStyle name="Normal 19 3 6 12" xfId="11898"/>
    <cellStyle name="Normal 19 3 6 12 2" xfId="16098"/>
    <cellStyle name="Normal 19 3 6 12 2 2" xfId="28827"/>
    <cellStyle name="Normal 19 3 6 12 2 3" xfId="41428"/>
    <cellStyle name="Normal 19 3 6 12 3" xfId="20367"/>
    <cellStyle name="Normal 19 3 6 12 3 2" xfId="33028"/>
    <cellStyle name="Normal 19 3 6 12 3 3" xfId="45628"/>
    <cellStyle name="Normal 19 3 6 12 4" xfId="24627"/>
    <cellStyle name="Normal 19 3 6 12 5" xfId="37228"/>
    <cellStyle name="Normal 19 3 6 13" xfId="13298"/>
    <cellStyle name="Normal 19 3 6 13 2" xfId="26027"/>
    <cellStyle name="Normal 19 3 6 13 3" xfId="38628"/>
    <cellStyle name="Normal 19 3 6 14" xfId="17567"/>
    <cellStyle name="Normal 19 3 6 14 2" xfId="30228"/>
    <cellStyle name="Normal 19 3 6 14 3" xfId="42828"/>
    <cellStyle name="Normal 19 3 6 15" xfId="21827"/>
    <cellStyle name="Normal 19 3 6 16" xfId="34428"/>
    <cellStyle name="Normal 19 3 6 2" xfId="7240"/>
    <cellStyle name="Normal 19 3 6 2 2" xfId="10624"/>
    <cellStyle name="Normal 19 3 6 2 2 2" xfId="14838"/>
    <cellStyle name="Normal 19 3 6 2 2 2 2" xfId="27567"/>
    <cellStyle name="Normal 19 3 6 2 2 2 3" xfId="40168"/>
    <cellStyle name="Normal 19 3 6 2 2 3" xfId="19107"/>
    <cellStyle name="Normal 19 3 6 2 2 3 2" xfId="31768"/>
    <cellStyle name="Normal 19 3 6 2 2 3 3" xfId="44368"/>
    <cellStyle name="Normal 19 3 6 2 2 4" xfId="23367"/>
    <cellStyle name="Normal 19 3 6 2 2 5" xfId="35968"/>
    <cellStyle name="Normal 19 3 6 2 3" xfId="12038"/>
    <cellStyle name="Normal 19 3 6 2 3 2" xfId="16238"/>
    <cellStyle name="Normal 19 3 6 2 3 2 2" xfId="28967"/>
    <cellStyle name="Normal 19 3 6 2 3 2 3" xfId="41568"/>
    <cellStyle name="Normal 19 3 6 2 3 3" xfId="20507"/>
    <cellStyle name="Normal 19 3 6 2 3 3 2" xfId="33168"/>
    <cellStyle name="Normal 19 3 6 2 3 3 3" xfId="45768"/>
    <cellStyle name="Normal 19 3 6 2 3 4" xfId="24767"/>
    <cellStyle name="Normal 19 3 6 2 3 5" xfId="37368"/>
    <cellStyle name="Normal 19 3 6 2 4" xfId="13438"/>
    <cellStyle name="Normal 19 3 6 2 4 2" xfId="26167"/>
    <cellStyle name="Normal 19 3 6 2 4 3" xfId="38768"/>
    <cellStyle name="Normal 19 3 6 2 5" xfId="17707"/>
    <cellStyle name="Normal 19 3 6 2 5 2" xfId="30368"/>
    <cellStyle name="Normal 19 3 6 2 5 3" xfId="42968"/>
    <cellStyle name="Normal 19 3 6 2 6" xfId="21967"/>
    <cellStyle name="Normal 19 3 6 2 7" xfId="34568"/>
    <cellStyle name="Normal 19 3 6 3" xfId="7380"/>
    <cellStyle name="Normal 19 3 6 3 2" xfId="10764"/>
    <cellStyle name="Normal 19 3 6 3 2 2" xfId="14978"/>
    <cellStyle name="Normal 19 3 6 3 2 2 2" xfId="27707"/>
    <cellStyle name="Normal 19 3 6 3 2 2 3" xfId="40308"/>
    <cellStyle name="Normal 19 3 6 3 2 3" xfId="19247"/>
    <cellStyle name="Normal 19 3 6 3 2 3 2" xfId="31908"/>
    <cellStyle name="Normal 19 3 6 3 2 3 3" xfId="44508"/>
    <cellStyle name="Normal 19 3 6 3 2 4" xfId="23507"/>
    <cellStyle name="Normal 19 3 6 3 2 5" xfId="36108"/>
    <cellStyle name="Normal 19 3 6 3 3" xfId="12178"/>
    <cellStyle name="Normal 19 3 6 3 3 2" xfId="16378"/>
    <cellStyle name="Normal 19 3 6 3 3 2 2" xfId="29107"/>
    <cellStyle name="Normal 19 3 6 3 3 2 3" xfId="41708"/>
    <cellStyle name="Normal 19 3 6 3 3 3" xfId="20647"/>
    <cellStyle name="Normal 19 3 6 3 3 3 2" xfId="33308"/>
    <cellStyle name="Normal 19 3 6 3 3 3 3" xfId="45908"/>
    <cellStyle name="Normal 19 3 6 3 3 4" xfId="24907"/>
    <cellStyle name="Normal 19 3 6 3 3 5" xfId="37508"/>
    <cellStyle name="Normal 19 3 6 3 4" xfId="13578"/>
    <cellStyle name="Normal 19 3 6 3 4 2" xfId="26307"/>
    <cellStyle name="Normal 19 3 6 3 4 3" xfId="38908"/>
    <cellStyle name="Normal 19 3 6 3 5" xfId="17847"/>
    <cellStyle name="Normal 19 3 6 3 5 2" xfId="30508"/>
    <cellStyle name="Normal 19 3 6 3 5 3" xfId="43108"/>
    <cellStyle name="Normal 19 3 6 3 6" xfId="22107"/>
    <cellStyle name="Normal 19 3 6 3 7" xfId="34708"/>
    <cellStyle name="Normal 19 3 6 4" xfId="9393"/>
    <cellStyle name="Normal 19 3 6 4 2" xfId="10911"/>
    <cellStyle name="Normal 19 3 6 4 2 2" xfId="15118"/>
    <cellStyle name="Normal 19 3 6 4 2 2 2" xfId="27847"/>
    <cellStyle name="Normal 19 3 6 4 2 2 3" xfId="40448"/>
    <cellStyle name="Normal 19 3 6 4 2 3" xfId="19387"/>
    <cellStyle name="Normal 19 3 6 4 2 3 2" xfId="32048"/>
    <cellStyle name="Normal 19 3 6 4 2 3 3" xfId="44648"/>
    <cellStyle name="Normal 19 3 6 4 2 4" xfId="23647"/>
    <cellStyle name="Normal 19 3 6 4 2 5" xfId="36248"/>
    <cellStyle name="Normal 19 3 6 4 3" xfId="12318"/>
    <cellStyle name="Normal 19 3 6 4 3 2" xfId="16518"/>
    <cellStyle name="Normal 19 3 6 4 3 2 2" xfId="29247"/>
    <cellStyle name="Normal 19 3 6 4 3 2 3" xfId="41848"/>
    <cellStyle name="Normal 19 3 6 4 3 3" xfId="20787"/>
    <cellStyle name="Normal 19 3 6 4 3 3 2" xfId="33448"/>
    <cellStyle name="Normal 19 3 6 4 3 3 3" xfId="46048"/>
    <cellStyle name="Normal 19 3 6 4 3 4" xfId="25047"/>
    <cellStyle name="Normal 19 3 6 4 3 5" xfId="37648"/>
    <cellStyle name="Normal 19 3 6 4 4" xfId="13718"/>
    <cellStyle name="Normal 19 3 6 4 4 2" xfId="26447"/>
    <cellStyle name="Normal 19 3 6 4 4 3" xfId="39048"/>
    <cellStyle name="Normal 19 3 6 4 5" xfId="17987"/>
    <cellStyle name="Normal 19 3 6 4 5 2" xfId="30648"/>
    <cellStyle name="Normal 19 3 6 4 5 3" xfId="43248"/>
    <cellStyle name="Normal 19 3 6 4 6" xfId="22247"/>
    <cellStyle name="Normal 19 3 6 4 7" xfId="34848"/>
    <cellStyle name="Normal 19 3 6 5" xfId="9589"/>
    <cellStyle name="Normal 19 3 6 5 2" xfId="11055"/>
    <cellStyle name="Normal 19 3 6 5 2 2" xfId="15258"/>
    <cellStyle name="Normal 19 3 6 5 2 2 2" xfId="27987"/>
    <cellStyle name="Normal 19 3 6 5 2 2 3" xfId="40588"/>
    <cellStyle name="Normal 19 3 6 5 2 3" xfId="19527"/>
    <cellStyle name="Normal 19 3 6 5 2 3 2" xfId="32188"/>
    <cellStyle name="Normal 19 3 6 5 2 3 3" xfId="44788"/>
    <cellStyle name="Normal 19 3 6 5 2 4" xfId="23787"/>
    <cellStyle name="Normal 19 3 6 5 2 5" xfId="36388"/>
    <cellStyle name="Normal 19 3 6 5 3" xfId="12458"/>
    <cellStyle name="Normal 19 3 6 5 3 2" xfId="16658"/>
    <cellStyle name="Normal 19 3 6 5 3 2 2" xfId="29387"/>
    <cellStyle name="Normal 19 3 6 5 3 2 3" xfId="41988"/>
    <cellStyle name="Normal 19 3 6 5 3 3" xfId="20927"/>
    <cellStyle name="Normal 19 3 6 5 3 3 2" xfId="33588"/>
    <cellStyle name="Normal 19 3 6 5 3 3 3" xfId="46188"/>
    <cellStyle name="Normal 19 3 6 5 3 4" xfId="25187"/>
    <cellStyle name="Normal 19 3 6 5 3 5" xfId="37788"/>
    <cellStyle name="Normal 19 3 6 5 4" xfId="13858"/>
    <cellStyle name="Normal 19 3 6 5 4 2" xfId="26587"/>
    <cellStyle name="Normal 19 3 6 5 4 3" xfId="39188"/>
    <cellStyle name="Normal 19 3 6 5 5" xfId="18127"/>
    <cellStyle name="Normal 19 3 6 5 5 2" xfId="30788"/>
    <cellStyle name="Normal 19 3 6 5 5 3" xfId="43388"/>
    <cellStyle name="Normal 19 3 6 5 6" xfId="22387"/>
    <cellStyle name="Normal 19 3 6 5 7" xfId="34988"/>
    <cellStyle name="Normal 19 3 6 6" xfId="9729"/>
    <cellStyle name="Normal 19 3 6 6 2" xfId="11195"/>
    <cellStyle name="Normal 19 3 6 6 2 2" xfId="15398"/>
    <cellStyle name="Normal 19 3 6 6 2 2 2" xfId="28127"/>
    <cellStyle name="Normal 19 3 6 6 2 2 3" xfId="40728"/>
    <cellStyle name="Normal 19 3 6 6 2 3" xfId="19667"/>
    <cellStyle name="Normal 19 3 6 6 2 3 2" xfId="32328"/>
    <cellStyle name="Normal 19 3 6 6 2 3 3" xfId="44928"/>
    <cellStyle name="Normal 19 3 6 6 2 4" xfId="23927"/>
    <cellStyle name="Normal 19 3 6 6 2 5" xfId="36528"/>
    <cellStyle name="Normal 19 3 6 6 3" xfId="12598"/>
    <cellStyle name="Normal 19 3 6 6 3 2" xfId="16798"/>
    <cellStyle name="Normal 19 3 6 6 3 2 2" xfId="29527"/>
    <cellStyle name="Normal 19 3 6 6 3 2 3" xfId="42128"/>
    <cellStyle name="Normal 19 3 6 6 3 3" xfId="21067"/>
    <cellStyle name="Normal 19 3 6 6 3 3 2" xfId="33728"/>
    <cellStyle name="Normal 19 3 6 6 3 3 3" xfId="46328"/>
    <cellStyle name="Normal 19 3 6 6 3 4" xfId="25327"/>
    <cellStyle name="Normal 19 3 6 6 3 5" xfId="37928"/>
    <cellStyle name="Normal 19 3 6 6 4" xfId="13998"/>
    <cellStyle name="Normal 19 3 6 6 4 2" xfId="26727"/>
    <cellStyle name="Normal 19 3 6 6 4 3" xfId="39328"/>
    <cellStyle name="Normal 19 3 6 6 5" xfId="18267"/>
    <cellStyle name="Normal 19 3 6 6 5 2" xfId="30928"/>
    <cellStyle name="Normal 19 3 6 6 5 3" xfId="43528"/>
    <cellStyle name="Normal 19 3 6 6 6" xfId="22527"/>
    <cellStyle name="Normal 19 3 6 6 7" xfId="35128"/>
    <cellStyle name="Normal 19 3 6 7" xfId="9869"/>
    <cellStyle name="Normal 19 3 6 7 2" xfId="11335"/>
    <cellStyle name="Normal 19 3 6 7 2 2" xfId="15538"/>
    <cellStyle name="Normal 19 3 6 7 2 2 2" xfId="28267"/>
    <cellStyle name="Normal 19 3 6 7 2 2 3" xfId="40868"/>
    <cellStyle name="Normal 19 3 6 7 2 3" xfId="19807"/>
    <cellStyle name="Normal 19 3 6 7 2 3 2" xfId="32468"/>
    <cellStyle name="Normal 19 3 6 7 2 3 3" xfId="45068"/>
    <cellStyle name="Normal 19 3 6 7 2 4" xfId="24067"/>
    <cellStyle name="Normal 19 3 6 7 2 5" xfId="36668"/>
    <cellStyle name="Normal 19 3 6 7 3" xfId="12738"/>
    <cellStyle name="Normal 19 3 6 7 3 2" xfId="16938"/>
    <cellStyle name="Normal 19 3 6 7 3 2 2" xfId="29667"/>
    <cellStyle name="Normal 19 3 6 7 3 2 3" xfId="42268"/>
    <cellStyle name="Normal 19 3 6 7 3 3" xfId="21207"/>
    <cellStyle name="Normal 19 3 6 7 3 3 2" xfId="33868"/>
    <cellStyle name="Normal 19 3 6 7 3 3 3" xfId="46468"/>
    <cellStyle name="Normal 19 3 6 7 3 4" xfId="25467"/>
    <cellStyle name="Normal 19 3 6 7 3 5" xfId="38068"/>
    <cellStyle name="Normal 19 3 6 7 4" xfId="14138"/>
    <cellStyle name="Normal 19 3 6 7 4 2" xfId="26867"/>
    <cellStyle name="Normal 19 3 6 7 4 3" xfId="39468"/>
    <cellStyle name="Normal 19 3 6 7 5" xfId="18407"/>
    <cellStyle name="Normal 19 3 6 7 5 2" xfId="31068"/>
    <cellStyle name="Normal 19 3 6 7 5 3" xfId="43668"/>
    <cellStyle name="Normal 19 3 6 7 6" xfId="22667"/>
    <cellStyle name="Normal 19 3 6 7 7" xfId="35268"/>
    <cellStyle name="Normal 19 3 6 8" xfId="10009"/>
    <cellStyle name="Normal 19 3 6 8 2" xfId="11475"/>
    <cellStyle name="Normal 19 3 6 8 2 2" xfId="15678"/>
    <cellStyle name="Normal 19 3 6 8 2 2 2" xfId="28407"/>
    <cellStyle name="Normal 19 3 6 8 2 2 3" xfId="41008"/>
    <cellStyle name="Normal 19 3 6 8 2 3" xfId="19947"/>
    <cellStyle name="Normal 19 3 6 8 2 3 2" xfId="32608"/>
    <cellStyle name="Normal 19 3 6 8 2 3 3" xfId="45208"/>
    <cellStyle name="Normal 19 3 6 8 2 4" xfId="24207"/>
    <cellStyle name="Normal 19 3 6 8 2 5" xfId="36808"/>
    <cellStyle name="Normal 19 3 6 8 3" xfId="12878"/>
    <cellStyle name="Normal 19 3 6 8 3 2" xfId="17078"/>
    <cellStyle name="Normal 19 3 6 8 3 2 2" xfId="29807"/>
    <cellStyle name="Normal 19 3 6 8 3 2 3" xfId="42408"/>
    <cellStyle name="Normal 19 3 6 8 3 3" xfId="21347"/>
    <cellStyle name="Normal 19 3 6 8 3 3 2" xfId="34008"/>
    <cellStyle name="Normal 19 3 6 8 3 3 3" xfId="46608"/>
    <cellStyle name="Normal 19 3 6 8 3 4" xfId="25607"/>
    <cellStyle name="Normal 19 3 6 8 3 5" xfId="38208"/>
    <cellStyle name="Normal 19 3 6 8 4" xfId="14278"/>
    <cellStyle name="Normal 19 3 6 8 4 2" xfId="27007"/>
    <cellStyle name="Normal 19 3 6 8 4 3" xfId="39608"/>
    <cellStyle name="Normal 19 3 6 8 5" xfId="18547"/>
    <cellStyle name="Normal 19 3 6 8 5 2" xfId="31208"/>
    <cellStyle name="Normal 19 3 6 8 5 3" xfId="43808"/>
    <cellStyle name="Normal 19 3 6 8 6" xfId="22807"/>
    <cellStyle name="Normal 19 3 6 8 7" xfId="35408"/>
    <cellStyle name="Normal 19 3 6 9" xfId="10203"/>
    <cellStyle name="Normal 19 3 6 9 2" xfId="11618"/>
    <cellStyle name="Normal 19 3 6 9 2 2" xfId="15818"/>
    <cellStyle name="Normal 19 3 6 9 2 2 2" xfId="28547"/>
    <cellStyle name="Normal 19 3 6 9 2 2 3" xfId="41148"/>
    <cellStyle name="Normal 19 3 6 9 2 3" xfId="20087"/>
    <cellStyle name="Normal 19 3 6 9 2 3 2" xfId="32748"/>
    <cellStyle name="Normal 19 3 6 9 2 3 3" xfId="45348"/>
    <cellStyle name="Normal 19 3 6 9 2 4" xfId="24347"/>
    <cellStyle name="Normal 19 3 6 9 2 5" xfId="36948"/>
    <cellStyle name="Normal 19 3 6 9 3" xfId="13018"/>
    <cellStyle name="Normal 19 3 6 9 3 2" xfId="17218"/>
    <cellStyle name="Normal 19 3 6 9 3 2 2" xfId="29947"/>
    <cellStyle name="Normal 19 3 6 9 3 2 3" xfId="42548"/>
    <cellStyle name="Normal 19 3 6 9 3 3" xfId="21487"/>
    <cellStyle name="Normal 19 3 6 9 3 3 2" xfId="34148"/>
    <cellStyle name="Normal 19 3 6 9 3 3 3" xfId="46748"/>
    <cellStyle name="Normal 19 3 6 9 3 4" xfId="25747"/>
    <cellStyle name="Normal 19 3 6 9 3 5" xfId="38348"/>
    <cellStyle name="Normal 19 3 6 9 4" xfId="14418"/>
    <cellStyle name="Normal 19 3 6 9 4 2" xfId="27147"/>
    <cellStyle name="Normal 19 3 6 9 4 3" xfId="39748"/>
    <cellStyle name="Normal 19 3 6 9 5" xfId="18687"/>
    <cellStyle name="Normal 19 3 6 9 5 2" xfId="31348"/>
    <cellStyle name="Normal 19 3 6 9 5 3" xfId="43948"/>
    <cellStyle name="Normal 19 3 6 9 6" xfId="22947"/>
    <cellStyle name="Normal 19 3 6 9 7" xfId="35548"/>
    <cellStyle name="Normal 19 3 7" xfId="7120"/>
    <cellStyle name="Normal 19 3 7 10" xfId="10363"/>
    <cellStyle name="Normal 19 3 7 10 2" xfId="11778"/>
    <cellStyle name="Normal 19 3 7 10 2 2" xfId="15978"/>
    <cellStyle name="Normal 19 3 7 10 2 2 2" xfId="28707"/>
    <cellStyle name="Normal 19 3 7 10 2 2 3" xfId="41308"/>
    <cellStyle name="Normal 19 3 7 10 2 3" xfId="20247"/>
    <cellStyle name="Normal 19 3 7 10 2 3 2" xfId="32908"/>
    <cellStyle name="Normal 19 3 7 10 2 3 3" xfId="45508"/>
    <cellStyle name="Normal 19 3 7 10 2 4" xfId="24507"/>
    <cellStyle name="Normal 19 3 7 10 2 5" xfId="37108"/>
    <cellStyle name="Normal 19 3 7 10 3" xfId="13178"/>
    <cellStyle name="Normal 19 3 7 10 3 2" xfId="17378"/>
    <cellStyle name="Normal 19 3 7 10 3 2 2" xfId="30107"/>
    <cellStyle name="Normal 19 3 7 10 3 2 3" xfId="42708"/>
    <cellStyle name="Normal 19 3 7 10 3 3" xfId="21647"/>
    <cellStyle name="Normal 19 3 7 10 3 3 2" xfId="34308"/>
    <cellStyle name="Normal 19 3 7 10 3 3 3" xfId="46908"/>
    <cellStyle name="Normal 19 3 7 10 3 4" xfId="25907"/>
    <cellStyle name="Normal 19 3 7 10 3 5" xfId="38508"/>
    <cellStyle name="Normal 19 3 7 10 4" xfId="14578"/>
    <cellStyle name="Normal 19 3 7 10 4 2" xfId="27307"/>
    <cellStyle name="Normal 19 3 7 10 4 3" xfId="39908"/>
    <cellStyle name="Normal 19 3 7 10 5" xfId="18847"/>
    <cellStyle name="Normal 19 3 7 10 5 2" xfId="31508"/>
    <cellStyle name="Normal 19 3 7 10 5 3" xfId="44108"/>
    <cellStyle name="Normal 19 3 7 10 6" xfId="23107"/>
    <cellStyle name="Normal 19 3 7 10 7" xfId="35708"/>
    <cellStyle name="Normal 19 3 7 11" xfId="10504"/>
    <cellStyle name="Normal 19 3 7 11 2" xfId="14718"/>
    <cellStyle name="Normal 19 3 7 11 2 2" xfId="27447"/>
    <cellStyle name="Normal 19 3 7 11 2 3" xfId="40048"/>
    <cellStyle name="Normal 19 3 7 11 3" xfId="18987"/>
    <cellStyle name="Normal 19 3 7 11 3 2" xfId="31648"/>
    <cellStyle name="Normal 19 3 7 11 3 3" xfId="44248"/>
    <cellStyle name="Normal 19 3 7 11 4" xfId="23247"/>
    <cellStyle name="Normal 19 3 7 11 5" xfId="35848"/>
    <cellStyle name="Normal 19 3 7 12" xfId="11918"/>
    <cellStyle name="Normal 19 3 7 12 2" xfId="16118"/>
    <cellStyle name="Normal 19 3 7 12 2 2" xfId="28847"/>
    <cellStyle name="Normal 19 3 7 12 2 3" xfId="41448"/>
    <cellStyle name="Normal 19 3 7 12 3" xfId="20387"/>
    <cellStyle name="Normal 19 3 7 12 3 2" xfId="33048"/>
    <cellStyle name="Normal 19 3 7 12 3 3" xfId="45648"/>
    <cellStyle name="Normal 19 3 7 12 4" xfId="24647"/>
    <cellStyle name="Normal 19 3 7 12 5" xfId="37248"/>
    <cellStyle name="Normal 19 3 7 13" xfId="13318"/>
    <cellStyle name="Normal 19 3 7 13 2" xfId="26047"/>
    <cellStyle name="Normal 19 3 7 13 3" xfId="38648"/>
    <cellStyle name="Normal 19 3 7 14" xfId="17587"/>
    <cellStyle name="Normal 19 3 7 14 2" xfId="30248"/>
    <cellStyle name="Normal 19 3 7 14 3" xfId="42848"/>
    <cellStyle name="Normal 19 3 7 15" xfId="21847"/>
    <cellStyle name="Normal 19 3 7 16" xfId="34448"/>
    <cellStyle name="Normal 19 3 7 2" xfId="7260"/>
    <cellStyle name="Normal 19 3 7 2 2" xfId="10644"/>
    <cellStyle name="Normal 19 3 7 2 2 2" xfId="14858"/>
    <cellStyle name="Normal 19 3 7 2 2 2 2" xfId="27587"/>
    <cellStyle name="Normal 19 3 7 2 2 2 3" xfId="40188"/>
    <cellStyle name="Normal 19 3 7 2 2 3" xfId="19127"/>
    <cellStyle name="Normal 19 3 7 2 2 3 2" xfId="31788"/>
    <cellStyle name="Normal 19 3 7 2 2 3 3" xfId="44388"/>
    <cellStyle name="Normal 19 3 7 2 2 4" xfId="23387"/>
    <cellStyle name="Normal 19 3 7 2 2 5" xfId="35988"/>
    <cellStyle name="Normal 19 3 7 2 3" xfId="12058"/>
    <cellStyle name="Normal 19 3 7 2 3 2" xfId="16258"/>
    <cellStyle name="Normal 19 3 7 2 3 2 2" xfId="28987"/>
    <cellStyle name="Normal 19 3 7 2 3 2 3" xfId="41588"/>
    <cellStyle name="Normal 19 3 7 2 3 3" xfId="20527"/>
    <cellStyle name="Normal 19 3 7 2 3 3 2" xfId="33188"/>
    <cellStyle name="Normal 19 3 7 2 3 3 3" xfId="45788"/>
    <cellStyle name="Normal 19 3 7 2 3 4" xfId="24787"/>
    <cellStyle name="Normal 19 3 7 2 3 5" xfId="37388"/>
    <cellStyle name="Normal 19 3 7 2 4" xfId="13458"/>
    <cellStyle name="Normal 19 3 7 2 4 2" xfId="26187"/>
    <cellStyle name="Normal 19 3 7 2 4 3" xfId="38788"/>
    <cellStyle name="Normal 19 3 7 2 5" xfId="17727"/>
    <cellStyle name="Normal 19 3 7 2 5 2" xfId="30388"/>
    <cellStyle name="Normal 19 3 7 2 5 3" xfId="42988"/>
    <cellStyle name="Normal 19 3 7 2 6" xfId="21987"/>
    <cellStyle name="Normal 19 3 7 2 7" xfId="34588"/>
    <cellStyle name="Normal 19 3 7 3" xfId="7400"/>
    <cellStyle name="Normal 19 3 7 3 2" xfId="10784"/>
    <cellStyle name="Normal 19 3 7 3 2 2" xfId="14998"/>
    <cellStyle name="Normal 19 3 7 3 2 2 2" xfId="27727"/>
    <cellStyle name="Normal 19 3 7 3 2 2 3" xfId="40328"/>
    <cellStyle name="Normal 19 3 7 3 2 3" xfId="19267"/>
    <cellStyle name="Normal 19 3 7 3 2 3 2" xfId="31928"/>
    <cellStyle name="Normal 19 3 7 3 2 3 3" xfId="44528"/>
    <cellStyle name="Normal 19 3 7 3 2 4" xfId="23527"/>
    <cellStyle name="Normal 19 3 7 3 2 5" xfId="36128"/>
    <cellStyle name="Normal 19 3 7 3 3" xfId="12198"/>
    <cellStyle name="Normal 19 3 7 3 3 2" xfId="16398"/>
    <cellStyle name="Normal 19 3 7 3 3 2 2" xfId="29127"/>
    <cellStyle name="Normal 19 3 7 3 3 2 3" xfId="41728"/>
    <cellStyle name="Normal 19 3 7 3 3 3" xfId="20667"/>
    <cellStyle name="Normal 19 3 7 3 3 3 2" xfId="33328"/>
    <cellStyle name="Normal 19 3 7 3 3 3 3" xfId="45928"/>
    <cellStyle name="Normal 19 3 7 3 3 4" xfId="24927"/>
    <cellStyle name="Normal 19 3 7 3 3 5" xfId="37528"/>
    <cellStyle name="Normal 19 3 7 3 4" xfId="13598"/>
    <cellStyle name="Normal 19 3 7 3 4 2" xfId="26327"/>
    <cellStyle name="Normal 19 3 7 3 4 3" xfId="38928"/>
    <cellStyle name="Normal 19 3 7 3 5" xfId="17867"/>
    <cellStyle name="Normal 19 3 7 3 5 2" xfId="30528"/>
    <cellStyle name="Normal 19 3 7 3 5 3" xfId="43128"/>
    <cellStyle name="Normal 19 3 7 3 6" xfId="22127"/>
    <cellStyle name="Normal 19 3 7 3 7" xfId="34728"/>
    <cellStyle name="Normal 19 3 7 4" xfId="9413"/>
    <cellStyle name="Normal 19 3 7 4 2" xfId="10931"/>
    <cellStyle name="Normal 19 3 7 4 2 2" xfId="15138"/>
    <cellStyle name="Normal 19 3 7 4 2 2 2" xfId="27867"/>
    <cellStyle name="Normal 19 3 7 4 2 2 3" xfId="40468"/>
    <cellStyle name="Normal 19 3 7 4 2 3" xfId="19407"/>
    <cellStyle name="Normal 19 3 7 4 2 3 2" xfId="32068"/>
    <cellStyle name="Normal 19 3 7 4 2 3 3" xfId="44668"/>
    <cellStyle name="Normal 19 3 7 4 2 4" xfId="23667"/>
    <cellStyle name="Normal 19 3 7 4 2 5" xfId="36268"/>
    <cellStyle name="Normal 19 3 7 4 3" xfId="12338"/>
    <cellStyle name="Normal 19 3 7 4 3 2" xfId="16538"/>
    <cellStyle name="Normal 19 3 7 4 3 2 2" xfId="29267"/>
    <cellStyle name="Normal 19 3 7 4 3 2 3" xfId="41868"/>
    <cellStyle name="Normal 19 3 7 4 3 3" xfId="20807"/>
    <cellStyle name="Normal 19 3 7 4 3 3 2" xfId="33468"/>
    <cellStyle name="Normal 19 3 7 4 3 3 3" xfId="46068"/>
    <cellStyle name="Normal 19 3 7 4 3 4" xfId="25067"/>
    <cellStyle name="Normal 19 3 7 4 3 5" xfId="37668"/>
    <cellStyle name="Normal 19 3 7 4 4" xfId="13738"/>
    <cellStyle name="Normal 19 3 7 4 4 2" xfId="26467"/>
    <cellStyle name="Normal 19 3 7 4 4 3" xfId="39068"/>
    <cellStyle name="Normal 19 3 7 4 5" xfId="18007"/>
    <cellStyle name="Normal 19 3 7 4 5 2" xfId="30668"/>
    <cellStyle name="Normal 19 3 7 4 5 3" xfId="43268"/>
    <cellStyle name="Normal 19 3 7 4 6" xfId="22267"/>
    <cellStyle name="Normal 19 3 7 4 7" xfId="34868"/>
    <cellStyle name="Normal 19 3 7 5" xfId="9609"/>
    <cellStyle name="Normal 19 3 7 5 2" xfId="11075"/>
    <cellStyle name="Normal 19 3 7 5 2 2" xfId="15278"/>
    <cellStyle name="Normal 19 3 7 5 2 2 2" xfId="28007"/>
    <cellStyle name="Normal 19 3 7 5 2 2 3" xfId="40608"/>
    <cellStyle name="Normal 19 3 7 5 2 3" xfId="19547"/>
    <cellStyle name="Normal 19 3 7 5 2 3 2" xfId="32208"/>
    <cellStyle name="Normal 19 3 7 5 2 3 3" xfId="44808"/>
    <cellStyle name="Normal 19 3 7 5 2 4" xfId="23807"/>
    <cellStyle name="Normal 19 3 7 5 2 5" xfId="36408"/>
    <cellStyle name="Normal 19 3 7 5 3" xfId="12478"/>
    <cellStyle name="Normal 19 3 7 5 3 2" xfId="16678"/>
    <cellStyle name="Normal 19 3 7 5 3 2 2" xfId="29407"/>
    <cellStyle name="Normal 19 3 7 5 3 2 3" xfId="42008"/>
    <cellStyle name="Normal 19 3 7 5 3 3" xfId="20947"/>
    <cellStyle name="Normal 19 3 7 5 3 3 2" xfId="33608"/>
    <cellStyle name="Normal 19 3 7 5 3 3 3" xfId="46208"/>
    <cellStyle name="Normal 19 3 7 5 3 4" xfId="25207"/>
    <cellStyle name="Normal 19 3 7 5 3 5" xfId="37808"/>
    <cellStyle name="Normal 19 3 7 5 4" xfId="13878"/>
    <cellStyle name="Normal 19 3 7 5 4 2" xfId="26607"/>
    <cellStyle name="Normal 19 3 7 5 4 3" xfId="39208"/>
    <cellStyle name="Normal 19 3 7 5 5" xfId="18147"/>
    <cellStyle name="Normal 19 3 7 5 5 2" xfId="30808"/>
    <cellStyle name="Normal 19 3 7 5 5 3" xfId="43408"/>
    <cellStyle name="Normal 19 3 7 5 6" xfId="22407"/>
    <cellStyle name="Normal 19 3 7 5 7" xfId="35008"/>
    <cellStyle name="Normal 19 3 7 6" xfId="9749"/>
    <cellStyle name="Normal 19 3 7 6 2" xfId="11215"/>
    <cellStyle name="Normal 19 3 7 6 2 2" xfId="15418"/>
    <cellStyle name="Normal 19 3 7 6 2 2 2" xfId="28147"/>
    <cellStyle name="Normal 19 3 7 6 2 2 3" xfId="40748"/>
    <cellStyle name="Normal 19 3 7 6 2 3" xfId="19687"/>
    <cellStyle name="Normal 19 3 7 6 2 3 2" xfId="32348"/>
    <cellStyle name="Normal 19 3 7 6 2 3 3" xfId="44948"/>
    <cellStyle name="Normal 19 3 7 6 2 4" xfId="23947"/>
    <cellStyle name="Normal 19 3 7 6 2 5" xfId="36548"/>
    <cellStyle name="Normal 19 3 7 6 3" xfId="12618"/>
    <cellStyle name="Normal 19 3 7 6 3 2" xfId="16818"/>
    <cellStyle name="Normal 19 3 7 6 3 2 2" xfId="29547"/>
    <cellStyle name="Normal 19 3 7 6 3 2 3" xfId="42148"/>
    <cellStyle name="Normal 19 3 7 6 3 3" xfId="21087"/>
    <cellStyle name="Normal 19 3 7 6 3 3 2" xfId="33748"/>
    <cellStyle name="Normal 19 3 7 6 3 3 3" xfId="46348"/>
    <cellStyle name="Normal 19 3 7 6 3 4" xfId="25347"/>
    <cellStyle name="Normal 19 3 7 6 3 5" xfId="37948"/>
    <cellStyle name="Normal 19 3 7 6 4" xfId="14018"/>
    <cellStyle name="Normal 19 3 7 6 4 2" xfId="26747"/>
    <cellStyle name="Normal 19 3 7 6 4 3" xfId="39348"/>
    <cellStyle name="Normal 19 3 7 6 5" xfId="18287"/>
    <cellStyle name="Normal 19 3 7 6 5 2" xfId="30948"/>
    <cellStyle name="Normal 19 3 7 6 5 3" xfId="43548"/>
    <cellStyle name="Normal 19 3 7 6 6" xfId="22547"/>
    <cellStyle name="Normal 19 3 7 6 7" xfId="35148"/>
    <cellStyle name="Normal 19 3 7 7" xfId="9889"/>
    <cellStyle name="Normal 19 3 7 7 2" xfId="11355"/>
    <cellStyle name="Normal 19 3 7 7 2 2" xfId="15558"/>
    <cellStyle name="Normal 19 3 7 7 2 2 2" xfId="28287"/>
    <cellStyle name="Normal 19 3 7 7 2 2 3" xfId="40888"/>
    <cellStyle name="Normal 19 3 7 7 2 3" xfId="19827"/>
    <cellStyle name="Normal 19 3 7 7 2 3 2" xfId="32488"/>
    <cellStyle name="Normal 19 3 7 7 2 3 3" xfId="45088"/>
    <cellStyle name="Normal 19 3 7 7 2 4" xfId="24087"/>
    <cellStyle name="Normal 19 3 7 7 2 5" xfId="36688"/>
    <cellStyle name="Normal 19 3 7 7 3" xfId="12758"/>
    <cellStyle name="Normal 19 3 7 7 3 2" xfId="16958"/>
    <cellStyle name="Normal 19 3 7 7 3 2 2" xfId="29687"/>
    <cellStyle name="Normal 19 3 7 7 3 2 3" xfId="42288"/>
    <cellStyle name="Normal 19 3 7 7 3 3" xfId="21227"/>
    <cellStyle name="Normal 19 3 7 7 3 3 2" xfId="33888"/>
    <cellStyle name="Normal 19 3 7 7 3 3 3" xfId="46488"/>
    <cellStyle name="Normal 19 3 7 7 3 4" xfId="25487"/>
    <cellStyle name="Normal 19 3 7 7 3 5" xfId="38088"/>
    <cellStyle name="Normal 19 3 7 7 4" xfId="14158"/>
    <cellStyle name="Normal 19 3 7 7 4 2" xfId="26887"/>
    <cellStyle name="Normal 19 3 7 7 4 3" xfId="39488"/>
    <cellStyle name="Normal 19 3 7 7 5" xfId="18427"/>
    <cellStyle name="Normal 19 3 7 7 5 2" xfId="31088"/>
    <cellStyle name="Normal 19 3 7 7 5 3" xfId="43688"/>
    <cellStyle name="Normal 19 3 7 7 6" xfId="22687"/>
    <cellStyle name="Normal 19 3 7 7 7" xfId="35288"/>
    <cellStyle name="Normal 19 3 7 8" xfId="10029"/>
    <cellStyle name="Normal 19 3 7 8 2" xfId="11495"/>
    <cellStyle name="Normal 19 3 7 8 2 2" xfId="15698"/>
    <cellStyle name="Normal 19 3 7 8 2 2 2" xfId="28427"/>
    <cellStyle name="Normal 19 3 7 8 2 2 3" xfId="41028"/>
    <cellStyle name="Normal 19 3 7 8 2 3" xfId="19967"/>
    <cellStyle name="Normal 19 3 7 8 2 3 2" xfId="32628"/>
    <cellStyle name="Normal 19 3 7 8 2 3 3" xfId="45228"/>
    <cellStyle name="Normal 19 3 7 8 2 4" xfId="24227"/>
    <cellStyle name="Normal 19 3 7 8 2 5" xfId="36828"/>
    <cellStyle name="Normal 19 3 7 8 3" xfId="12898"/>
    <cellStyle name="Normal 19 3 7 8 3 2" xfId="17098"/>
    <cellStyle name="Normal 19 3 7 8 3 2 2" xfId="29827"/>
    <cellStyle name="Normal 19 3 7 8 3 2 3" xfId="42428"/>
    <cellStyle name="Normal 19 3 7 8 3 3" xfId="21367"/>
    <cellStyle name="Normal 19 3 7 8 3 3 2" xfId="34028"/>
    <cellStyle name="Normal 19 3 7 8 3 3 3" xfId="46628"/>
    <cellStyle name="Normal 19 3 7 8 3 4" xfId="25627"/>
    <cellStyle name="Normal 19 3 7 8 3 5" xfId="38228"/>
    <cellStyle name="Normal 19 3 7 8 4" xfId="14298"/>
    <cellStyle name="Normal 19 3 7 8 4 2" xfId="27027"/>
    <cellStyle name="Normal 19 3 7 8 4 3" xfId="39628"/>
    <cellStyle name="Normal 19 3 7 8 5" xfId="18567"/>
    <cellStyle name="Normal 19 3 7 8 5 2" xfId="31228"/>
    <cellStyle name="Normal 19 3 7 8 5 3" xfId="43828"/>
    <cellStyle name="Normal 19 3 7 8 6" xfId="22827"/>
    <cellStyle name="Normal 19 3 7 8 7" xfId="35428"/>
    <cellStyle name="Normal 19 3 7 9" xfId="10223"/>
    <cellStyle name="Normal 19 3 7 9 2" xfId="11638"/>
    <cellStyle name="Normal 19 3 7 9 2 2" xfId="15838"/>
    <cellStyle name="Normal 19 3 7 9 2 2 2" xfId="28567"/>
    <cellStyle name="Normal 19 3 7 9 2 2 3" xfId="41168"/>
    <cellStyle name="Normal 19 3 7 9 2 3" xfId="20107"/>
    <cellStyle name="Normal 19 3 7 9 2 3 2" xfId="32768"/>
    <cellStyle name="Normal 19 3 7 9 2 3 3" xfId="45368"/>
    <cellStyle name="Normal 19 3 7 9 2 4" xfId="24367"/>
    <cellStyle name="Normal 19 3 7 9 2 5" xfId="36968"/>
    <cellStyle name="Normal 19 3 7 9 3" xfId="13038"/>
    <cellStyle name="Normal 19 3 7 9 3 2" xfId="17238"/>
    <cellStyle name="Normal 19 3 7 9 3 2 2" xfId="29967"/>
    <cellStyle name="Normal 19 3 7 9 3 2 3" xfId="42568"/>
    <cellStyle name="Normal 19 3 7 9 3 3" xfId="21507"/>
    <cellStyle name="Normal 19 3 7 9 3 3 2" xfId="34168"/>
    <cellStyle name="Normal 19 3 7 9 3 3 3" xfId="46768"/>
    <cellStyle name="Normal 19 3 7 9 3 4" xfId="25767"/>
    <cellStyle name="Normal 19 3 7 9 3 5" xfId="38368"/>
    <cellStyle name="Normal 19 3 7 9 4" xfId="14438"/>
    <cellStyle name="Normal 19 3 7 9 4 2" xfId="27167"/>
    <cellStyle name="Normal 19 3 7 9 4 3" xfId="39768"/>
    <cellStyle name="Normal 19 3 7 9 5" xfId="18707"/>
    <cellStyle name="Normal 19 3 7 9 5 2" xfId="31368"/>
    <cellStyle name="Normal 19 3 7 9 5 3" xfId="43968"/>
    <cellStyle name="Normal 19 3 7 9 6" xfId="22967"/>
    <cellStyle name="Normal 19 3 7 9 7" xfId="35568"/>
    <cellStyle name="Normal 19 3 8" xfId="7140"/>
    <cellStyle name="Normal 19 3 8 2" xfId="10524"/>
    <cellStyle name="Normal 19 3 8 2 2" xfId="14738"/>
    <cellStyle name="Normal 19 3 8 2 2 2" xfId="27467"/>
    <cellStyle name="Normal 19 3 8 2 2 3" xfId="40068"/>
    <cellStyle name="Normal 19 3 8 2 3" xfId="19007"/>
    <cellStyle name="Normal 19 3 8 2 3 2" xfId="31668"/>
    <cellStyle name="Normal 19 3 8 2 3 3" xfId="44268"/>
    <cellStyle name="Normal 19 3 8 2 4" xfId="23267"/>
    <cellStyle name="Normal 19 3 8 2 5" xfId="35868"/>
    <cellStyle name="Normal 19 3 8 3" xfId="11938"/>
    <cellStyle name="Normal 19 3 8 3 2" xfId="16138"/>
    <cellStyle name="Normal 19 3 8 3 2 2" xfId="28867"/>
    <cellStyle name="Normal 19 3 8 3 2 3" xfId="41468"/>
    <cellStyle name="Normal 19 3 8 3 3" xfId="20407"/>
    <cellStyle name="Normal 19 3 8 3 3 2" xfId="33068"/>
    <cellStyle name="Normal 19 3 8 3 3 3" xfId="45668"/>
    <cellStyle name="Normal 19 3 8 3 4" xfId="24667"/>
    <cellStyle name="Normal 19 3 8 3 5" xfId="37268"/>
    <cellStyle name="Normal 19 3 8 4" xfId="13338"/>
    <cellStyle name="Normal 19 3 8 4 2" xfId="26067"/>
    <cellStyle name="Normal 19 3 8 4 3" xfId="38668"/>
    <cellStyle name="Normal 19 3 8 5" xfId="17607"/>
    <cellStyle name="Normal 19 3 8 5 2" xfId="30268"/>
    <cellStyle name="Normal 19 3 8 5 3" xfId="42868"/>
    <cellStyle name="Normal 19 3 8 6" xfId="21867"/>
    <cellStyle name="Normal 19 3 8 7" xfId="34468"/>
    <cellStyle name="Normal 19 3 9" xfId="7280"/>
    <cellStyle name="Normal 19 3 9 2" xfId="10664"/>
    <cellStyle name="Normal 19 3 9 2 2" xfId="14878"/>
    <cellStyle name="Normal 19 3 9 2 2 2" xfId="27607"/>
    <cellStyle name="Normal 19 3 9 2 2 3" xfId="40208"/>
    <cellStyle name="Normal 19 3 9 2 3" xfId="19147"/>
    <cellStyle name="Normal 19 3 9 2 3 2" xfId="31808"/>
    <cellStyle name="Normal 19 3 9 2 3 3" xfId="44408"/>
    <cellStyle name="Normal 19 3 9 2 4" xfId="23407"/>
    <cellStyle name="Normal 19 3 9 2 5" xfId="36008"/>
    <cellStyle name="Normal 19 3 9 3" xfId="12078"/>
    <cellStyle name="Normal 19 3 9 3 2" xfId="16278"/>
    <cellStyle name="Normal 19 3 9 3 2 2" xfId="29007"/>
    <cellStyle name="Normal 19 3 9 3 2 3" xfId="41608"/>
    <cellStyle name="Normal 19 3 9 3 3" xfId="20547"/>
    <cellStyle name="Normal 19 3 9 3 3 2" xfId="33208"/>
    <cellStyle name="Normal 19 3 9 3 3 3" xfId="45808"/>
    <cellStyle name="Normal 19 3 9 3 4" xfId="24807"/>
    <cellStyle name="Normal 19 3 9 3 5" xfId="37408"/>
    <cellStyle name="Normal 19 3 9 4" xfId="13478"/>
    <cellStyle name="Normal 19 3 9 4 2" xfId="26207"/>
    <cellStyle name="Normal 19 3 9 4 3" xfId="38808"/>
    <cellStyle name="Normal 19 3 9 5" xfId="17747"/>
    <cellStyle name="Normal 19 3 9 5 2" xfId="30408"/>
    <cellStyle name="Normal 19 3 9 5 3" xfId="43008"/>
    <cellStyle name="Normal 19 3 9 6" xfId="22007"/>
    <cellStyle name="Normal 19 3 9 7" xfId="34608"/>
    <cellStyle name="Normal 19 4" xfId="7004"/>
    <cellStyle name="Normal 19 4 10" xfId="9297"/>
    <cellStyle name="Normal 19 4 10 2" xfId="10815"/>
    <cellStyle name="Normal 19 4 10 2 2" xfId="15022"/>
    <cellStyle name="Normal 19 4 10 2 2 2" xfId="27751"/>
    <cellStyle name="Normal 19 4 10 2 2 3" xfId="40352"/>
    <cellStyle name="Normal 19 4 10 2 3" xfId="19291"/>
    <cellStyle name="Normal 19 4 10 2 3 2" xfId="31952"/>
    <cellStyle name="Normal 19 4 10 2 3 3" xfId="44552"/>
    <cellStyle name="Normal 19 4 10 2 4" xfId="23551"/>
    <cellStyle name="Normal 19 4 10 2 5" xfId="36152"/>
    <cellStyle name="Normal 19 4 10 3" xfId="12222"/>
    <cellStyle name="Normal 19 4 10 3 2" xfId="16422"/>
    <cellStyle name="Normal 19 4 10 3 2 2" xfId="29151"/>
    <cellStyle name="Normal 19 4 10 3 2 3" xfId="41752"/>
    <cellStyle name="Normal 19 4 10 3 3" xfId="20691"/>
    <cellStyle name="Normal 19 4 10 3 3 2" xfId="33352"/>
    <cellStyle name="Normal 19 4 10 3 3 3" xfId="45952"/>
    <cellStyle name="Normal 19 4 10 3 4" xfId="24951"/>
    <cellStyle name="Normal 19 4 10 3 5" xfId="37552"/>
    <cellStyle name="Normal 19 4 10 4" xfId="13622"/>
    <cellStyle name="Normal 19 4 10 4 2" xfId="26351"/>
    <cellStyle name="Normal 19 4 10 4 3" xfId="38952"/>
    <cellStyle name="Normal 19 4 10 5" xfId="17891"/>
    <cellStyle name="Normal 19 4 10 5 2" xfId="30552"/>
    <cellStyle name="Normal 19 4 10 5 3" xfId="43152"/>
    <cellStyle name="Normal 19 4 10 6" xfId="22151"/>
    <cellStyle name="Normal 19 4 10 7" xfId="34752"/>
    <cellStyle name="Normal 19 4 11" xfId="9493"/>
    <cellStyle name="Normal 19 4 11 2" xfId="10959"/>
    <cellStyle name="Normal 19 4 11 2 2" xfId="15162"/>
    <cellStyle name="Normal 19 4 11 2 2 2" xfId="27891"/>
    <cellStyle name="Normal 19 4 11 2 2 3" xfId="40492"/>
    <cellStyle name="Normal 19 4 11 2 3" xfId="19431"/>
    <cellStyle name="Normal 19 4 11 2 3 2" xfId="32092"/>
    <cellStyle name="Normal 19 4 11 2 3 3" xfId="44692"/>
    <cellStyle name="Normal 19 4 11 2 4" xfId="23691"/>
    <cellStyle name="Normal 19 4 11 2 5" xfId="36292"/>
    <cellStyle name="Normal 19 4 11 3" xfId="12362"/>
    <cellStyle name="Normal 19 4 11 3 2" xfId="16562"/>
    <cellStyle name="Normal 19 4 11 3 2 2" xfId="29291"/>
    <cellStyle name="Normal 19 4 11 3 2 3" xfId="41892"/>
    <cellStyle name="Normal 19 4 11 3 3" xfId="20831"/>
    <cellStyle name="Normal 19 4 11 3 3 2" xfId="33492"/>
    <cellStyle name="Normal 19 4 11 3 3 3" xfId="46092"/>
    <cellStyle name="Normal 19 4 11 3 4" xfId="25091"/>
    <cellStyle name="Normal 19 4 11 3 5" xfId="37692"/>
    <cellStyle name="Normal 19 4 11 4" xfId="13762"/>
    <cellStyle name="Normal 19 4 11 4 2" xfId="26491"/>
    <cellStyle name="Normal 19 4 11 4 3" xfId="39092"/>
    <cellStyle name="Normal 19 4 11 5" xfId="18031"/>
    <cellStyle name="Normal 19 4 11 5 2" xfId="30692"/>
    <cellStyle name="Normal 19 4 11 5 3" xfId="43292"/>
    <cellStyle name="Normal 19 4 11 6" xfId="22291"/>
    <cellStyle name="Normal 19 4 11 7" xfId="34892"/>
    <cellStyle name="Normal 19 4 12" xfId="9633"/>
    <cellStyle name="Normal 19 4 12 2" xfId="11099"/>
    <cellStyle name="Normal 19 4 12 2 2" xfId="15302"/>
    <cellStyle name="Normal 19 4 12 2 2 2" xfId="28031"/>
    <cellStyle name="Normal 19 4 12 2 2 3" xfId="40632"/>
    <cellStyle name="Normal 19 4 12 2 3" xfId="19571"/>
    <cellStyle name="Normal 19 4 12 2 3 2" xfId="32232"/>
    <cellStyle name="Normal 19 4 12 2 3 3" xfId="44832"/>
    <cellStyle name="Normal 19 4 12 2 4" xfId="23831"/>
    <cellStyle name="Normal 19 4 12 2 5" xfId="36432"/>
    <cellStyle name="Normal 19 4 12 3" xfId="12502"/>
    <cellStyle name="Normal 19 4 12 3 2" xfId="16702"/>
    <cellStyle name="Normal 19 4 12 3 2 2" xfId="29431"/>
    <cellStyle name="Normal 19 4 12 3 2 3" xfId="42032"/>
    <cellStyle name="Normal 19 4 12 3 3" xfId="20971"/>
    <cellStyle name="Normal 19 4 12 3 3 2" xfId="33632"/>
    <cellStyle name="Normal 19 4 12 3 3 3" xfId="46232"/>
    <cellStyle name="Normal 19 4 12 3 4" xfId="25231"/>
    <cellStyle name="Normal 19 4 12 3 5" xfId="37832"/>
    <cellStyle name="Normal 19 4 12 4" xfId="13902"/>
    <cellStyle name="Normal 19 4 12 4 2" xfId="26631"/>
    <cellStyle name="Normal 19 4 12 4 3" xfId="39232"/>
    <cellStyle name="Normal 19 4 12 5" xfId="18171"/>
    <cellStyle name="Normal 19 4 12 5 2" xfId="30832"/>
    <cellStyle name="Normal 19 4 12 5 3" xfId="43432"/>
    <cellStyle name="Normal 19 4 12 6" xfId="22431"/>
    <cellStyle name="Normal 19 4 12 7" xfId="35032"/>
    <cellStyle name="Normal 19 4 13" xfId="9773"/>
    <cellStyle name="Normal 19 4 13 2" xfId="11239"/>
    <cellStyle name="Normal 19 4 13 2 2" xfId="15442"/>
    <cellStyle name="Normal 19 4 13 2 2 2" xfId="28171"/>
    <cellStyle name="Normal 19 4 13 2 2 3" xfId="40772"/>
    <cellStyle name="Normal 19 4 13 2 3" xfId="19711"/>
    <cellStyle name="Normal 19 4 13 2 3 2" xfId="32372"/>
    <cellStyle name="Normal 19 4 13 2 3 3" xfId="44972"/>
    <cellStyle name="Normal 19 4 13 2 4" xfId="23971"/>
    <cellStyle name="Normal 19 4 13 2 5" xfId="36572"/>
    <cellStyle name="Normal 19 4 13 3" xfId="12642"/>
    <cellStyle name="Normal 19 4 13 3 2" xfId="16842"/>
    <cellStyle name="Normal 19 4 13 3 2 2" xfId="29571"/>
    <cellStyle name="Normal 19 4 13 3 2 3" xfId="42172"/>
    <cellStyle name="Normal 19 4 13 3 3" xfId="21111"/>
    <cellStyle name="Normal 19 4 13 3 3 2" xfId="33772"/>
    <cellStyle name="Normal 19 4 13 3 3 3" xfId="46372"/>
    <cellStyle name="Normal 19 4 13 3 4" xfId="25371"/>
    <cellStyle name="Normal 19 4 13 3 5" xfId="37972"/>
    <cellStyle name="Normal 19 4 13 4" xfId="14042"/>
    <cellStyle name="Normal 19 4 13 4 2" xfId="26771"/>
    <cellStyle name="Normal 19 4 13 4 3" xfId="39372"/>
    <cellStyle name="Normal 19 4 13 5" xfId="18311"/>
    <cellStyle name="Normal 19 4 13 5 2" xfId="30972"/>
    <cellStyle name="Normal 19 4 13 5 3" xfId="43572"/>
    <cellStyle name="Normal 19 4 13 6" xfId="22571"/>
    <cellStyle name="Normal 19 4 13 7" xfId="35172"/>
    <cellStyle name="Normal 19 4 14" xfId="9913"/>
    <cellStyle name="Normal 19 4 14 2" xfId="11379"/>
    <cellStyle name="Normal 19 4 14 2 2" xfId="15582"/>
    <cellStyle name="Normal 19 4 14 2 2 2" xfId="28311"/>
    <cellStyle name="Normal 19 4 14 2 2 3" xfId="40912"/>
    <cellStyle name="Normal 19 4 14 2 3" xfId="19851"/>
    <cellStyle name="Normal 19 4 14 2 3 2" xfId="32512"/>
    <cellStyle name="Normal 19 4 14 2 3 3" xfId="45112"/>
    <cellStyle name="Normal 19 4 14 2 4" xfId="24111"/>
    <cellStyle name="Normal 19 4 14 2 5" xfId="36712"/>
    <cellStyle name="Normal 19 4 14 3" xfId="12782"/>
    <cellStyle name="Normal 19 4 14 3 2" xfId="16982"/>
    <cellStyle name="Normal 19 4 14 3 2 2" xfId="29711"/>
    <cellStyle name="Normal 19 4 14 3 2 3" xfId="42312"/>
    <cellStyle name="Normal 19 4 14 3 3" xfId="21251"/>
    <cellStyle name="Normal 19 4 14 3 3 2" xfId="33912"/>
    <cellStyle name="Normal 19 4 14 3 3 3" xfId="46512"/>
    <cellStyle name="Normal 19 4 14 3 4" xfId="25511"/>
    <cellStyle name="Normal 19 4 14 3 5" xfId="38112"/>
    <cellStyle name="Normal 19 4 14 4" xfId="14182"/>
    <cellStyle name="Normal 19 4 14 4 2" xfId="26911"/>
    <cellStyle name="Normal 19 4 14 4 3" xfId="39512"/>
    <cellStyle name="Normal 19 4 14 5" xfId="18451"/>
    <cellStyle name="Normal 19 4 14 5 2" xfId="31112"/>
    <cellStyle name="Normal 19 4 14 5 3" xfId="43712"/>
    <cellStyle name="Normal 19 4 14 6" xfId="22711"/>
    <cellStyle name="Normal 19 4 14 7" xfId="35312"/>
    <cellStyle name="Normal 19 4 15" xfId="10107"/>
    <cellStyle name="Normal 19 4 15 2" xfId="11522"/>
    <cellStyle name="Normal 19 4 15 2 2" xfId="15722"/>
    <cellStyle name="Normal 19 4 15 2 2 2" xfId="28451"/>
    <cellStyle name="Normal 19 4 15 2 2 3" xfId="41052"/>
    <cellStyle name="Normal 19 4 15 2 3" xfId="19991"/>
    <cellStyle name="Normal 19 4 15 2 3 2" xfId="32652"/>
    <cellStyle name="Normal 19 4 15 2 3 3" xfId="45252"/>
    <cellStyle name="Normal 19 4 15 2 4" xfId="24251"/>
    <cellStyle name="Normal 19 4 15 2 5" xfId="36852"/>
    <cellStyle name="Normal 19 4 15 3" xfId="12922"/>
    <cellStyle name="Normal 19 4 15 3 2" xfId="17122"/>
    <cellStyle name="Normal 19 4 15 3 2 2" xfId="29851"/>
    <cellStyle name="Normal 19 4 15 3 2 3" xfId="42452"/>
    <cellStyle name="Normal 19 4 15 3 3" xfId="21391"/>
    <cellStyle name="Normal 19 4 15 3 3 2" xfId="34052"/>
    <cellStyle name="Normal 19 4 15 3 3 3" xfId="46652"/>
    <cellStyle name="Normal 19 4 15 3 4" xfId="25651"/>
    <cellStyle name="Normal 19 4 15 3 5" xfId="38252"/>
    <cellStyle name="Normal 19 4 15 4" xfId="14322"/>
    <cellStyle name="Normal 19 4 15 4 2" xfId="27051"/>
    <cellStyle name="Normal 19 4 15 4 3" xfId="39652"/>
    <cellStyle name="Normal 19 4 15 5" xfId="18591"/>
    <cellStyle name="Normal 19 4 15 5 2" xfId="31252"/>
    <cellStyle name="Normal 19 4 15 5 3" xfId="43852"/>
    <cellStyle name="Normal 19 4 15 6" xfId="22851"/>
    <cellStyle name="Normal 19 4 15 7" xfId="35452"/>
    <cellStyle name="Normal 19 4 16" xfId="10247"/>
    <cellStyle name="Normal 19 4 16 2" xfId="11662"/>
    <cellStyle name="Normal 19 4 16 2 2" xfId="15862"/>
    <cellStyle name="Normal 19 4 16 2 2 2" xfId="28591"/>
    <cellStyle name="Normal 19 4 16 2 2 3" xfId="41192"/>
    <cellStyle name="Normal 19 4 16 2 3" xfId="20131"/>
    <cellStyle name="Normal 19 4 16 2 3 2" xfId="32792"/>
    <cellStyle name="Normal 19 4 16 2 3 3" xfId="45392"/>
    <cellStyle name="Normal 19 4 16 2 4" xfId="24391"/>
    <cellStyle name="Normal 19 4 16 2 5" xfId="36992"/>
    <cellStyle name="Normal 19 4 16 3" xfId="13062"/>
    <cellStyle name="Normal 19 4 16 3 2" xfId="17262"/>
    <cellStyle name="Normal 19 4 16 3 2 2" xfId="29991"/>
    <cellStyle name="Normal 19 4 16 3 2 3" xfId="42592"/>
    <cellStyle name="Normal 19 4 16 3 3" xfId="21531"/>
    <cellStyle name="Normal 19 4 16 3 3 2" xfId="34192"/>
    <cellStyle name="Normal 19 4 16 3 3 3" xfId="46792"/>
    <cellStyle name="Normal 19 4 16 3 4" xfId="25791"/>
    <cellStyle name="Normal 19 4 16 3 5" xfId="38392"/>
    <cellStyle name="Normal 19 4 16 4" xfId="14462"/>
    <cellStyle name="Normal 19 4 16 4 2" xfId="27191"/>
    <cellStyle name="Normal 19 4 16 4 3" xfId="39792"/>
    <cellStyle name="Normal 19 4 16 5" xfId="18731"/>
    <cellStyle name="Normal 19 4 16 5 2" xfId="31392"/>
    <cellStyle name="Normal 19 4 16 5 3" xfId="43992"/>
    <cellStyle name="Normal 19 4 16 6" xfId="22991"/>
    <cellStyle name="Normal 19 4 16 7" xfId="35592"/>
    <cellStyle name="Normal 19 4 17" xfId="10388"/>
    <cellStyle name="Normal 19 4 17 2" xfId="14602"/>
    <cellStyle name="Normal 19 4 17 2 2" xfId="27331"/>
    <cellStyle name="Normal 19 4 17 2 3" xfId="39932"/>
    <cellStyle name="Normal 19 4 17 3" xfId="18871"/>
    <cellStyle name="Normal 19 4 17 3 2" xfId="31532"/>
    <cellStyle name="Normal 19 4 17 3 3" xfId="44132"/>
    <cellStyle name="Normal 19 4 17 4" xfId="23131"/>
    <cellStyle name="Normal 19 4 17 5" xfId="35732"/>
    <cellStyle name="Normal 19 4 18" xfId="11802"/>
    <cellStyle name="Normal 19 4 18 2" xfId="16002"/>
    <cellStyle name="Normal 19 4 18 2 2" xfId="28731"/>
    <cellStyle name="Normal 19 4 18 2 3" xfId="41332"/>
    <cellStyle name="Normal 19 4 18 3" xfId="20271"/>
    <cellStyle name="Normal 19 4 18 3 2" xfId="32932"/>
    <cellStyle name="Normal 19 4 18 3 3" xfId="45532"/>
    <cellStyle name="Normal 19 4 18 4" xfId="24531"/>
    <cellStyle name="Normal 19 4 18 5" xfId="37132"/>
    <cellStyle name="Normal 19 4 19" xfId="13202"/>
    <cellStyle name="Normal 19 4 19 2" xfId="25931"/>
    <cellStyle name="Normal 19 4 19 3" xfId="38532"/>
    <cellStyle name="Normal 19 4 2" xfId="7024"/>
    <cellStyle name="Normal 19 4 2 10" xfId="10267"/>
    <cellStyle name="Normal 19 4 2 10 2" xfId="11682"/>
    <cellStyle name="Normal 19 4 2 10 2 2" xfId="15882"/>
    <cellStyle name="Normal 19 4 2 10 2 2 2" xfId="28611"/>
    <cellStyle name="Normal 19 4 2 10 2 2 3" xfId="41212"/>
    <cellStyle name="Normal 19 4 2 10 2 3" xfId="20151"/>
    <cellStyle name="Normal 19 4 2 10 2 3 2" xfId="32812"/>
    <cellStyle name="Normal 19 4 2 10 2 3 3" xfId="45412"/>
    <cellStyle name="Normal 19 4 2 10 2 4" xfId="24411"/>
    <cellStyle name="Normal 19 4 2 10 2 5" xfId="37012"/>
    <cellStyle name="Normal 19 4 2 10 3" xfId="13082"/>
    <cellStyle name="Normal 19 4 2 10 3 2" xfId="17282"/>
    <cellStyle name="Normal 19 4 2 10 3 2 2" xfId="30011"/>
    <cellStyle name="Normal 19 4 2 10 3 2 3" xfId="42612"/>
    <cellStyle name="Normal 19 4 2 10 3 3" xfId="21551"/>
    <cellStyle name="Normal 19 4 2 10 3 3 2" xfId="34212"/>
    <cellStyle name="Normal 19 4 2 10 3 3 3" xfId="46812"/>
    <cellStyle name="Normal 19 4 2 10 3 4" xfId="25811"/>
    <cellStyle name="Normal 19 4 2 10 3 5" xfId="38412"/>
    <cellStyle name="Normal 19 4 2 10 4" xfId="14482"/>
    <cellStyle name="Normal 19 4 2 10 4 2" xfId="27211"/>
    <cellStyle name="Normal 19 4 2 10 4 3" xfId="39812"/>
    <cellStyle name="Normal 19 4 2 10 5" xfId="18751"/>
    <cellStyle name="Normal 19 4 2 10 5 2" xfId="31412"/>
    <cellStyle name="Normal 19 4 2 10 5 3" xfId="44012"/>
    <cellStyle name="Normal 19 4 2 10 6" xfId="23011"/>
    <cellStyle name="Normal 19 4 2 10 7" xfId="35612"/>
    <cellStyle name="Normal 19 4 2 11" xfId="10408"/>
    <cellStyle name="Normal 19 4 2 11 2" xfId="14622"/>
    <cellStyle name="Normal 19 4 2 11 2 2" xfId="27351"/>
    <cellStyle name="Normal 19 4 2 11 2 3" xfId="39952"/>
    <cellStyle name="Normal 19 4 2 11 3" xfId="18891"/>
    <cellStyle name="Normal 19 4 2 11 3 2" xfId="31552"/>
    <cellStyle name="Normal 19 4 2 11 3 3" xfId="44152"/>
    <cellStyle name="Normal 19 4 2 11 4" xfId="23151"/>
    <cellStyle name="Normal 19 4 2 11 5" xfId="35752"/>
    <cellStyle name="Normal 19 4 2 12" xfId="11822"/>
    <cellStyle name="Normal 19 4 2 12 2" xfId="16022"/>
    <cellStyle name="Normal 19 4 2 12 2 2" xfId="28751"/>
    <cellStyle name="Normal 19 4 2 12 2 3" xfId="41352"/>
    <cellStyle name="Normal 19 4 2 12 3" xfId="20291"/>
    <cellStyle name="Normal 19 4 2 12 3 2" xfId="32952"/>
    <cellStyle name="Normal 19 4 2 12 3 3" xfId="45552"/>
    <cellStyle name="Normal 19 4 2 12 4" xfId="24551"/>
    <cellStyle name="Normal 19 4 2 12 5" xfId="37152"/>
    <cellStyle name="Normal 19 4 2 13" xfId="13222"/>
    <cellStyle name="Normal 19 4 2 13 2" xfId="25951"/>
    <cellStyle name="Normal 19 4 2 13 3" xfId="38552"/>
    <cellStyle name="Normal 19 4 2 14" xfId="17491"/>
    <cellStyle name="Normal 19 4 2 14 2" xfId="30152"/>
    <cellStyle name="Normal 19 4 2 14 3" xfId="42752"/>
    <cellStyle name="Normal 19 4 2 15" xfId="21751"/>
    <cellStyle name="Normal 19 4 2 16" xfId="34352"/>
    <cellStyle name="Normal 19 4 2 2" xfId="7164"/>
    <cellStyle name="Normal 19 4 2 2 2" xfId="10548"/>
    <cellStyle name="Normal 19 4 2 2 2 2" xfId="14762"/>
    <cellStyle name="Normal 19 4 2 2 2 2 2" xfId="27491"/>
    <cellStyle name="Normal 19 4 2 2 2 2 3" xfId="40092"/>
    <cellStyle name="Normal 19 4 2 2 2 3" xfId="19031"/>
    <cellStyle name="Normal 19 4 2 2 2 3 2" xfId="31692"/>
    <cellStyle name="Normal 19 4 2 2 2 3 3" xfId="44292"/>
    <cellStyle name="Normal 19 4 2 2 2 4" xfId="23291"/>
    <cellStyle name="Normal 19 4 2 2 2 5" xfId="35892"/>
    <cellStyle name="Normal 19 4 2 2 3" xfId="11962"/>
    <cellStyle name="Normal 19 4 2 2 3 2" xfId="16162"/>
    <cellStyle name="Normal 19 4 2 2 3 2 2" xfId="28891"/>
    <cellStyle name="Normal 19 4 2 2 3 2 3" xfId="41492"/>
    <cellStyle name="Normal 19 4 2 2 3 3" xfId="20431"/>
    <cellStyle name="Normal 19 4 2 2 3 3 2" xfId="33092"/>
    <cellStyle name="Normal 19 4 2 2 3 3 3" xfId="45692"/>
    <cellStyle name="Normal 19 4 2 2 3 4" xfId="24691"/>
    <cellStyle name="Normal 19 4 2 2 3 5" xfId="37292"/>
    <cellStyle name="Normal 19 4 2 2 4" xfId="13362"/>
    <cellStyle name="Normal 19 4 2 2 4 2" xfId="26091"/>
    <cellStyle name="Normal 19 4 2 2 4 3" xfId="38692"/>
    <cellStyle name="Normal 19 4 2 2 5" xfId="17631"/>
    <cellStyle name="Normal 19 4 2 2 5 2" xfId="30292"/>
    <cellStyle name="Normal 19 4 2 2 5 3" xfId="42892"/>
    <cellStyle name="Normal 19 4 2 2 6" xfId="21891"/>
    <cellStyle name="Normal 19 4 2 2 7" xfId="34492"/>
    <cellStyle name="Normal 19 4 2 3" xfId="7304"/>
    <cellStyle name="Normal 19 4 2 3 2" xfId="10688"/>
    <cellStyle name="Normal 19 4 2 3 2 2" xfId="14902"/>
    <cellStyle name="Normal 19 4 2 3 2 2 2" xfId="27631"/>
    <cellStyle name="Normal 19 4 2 3 2 2 3" xfId="40232"/>
    <cellStyle name="Normal 19 4 2 3 2 3" xfId="19171"/>
    <cellStyle name="Normal 19 4 2 3 2 3 2" xfId="31832"/>
    <cellStyle name="Normal 19 4 2 3 2 3 3" xfId="44432"/>
    <cellStyle name="Normal 19 4 2 3 2 4" xfId="23431"/>
    <cellStyle name="Normal 19 4 2 3 2 5" xfId="36032"/>
    <cellStyle name="Normal 19 4 2 3 3" xfId="12102"/>
    <cellStyle name="Normal 19 4 2 3 3 2" xfId="16302"/>
    <cellStyle name="Normal 19 4 2 3 3 2 2" xfId="29031"/>
    <cellStyle name="Normal 19 4 2 3 3 2 3" xfId="41632"/>
    <cellStyle name="Normal 19 4 2 3 3 3" xfId="20571"/>
    <cellStyle name="Normal 19 4 2 3 3 3 2" xfId="33232"/>
    <cellStyle name="Normal 19 4 2 3 3 3 3" xfId="45832"/>
    <cellStyle name="Normal 19 4 2 3 3 4" xfId="24831"/>
    <cellStyle name="Normal 19 4 2 3 3 5" xfId="37432"/>
    <cellStyle name="Normal 19 4 2 3 4" xfId="13502"/>
    <cellStyle name="Normal 19 4 2 3 4 2" xfId="26231"/>
    <cellStyle name="Normal 19 4 2 3 4 3" xfId="38832"/>
    <cellStyle name="Normal 19 4 2 3 5" xfId="17771"/>
    <cellStyle name="Normal 19 4 2 3 5 2" xfId="30432"/>
    <cellStyle name="Normal 19 4 2 3 5 3" xfId="43032"/>
    <cellStyle name="Normal 19 4 2 3 6" xfId="22031"/>
    <cellStyle name="Normal 19 4 2 3 7" xfId="34632"/>
    <cellStyle name="Normal 19 4 2 4" xfId="9317"/>
    <cellStyle name="Normal 19 4 2 4 2" xfId="10835"/>
    <cellStyle name="Normal 19 4 2 4 2 2" xfId="15042"/>
    <cellStyle name="Normal 19 4 2 4 2 2 2" xfId="27771"/>
    <cellStyle name="Normal 19 4 2 4 2 2 3" xfId="40372"/>
    <cellStyle name="Normal 19 4 2 4 2 3" xfId="19311"/>
    <cellStyle name="Normal 19 4 2 4 2 3 2" xfId="31972"/>
    <cellStyle name="Normal 19 4 2 4 2 3 3" xfId="44572"/>
    <cellStyle name="Normal 19 4 2 4 2 4" xfId="23571"/>
    <cellStyle name="Normal 19 4 2 4 2 5" xfId="36172"/>
    <cellStyle name="Normal 19 4 2 4 3" xfId="12242"/>
    <cellStyle name="Normal 19 4 2 4 3 2" xfId="16442"/>
    <cellStyle name="Normal 19 4 2 4 3 2 2" xfId="29171"/>
    <cellStyle name="Normal 19 4 2 4 3 2 3" xfId="41772"/>
    <cellStyle name="Normal 19 4 2 4 3 3" xfId="20711"/>
    <cellStyle name="Normal 19 4 2 4 3 3 2" xfId="33372"/>
    <cellStyle name="Normal 19 4 2 4 3 3 3" xfId="45972"/>
    <cellStyle name="Normal 19 4 2 4 3 4" xfId="24971"/>
    <cellStyle name="Normal 19 4 2 4 3 5" xfId="37572"/>
    <cellStyle name="Normal 19 4 2 4 4" xfId="13642"/>
    <cellStyle name="Normal 19 4 2 4 4 2" xfId="26371"/>
    <cellStyle name="Normal 19 4 2 4 4 3" xfId="38972"/>
    <cellStyle name="Normal 19 4 2 4 5" xfId="17911"/>
    <cellStyle name="Normal 19 4 2 4 5 2" xfId="30572"/>
    <cellStyle name="Normal 19 4 2 4 5 3" xfId="43172"/>
    <cellStyle name="Normal 19 4 2 4 6" xfId="22171"/>
    <cellStyle name="Normal 19 4 2 4 7" xfId="34772"/>
    <cellStyle name="Normal 19 4 2 5" xfId="9513"/>
    <cellStyle name="Normal 19 4 2 5 2" xfId="10979"/>
    <cellStyle name="Normal 19 4 2 5 2 2" xfId="15182"/>
    <cellStyle name="Normal 19 4 2 5 2 2 2" xfId="27911"/>
    <cellStyle name="Normal 19 4 2 5 2 2 3" xfId="40512"/>
    <cellStyle name="Normal 19 4 2 5 2 3" xfId="19451"/>
    <cellStyle name="Normal 19 4 2 5 2 3 2" xfId="32112"/>
    <cellStyle name="Normal 19 4 2 5 2 3 3" xfId="44712"/>
    <cellStyle name="Normal 19 4 2 5 2 4" xfId="23711"/>
    <cellStyle name="Normal 19 4 2 5 2 5" xfId="36312"/>
    <cellStyle name="Normal 19 4 2 5 3" xfId="12382"/>
    <cellStyle name="Normal 19 4 2 5 3 2" xfId="16582"/>
    <cellStyle name="Normal 19 4 2 5 3 2 2" xfId="29311"/>
    <cellStyle name="Normal 19 4 2 5 3 2 3" xfId="41912"/>
    <cellStyle name="Normal 19 4 2 5 3 3" xfId="20851"/>
    <cellStyle name="Normal 19 4 2 5 3 3 2" xfId="33512"/>
    <cellStyle name="Normal 19 4 2 5 3 3 3" xfId="46112"/>
    <cellStyle name="Normal 19 4 2 5 3 4" xfId="25111"/>
    <cellStyle name="Normal 19 4 2 5 3 5" xfId="37712"/>
    <cellStyle name="Normal 19 4 2 5 4" xfId="13782"/>
    <cellStyle name="Normal 19 4 2 5 4 2" xfId="26511"/>
    <cellStyle name="Normal 19 4 2 5 4 3" xfId="39112"/>
    <cellStyle name="Normal 19 4 2 5 5" xfId="18051"/>
    <cellStyle name="Normal 19 4 2 5 5 2" xfId="30712"/>
    <cellStyle name="Normal 19 4 2 5 5 3" xfId="43312"/>
    <cellStyle name="Normal 19 4 2 5 6" xfId="22311"/>
    <cellStyle name="Normal 19 4 2 5 7" xfId="34912"/>
    <cellStyle name="Normal 19 4 2 6" xfId="9653"/>
    <cellStyle name="Normal 19 4 2 6 2" xfId="11119"/>
    <cellStyle name="Normal 19 4 2 6 2 2" xfId="15322"/>
    <cellStyle name="Normal 19 4 2 6 2 2 2" xfId="28051"/>
    <cellStyle name="Normal 19 4 2 6 2 2 3" xfId="40652"/>
    <cellStyle name="Normal 19 4 2 6 2 3" xfId="19591"/>
    <cellStyle name="Normal 19 4 2 6 2 3 2" xfId="32252"/>
    <cellStyle name="Normal 19 4 2 6 2 3 3" xfId="44852"/>
    <cellStyle name="Normal 19 4 2 6 2 4" xfId="23851"/>
    <cellStyle name="Normal 19 4 2 6 2 5" xfId="36452"/>
    <cellStyle name="Normal 19 4 2 6 3" xfId="12522"/>
    <cellStyle name="Normal 19 4 2 6 3 2" xfId="16722"/>
    <cellStyle name="Normal 19 4 2 6 3 2 2" xfId="29451"/>
    <cellStyle name="Normal 19 4 2 6 3 2 3" xfId="42052"/>
    <cellStyle name="Normal 19 4 2 6 3 3" xfId="20991"/>
    <cellStyle name="Normal 19 4 2 6 3 3 2" xfId="33652"/>
    <cellStyle name="Normal 19 4 2 6 3 3 3" xfId="46252"/>
    <cellStyle name="Normal 19 4 2 6 3 4" xfId="25251"/>
    <cellStyle name="Normal 19 4 2 6 3 5" xfId="37852"/>
    <cellStyle name="Normal 19 4 2 6 4" xfId="13922"/>
    <cellStyle name="Normal 19 4 2 6 4 2" xfId="26651"/>
    <cellStyle name="Normal 19 4 2 6 4 3" xfId="39252"/>
    <cellStyle name="Normal 19 4 2 6 5" xfId="18191"/>
    <cellStyle name="Normal 19 4 2 6 5 2" xfId="30852"/>
    <cellStyle name="Normal 19 4 2 6 5 3" xfId="43452"/>
    <cellStyle name="Normal 19 4 2 6 6" xfId="22451"/>
    <cellStyle name="Normal 19 4 2 6 7" xfId="35052"/>
    <cellStyle name="Normal 19 4 2 7" xfId="9793"/>
    <cellStyle name="Normal 19 4 2 7 2" xfId="11259"/>
    <cellStyle name="Normal 19 4 2 7 2 2" xfId="15462"/>
    <cellStyle name="Normal 19 4 2 7 2 2 2" xfId="28191"/>
    <cellStyle name="Normal 19 4 2 7 2 2 3" xfId="40792"/>
    <cellStyle name="Normal 19 4 2 7 2 3" xfId="19731"/>
    <cellStyle name="Normal 19 4 2 7 2 3 2" xfId="32392"/>
    <cellStyle name="Normal 19 4 2 7 2 3 3" xfId="44992"/>
    <cellStyle name="Normal 19 4 2 7 2 4" xfId="23991"/>
    <cellStyle name="Normal 19 4 2 7 2 5" xfId="36592"/>
    <cellStyle name="Normal 19 4 2 7 3" xfId="12662"/>
    <cellStyle name="Normal 19 4 2 7 3 2" xfId="16862"/>
    <cellStyle name="Normal 19 4 2 7 3 2 2" xfId="29591"/>
    <cellStyle name="Normal 19 4 2 7 3 2 3" xfId="42192"/>
    <cellStyle name="Normal 19 4 2 7 3 3" xfId="21131"/>
    <cellStyle name="Normal 19 4 2 7 3 3 2" xfId="33792"/>
    <cellStyle name="Normal 19 4 2 7 3 3 3" xfId="46392"/>
    <cellStyle name="Normal 19 4 2 7 3 4" xfId="25391"/>
    <cellStyle name="Normal 19 4 2 7 3 5" xfId="37992"/>
    <cellStyle name="Normal 19 4 2 7 4" xfId="14062"/>
    <cellStyle name="Normal 19 4 2 7 4 2" xfId="26791"/>
    <cellStyle name="Normal 19 4 2 7 4 3" xfId="39392"/>
    <cellStyle name="Normal 19 4 2 7 5" xfId="18331"/>
    <cellStyle name="Normal 19 4 2 7 5 2" xfId="30992"/>
    <cellStyle name="Normal 19 4 2 7 5 3" xfId="43592"/>
    <cellStyle name="Normal 19 4 2 7 6" xfId="22591"/>
    <cellStyle name="Normal 19 4 2 7 7" xfId="35192"/>
    <cellStyle name="Normal 19 4 2 8" xfId="9933"/>
    <cellStyle name="Normal 19 4 2 8 2" xfId="11399"/>
    <cellStyle name="Normal 19 4 2 8 2 2" xfId="15602"/>
    <cellStyle name="Normal 19 4 2 8 2 2 2" xfId="28331"/>
    <cellStyle name="Normal 19 4 2 8 2 2 3" xfId="40932"/>
    <cellStyle name="Normal 19 4 2 8 2 3" xfId="19871"/>
    <cellStyle name="Normal 19 4 2 8 2 3 2" xfId="32532"/>
    <cellStyle name="Normal 19 4 2 8 2 3 3" xfId="45132"/>
    <cellStyle name="Normal 19 4 2 8 2 4" xfId="24131"/>
    <cellStyle name="Normal 19 4 2 8 2 5" xfId="36732"/>
    <cellStyle name="Normal 19 4 2 8 3" xfId="12802"/>
    <cellStyle name="Normal 19 4 2 8 3 2" xfId="17002"/>
    <cellStyle name="Normal 19 4 2 8 3 2 2" xfId="29731"/>
    <cellStyle name="Normal 19 4 2 8 3 2 3" xfId="42332"/>
    <cellStyle name="Normal 19 4 2 8 3 3" xfId="21271"/>
    <cellStyle name="Normal 19 4 2 8 3 3 2" xfId="33932"/>
    <cellStyle name="Normal 19 4 2 8 3 3 3" xfId="46532"/>
    <cellStyle name="Normal 19 4 2 8 3 4" xfId="25531"/>
    <cellStyle name="Normal 19 4 2 8 3 5" xfId="38132"/>
    <cellStyle name="Normal 19 4 2 8 4" xfId="14202"/>
    <cellStyle name="Normal 19 4 2 8 4 2" xfId="26931"/>
    <cellStyle name="Normal 19 4 2 8 4 3" xfId="39532"/>
    <cellStyle name="Normal 19 4 2 8 5" xfId="18471"/>
    <cellStyle name="Normal 19 4 2 8 5 2" xfId="31132"/>
    <cellStyle name="Normal 19 4 2 8 5 3" xfId="43732"/>
    <cellStyle name="Normal 19 4 2 8 6" xfId="22731"/>
    <cellStyle name="Normal 19 4 2 8 7" xfId="35332"/>
    <cellStyle name="Normal 19 4 2 9" xfId="10127"/>
    <cellStyle name="Normal 19 4 2 9 2" xfId="11542"/>
    <cellStyle name="Normal 19 4 2 9 2 2" xfId="15742"/>
    <cellStyle name="Normal 19 4 2 9 2 2 2" xfId="28471"/>
    <cellStyle name="Normal 19 4 2 9 2 2 3" xfId="41072"/>
    <cellStyle name="Normal 19 4 2 9 2 3" xfId="20011"/>
    <cellStyle name="Normal 19 4 2 9 2 3 2" xfId="32672"/>
    <cellStyle name="Normal 19 4 2 9 2 3 3" xfId="45272"/>
    <cellStyle name="Normal 19 4 2 9 2 4" xfId="24271"/>
    <cellStyle name="Normal 19 4 2 9 2 5" xfId="36872"/>
    <cellStyle name="Normal 19 4 2 9 3" xfId="12942"/>
    <cellStyle name="Normal 19 4 2 9 3 2" xfId="17142"/>
    <cellStyle name="Normal 19 4 2 9 3 2 2" xfId="29871"/>
    <cellStyle name="Normal 19 4 2 9 3 2 3" xfId="42472"/>
    <cellStyle name="Normal 19 4 2 9 3 3" xfId="21411"/>
    <cellStyle name="Normal 19 4 2 9 3 3 2" xfId="34072"/>
    <cellStyle name="Normal 19 4 2 9 3 3 3" xfId="46672"/>
    <cellStyle name="Normal 19 4 2 9 3 4" xfId="25671"/>
    <cellStyle name="Normal 19 4 2 9 3 5" xfId="38272"/>
    <cellStyle name="Normal 19 4 2 9 4" xfId="14342"/>
    <cellStyle name="Normal 19 4 2 9 4 2" xfId="27071"/>
    <cellStyle name="Normal 19 4 2 9 4 3" xfId="39672"/>
    <cellStyle name="Normal 19 4 2 9 5" xfId="18611"/>
    <cellStyle name="Normal 19 4 2 9 5 2" xfId="31272"/>
    <cellStyle name="Normal 19 4 2 9 5 3" xfId="43872"/>
    <cellStyle name="Normal 19 4 2 9 6" xfId="22871"/>
    <cellStyle name="Normal 19 4 2 9 7" xfId="35472"/>
    <cellStyle name="Normal 19 4 20" xfId="17471"/>
    <cellStyle name="Normal 19 4 20 2" xfId="30132"/>
    <cellStyle name="Normal 19 4 20 3" xfId="42732"/>
    <cellStyle name="Normal 19 4 21" xfId="21731"/>
    <cellStyle name="Normal 19 4 22" xfId="34332"/>
    <cellStyle name="Normal 19 4 3" xfId="7044"/>
    <cellStyle name="Normal 19 4 3 10" xfId="10287"/>
    <cellStyle name="Normal 19 4 3 10 2" xfId="11702"/>
    <cellStyle name="Normal 19 4 3 10 2 2" xfId="15902"/>
    <cellStyle name="Normal 19 4 3 10 2 2 2" xfId="28631"/>
    <cellStyle name="Normal 19 4 3 10 2 2 3" xfId="41232"/>
    <cellStyle name="Normal 19 4 3 10 2 3" xfId="20171"/>
    <cellStyle name="Normal 19 4 3 10 2 3 2" xfId="32832"/>
    <cellStyle name="Normal 19 4 3 10 2 3 3" xfId="45432"/>
    <cellStyle name="Normal 19 4 3 10 2 4" xfId="24431"/>
    <cellStyle name="Normal 19 4 3 10 2 5" xfId="37032"/>
    <cellStyle name="Normal 19 4 3 10 3" xfId="13102"/>
    <cellStyle name="Normal 19 4 3 10 3 2" xfId="17302"/>
    <cellStyle name="Normal 19 4 3 10 3 2 2" xfId="30031"/>
    <cellStyle name="Normal 19 4 3 10 3 2 3" xfId="42632"/>
    <cellStyle name="Normal 19 4 3 10 3 3" xfId="21571"/>
    <cellStyle name="Normal 19 4 3 10 3 3 2" xfId="34232"/>
    <cellStyle name="Normal 19 4 3 10 3 3 3" xfId="46832"/>
    <cellStyle name="Normal 19 4 3 10 3 4" xfId="25831"/>
    <cellStyle name="Normal 19 4 3 10 3 5" xfId="38432"/>
    <cellStyle name="Normal 19 4 3 10 4" xfId="14502"/>
    <cellStyle name="Normal 19 4 3 10 4 2" xfId="27231"/>
    <cellStyle name="Normal 19 4 3 10 4 3" xfId="39832"/>
    <cellStyle name="Normal 19 4 3 10 5" xfId="18771"/>
    <cellStyle name="Normal 19 4 3 10 5 2" xfId="31432"/>
    <cellStyle name="Normal 19 4 3 10 5 3" xfId="44032"/>
    <cellStyle name="Normal 19 4 3 10 6" xfId="23031"/>
    <cellStyle name="Normal 19 4 3 10 7" xfId="35632"/>
    <cellStyle name="Normal 19 4 3 11" xfId="10428"/>
    <cellStyle name="Normal 19 4 3 11 2" xfId="14642"/>
    <cellStyle name="Normal 19 4 3 11 2 2" xfId="27371"/>
    <cellStyle name="Normal 19 4 3 11 2 3" xfId="39972"/>
    <cellStyle name="Normal 19 4 3 11 3" xfId="18911"/>
    <cellStyle name="Normal 19 4 3 11 3 2" xfId="31572"/>
    <cellStyle name="Normal 19 4 3 11 3 3" xfId="44172"/>
    <cellStyle name="Normal 19 4 3 11 4" xfId="23171"/>
    <cellStyle name="Normal 19 4 3 11 5" xfId="35772"/>
    <cellStyle name="Normal 19 4 3 12" xfId="11842"/>
    <cellStyle name="Normal 19 4 3 12 2" xfId="16042"/>
    <cellStyle name="Normal 19 4 3 12 2 2" xfId="28771"/>
    <cellStyle name="Normal 19 4 3 12 2 3" xfId="41372"/>
    <cellStyle name="Normal 19 4 3 12 3" xfId="20311"/>
    <cellStyle name="Normal 19 4 3 12 3 2" xfId="32972"/>
    <cellStyle name="Normal 19 4 3 12 3 3" xfId="45572"/>
    <cellStyle name="Normal 19 4 3 12 4" xfId="24571"/>
    <cellStyle name="Normal 19 4 3 12 5" xfId="37172"/>
    <cellStyle name="Normal 19 4 3 13" xfId="13242"/>
    <cellStyle name="Normal 19 4 3 13 2" xfId="25971"/>
    <cellStyle name="Normal 19 4 3 13 3" xfId="38572"/>
    <cellStyle name="Normal 19 4 3 14" xfId="17511"/>
    <cellStyle name="Normal 19 4 3 14 2" xfId="30172"/>
    <cellStyle name="Normal 19 4 3 14 3" xfId="42772"/>
    <cellStyle name="Normal 19 4 3 15" xfId="21771"/>
    <cellStyle name="Normal 19 4 3 16" xfId="34372"/>
    <cellStyle name="Normal 19 4 3 2" xfId="7184"/>
    <cellStyle name="Normal 19 4 3 2 2" xfId="10568"/>
    <cellStyle name="Normal 19 4 3 2 2 2" xfId="14782"/>
    <cellStyle name="Normal 19 4 3 2 2 2 2" xfId="27511"/>
    <cellStyle name="Normal 19 4 3 2 2 2 3" xfId="40112"/>
    <cellStyle name="Normal 19 4 3 2 2 3" xfId="19051"/>
    <cellStyle name="Normal 19 4 3 2 2 3 2" xfId="31712"/>
    <cellStyle name="Normal 19 4 3 2 2 3 3" xfId="44312"/>
    <cellStyle name="Normal 19 4 3 2 2 4" xfId="23311"/>
    <cellStyle name="Normal 19 4 3 2 2 5" xfId="35912"/>
    <cellStyle name="Normal 19 4 3 2 3" xfId="11982"/>
    <cellStyle name="Normal 19 4 3 2 3 2" xfId="16182"/>
    <cellStyle name="Normal 19 4 3 2 3 2 2" xfId="28911"/>
    <cellStyle name="Normal 19 4 3 2 3 2 3" xfId="41512"/>
    <cellStyle name="Normal 19 4 3 2 3 3" xfId="20451"/>
    <cellStyle name="Normal 19 4 3 2 3 3 2" xfId="33112"/>
    <cellStyle name="Normal 19 4 3 2 3 3 3" xfId="45712"/>
    <cellStyle name="Normal 19 4 3 2 3 4" xfId="24711"/>
    <cellStyle name="Normal 19 4 3 2 3 5" xfId="37312"/>
    <cellStyle name="Normal 19 4 3 2 4" xfId="13382"/>
    <cellStyle name="Normal 19 4 3 2 4 2" xfId="26111"/>
    <cellStyle name="Normal 19 4 3 2 4 3" xfId="38712"/>
    <cellStyle name="Normal 19 4 3 2 5" xfId="17651"/>
    <cellStyle name="Normal 19 4 3 2 5 2" xfId="30312"/>
    <cellStyle name="Normal 19 4 3 2 5 3" xfId="42912"/>
    <cellStyle name="Normal 19 4 3 2 6" xfId="21911"/>
    <cellStyle name="Normal 19 4 3 2 7" xfId="34512"/>
    <cellStyle name="Normal 19 4 3 3" xfId="7324"/>
    <cellStyle name="Normal 19 4 3 3 2" xfId="10708"/>
    <cellStyle name="Normal 19 4 3 3 2 2" xfId="14922"/>
    <cellStyle name="Normal 19 4 3 3 2 2 2" xfId="27651"/>
    <cellStyle name="Normal 19 4 3 3 2 2 3" xfId="40252"/>
    <cellStyle name="Normal 19 4 3 3 2 3" xfId="19191"/>
    <cellStyle name="Normal 19 4 3 3 2 3 2" xfId="31852"/>
    <cellStyle name="Normal 19 4 3 3 2 3 3" xfId="44452"/>
    <cellStyle name="Normal 19 4 3 3 2 4" xfId="23451"/>
    <cellStyle name="Normal 19 4 3 3 2 5" xfId="36052"/>
    <cellStyle name="Normal 19 4 3 3 3" xfId="12122"/>
    <cellStyle name="Normal 19 4 3 3 3 2" xfId="16322"/>
    <cellStyle name="Normal 19 4 3 3 3 2 2" xfId="29051"/>
    <cellStyle name="Normal 19 4 3 3 3 2 3" xfId="41652"/>
    <cellStyle name="Normal 19 4 3 3 3 3" xfId="20591"/>
    <cellStyle name="Normal 19 4 3 3 3 3 2" xfId="33252"/>
    <cellStyle name="Normal 19 4 3 3 3 3 3" xfId="45852"/>
    <cellStyle name="Normal 19 4 3 3 3 4" xfId="24851"/>
    <cellStyle name="Normal 19 4 3 3 3 5" xfId="37452"/>
    <cellStyle name="Normal 19 4 3 3 4" xfId="13522"/>
    <cellStyle name="Normal 19 4 3 3 4 2" xfId="26251"/>
    <cellStyle name="Normal 19 4 3 3 4 3" xfId="38852"/>
    <cellStyle name="Normal 19 4 3 3 5" xfId="17791"/>
    <cellStyle name="Normal 19 4 3 3 5 2" xfId="30452"/>
    <cellStyle name="Normal 19 4 3 3 5 3" xfId="43052"/>
    <cellStyle name="Normal 19 4 3 3 6" xfId="22051"/>
    <cellStyle name="Normal 19 4 3 3 7" xfId="34652"/>
    <cellStyle name="Normal 19 4 3 4" xfId="9337"/>
    <cellStyle name="Normal 19 4 3 4 2" xfId="10855"/>
    <cellStyle name="Normal 19 4 3 4 2 2" xfId="15062"/>
    <cellStyle name="Normal 19 4 3 4 2 2 2" xfId="27791"/>
    <cellStyle name="Normal 19 4 3 4 2 2 3" xfId="40392"/>
    <cellStyle name="Normal 19 4 3 4 2 3" xfId="19331"/>
    <cellStyle name="Normal 19 4 3 4 2 3 2" xfId="31992"/>
    <cellStyle name="Normal 19 4 3 4 2 3 3" xfId="44592"/>
    <cellStyle name="Normal 19 4 3 4 2 4" xfId="23591"/>
    <cellStyle name="Normal 19 4 3 4 2 5" xfId="36192"/>
    <cellStyle name="Normal 19 4 3 4 3" xfId="12262"/>
    <cellStyle name="Normal 19 4 3 4 3 2" xfId="16462"/>
    <cellStyle name="Normal 19 4 3 4 3 2 2" xfId="29191"/>
    <cellStyle name="Normal 19 4 3 4 3 2 3" xfId="41792"/>
    <cellStyle name="Normal 19 4 3 4 3 3" xfId="20731"/>
    <cellStyle name="Normal 19 4 3 4 3 3 2" xfId="33392"/>
    <cellStyle name="Normal 19 4 3 4 3 3 3" xfId="45992"/>
    <cellStyle name="Normal 19 4 3 4 3 4" xfId="24991"/>
    <cellStyle name="Normal 19 4 3 4 3 5" xfId="37592"/>
    <cellStyle name="Normal 19 4 3 4 4" xfId="13662"/>
    <cellStyle name="Normal 19 4 3 4 4 2" xfId="26391"/>
    <cellStyle name="Normal 19 4 3 4 4 3" xfId="38992"/>
    <cellStyle name="Normal 19 4 3 4 5" xfId="17931"/>
    <cellStyle name="Normal 19 4 3 4 5 2" xfId="30592"/>
    <cellStyle name="Normal 19 4 3 4 5 3" xfId="43192"/>
    <cellStyle name="Normal 19 4 3 4 6" xfId="22191"/>
    <cellStyle name="Normal 19 4 3 4 7" xfId="34792"/>
    <cellStyle name="Normal 19 4 3 5" xfId="9533"/>
    <cellStyle name="Normal 19 4 3 5 2" xfId="10999"/>
    <cellStyle name="Normal 19 4 3 5 2 2" xfId="15202"/>
    <cellStyle name="Normal 19 4 3 5 2 2 2" xfId="27931"/>
    <cellStyle name="Normal 19 4 3 5 2 2 3" xfId="40532"/>
    <cellStyle name="Normal 19 4 3 5 2 3" xfId="19471"/>
    <cellStyle name="Normal 19 4 3 5 2 3 2" xfId="32132"/>
    <cellStyle name="Normal 19 4 3 5 2 3 3" xfId="44732"/>
    <cellStyle name="Normal 19 4 3 5 2 4" xfId="23731"/>
    <cellStyle name="Normal 19 4 3 5 2 5" xfId="36332"/>
    <cellStyle name="Normal 19 4 3 5 3" xfId="12402"/>
    <cellStyle name="Normal 19 4 3 5 3 2" xfId="16602"/>
    <cellStyle name="Normal 19 4 3 5 3 2 2" xfId="29331"/>
    <cellStyle name="Normal 19 4 3 5 3 2 3" xfId="41932"/>
    <cellStyle name="Normal 19 4 3 5 3 3" xfId="20871"/>
    <cellStyle name="Normal 19 4 3 5 3 3 2" xfId="33532"/>
    <cellStyle name="Normal 19 4 3 5 3 3 3" xfId="46132"/>
    <cellStyle name="Normal 19 4 3 5 3 4" xfId="25131"/>
    <cellStyle name="Normal 19 4 3 5 3 5" xfId="37732"/>
    <cellStyle name="Normal 19 4 3 5 4" xfId="13802"/>
    <cellStyle name="Normal 19 4 3 5 4 2" xfId="26531"/>
    <cellStyle name="Normal 19 4 3 5 4 3" xfId="39132"/>
    <cellStyle name="Normal 19 4 3 5 5" xfId="18071"/>
    <cellStyle name="Normal 19 4 3 5 5 2" xfId="30732"/>
    <cellStyle name="Normal 19 4 3 5 5 3" xfId="43332"/>
    <cellStyle name="Normal 19 4 3 5 6" xfId="22331"/>
    <cellStyle name="Normal 19 4 3 5 7" xfId="34932"/>
    <cellStyle name="Normal 19 4 3 6" xfId="9673"/>
    <cellStyle name="Normal 19 4 3 6 2" xfId="11139"/>
    <cellStyle name="Normal 19 4 3 6 2 2" xfId="15342"/>
    <cellStyle name="Normal 19 4 3 6 2 2 2" xfId="28071"/>
    <cellStyle name="Normal 19 4 3 6 2 2 3" xfId="40672"/>
    <cellStyle name="Normal 19 4 3 6 2 3" xfId="19611"/>
    <cellStyle name="Normal 19 4 3 6 2 3 2" xfId="32272"/>
    <cellStyle name="Normal 19 4 3 6 2 3 3" xfId="44872"/>
    <cellStyle name="Normal 19 4 3 6 2 4" xfId="23871"/>
    <cellStyle name="Normal 19 4 3 6 2 5" xfId="36472"/>
    <cellStyle name="Normal 19 4 3 6 3" xfId="12542"/>
    <cellStyle name="Normal 19 4 3 6 3 2" xfId="16742"/>
    <cellStyle name="Normal 19 4 3 6 3 2 2" xfId="29471"/>
    <cellStyle name="Normal 19 4 3 6 3 2 3" xfId="42072"/>
    <cellStyle name="Normal 19 4 3 6 3 3" xfId="21011"/>
    <cellStyle name="Normal 19 4 3 6 3 3 2" xfId="33672"/>
    <cellStyle name="Normal 19 4 3 6 3 3 3" xfId="46272"/>
    <cellStyle name="Normal 19 4 3 6 3 4" xfId="25271"/>
    <cellStyle name="Normal 19 4 3 6 3 5" xfId="37872"/>
    <cellStyle name="Normal 19 4 3 6 4" xfId="13942"/>
    <cellStyle name="Normal 19 4 3 6 4 2" xfId="26671"/>
    <cellStyle name="Normal 19 4 3 6 4 3" xfId="39272"/>
    <cellStyle name="Normal 19 4 3 6 5" xfId="18211"/>
    <cellStyle name="Normal 19 4 3 6 5 2" xfId="30872"/>
    <cellStyle name="Normal 19 4 3 6 5 3" xfId="43472"/>
    <cellStyle name="Normal 19 4 3 6 6" xfId="22471"/>
    <cellStyle name="Normal 19 4 3 6 7" xfId="35072"/>
    <cellStyle name="Normal 19 4 3 7" xfId="9813"/>
    <cellStyle name="Normal 19 4 3 7 2" xfId="11279"/>
    <cellStyle name="Normal 19 4 3 7 2 2" xfId="15482"/>
    <cellStyle name="Normal 19 4 3 7 2 2 2" xfId="28211"/>
    <cellStyle name="Normal 19 4 3 7 2 2 3" xfId="40812"/>
    <cellStyle name="Normal 19 4 3 7 2 3" xfId="19751"/>
    <cellStyle name="Normal 19 4 3 7 2 3 2" xfId="32412"/>
    <cellStyle name="Normal 19 4 3 7 2 3 3" xfId="45012"/>
    <cellStyle name="Normal 19 4 3 7 2 4" xfId="24011"/>
    <cellStyle name="Normal 19 4 3 7 2 5" xfId="36612"/>
    <cellStyle name="Normal 19 4 3 7 3" xfId="12682"/>
    <cellStyle name="Normal 19 4 3 7 3 2" xfId="16882"/>
    <cellStyle name="Normal 19 4 3 7 3 2 2" xfId="29611"/>
    <cellStyle name="Normal 19 4 3 7 3 2 3" xfId="42212"/>
    <cellStyle name="Normal 19 4 3 7 3 3" xfId="21151"/>
    <cellStyle name="Normal 19 4 3 7 3 3 2" xfId="33812"/>
    <cellStyle name="Normal 19 4 3 7 3 3 3" xfId="46412"/>
    <cellStyle name="Normal 19 4 3 7 3 4" xfId="25411"/>
    <cellStyle name="Normal 19 4 3 7 3 5" xfId="38012"/>
    <cellStyle name="Normal 19 4 3 7 4" xfId="14082"/>
    <cellStyle name="Normal 19 4 3 7 4 2" xfId="26811"/>
    <cellStyle name="Normal 19 4 3 7 4 3" xfId="39412"/>
    <cellStyle name="Normal 19 4 3 7 5" xfId="18351"/>
    <cellStyle name="Normal 19 4 3 7 5 2" xfId="31012"/>
    <cellStyle name="Normal 19 4 3 7 5 3" xfId="43612"/>
    <cellStyle name="Normal 19 4 3 7 6" xfId="22611"/>
    <cellStyle name="Normal 19 4 3 7 7" xfId="35212"/>
    <cellStyle name="Normal 19 4 3 8" xfId="9953"/>
    <cellStyle name="Normal 19 4 3 8 2" xfId="11419"/>
    <cellStyle name="Normal 19 4 3 8 2 2" xfId="15622"/>
    <cellStyle name="Normal 19 4 3 8 2 2 2" xfId="28351"/>
    <cellStyle name="Normal 19 4 3 8 2 2 3" xfId="40952"/>
    <cellStyle name="Normal 19 4 3 8 2 3" xfId="19891"/>
    <cellStyle name="Normal 19 4 3 8 2 3 2" xfId="32552"/>
    <cellStyle name="Normal 19 4 3 8 2 3 3" xfId="45152"/>
    <cellStyle name="Normal 19 4 3 8 2 4" xfId="24151"/>
    <cellStyle name="Normal 19 4 3 8 2 5" xfId="36752"/>
    <cellStyle name="Normal 19 4 3 8 3" xfId="12822"/>
    <cellStyle name="Normal 19 4 3 8 3 2" xfId="17022"/>
    <cellStyle name="Normal 19 4 3 8 3 2 2" xfId="29751"/>
    <cellStyle name="Normal 19 4 3 8 3 2 3" xfId="42352"/>
    <cellStyle name="Normal 19 4 3 8 3 3" xfId="21291"/>
    <cellStyle name="Normal 19 4 3 8 3 3 2" xfId="33952"/>
    <cellStyle name="Normal 19 4 3 8 3 3 3" xfId="46552"/>
    <cellStyle name="Normal 19 4 3 8 3 4" xfId="25551"/>
    <cellStyle name="Normal 19 4 3 8 3 5" xfId="38152"/>
    <cellStyle name="Normal 19 4 3 8 4" xfId="14222"/>
    <cellStyle name="Normal 19 4 3 8 4 2" xfId="26951"/>
    <cellStyle name="Normal 19 4 3 8 4 3" xfId="39552"/>
    <cellStyle name="Normal 19 4 3 8 5" xfId="18491"/>
    <cellStyle name="Normal 19 4 3 8 5 2" xfId="31152"/>
    <cellStyle name="Normal 19 4 3 8 5 3" xfId="43752"/>
    <cellStyle name="Normal 19 4 3 8 6" xfId="22751"/>
    <cellStyle name="Normal 19 4 3 8 7" xfId="35352"/>
    <cellStyle name="Normal 19 4 3 9" xfId="10147"/>
    <cellStyle name="Normal 19 4 3 9 2" xfId="11562"/>
    <cellStyle name="Normal 19 4 3 9 2 2" xfId="15762"/>
    <cellStyle name="Normal 19 4 3 9 2 2 2" xfId="28491"/>
    <cellStyle name="Normal 19 4 3 9 2 2 3" xfId="41092"/>
    <cellStyle name="Normal 19 4 3 9 2 3" xfId="20031"/>
    <cellStyle name="Normal 19 4 3 9 2 3 2" xfId="32692"/>
    <cellStyle name="Normal 19 4 3 9 2 3 3" xfId="45292"/>
    <cellStyle name="Normal 19 4 3 9 2 4" xfId="24291"/>
    <cellStyle name="Normal 19 4 3 9 2 5" xfId="36892"/>
    <cellStyle name="Normal 19 4 3 9 3" xfId="12962"/>
    <cellStyle name="Normal 19 4 3 9 3 2" xfId="17162"/>
    <cellStyle name="Normal 19 4 3 9 3 2 2" xfId="29891"/>
    <cellStyle name="Normal 19 4 3 9 3 2 3" xfId="42492"/>
    <cellStyle name="Normal 19 4 3 9 3 3" xfId="21431"/>
    <cellStyle name="Normal 19 4 3 9 3 3 2" xfId="34092"/>
    <cellStyle name="Normal 19 4 3 9 3 3 3" xfId="46692"/>
    <cellStyle name="Normal 19 4 3 9 3 4" xfId="25691"/>
    <cellStyle name="Normal 19 4 3 9 3 5" xfId="38292"/>
    <cellStyle name="Normal 19 4 3 9 4" xfId="14362"/>
    <cellStyle name="Normal 19 4 3 9 4 2" xfId="27091"/>
    <cellStyle name="Normal 19 4 3 9 4 3" xfId="39692"/>
    <cellStyle name="Normal 19 4 3 9 5" xfId="18631"/>
    <cellStyle name="Normal 19 4 3 9 5 2" xfId="31292"/>
    <cellStyle name="Normal 19 4 3 9 5 3" xfId="43892"/>
    <cellStyle name="Normal 19 4 3 9 6" xfId="22891"/>
    <cellStyle name="Normal 19 4 3 9 7" xfId="35492"/>
    <cellStyle name="Normal 19 4 4" xfId="7064"/>
    <cellStyle name="Normal 19 4 4 10" xfId="10307"/>
    <cellStyle name="Normal 19 4 4 10 2" xfId="11722"/>
    <cellStyle name="Normal 19 4 4 10 2 2" xfId="15922"/>
    <cellStyle name="Normal 19 4 4 10 2 2 2" xfId="28651"/>
    <cellStyle name="Normal 19 4 4 10 2 2 3" xfId="41252"/>
    <cellStyle name="Normal 19 4 4 10 2 3" xfId="20191"/>
    <cellStyle name="Normal 19 4 4 10 2 3 2" xfId="32852"/>
    <cellStyle name="Normal 19 4 4 10 2 3 3" xfId="45452"/>
    <cellStyle name="Normal 19 4 4 10 2 4" xfId="24451"/>
    <cellStyle name="Normal 19 4 4 10 2 5" xfId="37052"/>
    <cellStyle name="Normal 19 4 4 10 3" xfId="13122"/>
    <cellStyle name="Normal 19 4 4 10 3 2" xfId="17322"/>
    <cellStyle name="Normal 19 4 4 10 3 2 2" xfId="30051"/>
    <cellStyle name="Normal 19 4 4 10 3 2 3" xfId="42652"/>
    <cellStyle name="Normal 19 4 4 10 3 3" xfId="21591"/>
    <cellStyle name="Normal 19 4 4 10 3 3 2" xfId="34252"/>
    <cellStyle name="Normal 19 4 4 10 3 3 3" xfId="46852"/>
    <cellStyle name="Normal 19 4 4 10 3 4" xfId="25851"/>
    <cellStyle name="Normal 19 4 4 10 3 5" xfId="38452"/>
    <cellStyle name="Normal 19 4 4 10 4" xfId="14522"/>
    <cellStyle name="Normal 19 4 4 10 4 2" xfId="27251"/>
    <cellStyle name="Normal 19 4 4 10 4 3" xfId="39852"/>
    <cellStyle name="Normal 19 4 4 10 5" xfId="18791"/>
    <cellStyle name="Normal 19 4 4 10 5 2" xfId="31452"/>
    <cellStyle name="Normal 19 4 4 10 5 3" xfId="44052"/>
    <cellStyle name="Normal 19 4 4 10 6" xfId="23051"/>
    <cellStyle name="Normal 19 4 4 10 7" xfId="35652"/>
    <cellStyle name="Normal 19 4 4 11" xfId="10448"/>
    <cellStyle name="Normal 19 4 4 11 2" xfId="14662"/>
    <cellStyle name="Normal 19 4 4 11 2 2" xfId="27391"/>
    <cellStyle name="Normal 19 4 4 11 2 3" xfId="39992"/>
    <cellStyle name="Normal 19 4 4 11 3" xfId="18931"/>
    <cellStyle name="Normal 19 4 4 11 3 2" xfId="31592"/>
    <cellStyle name="Normal 19 4 4 11 3 3" xfId="44192"/>
    <cellStyle name="Normal 19 4 4 11 4" xfId="23191"/>
    <cellStyle name="Normal 19 4 4 11 5" xfId="35792"/>
    <cellStyle name="Normal 19 4 4 12" xfId="11862"/>
    <cellStyle name="Normal 19 4 4 12 2" xfId="16062"/>
    <cellStyle name="Normal 19 4 4 12 2 2" xfId="28791"/>
    <cellStyle name="Normal 19 4 4 12 2 3" xfId="41392"/>
    <cellStyle name="Normal 19 4 4 12 3" xfId="20331"/>
    <cellStyle name="Normal 19 4 4 12 3 2" xfId="32992"/>
    <cellStyle name="Normal 19 4 4 12 3 3" xfId="45592"/>
    <cellStyle name="Normal 19 4 4 12 4" xfId="24591"/>
    <cellStyle name="Normal 19 4 4 12 5" xfId="37192"/>
    <cellStyle name="Normal 19 4 4 13" xfId="13262"/>
    <cellStyle name="Normal 19 4 4 13 2" xfId="25991"/>
    <cellStyle name="Normal 19 4 4 13 3" xfId="38592"/>
    <cellStyle name="Normal 19 4 4 14" xfId="17531"/>
    <cellStyle name="Normal 19 4 4 14 2" xfId="30192"/>
    <cellStyle name="Normal 19 4 4 14 3" xfId="42792"/>
    <cellStyle name="Normal 19 4 4 15" xfId="21791"/>
    <cellStyle name="Normal 19 4 4 16" xfId="34392"/>
    <cellStyle name="Normal 19 4 4 2" xfId="7204"/>
    <cellStyle name="Normal 19 4 4 2 2" xfId="10588"/>
    <cellStyle name="Normal 19 4 4 2 2 2" xfId="14802"/>
    <cellStyle name="Normal 19 4 4 2 2 2 2" xfId="27531"/>
    <cellStyle name="Normal 19 4 4 2 2 2 3" xfId="40132"/>
    <cellStyle name="Normal 19 4 4 2 2 3" xfId="19071"/>
    <cellStyle name="Normal 19 4 4 2 2 3 2" xfId="31732"/>
    <cellStyle name="Normal 19 4 4 2 2 3 3" xfId="44332"/>
    <cellStyle name="Normal 19 4 4 2 2 4" xfId="23331"/>
    <cellStyle name="Normal 19 4 4 2 2 5" xfId="35932"/>
    <cellStyle name="Normal 19 4 4 2 3" xfId="12002"/>
    <cellStyle name="Normal 19 4 4 2 3 2" xfId="16202"/>
    <cellStyle name="Normal 19 4 4 2 3 2 2" xfId="28931"/>
    <cellStyle name="Normal 19 4 4 2 3 2 3" xfId="41532"/>
    <cellStyle name="Normal 19 4 4 2 3 3" xfId="20471"/>
    <cellStyle name="Normal 19 4 4 2 3 3 2" xfId="33132"/>
    <cellStyle name="Normal 19 4 4 2 3 3 3" xfId="45732"/>
    <cellStyle name="Normal 19 4 4 2 3 4" xfId="24731"/>
    <cellStyle name="Normal 19 4 4 2 3 5" xfId="37332"/>
    <cellStyle name="Normal 19 4 4 2 4" xfId="13402"/>
    <cellStyle name="Normal 19 4 4 2 4 2" xfId="26131"/>
    <cellStyle name="Normal 19 4 4 2 4 3" xfId="38732"/>
    <cellStyle name="Normal 19 4 4 2 5" xfId="17671"/>
    <cellStyle name="Normal 19 4 4 2 5 2" xfId="30332"/>
    <cellStyle name="Normal 19 4 4 2 5 3" xfId="42932"/>
    <cellStyle name="Normal 19 4 4 2 6" xfId="21931"/>
    <cellStyle name="Normal 19 4 4 2 7" xfId="34532"/>
    <cellStyle name="Normal 19 4 4 3" xfId="7344"/>
    <cellStyle name="Normal 19 4 4 3 2" xfId="10728"/>
    <cellStyle name="Normal 19 4 4 3 2 2" xfId="14942"/>
    <cellStyle name="Normal 19 4 4 3 2 2 2" xfId="27671"/>
    <cellStyle name="Normal 19 4 4 3 2 2 3" xfId="40272"/>
    <cellStyle name="Normal 19 4 4 3 2 3" xfId="19211"/>
    <cellStyle name="Normal 19 4 4 3 2 3 2" xfId="31872"/>
    <cellStyle name="Normal 19 4 4 3 2 3 3" xfId="44472"/>
    <cellStyle name="Normal 19 4 4 3 2 4" xfId="23471"/>
    <cellStyle name="Normal 19 4 4 3 2 5" xfId="36072"/>
    <cellStyle name="Normal 19 4 4 3 3" xfId="12142"/>
    <cellStyle name="Normal 19 4 4 3 3 2" xfId="16342"/>
    <cellStyle name="Normal 19 4 4 3 3 2 2" xfId="29071"/>
    <cellStyle name="Normal 19 4 4 3 3 2 3" xfId="41672"/>
    <cellStyle name="Normal 19 4 4 3 3 3" xfId="20611"/>
    <cellStyle name="Normal 19 4 4 3 3 3 2" xfId="33272"/>
    <cellStyle name="Normal 19 4 4 3 3 3 3" xfId="45872"/>
    <cellStyle name="Normal 19 4 4 3 3 4" xfId="24871"/>
    <cellStyle name="Normal 19 4 4 3 3 5" xfId="37472"/>
    <cellStyle name="Normal 19 4 4 3 4" xfId="13542"/>
    <cellStyle name="Normal 19 4 4 3 4 2" xfId="26271"/>
    <cellStyle name="Normal 19 4 4 3 4 3" xfId="38872"/>
    <cellStyle name="Normal 19 4 4 3 5" xfId="17811"/>
    <cellStyle name="Normal 19 4 4 3 5 2" xfId="30472"/>
    <cellStyle name="Normal 19 4 4 3 5 3" xfId="43072"/>
    <cellStyle name="Normal 19 4 4 3 6" xfId="22071"/>
    <cellStyle name="Normal 19 4 4 3 7" xfId="34672"/>
    <cellStyle name="Normal 19 4 4 4" xfId="9357"/>
    <cellStyle name="Normal 19 4 4 4 2" xfId="10875"/>
    <cellStyle name="Normal 19 4 4 4 2 2" xfId="15082"/>
    <cellStyle name="Normal 19 4 4 4 2 2 2" xfId="27811"/>
    <cellStyle name="Normal 19 4 4 4 2 2 3" xfId="40412"/>
    <cellStyle name="Normal 19 4 4 4 2 3" xfId="19351"/>
    <cellStyle name="Normal 19 4 4 4 2 3 2" xfId="32012"/>
    <cellStyle name="Normal 19 4 4 4 2 3 3" xfId="44612"/>
    <cellStyle name="Normal 19 4 4 4 2 4" xfId="23611"/>
    <cellStyle name="Normal 19 4 4 4 2 5" xfId="36212"/>
    <cellStyle name="Normal 19 4 4 4 3" xfId="12282"/>
    <cellStyle name="Normal 19 4 4 4 3 2" xfId="16482"/>
    <cellStyle name="Normal 19 4 4 4 3 2 2" xfId="29211"/>
    <cellStyle name="Normal 19 4 4 4 3 2 3" xfId="41812"/>
    <cellStyle name="Normal 19 4 4 4 3 3" xfId="20751"/>
    <cellStyle name="Normal 19 4 4 4 3 3 2" xfId="33412"/>
    <cellStyle name="Normal 19 4 4 4 3 3 3" xfId="46012"/>
    <cellStyle name="Normal 19 4 4 4 3 4" xfId="25011"/>
    <cellStyle name="Normal 19 4 4 4 3 5" xfId="37612"/>
    <cellStyle name="Normal 19 4 4 4 4" xfId="13682"/>
    <cellStyle name="Normal 19 4 4 4 4 2" xfId="26411"/>
    <cellStyle name="Normal 19 4 4 4 4 3" xfId="39012"/>
    <cellStyle name="Normal 19 4 4 4 5" xfId="17951"/>
    <cellStyle name="Normal 19 4 4 4 5 2" xfId="30612"/>
    <cellStyle name="Normal 19 4 4 4 5 3" xfId="43212"/>
    <cellStyle name="Normal 19 4 4 4 6" xfId="22211"/>
    <cellStyle name="Normal 19 4 4 4 7" xfId="34812"/>
    <cellStyle name="Normal 19 4 4 5" xfId="9553"/>
    <cellStyle name="Normal 19 4 4 5 2" xfId="11019"/>
    <cellStyle name="Normal 19 4 4 5 2 2" xfId="15222"/>
    <cellStyle name="Normal 19 4 4 5 2 2 2" xfId="27951"/>
    <cellStyle name="Normal 19 4 4 5 2 2 3" xfId="40552"/>
    <cellStyle name="Normal 19 4 4 5 2 3" xfId="19491"/>
    <cellStyle name="Normal 19 4 4 5 2 3 2" xfId="32152"/>
    <cellStyle name="Normal 19 4 4 5 2 3 3" xfId="44752"/>
    <cellStyle name="Normal 19 4 4 5 2 4" xfId="23751"/>
    <cellStyle name="Normal 19 4 4 5 2 5" xfId="36352"/>
    <cellStyle name="Normal 19 4 4 5 3" xfId="12422"/>
    <cellStyle name="Normal 19 4 4 5 3 2" xfId="16622"/>
    <cellStyle name="Normal 19 4 4 5 3 2 2" xfId="29351"/>
    <cellStyle name="Normal 19 4 4 5 3 2 3" xfId="41952"/>
    <cellStyle name="Normal 19 4 4 5 3 3" xfId="20891"/>
    <cellStyle name="Normal 19 4 4 5 3 3 2" xfId="33552"/>
    <cellStyle name="Normal 19 4 4 5 3 3 3" xfId="46152"/>
    <cellStyle name="Normal 19 4 4 5 3 4" xfId="25151"/>
    <cellStyle name="Normal 19 4 4 5 3 5" xfId="37752"/>
    <cellStyle name="Normal 19 4 4 5 4" xfId="13822"/>
    <cellStyle name="Normal 19 4 4 5 4 2" xfId="26551"/>
    <cellStyle name="Normal 19 4 4 5 4 3" xfId="39152"/>
    <cellStyle name="Normal 19 4 4 5 5" xfId="18091"/>
    <cellStyle name="Normal 19 4 4 5 5 2" xfId="30752"/>
    <cellStyle name="Normal 19 4 4 5 5 3" xfId="43352"/>
    <cellStyle name="Normal 19 4 4 5 6" xfId="22351"/>
    <cellStyle name="Normal 19 4 4 5 7" xfId="34952"/>
    <cellStyle name="Normal 19 4 4 6" xfId="9693"/>
    <cellStyle name="Normal 19 4 4 6 2" xfId="11159"/>
    <cellStyle name="Normal 19 4 4 6 2 2" xfId="15362"/>
    <cellStyle name="Normal 19 4 4 6 2 2 2" xfId="28091"/>
    <cellStyle name="Normal 19 4 4 6 2 2 3" xfId="40692"/>
    <cellStyle name="Normal 19 4 4 6 2 3" xfId="19631"/>
    <cellStyle name="Normal 19 4 4 6 2 3 2" xfId="32292"/>
    <cellStyle name="Normal 19 4 4 6 2 3 3" xfId="44892"/>
    <cellStyle name="Normal 19 4 4 6 2 4" xfId="23891"/>
    <cellStyle name="Normal 19 4 4 6 2 5" xfId="36492"/>
    <cellStyle name="Normal 19 4 4 6 3" xfId="12562"/>
    <cellStyle name="Normal 19 4 4 6 3 2" xfId="16762"/>
    <cellStyle name="Normal 19 4 4 6 3 2 2" xfId="29491"/>
    <cellStyle name="Normal 19 4 4 6 3 2 3" xfId="42092"/>
    <cellStyle name="Normal 19 4 4 6 3 3" xfId="21031"/>
    <cellStyle name="Normal 19 4 4 6 3 3 2" xfId="33692"/>
    <cellStyle name="Normal 19 4 4 6 3 3 3" xfId="46292"/>
    <cellStyle name="Normal 19 4 4 6 3 4" xfId="25291"/>
    <cellStyle name="Normal 19 4 4 6 3 5" xfId="37892"/>
    <cellStyle name="Normal 19 4 4 6 4" xfId="13962"/>
    <cellStyle name="Normal 19 4 4 6 4 2" xfId="26691"/>
    <cellStyle name="Normal 19 4 4 6 4 3" xfId="39292"/>
    <cellStyle name="Normal 19 4 4 6 5" xfId="18231"/>
    <cellStyle name="Normal 19 4 4 6 5 2" xfId="30892"/>
    <cellStyle name="Normal 19 4 4 6 5 3" xfId="43492"/>
    <cellStyle name="Normal 19 4 4 6 6" xfId="22491"/>
    <cellStyle name="Normal 19 4 4 6 7" xfId="35092"/>
    <cellStyle name="Normal 19 4 4 7" xfId="9833"/>
    <cellStyle name="Normal 19 4 4 7 2" xfId="11299"/>
    <cellStyle name="Normal 19 4 4 7 2 2" xfId="15502"/>
    <cellStyle name="Normal 19 4 4 7 2 2 2" xfId="28231"/>
    <cellStyle name="Normal 19 4 4 7 2 2 3" xfId="40832"/>
    <cellStyle name="Normal 19 4 4 7 2 3" xfId="19771"/>
    <cellStyle name="Normal 19 4 4 7 2 3 2" xfId="32432"/>
    <cellStyle name="Normal 19 4 4 7 2 3 3" xfId="45032"/>
    <cellStyle name="Normal 19 4 4 7 2 4" xfId="24031"/>
    <cellStyle name="Normal 19 4 4 7 2 5" xfId="36632"/>
    <cellStyle name="Normal 19 4 4 7 3" xfId="12702"/>
    <cellStyle name="Normal 19 4 4 7 3 2" xfId="16902"/>
    <cellStyle name="Normal 19 4 4 7 3 2 2" xfId="29631"/>
    <cellStyle name="Normal 19 4 4 7 3 2 3" xfId="42232"/>
    <cellStyle name="Normal 19 4 4 7 3 3" xfId="21171"/>
    <cellStyle name="Normal 19 4 4 7 3 3 2" xfId="33832"/>
    <cellStyle name="Normal 19 4 4 7 3 3 3" xfId="46432"/>
    <cellStyle name="Normal 19 4 4 7 3 4" xfId="25431"/>
    <cellStyle name="Normal 19 4 4 7 3 5" xfId="38032"/>
    <cellStyle name="Normal 19 4 4 7 4" xfId="14102"/>
    <cellStyle name="Normal 19 4 4 7 4 2" xfId="26831"/>
    <cellStyle name="Normal 19 4 4 7 4 3" xfId="39432"/>
    <cellStyle name="Normal 19 4 4 7 5" xfId="18371"/>
    <cellStyle name="Normal 19 4 4 7 5 2" xfId="31032"/>
    <cellStyle name="Normal 19 4 4 7 5 3" xfId="43632"/>
    <cellStyle name="Normal 19 4 4 7 6" xfId="22631"/>
    <cellStyle name="Normal 19 4 4 7 7" xfId="35232"/>
    <cellStyle name="Normal 19 4 4 8" xfId="9973"/>
    <cellStyle name="Normal 19 4 4 8 2" xfId="11439"/>
    <cellStyle name="Normal 19 4 4 8 2 2" xfId="15642"/>
    <cellStyle name="Normal 19 4 4 8 2 2 2" xfId="28371"/>
    <cellStyle name="Normal 19 4 4 8 2 2 3" xfId="40972"/>
    <cellStyle name="Normal 19 4 4 8 2 3" xfId="19911"/>
    <cellStyle name="Normal 19 4 4 8 2 3 2" xfId="32572"/>
    <cellStyle name="Normal 19 4 4 8 2 3 3" xfId="45172"/>
    <cellStyle name="Normal 19 4 4 8 2 4" xfId="24171"/>
    <cellStyle name="Normal 19 4 4 8 2 5" xfId="36772"/>
    <cellStyle name="Normal 19 4 4 8 3" xfId="12842"/>
    <cellStyle name="Normal 19 4 4 8 3 2" xfId="17042"/>
    <cellStyle name="Normal 19 4 4 8 3 2 2" xfId="29771"/>
    <cellStyle name="Normal 19 4 4 8 3 2 3" xfId="42372"/>
    <cellStyle name="Normal 19 4 4 8 3 3" xfId="21311"/>
    <cellStyle name="Normal 19 4 4 8 3 3 2" xfId="33972"/>
    <cellStyle name="Normal 19 4 4 8 3 3 3" xfId="46572"/>
    <cellStyle name="Normal 19 4 4 8 3 4" xfId="25571"/>
    <cellStyle name="Normal 19 4 4 8 3 5" xfId="38172"/>
    <cellStyle name="Normal 19 4 4 8 4" xfId="14242"/>
    <cellStyle name="Normal 19 4 4 8 4 2" xfId="26971"/>
    <cellStyle name="Normal 19 4 4 8 4 3" xfId="39572"/>
    <cellStyle name="Normal 19 4 4 8 5" xfId="18511"/>
    <cellStyle name="Normal 19 4 4 8 5 2" xfId="31172"/>
    <cellStyle name="Normal 19 4 4 8 5 3" xfId="43772"/>
    <cellStyle name="Normal 19 4 4 8 6" xfId="22771"/>
    <cellStyle name="Normal 19 4 4 8 7" xfId="35372"/>
    <cellStyle name="Normal 19 4 4 9" xfId="10167"/>
    <cellStyle name="Normal 19 4 4 9 2" xfId="11582"/>
    <cellStyle name="Normal 19 4 4 9 2 2" xfId="15782"/>
    <cellStyle name="Normal 19 4 4 9 2 2 2" xfId="28511"/>
    <cellStyle name="Normal 19 4 4 9 2 2 3" xfId="41112"/>
    <cellStyle name="Normal 19 4 4 9 2 3" xfId="20051"/>
    <cellStyle name="Normal 19 4 4 9 2 3 2" xfId="32712"/>
    <cellStyle name="Normal 19 4 4 9 2 3 3" xfId="45312"/>
    <cellStyle name="Normal 19 4 4 9 2 4" xfId="24311"/>
    <cellStyle name="Normal 19 4 4 9 2 5" xfId="36912"/>
    <cellStyle name="Normal 19 4 4 9 3" xfId="12982"/>
    <cellStyle name="Normal 19 4 4 9 3 2" xfId="17182"/>
    <cellStyle name="Normal 19 4 4 9 3 2 2" xfId="29911"/>
    <cellStyle name="Normal 19 4 4 9 3 2 3" xfId="42512"/>
    <cellStyle name="Normal 19 4 4 9 3 3" xfId="21451"/>
    <cellStyle name="Normal 19 4 4 9 3 3 2" xfId="34112"/>
    <cellStyle name="Normal 19 4 4 9 3 3 3" xfId="46712"/>
    <cellStyle name="Normal 19 4 4 9 3 4" xfId="25711"/>
    <cellStyle name="Normal 19 4 4 9 3 5" xfId="38312"/>
    <cellStyle name="Normal 19 4 4 9 4" xfId="14382"/>
    <cellStyle name="Normal 19 4 4 9 4 2" xfId="27111"/>
    <cellStyle name="Normal 19 4 4 9 4 3" xfId="39712"/>
    <cellStyle name="Normal 19 4 4 9 5" xfId="18651"/>
    <cellStyle name="Normal 19 4 4 9 5 2" xfId="31312"/>
    <cellStyle name="Normal 19 4 4 9 5 3" xfId="43912"/>
    <cellStyle name="Normal 19 4 4 9 6" xfId="22911"/>
    <cellStyle name="Normal 19 4 4 9 7" xfId="35512"/>
    <cellStyle name="Normal 19 4 5" xfId="7084"/>
    <cellStyle name="Normal 19 4 5 10" xfId="10327"/>
    <cellStyle name="Normal 19 4 5 10 2" xfId="11742"/>
    <cellStyle name="Normal 19 4 5 10 2 2" xfId="15942"/>
    <cellStyle name="Normal 19 4 5 10 2 2 2" xfId="28671"/>
    <cellStyle name="Normal 19 4 5 10 2 2 3" xfId="41272"/>
    <cellStyle name="Normal 19 4 5 10 2 3" xfId="20211"/>
    <cellStyle name="Normal 19 4 5 10 2 3 2" xfId="32872"/>
    <cellStyle name="Normal 19 4 5 10 2 3 3" xfId="45472"/>
    <cellStyle name="Normal 19 4 5 10 2 4" xfId="24471"/>
    <cellStyle name="Normal 19 4 5 10 2 5" xfId="37072"/>
    <cellStyle name="Normal 19 4 5 10 3" xfId="13142"/>
    <cellStyle name="Normal 19 4 5 10 3 2" xfId="17342"/>
    <cellStyle name="Normal 19 4 5 10 3 2 2" xfId="30071"/>
    <cellStyle name="Normal 19 4 5 10 3 2 3" xfId="42672"/>
    <cellStyle name="Normal 19 4 5 10 3 3" xfId="21611"/>
    <cellStyle name="Normal 19 4 5 10 3 3 2" xfId="34272"/>
    <cellStyle name="Normal 19 4 5 10 3 3 3" xfId="46872"/>
    <cellStyle name="Normal 19 4 5 10 3 4" xfId="25871"/>
    <cellStyle name="Normal 19 4 5 10 3 5" xfId="38472"/>
    <cellStyle name="Normal 19 4 5 10 4" xfId="14542"/>
    <cellStyle name="Normal 19 4 5 10 4 2" xfId="27271"/>
    <cellStyle name="Normal 19 4 5 10 4 3" xfId="39872"/>
    <cellStyle name="Normal 19 4 5 10 5" xfId="18811"/>
    <cellStyle name="Normal 19 4 5 10 5 2" xfId="31472"/>
    <cellStyle name="Normal 19 4 5 10 5 3" xfId="44072"/>
    <cellStyle name="Normal 19 4 5 10 6" xfId="23071"/>
    <cellStyle name="Normal 19 4 5 10 7" xfId="35672"/>
    <cellStyle name="Normal 19 4 5 11" xfId="10468"/>
    <cellStyle name="Normal 19 4 5 11 2" xfId="14682"/>
    <cellStyle name="Normal 19 4 5 11 2 2" xfId="27411"/>
    <cellStyle name="Normal 19 4 5 11 2 3" xfId="40012"/>
    <cellStyle name="Normal 19 4 5 11 3" xfId="18951"/>
    <cellStyle name="Normal 19 4 5 11 3 2" xfId="31612"/>
    <cellStyle name="Normal 19 4 5 11 3 3" xfId="44212"/>
    <cellStyle name="Normal 19 4 5 11 4" xfId="23211"/>
    <cellStyle name="Normal 19 4 5 11 5" xfId="35812"/>
    <cellStyle name="Normal 19 4 5 12" xfId="11882"/>
    <cellStyle name="Normal 19 4 5 12 2" xfId="16082"/>
    <cellStyle name="Normal 19 4 5 12 2 2" xfId="28811"/>
    <cellStyle name="Normal 19 4 5 12 2 3" xfId="41412"/>
    <cellStyle name="Normal 19 4 5 12 3" xfId="20351"/>
    <cellStyle name="Normal 19 4 5 12 3 2" xfId="33012"/>
    <cellStyle name="Normal 19 4 5 12 3 3" xfId="45612"/>
    <cellStyle name="Normal 19 4 5 12 4" xfId="24611"/>
    <cellStyle name="Normal 19 4 5 12 5" xfId="37212"/>
    <cellStyle name="Normal 19 4 5 13" xfId="13282"/>
    <cellStyle name="Normal 19 4 5 13 2" xfId="26011"/>
    <cellStyle name="Normal 19 4 5 13 3" xfId="38612"/>
    <cellStyle name="Normal 19 4 5 14" xfId="17551"/>
    <cellStyle name="Normal 19 4 5 14 2" xfId="30212"/>
    <cellStyle name="Normal 19 4 5 14 3" xfId="42812"/>
    <cellStyle name="Normal 19 4 5 15" xfId="21811"/>
    <cellStyle name="Normal 19 4 5 16" xfId="34412"/>
    <cellStyle name="Normal 19 4 5 2" xfId="7224"/>
    <cellStyle name="Normal 19 4 5 2 2" xfId="10608"/>
    <cellStyle name="Normal 19 4 5 2 2 2" xfId="14822"/>
    <cellStyle name="Normal 19 4 5 2 2 2 2" xfId="27551"/>
    <cellStyle name="Normal 19 4 5 2 2 2 3" xfId="40152"/>
    <cellStyle name="Normal 19 4 5 2 2 3" xfId="19091"/>
    <cellStyle name="Normal 19 4 5 2 2 3 2" xfId="31752"/>
    <cellStyle name="Normal 19 4 5 2 2 3 3" xfId="44352"/>
    <cellStyle name="Normal 19 4 5 2 2 4" xfId="23351"/>
    <cellStyle name="Normal 19 4 5 2 2 5" xfId="35952"/>
    <cellStyle name="Normal 19 4 5 2 3" xfId="12022"/>
    <cellStyle name="Normal 19 4 5 2 3 2" xfId="16222"/>
    <cellStyle name="Normal 19 4 5 2 3 2 2" xfId="28951"/>
    <cellStyle name="Normal 19 4 5 2 3 2 3" xfId="41552"/>
    <cellStyle name="Normal 19 4 5 2 3 3" xfId="20491"/>
    <cellStyle name="Normal 19 4 5 2 3 3 2" xfId="33152"/>
    <cellStyle name="Normal 19 4 5 2 3 3 3" xfId="45752"/>
    <cellStyle name="Normal 19 4 5 2 3 4" xfId="24751"/>
    <cellStyle name="Normal 19 4 5 2 3 5" xfId="37352"/>
    <cellStyle name="Normal 19 4 5 2 4" xfId="13422"/>
    <cellStyle name="Normal 19 4 5 2 4 2" xfId="26151"/>
    <cellStyle name="Normal 19 4 5 2 4 3" xfId="38752"/>
    <cellStyle name="Normal 19 4 5 2 5" xfId="17691"/>
    <cellStyle name="Normal 19 4 5 2 5 2" xfId="30352"/>
    <cellStyle name="Normal 19 4 5 2 5 3" xfId="42952"/>
    <cellStyle name="Normal 19 4 5 2 6" xfId="21951"/>
    <cellStyle name="Normal 19 4 5 2 7" xfId="34552"/>
    <cellStyle name="Normal 19 4 5 3" xfId="7364"/>
    <cellStyle name="Normal 19 4 5 3 2" xfId="10748"/>
    <cellStyle name="Normal 19 4 5 3 2 2" xfId="14962"/>
    <cellStyle name="Normal 19 4 5 3 2 2 2" xfId="27691"/>
    <cellStyle name="Normal 19 4 5 3 2 2 3" xfId="40292"/>
    <cellStyle name="Normal 19 4 5 3 2 3" xfId="19231"/>
    <cellStyle name="Normal 19 4 5 3 2 3 2" xfId="31892"/>
    <cellStyle name="Normal 19 4 5 3 2 3 3" xfId="44492"/>
    <cellStyle name="Normal 19 4 5 3 2 4" xfId="23491"/>
    <cellStyle name="Normal 19 4 5 3 2 5" xfId="36092"/>
    <cellStyle name="Normal 19 4 5 3 3" xfId="12162"/>
    <cellStyle name="Normal 19 4 5 3 3 2" xfId="16362"/>
    <cellStyle name="Normal 19 4 5 3 3 2 2" xfId="29091"/>
    <cellStyle name="Normal 19 4 5 3 3 2 3" xfId="41692"/>
    <cellStyle name="Normal 19 4 5 3 3 3" xfId="20631"/>
    <cellStyle name="Normal 19 4 5 3 3 3 2" xfId="33292"/>
    <cellStyle name="Normal 19 4 5 3 3 3 3" xfId="45892"/>
    <cellStyle name="Normal 19 4 5 3 3 4" xfId="24891"/>
    <cellStyle name="Normal 19 4 5 3 3 5" xfId="37492"/>
    <cellStyle name="Normal 19 4 5 3 4" xfId="13562"/>
    <cellStyle name="Normal 19 4 5 3 4 2" xfId="26291"/>
    <cellStyle name="Normal 19 4 5 3 4 3" xfId="38892"/>
    <cellStyle name="Normal 19 4 5 3 5" xfId="17831"/>
    <cellStyle name="Normal 19 4 5 3 5 2" xfId="30492"/>
    <cellStyle name="Normal 19 4 5 3 5 3" xfId="43092"/>
    <cellStyle name="Normal 19 4 5 3 6" xfId="22091"/>
    <cellStyle name="Normal 19 4 5 3 7" xfId="34692"/>
    <cellStyle name="Normal 19 4 5 4" xfId="9377"/>
    <cellStyle name="Normal 19 4 5 4 2" xfId="10895"/>
    <cellStyle name="Normal 19 4 5 4 2 2" xfId="15102"/>
    <cellStyle name="Normal 19 4 5 4 2 2 2" xfId="27831"/>
    <cellStyle name="Normal 19 4 5 4 2 2 3" xfId="40432"/>
    <cellStyle name="Normal 19 4 5 4 2 3" xfId="19371"/>
    <cellStyle name="Normal 19 4 5 4 2 3 2" xfId="32032"/>
    <cellStyle name="Normal 19 4 5 4 2 3 3" xfId="44632"/>
    <cellStyle name="Normal 19 4 5 4 2 4" xfId="23631"/>
    <cellStyle name="Normal 19 4 5 4 2 5" xfId="36232"/>
    <cellStyle name="Normal 19 4 5 4 3" xfId="12302"/>
    <cellStyle name="Normal 19 4 5 4 3 2" xfId="16502"/>
    <cellStyle name="Normal 19 4 5 4 3 2 2" xfId="29231"/>
    <cellStyle name="Normal 19 4 5 4 3 2 3" xfId="41832"/>
    <cellStyle name="Normal 19 4 5 4 3 3" xfId="20771"/>
    <cellStyle name="Normal 19 4 5 4 3 3 2" xfId="33432"/>
    <cellStyle name="Normal 19 4 5 4 3 3 3" xfId="46032"/>
    <cellStyle name="Normal 19 4 5 4 3 4" xfId="25031"/>
    <cellStyle name="Normal 19 4 5 4 3 5" xfId="37632"/>
    <cellStyle name="Normal 19 4 5 4 4" xfId="13702"/>
    <cellStyle name="Normal 19 4 5 4 4 2" xfId="26431"/>
    <cellStyle name="Normal 19 4 5 4 4 3" xfId="39032"/>
    <cellStyle name="Normal 19 4 5 4 5" xfId="17971"/>
    <cellStyle name="Normal 19 4 5 4 5 2" xfId="30632"/>
    <cellStyle name="Normal 19 4 5 4 5 3" xfId="43232"/>
    <cellStyle name="Normal 19 4 5 4 6" xfId="22231"/>
    <cellStyle name="Normal 19 4 5 4 7" xfId="34832"/>
    <cellStyle name="Normal 19 4 5 5" xfId="9573"/>
    <cellStyle name="Normal 19 4 5 5 2" xfId="11039"/>
    <cellStyle name="Normal 19 4 5 5 2 2" xfId="15242"/>
    <cellStyle name="Normal 19 4 5 5 2 2 2" xfId="27971"/>
    <cellStyle name="Normal 19 4 5 5 2 2 3" xfId="40572"/>
    <cellStyle name="Normal 19 4 5 5 2 3" xfId="19511"/>
    <cellStyle name="Normal 19 4 5 5 2 3 2" xfId="32172"/>
    <cellStyle name="Normal 19 4 5 5 2 3 3" xfId="44772"/>
    <cellStyle name="Normal 19 4 5 5 2 4" xfId="23771"/>
    <cellStyle name="Normal 19 4 5 5 2 5" xfId="36372"/>
    <cellStyle name="Normal 19 4 5 5 3" xfId="12442"/>
    <cellStyle name="Normal 19 4 5 5 3 2" xfId="16642"/>
    <cellStyle name="Normal 19 4 5 5 3 2 2" xfId="29371"/>
    <cellStyle name="Normal 19 4 5 5 3 2 3" xfId="41972"/>
    <cellStyle name="Normal 19 4 5 5 3 3" xfId="20911"/>
    <cellStyle name="Normal 19 4 5 5 3 3 2" xfId="33572"/>
    <cellStyle name="Normal 19 4 5 5 3 3 3" xfId="46172"/>
    <cellStyle name="Normal 19 4 5 5 3 4" xfId="25171"/>
    <cellStyle name="Normal 19 4 5 5 3 5" xfId="37772"/>
    <cellStyle name="Normal 19 4 5 5 4" xfId="13842"/>
    <cellStyle name="Normal 19 4 5 5 4 2" xfId="26571"/>
    <cellStyle name="Normal 19 4 5 5 4 3" xfId="39172"/>
    <cellStyle name="Normal 19 4 5 5 5" xfId="18111"/>
    <cellStyle name="Normal 19 4 5 5 5 2" xfId="30772"/>
    <cellStyle name="Normal 19 4 5 5 5 3" xfId="43372"/>
    <cellStyle name="Normal 19 4 5 5 6" xfId="22371"/>
    <cellStyle name="Normal 19 4 5 5 7" xfId="34972"/>
    <cellStyle name="Normal 19 4 5 6" xfId="9713"/>
    <cellStyle name="Normal 19 4 5 6 2" xfId="11179"/>
    <cellStyle name="Normal 19 4 5 6 2 2" xfId="15382"/>
    <cellStyle name="Normal 19 4 5 6 2 2 2" xfId="28111"/>
    <cellStyle name="Normal 19 4 5 6 2 2 3" xfId="40712"/>
    <cellStyle name="Normal 19 4 5 6 2 3" xfId="19651"/>
    <cellStyle name="Normal 19 4 5 6 2 3 2" xfId="32312"/>
    <cellStyle name="Normal 19 4 5 6 2 3 3" xfId="44912"/>
    <cellStyle name="Normal 19 4 5 6 2 4" xfId="23911"/>
    <cellStyle name="Normal 19 4 5 6 2 5" xfId="36512"/>
    <cellStyle name="Normal 19 4 5 6 3" xfId="12582"/>
    <cellStyle name="Normal 19 4 5 6 3 2" xfId="16782"/>
    <cellStyle name="Normal 19 4 5 6 3 2 2" xfId="29511"/>
    <cellStyle name="Normal 19 4 5 6 3 2 3" xfId="42112"/>
    <cellStyle name="Normal 19 4 5 6 3 3" xfId="21051"/>
    <cellStyle name="Normal 19 4 5 6 3 3 2" xfId="33712"/>
    <cellStyle name="Normal 19 4 5 6 3 3 3" xfId="46312"/>
    <cellStyle name="Normal 19 4 5 6 3 4" xfId="25311"/>
    <cellStyle name="Normal 19 4 5 6 3 5" xfId="37912"/>
    <cellStyle name="Normal 19 4 5 6 4" xfId="13982"/>
    <cellStyle name="Normal 19 4 5 6 4 2" xfId="26711"/>
    <cellStyle name="Normal 19 4 5 6 4 3" xfId="39312"/>
    <cellStyle name="Normal 19 4 5 6 5" xfId="18251"/>
    <cellStyle name="Normal 19 4 5 6 5 2" xfId="30912"/>
    <cellStyle name="Normal 19 4 5 6 5 3" xfId="43512"/>
    <cellStyle name="Normal 19 4 5 6 6" xfId="22511"/>
    <cellStyle name="Normal 19 4 5 6 7" xfId="35112"/>
    <cellStyle name="Normal 19 4 5 7" xfId="9853"/>
    <cellStyle name="Normal 19 4 5 7 2" xfId="11319"/>
    <cellStyle name="Normal 19 4 5 7 2 2" xfId="15522"/>
    <cellStyle name="Normal 19 4 5 7 2 2 2" xfId="28251"/>
    <cellStyle name="Normal 19 4 5 7 2 2 3" xfId="40852"/>
    <cellStyle name="Normal 19 4 5 7 2 3" xfId="19791"/>
    <cellStyle name="Normal 19 4 5 7 2 3 2" xfId="32452"/>
    <cellStyle name="Normal 19 4 5 7 2 3 3" xfId="45052"/>
    <cellStyle name="Normal 19 4 5 7 2 4" xfId="24051"/>
    <cellStyle name="Normal 19 4 5 7 2 5" xfId="36652"/>
    <cellStyle name="Normal 19 4 5 7 3" xfId="12722"/>
    <cellStyle name="Normal 19 4 5 7 3 2" xfId="16922"/>
    <cellStyle name="Normal 19 4 5 7 3 2 2" xfId="29651"/>
    <cellStyle name="Normal 19 4 5 7 3 2 3" xfId="42252"/>
    <cellStyle name="Normal 19 4 5 7 3 3" xfId="21191"/>
    <cellStyle name="Normal 19 4 5 7 3 3 2" xfId="33852"/>
    <cellStyle name="Normal 19 4 5 7 3 3 3" xfId="46452"/>
    <cellStyle name="Normal 19 4 5 7 3 4" xfId="25451"/>
    <cellStyle name="Normal 19 4 5 7 3 5" xfId="38052"/>
    <cellStyle name="Normal 19 4 5 7 4" xfId="14122"/>
    <cellStyle name="Normal 19 4 5 7 4 2" xfId="26851"/>
    <cellStyle name="Normal 19 4 5 7 4 3" xfId="39452"/>
    <cellStyle name="Normal 19 4 5 7 5" xfId="18391"/>
    <cellStyle name="Normal 19 4 5 7 5 2" xfId="31052"/>
    <cellStyle name="Normal 19 4 5 7 5 3" xfId="43652"/>
    <cellStyle name="Normal 19 4 5 7 6" xfId="22651"/>
    <cellStyle name="Normal 19 4 5 7 7" xfId="35252"/>
    <cellStyle name="Normal 19 4 5 8" xfId="9993"/>
    <cellStyle name="Normal 19 4 5 8 2" xfId="11459"/>
    <cellStyle name="Normal 19 4 5 8 2 2" xfId="15662"/>
    <cellStyle name="Normal 19 4 5 8 2 2 2" xfId="28391"/>
    <cellStyle name="Normal 19 4 5 8 2 2 3" xfId="40992"/>
    <cellStyle name="Normal 19 4 5 8 2 3" xfId="19931"/>
    <cellStyle name="Normal 19 4 5 8 2 3 2" xfId="32592"/>
    <cellStyle name="Normal 19 4 5 8 2 3 3" xfId="45192"/>
    <cellStyle name="Normal 19 4 5 8 2 4" xfId="24191"/>
    <cellStyle name="Normal 19 4 5 8 2 5" xfId="36792"/>
    <cellStyle name="Normal 19 4 5 8 3" xfId="12862"/>
    <cellStyle name="Normal 19 4 5 8 3 2" xfId="17062"/>
    <cellStyle name="Normal 19 4 5 8 3 2 2" xfId="29791"/>
    <cellStyle name="Normal 19 4 5 8 3 2 3" xfId="42392"/>
    <cellStyle name="Normal 19 4 5 8 3 3" xfId="21331"/>
    <cellStyle name="Normal 19 4 5 8 3 3 2" xfId="33992"/>
    <cellStyle name="Normal 19 4 5 8 3 3 3" xfId="46592"/>
    <cellStyle name="Normal 19 4 5 8 3 4" xfId="25591"/>
    <cellStyle name="Normal 19 4 5 8 3 5" xfId="38192"/>
    <cellStyle name="Normal 19 4 5 8 4" xfId="14262"/>
    <cellStyle name="Normal 19 4 5 8 4 2" xfId="26991"/>
    <cellStyle name="Normal 19 4 5 8 4 3" xfId="39592"/>
    <cellStyle name="Normal 19 4 5 8 5" xfId="18531"/>
    <cellStyle name="Normal 19 4 5 8 5 2" xfId="31192"/>
    <cellStyle name="Normal 19 4 5 8 5 3" xfId="43792"/>
    <cellStyle name="Normal 19 4 5 8 6" xfId="22791"/>
    <cellStyle name="Normal 19 4 5 8 7" xfId="35392"/>
    <cellStyle name="Normal 19 4 5 9" xfId="10187"/>
    <cellStyle name="Normal 19 4 5 9 2" xfId="11602"/>
    <cellStyle name="Normal 19 4 5 9 2 2" xfId="15802"/>
    <cellStyle name="Normal 19 4 5 9 2 2 2" xfId="28531"/>
    <cellStyle name="Normal 19 4 5 9 2 2 3" xfId="41132"/>
    <cellStyle name="Normal 19 4 5 9 2 3" xfId="20071"/>
    <cellStyle name="Normal 19 4 5 9 2 3 2" xfId="32732"/>
    <cellStyle name="Normal 19 4 5 9 2 3 3" xfId="45332"/>
    <cellStyle name="Normal 19 4 5 9 2 4" xfId="24331"/>
    <cellStyle name="Normal 19 4 5 9 2 5" xfId="36932"/>
    <cellStyle name="Normal 19 4 5 9 3" xfId="13002"/>
    <cellStyle name="Normal 19 4 5 9 3 2" xfId="17202"/>
    <cellStyle name="Normal 19 4 5 9 3 2 2" xfId="29931"/>
    <cellStyle name="Normal 19 4 5 9 3 2 3" xfId="42532"/>
    <cellStyle name="Normal 19 4 5 9 3 3" xfId="21471"/>
    <cellStyle name="Normal 19 4 5 9 3 3 2" xfId="34132"/>
    <cellStyle name="Normal 19 4 5 9 3 3 3" xfId="46732"/>
    <cellStyle name="Normal 19 4 5 9 3 4" xfId="25731"/>
    <cellStyle name="Normal 19 4 5 9 3 5" xfId="38332"/>
    <cellStyle name="Normal 19 4 5 9 4" xfId="14402"/>
    <cellStyle name="Normal 19 4 5 9 4 2" xfId="27131"/>
    <cellStyle name="Normal 19 4 5 9 4 3" xfId="39732"/>
    <cellStyle name="Normal 19 4 5 9 5" xfId="18671"/>
    <cellStyle name="Normal 19 4 5 9 5 2" xfId="31332"/>
    <cellStyle name="Normal 19 4 5 9 5 3" xfId="43932"/>
    <cellStyle name="Normal 19 4 5 9 6" xfId="22931"/>
    <cellStyle name="Normal 19 4 5 9 7" xfId="35532"/>
    <cellStyle name="Normal 19 4 6" xfId="7104"/>
    <cellStyle name="Normal 19 4 6 10" xfId="10347"/>
    <cellStyle name="Normal 19 4 6 10 2" xfId="11762"/>
    <cellStyle name="Normal 19 4 6 10 2 2" xfId="15962"/>
    <cellStyle name="Normal 19 4 6 10 2 2 2" xfId="28691"/>
    <cellStyle name="Normal 19 4 6 10 2 2 3" xfId="41292"/>
    <cellStyle name="Normal 19 4 6 10 2 3" xfId="20231"/>
    <cellStyle name="Normal 19 4 6 10 2 3 2" xfId="32892"/>
    <cellStyle name="Normal 19 4 6 10 2 3 3" xfId="45492"/>
    <cellStyle name="Normal 19 4 6 10 2 4" xfId="24491"/>
    <cellStyle name="Normal 19 4 6 10 2 5" xfId="37092"/>
    <cellStyle name="Normal 19 4 6 10 3" xfId="13162"/>
    <cellStyle name="Normal 19 4 6 10 3 2" xfId="17362"/>
    <cellStyle name="Normal 19 4 6 10 3 2 2" xfId="30091"/>
    <cellStyle name="Normal 19 4 6 10 3 2 3" xfId="42692"/>
    <cellStyle name="Normal 19 4 6 10 3 3" xfId="21631"/>
    <cellStyle name="Normal 19 4 6 10 3 3 2" xfId="34292"/>
    <cellStyle name="Normal 19 4 6 10 3 3 3" xfId="46892"/>
    <cellStyle name="Normal 19 4 6 10 3 4" xfId="25891"/>
    <cellStyle name="Normal 19 4 6 10 3 5" xfId="38492"/>
    <cellStyle name="Normal 19 4 6 10 4" xfId="14562"/>
    <cellStyle name="Normal 19 4 6 10 4 2" xfId="27291"/>
    <cellStyle name="Normal 19 4 6 10 4 3" xfId="39892"/>
    <cellStyle name="Normal 19 4 6 10 5" xfId="18831"/>
    <cellStyle name="Normal 19 4 6 10 5 2" xfId="31492"/>
    <cellStyle name="Normal 19 4 6 10 5 3" xfId="44092"/>
    <cellStyle name="Normal 19 4 6 10 6" xfId="23091"/>
    <cellStyle name="Normal 19 4 6 10 7" xfId="35692"/>
    <cellStyle name="Normal 19 4 6 11" xfId="10488"/>
    <cellStyle name="Normal 19 4 6 11 2" xfId="14702"/>
    <cellStyle name="Normal 19 4 6 11 2 2" xfId="27431"/>
    <cellStyle name="Normal 19 4 6 11 2 3" xfId="40032"/>
    <cellStyle name="Normal 19 4 6 11 3" xfId="18971"/>
    <cellStyle name="Normal 19 4 6 11 3 2" xfId="31632"/>
    <cellStyle name="Normal 19 4 6 11 3 3" xfId="44232"/>
    <cellStyle name="Normal 19 4 6 11 4" xfId="23231"/>
    <cellStyle name="Normal 19 4 6 11 5" xfId="35832"/>
    <cellStyle name="Normal 19 4 6 12" xfId="11902"/>
    <cellStyle name="Normal 19 4 6 12 2" xfId="16102"/>
    <cellStyle name="Normal 19 4 6 12 2 2" xfId="28831"/>
    <cellStyle name="Normal 19 4 6 12 2 3" xfId="41432"/>
    <cellStyle name="Normal 19 4 6 12 3" xfId="20371"/>
    <cellStyle name="Normal 19 4 6 12 3 2" xfId="33032"/>
    <cellStyle name="Normal 19 4 6 12 3 3" xfId="45632"/>
    <cellStyle name="Normal 19 4 6 12 4" xfId="24631"/>
    <cellStyle name="Normal 19 4 6 12 5" xfId="37232"/>
    <cellStyle name="Normal 19 4 6 13" xfId="13302"/>
    <cellStyle name="Normal 19 4 6 13 2" xfId="26031"/>
    <cellStyle name="Normal 19 4 6 13 3" xfId="38632"/>
    <cellStyle name="Normal 19 4 6 14" xfId="17571"/>
    <cellStyle name="Normal 19 4 6 14 2" xfId="30232"/>
    <cellStyle name="Normal 19 4 6 14 3" xfId="42832"/>
    <cellStyle name="Normal 19 4 6 15" xfId="21831"/>
    <cellStyle name="Normal 19 4 6 16" xfId="34432"/>
    <cellStyle name="Normal 19 4 6 2" xfId="7244"/>
    <cellStyle name="Normal 19 4 6 2 2" xfId="10628"/>
    <cellStyle name="Normal 19 4 6 2 2 2" xfId="14842"/>
    <cellStyle name="Normal 19 4 6 2 2 2 2" xfId="27571"/>
    <cellStyle name="Normal 19 4 6 2 2 2 3" xfId="40172"/>
    <cellStyle name="Normal 19 4 6 2 2 3" xfId="19111"/>
    <cellStyle name="Normal 19 4 6 2 2 3 2" xfId="31772"/>
    <cellStyle name="Normal 19 4 6 2 2 3 3" xfId="44372"/>
    <cellStyle name="Normal 19 4 6 2 2 4" xfId="23371"/>
    <cellStyle name="Normal 19 4 6 2 2 5" xfId="35972"/>
    <cellStyle name="Normal 19 4 6 2 3" xfId="12042"/>
    <cellStyle name="Normal 19 4 6 2 3 2" xfId="16242"/>
    <cellStyle name="Normal 19 4 6 2 3 2 2" xfId="28971"/>
    <cellStyle name="Normal 19 4 6 2 3 2 3" xfId="41572"/>
    <cellStyle name="Normal 19 4 6 2 3 3" xfId="20511"/>
    <cellStyle name="Normal 19 4 6 2 3 3 2" xfId="33172"/>
    <cellStyle name="Normal 19 4 6 2 3 3 3" xfId="45772"/>
    <cellStyle name="Normal 19 4 6 2 3 4" xfId="24771"/>
    <cellStyle name="Normal 19 4 6 2 3 5" xfId="37372"/>
    <cellStyle name="Normal 19 4 6 2 4" xfId="13442"/>
    <cellStyle name="Normal 19 4 6 2 4 2" xfId="26171"/>
    <cellStyle name="Normal 19 4 6 2 4 3" xfId="38772"/>
    <cellStyle name="Normal 19 4 6 2 5" xfId="17711"/>
    <cellStyle name="Normal 19 4 6 2 5 2" xfId="30372"/>
    <cellStyle name="Normal 19 4 6 2 5 3" xfId="42972"/>
    <cellStyle name="Normal 19 4 6 2 6" xfId="21971"/>
    <cellStyle name="Normal 19 4 6 2 7" xfId="34572"/>
    <cellStyle name="Normal 19 4 6 3" xfId="7384"/>
    <cellStyle name="Normal 19 4 6 3 2" xfId="10768"/>
    <cellStyle name="Normal 19 4 6 3 2 2" xfId="14982"/>
    <cellStyle name="Normal 19 4 6 3 2 2 2" xfId="27711"/>
    <cellStyle name="Normal 19 4 6 3 2 2 3" xfId="40312"/>
    <cellStyle name="Normal 19 4 6 3 2 3" xfId="19251"/>
    <cellStyle name="Normal 19 4 6 3 2 3 2" xfId="31912"/>
    <cellStyle name="Normal 19 4 6 3 2 3 3" xfId="44512"/>
    <cellStyle name="Normal 19 4 6 3 2 4" xfId="23511"/>
    <cellStyle name="Normal 19 4 6 3 2 5" xfId="36112"/>
    <cellStyle name="Normal 19 4 6 3 3" xfId="12182"/>
    <cellStyle name="Normal 19 4 6 3 3 2" xfId="16382"/>
    <cellStyle name="Normal 19 4 6 3 3 2 2" xfId="29111"/>
    <cellStyle name="Normal 19 4 6 3 3 2 3" xfId="41712"/>
    <cellStyle name="Normal 19 4 6 3 3 3" xfId="20651"/>
    <cellStyle name="Normal 19 4 6 3 3 3 2" xfId="33312"/>
    <cellStyle name="Normal 19 4 6 3 3 3 3" xfId="45912"/>
    <cellStyle name="Normal 19 4 6 3 3 4" xfId="24911"/>
    <cellStyle name="Normal 19 4 6 3 3 5" xfId="37512"/>
    <cellStyle name="Normal 19 4 6 3 4" xfId="13582"/>
    <cellStyle name="Normal 19 4 6 3 4 2" xfId="26311"/>
    <cellStyle name="Normal 19 4 6 3 4 3" xfId="38912"/>
    <cellStyle name="Normal 19 4 6 3 5" xfId="17851"/>
    <cellStyle name="Normal 19 4 6 3 5 2" xfId="30512"/>
    <cellStyle name="Normal 19 4 6 3 5 3" xfId="43112"/>
    <cellStyle name="Normal 19 4 6 3 6" xfId="22111"/>
    <cellStyle name="Normal 19 4 6 3 7" xfId="34712"/>
    <cellStyle name="Normal 19 4 6 4" xfId="9397"/>
    <cellStyle name="Normal 19 4 6 4 2" xfId="10915"/>
    <cellStyle name="Normal 19 4 6 4 2 2" xfId="15122"/>
    <cellStyle name="Normal 19 4 6 4 2 2 2" xfId="27851"/>
    <cellStyle name="Normal 19 4 6 4 2 2 3" xfId="40452"/>
    <cellStyle name="Normal 19 4 6 4 2 3" xfId="19391"/>
    <cellStyle name="Normal 19 4 6 4 2 3 2" xfId="32052"/>
    <cellStyle name="Normal 19 4 6 4 2 3 3" xfId="44652"/>
    <cellStyle name="Normal 19 4 6 4 2 4" xfId="23651"/>
    <cellStyle name="Normal 19 4 6 4 2 5" xfId="36252"/>
    <cellStyle name="Normal 19 4 6 4 3" xfId="12322"/>
    <cellStyle name="Normal 19 4 6 4 3 2" xfId="16522"/>
    <cellStyle name="Normal 19 4 6 4 3 2 2" xfId="29251"/>
    <cellStyle name="Normal 19 4 6 4 3 2 3" xfId="41852"/>
    <cellStyle name="Normal 19 4 6 4 3 3" xfId="20791"/>
    <cellStyle name="Normal 19 4 6 4 3 3 2" xfId="33452"/>
    <cellStyle name="Normal 19 4 6 4 3 3 3" xfId="46052"/>
    <cellStyle name="Normal 19 4 6 4 3 4" xfId="25051"/>
    <cellStyle name="Normal 19 4 6 4 3 5" xfId="37652"/>
    <cellStyle name="Normal 19 4 6 4 4" xfId="13722"/>
    <cellStyle name="Normal 19 4 6 4 4 2" xfId="26451"/>
    <cellStyle name="Normal 19 4 6 4 4 3" xfId="39052"/>
    <cellStyle name="Normal 19 4 6 4 5" xfId="17991"/>
    <cellStyle name="Normal 19 4 6 4 5 2" xfId="30652"/>
    <cellStyle name="Normal 19 4 6 4 5 3" xfId="43252"/>
    <cellStyle name="Normal 19 4 6 4 6" xfId="22251"/>
    <cellStyle name="Normal 19 4 6 4 7" xfId="34852"/>
    <cellStyle name="Normal 19 4 6 5" xfId="9593"/>
    <cellStyle name="Normal 19 4 6 5 2" xfId="11059"/>
    <cellStyle name="Normal 19 4 6 5 2 2" xfId="15262"/>
    <cellStyle name="Normal 19 4 6 5 2 2 2" xfId="27991"/>
    <cellStyle name="Normal 19 4 6 5 2 2 3" xfId="40592"/>
    <cellStyle name="Normal 19 4 6 5 2 3" xfId="19531"/>
    <cellStyle name="Normal 19 4 6 5 2 3 2" xfId="32192"/>
    <cellStyle name="Normal 19 4 6 5 2 3 3" xfId="44792"/>
    <cellStyle name="Normal 19 4 6 5 2 4" xfId="23791"/>
    <cellStyle name="Normal 19 4 6 5 2 5" xfId="36392"/>
    <cellStyle name="Normal 19 4 6 5 3" xfId="12462"/>
    <cellStyle name="Normal 19 4 6 5 3 2" xfId="16662"/>
    <cellStyle name="Normal 19 4 6 5 3 2 2" xfId="29391"/>
    <cellStyle name="Normal 19 4 6 5 3 2 3" xfId="41992"/>
    <cellStyle name="Normal 19 4 6 5 3 3" xfId="20931"/>
    <cellStyle name="Normal 19 4 6 5 3 3 2" xfId="33592"/>
    <cellStyle name="Normal 19 4 6 5 3 3 3" xfId="46192"/>
    <cellStyle name="Normal 19 4 6 5 3 4" xfId="25191"/>
    <cellStyle name="Normal 19 4 6 5 3 5" xfId="37792"/>
    <cellStyle name="Normal 19 4 6 5 4" xfId="13862"/>
    <cellStyle name="Normal 19 4 6 5 4 2" xfId="26591"/>
    <cellStyle name="Normal 19 4 6 5 4 3" xfId="39192"/>
    <cellStyle name="Normal 19 4 6 5 5" xfId="18131"/>
    <cellStyle name="Normal 19 4 6 5 5 2" xfId="30792"/>
    <cellStyle name="Normal 19 4 6 5 5 3" xfId="43392"/>
    <cellStyle name="Normal 19 4 6 5 6" xfId="22391"/>
    <cellStyle name="Normal 19 4 6 5 7" xfId="34992"/>
    <cellStyle name="Normal 19 4 6 6" xfId="9733"/>
    <cellStyle name="Normal 19 4 6 6 2" xfId="11199"/>
    <cellStyle name="Normal 19 4 6 6 2 2" xfId="15402"/>
    <cellStyle name="Normal 19 4 6 6 2 2 2" xfId="28131"/>
    <cellStyle name="Normal 19 4 6 6 2 2 3" xfId="40732"/>
    <cellStyle name="Normal 19 4 6 6 2 3" xfId="19671"/>
    <cellStyle name="Normal 19 4 6 6 2 3 2" xfId="32332"/>
    <cellStyle name="Normal 19 4 6 6 2 3 3" xfId="44932"/>
    <cellStyle name="Normal 19 4 6 6 2 4" xfId="23931"/>
    <cellStyle name="Normal 19 4 6 6 2 5" xfId="36532"/>
    <cellStyle name="Normal 19 4 6 6 3" xfId="12602"/>
    <cellStyle name="Normal 19 4 6 6 3 2" xfId="16802"/>
    <cellStyle name="Normal 19 4 6 6 3 2 2" xfId="29531"/>
    <cellStyle name="Normal 19 4 6 6 3 2 3" xfId="42132"/>
    <cellStyle name="Normal 19 4 6 6 3 3" xfId="21071"/>
    <cellStyle name="Normal 19 4 6 6 3 3 2" xfId="33732"/>
    <cellStyle name="Normal 19 4 6 6 3 3 3" xfId="46332"/>
    <cellStyle name="Normal 19 4 6 6 3 4" xfId="25331"/>
    <cellStyle name="Normal 19 4 6 6 3 5" xfId="37932"/>
    <cellStyle name="Normal 19 4 6 6 4" xfId="14002"/>
    <cellStyle name="Normal 19 4 6 6 4 2" xfId="26731"/>
    <cellStyle name="Normal 19 4 6 6 4 3" xfId="39332"/>
    <cellStyle name="Normal 19 4 6 6 5" xfId="18271"/>
    <cellStyle name="Normal 19 4 6 6 5 2" xfId="30932"/>
    <cellStyle name="Normal 19 4 6 6 5 3" xfId="43532"/>
    <cellStyle name="Normal 19 4 6 6 6" xfId="22531"/>
    <cellStyle name="Normal 19 4 6 6 7" xfId="35132"/>
    <cellStyle name="Normal 19 4 6 7" xfId="9873"/>
    <cellStyle name="Normal 19 4 6 7 2" xfId="11339"/>
    <cellStyle name="Normal 19 4 6 7 2 2" xfId="15542"/>
    <cellStyle name="Normal 19 4 6 7 2 2 2" xfId="28271"/>
    <cellStyle name="Normal 19 4 6 7 2 2 3" xfId="40872"/>
    <cellStyle name="Normal 19 4 6 7 2 3" xfId="19811"/>
    <cellStyle name="Normal 19 4 6 7 2 3 2" xfId="32472"/>
    <cellStyle name="Normal 19 4 6 7 2 3 3" xfId="45072"/>
    <cellStyle name="Normal 19 4 6 7 2 4" xfId="24071"/>
    <cellStyle name="Normal 19 4 6 7 2 5" xfId="36672"/>
    <cellStyle name="Normal 19 4 6 7 3" xfId="12742"/>
    <cellStyle name="Normal 19 4 6 7 3 2" xfId="16942"/>
    <cellStyle name="Normal 19 4 6 7 3 2 2" xfId="29671"/>
    <cellStyle name="Normal 19 4 6 7 3 2 3" xfId="42272"/>
    <cellStyle name="Normal 19 4 6 7 3 3" xfId="21211"/>
    <cellStyle name="Normal 19 4 6 7 3 3 2" xfId="33872"/>
    <cellStyle name="Normal 19 4 6 7 3 3 3" xfId="46472"/>
    <cellStyle name="Normal 19 4 6 7 3 4" xfId="25471"/>
    <cellStyle name="Normal 19 4 6 7 3 5" xfId="38072"/>
    <cellStyle name="Normal 19 4 6 7 4" xfId="14142"/>
    <cellStyle name="Normal 19 4 6 7 4 2" xfId="26871"/>
    <cellStyle name="Normal 19 4 6 7 4 3" xfId="39472"/>
    <cellStyle name="Normal 19 4 6 7 5" xfId="18411"/>
    <cellStyle name="Normal 19 4 6 7 5 2" xfId="31072"/>
    <cellStyle name="Normal 19 4 6 7 5 3" xfId="43672"/>
    <cellStyle name="Normal 19 4 6 7 6" xfId="22671"/>
    <cellStyle name="Normal 19 4 6 7 7" xfId="35272"/>
    <cellStyle name="Normal 19 4 6 8" xfId="10013"/>
    <cellStyle name="Normal 19 4 6 8 2" xfId="11479"/>
    <cellStyle name="Normal 19 4 6 8 2 2" xfId="15682"/>
    <cellStyle name="Normal 19 4 6 8 2 2 2" xfId="28411"/>
    <cellStyle name="Normal 19 4 6 8 2 2 3" xfId="41012"/>
    <cellStyle name="Normal 19 4 6 8 2 3" xfId="19951"/>
    <cellStyle name="Normal 19 4 6 8 2 3 2" xfId="32612"/>
    <cellStyle name="Normal 19 4 6 8 2 3 3" xfId="45212"/>
    <cellStyle name="Normal 19 4 6 8 2 4" xfId="24211"/>
    <cellStyle name="Normal 19 4 6 8 2 5" xfId="36812"/>
    <cellStyle name="Normal 19 4 6 8 3" xfId="12882"/>
    <cellStyle name="Normal 19 4 6 8 3 2" xfId="17082"/>
    <cellStyle name="Normal 19 4 6 8 3 2 2" xfId="29811"/>
    <cellStyle name="Normal 19 4 6 8 3 2 3" xfId="42412"/>
    <cellStyle name="Normal 19 4 6 8 3 3" xfId="21351"/>
    <cellStyle name="Normal 19 4 6 8 3 3 2" xfId="34012"/>
    <cellStyle name="Normal 19 4 6 8 3 3 3" xfId="46612"/>
    <cellStyle name="Normal 19 4 6 8 3 4" xfId="25611"/>
    <cellStyle name="Normal 19 4 6 8 3 5" xfId="38212"/>
    <cellStyle name="Normal 19 4 6 8 4" xfId="14282"/>
    <cellStyle name="Normal 19 4 6 8 4 2" xfId="27011"/>
    <cellStyle name="Normal 19 4 6 8 4 3" xfId="39612"/>
    <cellStyle name="Normal 19 4 6 8 5" xfId="18551"/>
    <cellStyle name="Normal 19 4 6 8 5 2" xfId="31212"/>
    <cellStyle name="Normal 19 4 6 8 5 3" xfId="43812"/>
    <cellStyle name="Normal 19 4 6 8 6" xfId="22811"/>
    <cellStyle name="Normal 19 4 6 8 7" xfId="35412"/>
    <cellStyle name="Normal 19 4 6 9" xfId="10207"/>
    <cellStyle name="Normal 19 4 6 9 2" xfId="11622"/>
    <cellStyle name="Normal 19 4 6 9 2 2" xfId="15822"/>
    <cellStyle name="Normal 19 4 6 9 2 2 2" xfId="28551"/>
    <cellStyle name="Normal 19 4 6 9 2 2 3" xfId="41152"/>
    <cellStyle name="Normal 19 4 6 9 2 3" xfId="20091"/>
    <cellStyle name="Normal 19 4 6 9 2 3 2" xfId="32752"/>
    <cellStyle name="Normal 19 4 6 9 2 3 3" xfId="45352"/>
    <cellStyle name="Normal 19 4 6 9 2 4" xfId="24351"/>
    <cellStyle name="Normal 19 4 6 9 2 5" xfId="36952"/>
    <cellStyle name="Normal 19 4 6 9 3" xfId="13022"/>
    <cellStyle name="Normal 19 4 6 9 3 2" xfId="17222"/>
    <cellStyle name="Normal 19 4 6 9 3 2 2" xfId="29951"/>
    <cellStyle name="Normal 19 4 6 9 3 2 3" xfId="42552"/>
    <cellStyle name="Normal 19 4 6 9 3 3" xfId="21491"/>
    <cellStyle name="Normal 19 4 6 9 3 3 2" xfId="34152"/>
    <cellStyle name="Normal 19 4 6 9 3 3 3" xfId="46752"/>
    <cellStyle name="Normal 19 4 6 9 3 4" xfId="25751"/>
    <cellStyle name="Normal 19 4 6 9 3 5" xfId="38352"/>
    <cellStyle name="Normal 19 4 6 9 4" xfId="14422"/>
    <cellStyle name="Normal 19 4 6 9 4 2" xfId="27151"/>
    <cellStyle name="Normal 19 4 6 9 4 3" xfId="39752"/>
    <cellStyle name="Normal 19 4 6 9 5" xfId="18691"/>
    <cellStyle name="Normal 19 4 6 9 5 2" xfId="31352"/>
    <cellStyle name="Normal 19 4 6 9 5 3" xfId="43952"/>
    <cellStyle name="Normal 19 4 6 9 6" xfId="22951"/>
    <cellStyle name="Normal 19 4 6 9 7" xfId="35552"/>
    <cellStyle name="Normal 19 4 7" xfId="7124"/>
    <cellStyle name="Normal 19 4 7 10" xfId="10367"/>
    <cellStyle name="Normal 19 4 7 10 2" xfId="11782"/>
    <cellStyle name="Normal 19 4 7 10 2 2" xfId="15982"/>
    <cellStyle name="Normal 19 4 7 10 2 2 2" xfId="28711"/>
    <cellStyle name="Normal 19 4 7 10 2 2 3" xfId="41312"/>
    <cellStyle name="Normal 19 4 7 10 2 3" xfId="20251"/>
    <cellStyle name="Normal 19 4 7 10 2 3 2" xfId="32912"/>
    <cellStyle name="Normal 19 4 7 10 2 3 3" xfId="45512"/>
    <cellStyle name="Normal 19 4 7 10 2 4" xfId="24511"/>
    <cellStyle name="Normal 19 4 7 10 2 5" xfId="37112"/>
    <cellStyle name="Normal 19 4 7 10 3" xfId="13182"/>
    <cellStyle name="Normal 19 4 7 10 3 2" xfId="17382"/>
    <cellStyle name="Normal 19 4 7 10 3 2 2" xfId="30111"/>
    <cellStyle name="Normal 19 4 7 10 3 2 3" xfId="42712"/>
    <cellStyle name="Normal 19 4 7 10 3 3" xfId="21651"/>
    <cellStyle name="Normal 19 4 7 10 3 3 2" xfId="34312"/>
    <cellStyle name="Normal 19 4 7 10 3 3 3" xfId="46912"/>
    <cellStyle name="Normal 19 4 7 10 3 4" xfId="25911"/>
    <cellStyle name="Normal 19 4 7 10 3 5" xfId="38512"/>
    <cellStyle name="Normal 19 4 7 10 4" xfId="14582"/>
    <cellStyle name="Normal 19 4 7 10 4 2" xfId="27311"/>
    <cellStyle name="Normal 19 4 7 10 4 3" xfId="39912"/>
    <cellStyle name="Normal 19 4 7 10 5" xfId="18851"/>
    <cellStyle name="Normal 19 4 7 10 5 2" xfId="31512"/>
    <cellStyle name="Normal 19 4 7 10 5 3" xfId="44112"/>
    <cellStyle name="Normal 19 4 7 10 6" xfId="23111"/>
    <cellStyle name="Normal 19 4 7 10 7" xfId="35712"/>
    <cellStyle name="Normal 19 4 7 11" xfId="10508"/>
    <cellStyle name="Normal 19 4 7 11 2" xfId="14722"/>
    <cellStyle name="Normal 19 4 7 11 2 2" xfId="27451"/>
    <cellStyle name="Normal 19 4 7 11 2 3" xfId="40052"/>
    <cellStyle name="Normal 19 4 7 11 3" xfId="18991"/>
    <cellStyle name="Normal 19 4 7 11 3 2" xfId="31652"/>
    <cellStyle name="Normal 19 4 7 11 3 3" xfId="44252"/>
    <cellStyle name="Normal 19 4 7 11 4" xfId="23251"/>
    <cellStyle name="Normal 19 4 7 11 5" xfId="35852"/>
    <cellStyle name="Normal 19 4 7 12" xfId="11922"/>
    <cellStyle name="Normal 19 4 7 12 2" xfId="16122"/>
    <cellStyle name="Normal 19 4 7 12 2 2" xfId="28851"/>
    <cellStyle name="Normal 19 4 7 12 2 3" xfId="41452"/>
    <cellStyle name="Normal 19 4 7 12 3" xfId="20391"/>
    <cellStyle name="Normal 19 4 7 12 3 2" xfId="33052"/>
    <cellStyle name="Normal 19 4 7 12 3 3" xfId="45652"/>
    <cellStyle name="Normal 19 4 7 12 4" xfId="24651"/>
    <cellStyle name="Normal 19 4 7 12 5" xfId="37252"/>
    <cellStyle name="Normal 19 4 7 13" xfId="13322"/>
    <cellStyle name="Normal 19 4 7 13 2" xfId="26051"/>
    <cellStyle name="Normal 19 4 7 13 3" xfId="38652"/>
    <cellStyle name="Normal 19 4 7 14" xfId="17591"/>
    <cellStyle name="Normal 19 4 7 14 2" xfId="30252"/>
    <cellStyle name="Normal 19 4 7 14 3" xfId="42852"/>
    <cellStyle name="Normal 19 4 7 15" xfId="21851"/>
    <cellStyle name="Normal 19 4 7 16" xfId="34452"/>
    <cellStyle name="Normal 19 4 7 2" xfId="7264"/>
    <cellStyle name="Normal 19 4 7 2 2" xfId="10648"/>
    <cellStyle name="Normal 19 4 7 2 2 2" xfId="14862"/>
    <cellStyle name="Normal 19 4 7 2 2 2 2" xfId="27591"/>
    <cellStyle name="Normal 19 4 7 2 2 2 3" xfId="40192"/>
    <cellStyle name="Normal 19 4 7 2 2 3" xfId="19131"/>
    <cellStyle name="Normal 19 4 7 2 2 3 2" xfId="31792"/>
    <cellStyle name="Normal 19 4 7 2 2 3 3" xfId="44392"/>
    <cellStyle name="Normal 19 4 7 2 2 4" xfId="23391"/>
    <cellStyle name="Normal 19 4 7 2 2 5" xfId="35992"/>
    <cellStyle name="Normal 19 4 7 2 3" xfId="12062"/>
    <cellStyle name="Normal 19 4 7 2 3 2" xfId="16262"/>
    <cellStyle name="Normal 19 4 7 2 3 2 2" xfId="28991"/>
    <cellStyle name="Normal 19 4 7 2 3 2 3" xfId="41592"/>
    <cellStyle name="Normal 19 4 7 2 3 3" xfId="20531"/>
    <cellStyle name="Normal 19 4 7 2 3 3 2" xfId="33192"/>
    <cellStyle name="Normal 19 4 7 2 3 3 3" xfId="45792"/>
    <cellStyle name="Normal 19 4 7 2 3 4" xfId="24791"/>
    <cellStyle name="Normal 19 4 7 2 3 5" xfId="37392"/>
    <cellStyle name="Normal 19 4 7 2 4" xfId="13462"/>
    <cellStyle name="Normal 19 4 7 2 4 2" xfId="26191"/>
    <cellStyle name="Normal 19 4 7 2 4 3" xfId="38792"/>
    <cellStyle name="Normal 19 4 7 2 5" xfId="17731"/>
    <cellStyle name="Normal 19 4 7 2 5 2" xfId="30392"/>
    <cellStyle name="Normal 19 4 7 2 5 3" xfId="42992"/>
    <cellStyle name="Normal 19 4 7 2 6" xfId="21991"/>
    <cellStyle name="Normal 19 4 7 2 7" xfId="34592"/>
    <cellStyle name="Normal 19 4 7 3" xfId="7404"/>
    <cellStyle name="Normal 19 4 7 3 2" xfId="10788"/>
    <cellStyle name="Normal 19 4 7 3 2 2" xfId="15002"/>
    <cellStyle name="Normal 19 4 7 3 2 2 2" xfId="27731"/>
    <cellStyle name="Normal 19 4 7 3 2 2 3" xfId="40332"/>
    <cellStyle name="Normal 19 4 7 3 2 3" xfId="19271"/>
    <cellStyle name="Normal 19 4 7 3 2 3 2" xfId="31932"/>
    <cellStyle name="Normal 19 4 7 3 2 3 3" xfId="44532"/>
    <cellStyle name="Normal 19 4 7 3 2 4" xfId="23531"/>
    <cellStyle name="Normal 19 4 7 3 2 5" xfId="36132"/>
    <cellStyle name="Normal 19 4 7 3 3" xfId="12202"/>
    <cellStyle name="Normal 19 4 7 3 3 2" xfId="16402"/>
    <cellStyle name="Normal 19 4 7 3 3 2 2" xfId="29131"/>
    <cellStyle name="Normal 19 4 7 3 3 2 3" xfId="41732"/>
    <cellStyle name="Normal 19 4 7 3 3 3" xfId="20671"/>
    <cellStyle name="Normal 19 4 7 3 3 3 2" xfId="33332"/>
    <cellStyle name="Normal 19 4 7 3 3 3 3" xfId="45932"/>
    <cellStyle name="Normal 19 4 7 3 3 4" xfId="24931"/>
    <cellStyle name="Normal 19 4 7 3 3 5" xfId="37532"/>
    <cellStyle name="Normal 19 4 7 3 4" xfId="13602"/>
    <cellStyle name="Normal 19 4 7 3 4 2" xfId="26331"/>
    <cellStyle name="Normal 19 4 7 3 4 3" xfId="38932"/>
    <cellStyle name="Normal 19 4 7 3 5" xfId="17871"/>
    <cellStyle name="Normal 19 4 7 3 5 2" xfId="30532"/>
    <cellStyle name="Normal 19 4 7 3 5 3" xfId="43132"/>
    <cellStyle name="Normal 19 4 7 3 6" xfId="22131"/>
    <cellStyle name="Normal 19 4 7 3 7" xfId="34732"/>
    <cellStyle name="Normal 19 4 7 4" xfId="9417"/>
    <cellStyle name="Normal 19 4 7 4 2" xfId="10935"/>
    <cellStyle name="Normal 19 4 7 4 2 2" xfId="15142"/>
    <cellStyle name="Normal 19 4 7 4 2 2 2" xfId="27871"/>
    <cellStyle name="Normal 19 4 7 4 2 2 3" xfId="40472"/>
    <cellStyle name="Normal 19 4 7 4 2 3" xfId="19411"/>
    <cellStyle name="Normal 19 4 7 4 2 3 2" xfId="32072"/>
    <cellStyle name="Normal 19 4 7 4 2 3 3" xfId="44672"/>
    <cellStyle name="Normal 19 4 7 4 2 4" xfId="23671"/>
    <cellStyle name="Normal 19 4 7 4 2 5" xfId="36272"/>
    <cellStyle name="Normal 19 4 7 4 3" xfId="12342"/>
    <cellStyle name="Normal 19 4 7 4 3 2" xfId="16542"/>
    <cellStyle name="Normal 19 4 7 4 3 2 2" xfId="29271"/>
    <cellStyle name="Normal 19 4 7 4 3 2 3" xfId="41872"/>
    <cellStyle name="Normal 19 4 7 4 3 3" xfId="20811"/>
    <cellStyle name="Normal 19 4 7 4 3 3 2" xfId="33472"/>
    <cellStyle name="Normal 19 4 7 4 3 3 3" xfId="46072"/>
    <cellStyle name="Normal 19 4 7 4 3 4" xfId="25071"/>
    <cellStyle name="Normal 19 4 7 4 3 5" xfId="37672"/>
    <cellStyle name="Normal 19 4 7 4 4" xfId="13742"/>
    <cellStyle name="Normal 19 4 7 4 4 2" xfId="26471"/>
    <cellStyle name="Normal 19 4 7 4 4 3" xfId="39072"/>
    <cellStyle name="Normal 19 4 7 4 5" xfId="18011"/>
    <cellStyle name="Normal 19 4 7 4 5 2" xfId="30672"/>
    <cellStyle name="Normal 19 4 7 4 5 3" xfId="43272"/>
    <cellStyle name="Normal 19 4 7 4 6" xfId="22271"/>
    <cellStyle name="Normal 19 4 7 4 7" xfId="34872"/>
    <cellStyle name="Normal 19 4 7 5" xfId="9613"/>
    <cellStyle name="Normal 19 4 7 5 2" xfId="11079"/>
    <cellStyle name="Normal 19 4 7 5 2 2" xfId="15282"/>
    <cellStyle name="Normal 19 4 7 5 2 2 2" xfId="28011"/>
    <cellStyle name="Normal 19 4 7 5 2 2 3" xfId="40612"/>
    <cellStyle name="Normal 19 4 7 5 2 3" xfId="19551"/>
    <cellStyle name="Normal 19 4 7 5 2 3 2" xfId="32212"/>
    <cellStyle name="Normal 19 4 7 5 2 3 3" xfId="44812"/>
    <cellStyle name="Normal 19 4 7 5 2 4" xfId="23811"/>
    <cellStyle name="Normal 19 4 7 5 2 5" xfId="36412"/>
    <cellStyle name="Normal 19 4 7 5 3" xfId="12482"/>
    <cellStyle name="Normal 19 4 7 5 3 2" xfId="16682"/>
    <cellStyle name="Normal 19 4 7 5 3 2 2" xfId="29411"/>
    <cellStyle name="Normal 19 4 7 5 3 2 3" xfId="42012"/>
    <cellStyle name="Normal 19 4 7 5 3 3" xfId="20951"/>
    <cellStyle name="Normal 19 4 7 5 3 3 2" xfId="33612"/>
    <cellStyle name="Normal 19 4 7 5 3 3 3" xfId="46212"/>
    <cellStyle name="Normal 19 4 7 5 3 4" xfId="25211"/>
    <cellStyle name="Normal 19 4 7 5 3 5" xfId="37812"/>
    <cellStyle name="Normal 19 4 7 5 4" xfId="13882"/>
    <cellStyle name="Normal 19 4 7 5 4 2" xfId="26611"/>
    <cellStyle name="Normal 19 4 7 5 4 3" xfId="39212"/>
    <cellStyle name="Normal 19 4 7 5 5" xfId="18151"/>
    <cellStyle name="Normal 19 4 7 5 5 2" xfId="30812"/>
    <cellStyle name="Normal 19 4 7 5 5 3" xfId="43412"/>
    <cellStyle name="Normal 19 4 7 5 6" xfId="22411"/>
    <cellStyle name="Normal 19 4 7 5 7" xfId="35012"/>
    <cellStyle name="Normal 19 4 7 6" xfId="9753"/>
    <cellStyle name="Normal 19 4 7 6 2" xfId="11219"/>
    <cellStyle name="Normal 19 4 7 6 2 2" xfId="15422"/>
    <cellStyle name="Normal 19 4 7 6 2 2 2" xfId="28151"/>
    <cellStyle name="Normal 19 4 7 6 2 2 3" xfId="40752"/>
    <cellStyle name="Normal 19 4 7 6 2 3" xfId="19691"/>
    <cellStyle name="Normal 19 4 7 6 2 3 2" xfId="32352"/>
    <cellStyle name="Normal 19 4 7 6 2 3 3" xfId="44952"/>
    <cellStyle name="Normal 19 4 7 6 2 4" xfId="23951"/>
    <cellStyle name="Normal 19 4 7 6 2 5" xfId="36552"/>
    <cellStyle name="Normal 19 4 7 6 3" xfId="12622"/>
    <cellStyle name="Normal 19 4 7 6 3 2" xfId="16822"/>
    <cellStyle name="Normal 19 4 7 6 3 2 2" xfId="29551"/>
    <cellStyle name="Normal 19 4 7 6 3 2 3" xfId="42152"/>
    <cellStyle name="Normal 19 4 7 6 3 3" xfId="21091"/>
    <cellStyle name="Normal 19 4 7 6 3 3 2" xfId="33752"/>
    <cellStyle name="Normal 19 4 7 6 3 3 3" xfId="46352"/>
    <cellStyle name="Normal 19 4 7 6 3 4" xfId="25351"/>
    <cellStyle name="Normal 19 4 7 6 3 5" xfId="37952"/>
    <cellStyle name="Normal 19 4 7 6 4" xfId="14022"/>
    <cellStyle name="Normal 19 4 7 6 4 2" xfId="26751"/>
    <cellStyle name="Normal 19 4 7 6 4 3" xfId="39352"/>
    <cellStyle name="Normal 19 4 7 6 5" xfId="18291"/>
    <cellStyle name="Normal 19 4 7 6 5 2" xfId="30952"/>
    <cellStyle name="Normal 19 4 7 6 5 3" xfId="43552"/>
    <cellStyle name="Normal 19 4 7 6 6" xfId="22551"/>
    <cellStyle name="Normal 19 4 7 6 7" xfId="35152"/>
    <cellStyle name="Normal 19 4 7 7" xfId="9893"/>
    <cellStyle name="Normal 19 4 7 7 2" xfId="11359"/>
    <cellStyle name="Normal 19 4 7 7 2 2" xfId="15562"/>
    <cellStyle name="Normal 19 4 7 7 2 2 2" xfId="28291"/>
    <cellStyle name="Normal 19 4 7 7 2 2 3" xfId="40892"/>
    <cellStyle name="Normal 19 4 7 7 2 3" xfId="19831"/>
    <cellStyle name="Normal 19 4 7 7 2 3 2" xfId="32492"/>
    <cellStyle name="Normal 19 4 7 7 2 3 3" xfId="45092"/>
    <cellStyle name="Normal 19 4 7 7 2 4" xfId="24091"/>
    <cellStyle name="Normal 19 4 7 7 2 5" xfId="36692"/>
    <cellStyle name="Normal 19 4 7 7 3" xfId="12762"/>
    <cellStyle name="Normal 19 4 7 7 3 2" xfId="16962"/>
    <cellStyle name="Normal 19 4 7 7 3 2 2" xfId="29691"/>
    <cellStyle name="Normal 19 4 7 7 3 2 3" xfId="42292"/>
    <cellStyle name="Normal 19 4 7 7 3 3" xfId="21231"/>
    <cellStyle name="Normal 19 4 7 7 3 3 2" xfId="33892"/>
    <cellStyle name="Normal 19 4 7 7 3 3 3" xfId="46492"/>
    <cellStyle name="Normal 19 4 7 7 3 4" xfId="25491"/>
    <cellStyle name="Normal 19 4 7 7 3 5" xfId="38092"/>
    <cellStyle name="Normal 19 4 7 7 4" xfId="14162"/>
    <cellStyle name="Normal 19 4 7 7 4 2" xfId="26891"/>
    <cellStyle name="Normal 19 4 7 7 4 3" xfId="39492"/>
    <cellStyle name="Normal 19 4 7 7 5" xfId="18431"/>
    <cellStyle name="Normal 19 4 7 7 5 2" xfId="31092"/>
    <cellStyle name="Normal 19 4 7 7 5 3" xfId="43692"/>
    <cellStyle name="Normal 19 4 7 7 6" xfId="22691"/>
    <cellStyle name="Normal 19 4 7 7 7" xfId="35292"/>
    <cellStyle name="Normal 19 4 7 8" xfId="10033"/>
    <cellStyle name="Normal 19 4 7 8 2" xfId="11499"/>
    <cellStyle name="Normal 19 4 7 8 2 2" xfId="15702"/>
    <cellStyle name="Normal 19 4 7 8 2 2 2" xfId="28431"/>
    <cellStyle name="Normal 19 4 7 8 2 2 3" xfId="41032"/>
    <cellStyle name="Normal 19 4 7 8 2 3" xfId="19971"/>
    <cellStyle name="Normal 19 4 7 8 2 3 2" xfId="32632"/>
    <cellStyle name="Normal 19 4 7 8 2 3 3" xfId="45232"/>
    <cellStyle name="Normal 19 4 7 8 2 4" xfId="24231"/>
    <cellStyle name="Normal 19 4 7 8 2 5" xfId="36832"/>
    <cellStyle name="Normal 19 4 7 8 3" xfId="12902"/>
    <cellStyle name="Normal 19 4 7 8 3 2" xfId="17102"/>
    <cellStyle name="Normal 19 4 7 8 3 2 2" xfId="29831"/>
    <cellStyle name="Normal 19 4 7 8 3 2 3" xfId="42432"/>
    <cellStyle name="Normal 19 4 7 8 3 3" xfId="21371"/>
    <cellStyle name="Normal 19 4 7 8 3 3 2" xfId="34032"/>
    <cellStyle name="Normal 19 4 7 8 3 3 3" xfId="46632"/>
    <cellStyle name="Normal 19 4 7 8 3 4" xfId="25631"/>
    <cellStyle name="Normal 19 4 7 8 3 5" xfId="38232"/>
    <cellStyle name="Normal 19 4 7 8 4" xfId="14302"/>
    <cellStyle name="Normal 19 4 7 8 4 2" xfId="27031"/>
    <cellStyle name="Normal 19 4 7 8 4 3" xfId="39632"/>
    <cellStyle name="Normal 19 4 7 8 5" xfId="18571"/>
    <cellStyle name="Normal 19 4 7 8 5 2" xfId="31232"/>
    <cellStyle name="Normal 19 4 7 8 5 3" xfId="43832"/>
    <cellStyle name="Normal 19 4 7 8 6" xfId="22831"/>
    <cellStyle name="Normal 19 4 7 8 7" xfId="35432"/>
    <cellStyle name="Normal 19 4 7 9" xfId="10227"/>
    <cellStyle name="Normal 19 4 7 9 2" xfId="11642"/>
    <cellStyle name="Normal 19 4 7 9 2 2" xfId="15842"/>
    <cellStyle name="Normal 19 4 7 9 2 2 2" xfId="28571"/>
    <cellStyle name="Normal 19 4 7 9 2 2 3" xfId="41172"/>
    <cellStyle name="Normal 19 4 7 9 2 3" xfId="20111"/>
    <cellStyle name="Normal 19 4 7 9 2 3 2" xfId="32772"/>
    <cellStyle name="Normal 19 4 7 9 2 3 3" xfId="45372"/>
    <cellStyle name="Normal 19 4 7 9 2 4" xfId="24371"/>
    <cellStyle name="Normal 19 4 7 9 2 5" xfId="36972"/>
    <cellStyle name="Normal 19 4 7 9 3" xfId="13042"/>
    <cellStyle name="Normal 19 4 7 9 3 2" xfId="17242"/>
    <cellStyle name="Normal 19 4 7 9 3 2 2" xfId="29971"/>
    <cellStyle name="Normal 19 4 7 9 3 2 3" xfId="42572"/>
    <cellStyle name="Normal 19 4 7 9 3 3" xfId="21511"/>
    <cellStyle name="Normal 19 4 7 9 3 3 2" xfId="34172"/>
    <cellStyle name="Normal 19 4 7 9 3 3 3" xfId="46772"/>
    <cellStyle name="Normal 19 4 7 9 3 4" xfId="25771"/>
    <cellStyle name="Normal 19 4 7 9 3 5" xfId="38372"/>
    <cellStyle name="Normal 19 4 7 9 4" xfId="14442"/>
    <cellStyle name="Normal 19 4 7 9 4 2" xfId="27171"/>
    <cellStyle name="Normal 19 4 7 9 4 3" xfId="39772"/>
    <cellStyle name="Normal 19 4 7 9 5" xfId="18711"/>
    <cellStyle name="Normal 19 4 7 9 5 2" xfId="31372"/>
    <cellStyle name="Normal 19 4 7 9 5 3" xfId="43972"/>
    <cellStyle name="Normal 19 4 7 9 6" xfId="22971"/>
    <cellStyle name="Normal 19 4 7 9 7" xfId="35572"/>
    <cellStyle name="Normal 19 4 8" xfId="7144"/>
    <cellStyle name="Normal 19 4 8 2" xfId="10528"/>
    <cellStyle name="Normal 19 4 8 2 2" xfId="14742"/>
    <cellStyle name="Normal 19 4 8 2 2 2" xfId="27471"/>
    <cellStyle name="Normal 19 4 8 2 2 3" xfId="40072"/>
    <cellStyle name="Normal 19 4 8 2 3" xfId="19011"/>
    <cellStyle name="Normal 19 4 8 2 3 2" xfId="31672"/>
    <cellStyle name="Normal 19 4 8 2 3 3" xfId="44272"/>
    <cellStyle name="Normal 19 4 8 2 4" xfId="23271"/>
    <cellStyle name="Normal 19 4 8 2 5" xfId="35872"/>
    <cellStyle name="Normal 19 4 8 3" xfId="11942"/>
    <cellStyle name="Normal 19 4 8 3 2" xfId="16142"/>
    <cellStyle name="Normal 19 4 8 3 2 2" xfId="28871"/>
    <cellStyle name="Normal 19 4 8 3 2 3" xfId="41472"/>
    <cellStyle name="Normal 19 4 8 3 3" xfId="20411"/>
    <cellStyle name="Normal 19 4 8 3 3 2" xfId="33072"/>
    <cellStyle name="Normal 19 4 8 3 3 3" xfId="45672"/>
    <cellStyle name="Normal 19 4 8 3 4" xfId="24671"/>
    <cellStyle name="Normal 19 4 8 3 5" xfId="37272"/>
    <cellStyle name="Normal 19 4 8 4" xfId="13342"/>
    <cellStyle name="Normal 19 4 8 4 2" xfId="26071"/>
    <cellStyle name="Normal 19 4 8 4 3" xfId="38672"/>
    <cellStyle name="Normal 19 4 8 5" xfId="17611"/>
    <cellStyle name="Normal 19 4 8 5 2" xfId="30272"/>
    <cellStyle name="Normal 19 4 8 5 3" xfId="42872"/>
    <cellStyle name="Normal 19 4 8 6" xfId="21871"/>
    <cellStyle name="Normal 19 4 8 7" xfId="34472"/>
    <cellStyle name="Normal 19 4 9" xfId="7284"/>
    <cellStyle name="Normal 19 4 9 2" xfId="10668"/>
    <cellStyle name="Normal 19 4 9 2 2" xfId="14882"/>
    <cellStyle name="Normal 19 4 9 2 2 2" xfId="27611"/>
    <cellStyle name="Normal 19 4 9 2 2 3" xfId="40212"/>
    <cellStyle name="Normal 19 4 9 2 3" xfId="19151"/>
    <cellStyle name="Normal 19 4 9 2 3 2" xfId="31812"/>
    <cellStyle name="Normal 19 4 9 2 3 3" xfId="44412"/>
    <cellStyle name="Normal 19 4 9 2 4" xfId="23411"/>
    <cellStyle name="Normal 19 4 9 2 5" xfId="36012"/>
    <cellStyle name="Normal 19 4 9 3" xfId="12082"/>
    <cellStyle name="Normal 19 4 9 3 2" xfId="16282"/>
    <cellStyle name="Normal 19 4 9 3 2 2" xfId="29011"/>
    <cellStyle name="Normal 19 4 9 3 2 3" xfId="41612"/>
    <cellStyle name="Normal 19 4 9 3 3" xfId="20551"/>
    <cellStyle name="Normal 19 4 9 3 3 2" xfId="33212"/>
    <cellStyle name="Normal 19 4 9 3 3 3" xfId="45812"/>
    <cellStyle name="Normal 19 4 9 3 4" xfId="24811"/>
    <cellStyle name="Normal 19 4 9 3 5" xfId="37412"/>
    <cellStyle name="Normal 19 4 9 4" xfId="13482"/>
    <cellStyle name="Normal 19 4 9 4 2" xfId="26211"/>
    <cellStyle name="Normal 19 4 9 4 3" xfId="38812"/>
    <cellStyle name="Normal 19 4 9 5" xfId="17751"/>
    <cellStyle name="Normal 19 4 9 5 2" xfId="30412"/>
    <cellStyle name="Normal 19 4 9 5 3" xfId="43012"/>
    <cellStyle name="Normal 19 4 9 6" xfId="22011"/>
    <cellStyle name="Normal 19 4 9 7" xfId="34612"/>
    <cellStyle name="Normal 19 5" xfId="7008"/>
    <cellStyle name="Normal 19 5 10" xfId="9301"/>
    <cellStyle name="Normal 19 5 10 2" xfId="10819"/>
    <cellStyle name="Normal 19 5 10 2 2" xfId="15026"/>
    <cellStyle name="Normal 19 5 10 2 2 2" xfId="27755"/>
    <cellStyle name="Normal 19 5 10 2 2 3" xfId="40356"/>
    <cellStyle name="Normal 19 5 10 2 3" xfId="19295"/>
    <cellStyle name="Normal 19 5 10 2 3 2" xfId="31956"/>
    <cellStyle name="Normal 19 5 10 2 3 3" xfId="44556"/>
    <cellStyle name="Normal 19 5 10 2 4" xfId="23555"/>
    <cellStyle name="Normal 19 5 10 2 5" xfId="36156"/>
    <cellStyle name="Normal 19 5 10 3" xfId="12226"/>
    <cellStyle name="Normal 19 5 10 3 2" xfId="16426"/>
    <cellStyle name="Normal 19 5 10 3 2 2" xfId="29155"/>
    <cellStyle name="Normal 19 5 10 3 2 3" xfId="41756"/>
    <cellStyle name="Normal 19 5 10 3 3" xfId="20695"/>
    <cellStyle name="Normal 19 5 10 3 3 2" xfId="33356"/>
    <cellStyle name="Normal 19 5 10 3 3 3" xfId="45956"/>
    <cellStyle name="Normal 19 5 10 3 4" xfId="24955"/>
    <cellStyle name="Normal 19 5 10 3 5" xfId="37556"/>
    <cellStyle name="Normal 19 5 10 4" xfId="13626"/>
    <cellStyle name="Normal 19 5 10 4 2" xfId="26355"/>
    <cellStyle name="Normal 19 5 10 4 3" xfId="38956"/>
    <cellStyle name="Normal 19 5 10 5" xfId="17895"/>
    <cellStyle name="Normal 19 5 10 5 2" xfId="30556"/>
    <cellStyle name="Normal 19 5 10 5 3" xfId="43156"/>
    <cellStyle name="Normal 19 5 10 6" xfId="22155"/>
    <cellStyle name="Normal 19 5 10 7" xfId="34756"/>
    <cellStyle name="Normal 19 5 11" xfId="9497"/>
    <cellStyle name="Normal 19 5 11 2" xfId="10963"/>
    <cellStyle name="Normal 19 5 11 2 2" xfId="15166"/>
    <cellStyle name="Normal 19 5 11 2 2 2" xfId="27895"/>
    <cellStyle name="Normal 19 5 11 2 2 3" xfId="40496"/>
    <cellStyle name="Normal 19 5 11 2 3" xfId="19435"/>
    <cellStyle name="Normal 19 5 11 2 3 2" xfId="32096"/>
    <cellStyle name="Normal 19 5 11 2 3 3" xfId="44696"/>
    <cellStyle name="Normal 19 5 11 2 4" xfId="23695"/>
    <cellStyle name="Normal 19 5 11 2 5" xfId="36296"/>
    <cellStyle name="Normal 19 5 11 3" xfId="12366"/>
    <cellStyle name="Normal 19 5 11 3 2" xfId="16566"/>
    <cellStyle name="Normal 19 5 11 3 2 2" xfId="29295"/>
    <cellStyle name="Normal 19 5 11 3 2 3" xfId="41896"/>
    <cellStyle name="Normal 19 5 11 3 3" xfId="20835"/>
    <cellStyle name="Normal 19 5 11 3 3 2" xfId="33496"/>
    <cellStyle name="Normal 19 5 11 3 3 3" xfId="46096"/>
    <cellStyle name="Normal 19 5 11 3 4" xfId="25095"/>
    <cellStyle name="Normal 19 5 11 3 5" xfId="37696"/>
    <cellStyle name="Normal 19 5 11 4" xfId="13766"/>
    <cellStyle name="Normal 19 5 11 4 2" xfId="26495"/>
    <cellStyle name="Normal 19 5 11 4 3" xfId="39096"/>
    <cellStyle name="Normal 19 5 11 5" xfId="18035"/>
    <cellStyle name="Normal 19 5 11 5 2" xfId="30696"/>
    <cellStyle name="Normal 19 5 11 5 3" xfId="43296"/>
    <cellStyle name="Normal 19 5 11 6" xfId="22295"/>
    <cellStyle name="Normal 19 5 11 7" xfId="34896"/>
    <cellStyle name="Normal 19 5 12" xfId="9637"/>
    <cellStyle name="Normal 19 5 12 2" xfId="11103"/>
    <cellStyle name="Normal 19 5 12 2 2" xfId="15306"/>
    <cellStyle name="Normal 19 5 12 2 2 2" xfId="28035"/>
    <cellStyle name="Normal 19 5 12 2 2 3" xfId="40636"/>
    <cellStyle name="Normal 19 5 12 2 3" xfId="19575"/>
    <cellStyle name="Normal 19 5 12 2 3 2" xfId="32236"/>
    <cellStyle name="Normal 19 5 12 2 3 3" xfId="44836"/>
    <cellStyle name="Normal 19 5 12 2 4" xfId="23835"/>
    <cellStyle name="Normal 19 5 12 2 5" xfId="36436"/>
    <cellStyle name="Normal 19 5 12 3" xfId="12506"/>
    <cellStyle name="Normal 19 5 12 3 2" xfId="16706"/>
    <cellStyle name="Normal 19 5 12 3 2 2" xfId="29435"/>
    <cellStyle name="Normal 19 5 12 3 2 3" xfId="42036"/>
    <cellStyle name="Normal 19 5 12 3 3" xfId="20975"/>
    <cellStyle name="Normal 19 5 12 3 3 2" xfId="33636"/>
    <cellStyle name="Normal 19 5 12 3 3 3" xfId="46236"/>
    <cellStyle name="Normal 19 5 12 3 4" xfId="25235"/>
    <cellStyle name="Normal 19 5 12 3 5" xfId="37836"/>
    <cellStyle name="Normal 19 5 12 4" xfId="13906"/>
    <cellStyle name="Normal 19 5 12 4 2" xfId="26635"/>
    <cellStyle name="Normal 19 5 12 4 3" xfId="39236"/>
    <cellStyle name="Normal 19 5 12 5" xfId="18175"/>
    <cellStyle name="Normal 19 5 12 5 2" xfId="30836"/>
    <cellStyle name="Normal 19 5 12 5 3" xfId="43436"/>
    <cellStyle name="Normal 19 5 12 6" xfId="22435"/>
    <cellStyle name="Normal 19 5 12 7" xfId="35036"/>
    <cellStyle name="Normal 19 5 13" xfId="9777"/>
    <cellStyle name="Normal 19 5 13 2" xfId="11243"/>
    <cellStyle name="Normal 19 5 13 2 2" xfId="15446"/>
    <cellStyle name="Normal 19 5 13 2 2 2" xfId="28175"/>
    <cellStyle name="Normal 19 5 13 2 2 3" xfId="40776"/>
    <cellStyle name="Normal 19 5 13 2 3" xfId="19715"/>
    <cellStyle name="Normal 19 5 13 2 3 2" xfId="32376"/>
    <cellStyle name="Normal 19 5 13 2 3 3" xfId="44976"/>
    <cellStyle name="Normal 19 5 13 2 4" xfId="23975"/>
    <cellStyle name="Normal 19 5 13 2 5" xfId="36576"/>
    <cellStyle name="Normal 19 5 13 3" xfId="12646"/>
    <cellStyle name="Normal 19 5 13 3 2" xfId="16846"/>
    <cellStyle name="Normal 19 5 13 3 2 2" xfId="29575"/>
    <cellStyle name="Normal 19 5 13 3 2 3" xfId="42176"/>
    <cellStyle name="Normal 19 5 13 3 3" xfId="21115"/>
    <cellStyle name="Normal 19 5 13 3 3 2" xfId="33776"/>
    <cellStyle name="Normal 19 5 13 3 3 3" xfId="46376"/>
    <cellStyle name="Normal 19 5 13 3 4" xfId="25375"/>
    <cellStyle name="Normal 19 5 13 3 5" xfId="37976"/>
    <cellStyle name="Normal 19 5 13 4" xfId="14046"/>
    <cellStyle name="Normal 19 5 13 4 2" xfId="26775"/>
    <cellStyle name="Normal 19 5 13 4 3" xfId="39376"/>
    <cellStyle name="Normal 19 5 13 5" xfId="18315"/>
    <cellStyle name="Normal 19 5 13 5 2" xfId="30976"/>
    <cellStyle name="Normal 19 5 13 5 3" xfId="43576"/>
    <cellStyle name="Normal 19 5 13 6" xfId="22575"/>
    <cellStyle name="Normal 19 5 13 7" xfId="35176"/>
    <cellStyle name="Normal 19 5 14" xfId="9917"/>
    <cellStyle name="Normal 19 5 14 2" xfId="11383"/>
    <cellStyle name="Normal 19 5 14 2 2" xfId="15586"/>
    <cellStyle name="Normal 19 5 14 2 2 2" xfId="28315"/>
    <cellStyle name="Normal 19 5 14 2 2 3" xfId="40916"/>
    <cellStyle name="Normal 19 5 14 2 3" xfId="19855"/>
    <cellStyle name="Normal 19 5 14 2 3 2" xfId="32516"/>
    <cellStyle name="Normal 19 5 14 2 3 3" xfId="45116"/>
    <cellStyle name="Normal 19 5 14 2 4" xfId="24115"/>
    <cellStyle name="Normal 19 5 14 2 5" xfId="36716"/>
    <cellStyle name="Normal 19 5 14 3" xfId="12786"/>
    <cellStyle name="Normal 19 5 14 3 2" xfId="16986"/>
    <cellStyle name="Normal 19 5 14 3 2 2" xfId="29715"/>
    <cellStyle name="Normal 19 5 14 3 2 3" xfId="42316"/>
    <cellStyle name="Normal 19 5 14 3 3" xfId="21255"/>
    <cellStyle name="Normal 19 5 14 3 3 2" xfId="33916"/>
    <cellStyle name="Normal 19 5 14 3 3 3" xfId="46516"/>
    <cellStyle name="Normal 19 5 14 3 4" xfId="25515"/>
    <cellStyle name="Normal 19 5 14 3 5" xfId="38116"/>
    <cellStyle name="Normal 19 5 14 4" xfId="14186"/>
    <cellStyle name="Normal 19 5 14 4 2" xfId="26915"/>
    <cellStyle name="Normal 19 5 14 4 3" xfId="39516"/>
    <cellStyle name="Normal 19 5 14 5" xfId="18455"/>
    <cellStyle name="Normal 19 5 14 5 2" xfId="31116"/>
    <cellStyle name="Normal 19 5 14 5 3" xfId="43716"/>
    <cellStyle name="Normal 19 5 14 6" xfId="22715"/>
    <cellStyle name="Normal 19 5 14 7" xfId="35316"/>
    <cellStyle name="Normal 19 5 15" xfId="10111"/>
    <cellStyle name="Normal 19 5 15 2" xfId="11526"/>
    <cellStyle name="Normal 19 5 15 2 2" xfId="15726"/>
    <cellStyle name="Normal 19 5 15 2 2 2" xfId="28455"/>
    <cellStyle name="Normal 19 5 15 2 2 3" xfId="41056"/>
    <cellStyle name="Normal 19 5 15 2 3" xfId="19995"/>
    <cellStyle name="Normal 19 5 15 2 3 2" xfId="32656"/>
    <cellStyle name="Normal 19 5 15 2 3 3" xfId="45256"/>
    <cellStyle name="Normal 19 5 15 2 4" xfId="24255"/>
    <cellStyle name="Normal 19 5 15 2 5" xfId="36856"/>
    <cellStyle name="Normal 19 5 15 3" xfId="12926"/>
    <cellStyle name="Normal 19 5 15 3 2" xfId="17126"/>
    <cellStyle name="Normal 19 5 15 3 2 2" xfId="29855"/>
    <cellStyle name="Normal 19 5 15 3 2 3" xfId="42456"/>
    <cellStyle name="Normal 19 5 15 3 3" xfId="21395"/>
    <cellStyle name="Normal 19 5 15 3 3 2" xfId="34056"/>
    <cellStyle name="Normal 19 5 15 3 3 3" xfId="46656"/>
    <cellStyle name="Normal 19 5 15 3 4" xfId="25655"/>
    <cellStyle name="Normal 19 5 15 3 5" xfId="38256"/>
    <cellStyle name="Normal 19 5 15 4" xfId="14326"/>
    <cellStyle name="Normal 19 5 15 4 2" xfId="27055"/>
    <cellStyle name="Normal 19 5 15 4 3" xfId="39656"/>
    <cellStyle name="Normal 19 5 15 5" xfId="18595"/>
    <cellStyle name="Normal 19 5 15 5 2" xfId="31256"/>
    <cellStyle name="Normal 19 5 15 5 3" xfId="43856"/>
    <cellStyle name="Normal 19 5 15 6" xfId="22855"/>
    <cellStyle name="Normal 19 5 15 7" xfId="35456"/>
    <cellStyle name="Normal 19 5 16" xfId="10251"/>
    <cellStyle name="Normal 19 5 16 2" xfId="11666"/>
    <cellStyle name="Normal 19 5 16 2 2" xfId="15866"/>
    <cellStyle name="Normal 19 5 16 2 2 2" xfId="28595"/>
    <cellStyle name="Normal 19 5 16 2 2 3" xfId="41196"/>
    <cellStyle name="Normal 19 5 16 2 3" xfId="20135"/>
    <cellStyle name="Normal 19 5 16 2 3 2" xfId="32796"/>
    <cellStyle name="Normal 19 5 16 2 3 3" xfId="45396"/>
    <cellStyle name="Normal 19 5 16 2 4" xfId="24395"/>
    <cellStyle name="Normal 19 5 16 2 5" xfId="36996"/>
    <cellStyle name="Normal 19 5 16 3" xfId="13066"/>
    <cellStyle name="Normal 19 5 16 3 2" xfId="17266"/>
    <cellStyle name="Normal 19 5 16 3 2 2" xfId="29995"/>
    <cellStyle name="Normal 19 5 16 3 2 3" xfId="42596"/>
    <cellStyle name="Normal 19 5 16 3 3" xfId="21535"/>
    <cellStyle name="Normal 19 5 16 3 3 2" xfId="34196"/>
    <cellStyle name="Normal 19 5 16 3 3 3" xfId="46796"/>
    <cellStyle name="Normal 19 5 16 3 4" xfId="25795"/>
    <cellStyle name="Normal 19 5 16 3 5" xfId="38396"/>
    <cellStyle name="Normal 19 5 16 4" xfId="14466"/>
    <cellStyle name="Normal 19 5 16 4 2" xfId="27195"/>
    <cellStyle name="Normal 19 5 16 4 3" xfId="39796"/>
    <cellStyle name="Normal 19 5 16 5" xfId="18735"/>
    <cellStyle name="Normal 19 5 16 5 2" xfId="31396"/>
    <cellStyle name="Normal 19 5 16 5 3" xfId="43996"/>
    <cellStyle name="Normal 19 5 16 6" xfId="22995"/>
    <cellStyle name="Normal 19 5 16 7" xfId="35596"/>
    <cellStyle name="Normal 19 5 17" xfId="10392"/>
    <cellStyle name="Normal 19 5 17 2" xfId="14606"/>
    <cellStyle name="Normal 19 5 17 2 2" xfId="27335"/>
    <cellStyle name="Normal 19 5 17 2 3" xfId="39936"/>
    <cellStyle name="Normal 19 5 17 3" xfId="18875"/>
    <cellStyle name="Normal 19 5 17 3 2" xfId="31536"/>
    <cellStyle name="Normal 19 5 17 3 3" xfId="44136"/>
    <cellStyle name="Normal 19 5 17 4" xfId="23135"/>
    <cellStyle name="Normal 19 5 17 5" xfId="35736"/>
    <cellStyle name="Normal 19 5 18" xfId="11806"/>
    <cellStyle name="Normal 19 5 18 2" xfId="16006"/>
    <cellStyle name="Normal 19 5 18 2 2" xfId="28735"/>
    <cellStyle name="Normal 19 5 18 2 3" xfId="41336"/>
    <cellStyle name="Normal 19 5 18 3" xfId="20275"/>
    <cellStyle name="Normal 19 5 18 3 2" xfId="32936"/>
    <cellStyle name="Normal 19 5 18 3 3" xfId="45536"/>
    <cellStyle name="Normal 19 5 18 4" xfId="24535"/>
    <cellStyle name="Normal 19 5 18 5" xfId="37136"/>
    <cellStyle name="Normal 19 5 19" xfId="13206"/>
    <cellStyle name="Normal 19 5 19 2" xfId="25935"/>
    <cellStyle name="Normal 19 5 19 3" xfId="38536"/>
    <cellStyle name="Normal 19 5 2" xfId="7028"/>
    <cellStyle name="Normal 19 5 2 10" xfId="10271"/>
    <cellStyle name="Normal 19 5 2 10 2" xfId="11686"/>
    <cellStyle name="Normal 19 5 2 10 2 2" xfId="15886"/>
    <cellStyle name="Normal 19 5 2 10 2 2 2" xfId="28615"/>
    <cellStyle name="Normal 19 5 2 10 2 2 3" xfId="41216"/>
    <cellStyle name="Normal 19 5 2 10 2 3" xfId="20155"/>
    <cellStyle name="Normal 19 5 2 10 2 3 2" xfId="32816"/>
    <cellStyle name="Normal 19 5 2 10 2 3 3" xfId="45416"/>
    <cellStyle name="Normal 19 5 2 10 2 4" xfId="24415"/>
    <cellStyle name="Normal 19 5 2 10 2 5" xfId="37016"/>
    <cellStyle name="Normal 19 5 2 10 3" xfId="13086"/>
    <cellStyle name="Normal 19 5 2 10 3 2" xfId="17286"/>
    <cellStyle name="Normal 19 5 2 10 3 2 2" xfId="30015"/>
    <cellStyle name="Normal 19 5 2 10 3 2 3" xfId="42616"/>
    <cellStyle name="Normal 19 5 2 10 3 3" xfId="21555"/>
    <cellStyle name="Normal 19 5 2 10 3 3 2" xfId="34216"/>
    <cellStyle name="Normal 19 5 2 10 3 3 3" xfId="46816"/>
    <cellStyle name="Normal 19 5 2 10 3 4" xfId="25815"/>
    <cellStyle name="Normal 19 5 2 10 3 5" xfId="38416"/>
    <cellStyle name="Normal 19 5 2 10 4" xfId="14486"/>
    <cellStyle name="Normal 19 5 2 10 4 2" xfId="27215"/>
    <cellStyle name="Normal 19 5 2 10 4 3" xfId="39816"/>
    <cellStyle name="Normal 19 5 2 10 5" xfId="18755"/>
    <cellStyle name="Normal 19 5 2 10 5 2" xfId="31416"/>
    <cellStyle name="Normal 19 5 2 10 5 3" xfId="44016"/>
    <cellStyle name="Normal 19 5 2 10 6" xfId="23015"/>
    <cellStyle name="Normal 19 5 2 10 7" xfId="35616"/>
    <cellStyle name="Normal 19 5 2 11" xfId="10412"/>
    <cellStyle name="Normal 19 5 2 11 2" xfId="14626"/>
    <cellStyle name="Normal 19 5 2 11 2 2" xfId="27355"/>
    <cellStyle name="Normal 19 5 2 11 2 3" xfId="39956"/>
    <cellStyle name="Normal 19 5 2 11 3" xfId="18895"/>
    <cellStyle name="Normal 19 5 2 11 3 2" xfId="31556"/>
    <cellStyle name="Normal 19 5 2 11 3 3" xfId="44156"/>
    <cellStyle name="Normal 19 5 2 11 4" xfId="23155"/>
    <cellStyle name="Normal 19 5 2 11 5" xfId="35756"/>
    <cellStyle name="Normal 19 5 2 12" xfId="11826"/>
    <cellStyle name="Normal 19 5 2 12 2" xfId="16026"/>
    <cellStyle name="Normal 19 5 2 12 2 2" xfId="28755"/>
    <cellStyle name="Normal 19 5 2 12 2 3" xfId="41356"/>
    <cellStyle name="Normal 19 5 2 12 3" xfId="20295"/>
    <cellStyle name="Normal 19 5 2 12 3 2" xfId="32956"/>
    <cellStyle name="Normal 19 5 2 12 3 3" xfId="45556"/>
    <cellStyle name="Normal 19 5 2 12 4" xfId="24555"/>
    <cellStyle name="Normal 19 5 2 12 5" xfId="37156"/>
    <cellStyle name="Normal 19 5 2 13" xfId="13226"/>
    <cellStyle name="Normal 19 5 2 13 2" xfId="25955"/>
    <cellStyle name="Normal 19 5 2 13 3" xfId="38556"/>
    <cellStyle name="Normal 19 5 2 14" xfId="17495"/>
    <cellStyle name="Normal 19 5 2 14 2" xfId="30156"/>
    <cellStyle name="Normal 19 5 2 14 3" xfId="42756"/>
    <cellStyle name="Normal 19 5 2 15" xfId="21755"/>
    <cellStyle name="Normal 19 5 2 16" xfId="34356"/>
    <cellStyle name="Normal 19 5 2 2" xfId="7168"/>
    <cellStyle name="Normal 19 5 2 2 2" xfId="10552"/>
    <cellStyle name="Normal 19 5 2 2 2 2" xfId="14766"/>
    <cellStyle name="Normal 19 5 2 2 2 2 2" xfId="27495"/>
    <cellStyle name="Normal 19 5 2 2 2 2 3" xfId="40096"/>
    <cellStyle name="Normal 19 5 2 2 2 3" xfId="19035"/>
    <cellStyle name="Normal 19 5 2 2 2 3 2" xfId="31696"/>
    <cellStyle name="Normal 19 5 2 2 2 3 3" xfId="44296"/>
    <cellStyle name="Normal 19 5 2 2 2 4" xfId="23295"/>
    <cellStyle name="Normal 19 5 2 2 2 5" xfId="35896"/>
    <cellStyle name="Normal 19 5 2 2 3" xfId="11966"/>
    <cellStyle name="Normal 19 5 2 2 3 2" xfId="16166"/>
    <cellStyle name="Normal 19 5 2 2 3 2 2" xfId="28895"/>
    <cellStyle name="Normal 19 5 2 2 3 2 3" xfId="41496"/>
    <cellStyle name="Normal 19 5 2 2 3 3" xfId="20435"/>
    <cellStyle name="Normal 19 5 2 2 3 3 2" xfId="33096"/>
    <cellStyle name="Normal 19 5 2 2 3 3 3" xfId="45696"/>
    <cellStyle name="Normal 19 5 2 2 3 4" xfId="24695"/>
    <cellStyle name="Normal 19 5 2 2 3 5" xfId="37296"/>
    <cellStyle name="Normal 19 5 2 2 4" xfId="13366"/>
    <cellStyle name="Normal 19 5 2 2 4 2" xfId="26095"/>
    <cellStyle name="Normal 19 5 2 2 4 3" xfId="38696"/>
    <cellStyle name="Normal 19 5 2 2 5" xfId="17635"/>
    <cellStyle name="Normal 19 5 2 2 5 2" xfId="30296"/>
    <cellStyle name="Normal 19 5 2 2 5 3" xfId="42896"/>
    <cellStyle name="Normal 19 5 2 2 6" xfId="21895"/>
    <cellStyle name="Normal 19 5 2 2 7" xfId="34496"/>
    <cellStyle name="Normal 19 5 2 3" xfId="7308"/>
    <cellStyle name="Normal 19 5 2 3 2" xfId="10692"/>
    <cellStyle name="Normal 19 5 2 3 2 2" xfId="14906"/>
    <cellStyle name="Normal 19 5 2 3 2 2 2" xfId="27635"/>
    <cellStyle name="Normal 19 5 2 3 2 2 3" xfId="40236"/>
    <cellStyle name="Normal 19 5 2 3 2 3" xfId="19175"/>
    <cellStyle name="Normal 19 5 2 3 2 3 2" xfId="31836"/>
    <cellStyle name="Normal 19 5 2 3 2 3 3" xfId="44436"/>
    <cellStyle name="Normal 19 5 2 3 2 4" xfId="23435"/>
    <cellStyle name="Normal 19 5 2 3 2 5" xfId="36036"/>
    <cellStyle name="Normal 19 5 2 3 3" xfId="12106"/>
    <cellStyle name="Normal 19 5 2 3 3 2" xfId="16306"/>
    <cellStyle name="Normal 19 5 2 3 3 2 2" xfId="29035"/>
    <cellStyle name="Normal 19 5 2 3 3 2 3" xfId="41636"/>
    <cellStyle name="Normal 19 5 2 3 3 3" xfId="20575"/>
    <cellStyle name="Normal 19 5 2 3 3 3 2" xfId="33236"/>
    <cellStyle name="Normal 19 5 2 3 3 3 3" xfId="45836"/>
    <cellStyle name="Normal 19 5 2 3 3 4" xfId="24835"/>
    <cellStyle name="Normal 19 5 2 3 3 5" xfId="37436"/>
    <cellStyle name="Normal 19 5 2 3 4" xfId="13506"/>
    <cellStyle name="Normal 19 5 2 3 4 2" xfId="26235"/>
    <cellStyle name="Normal 19 5 2 3 4 3" xfId="38836"/>
    <cellStyle name="Normal 19 5 2 3 5" xfId="17775"/>
    <cellStyle name="Normal 19 5 2 3 5 2" xfId="30436"/>
    <cellStyle name="Normal 19 5 2 3 5 3" xfId="43036"/>
    <cellStyle name="Normal 19 5 2 3 6" xfId="22035"/>
    <cellStyle name="Normal 19 5 2 3 7" xfId="34636"/>
    <cellStyle name="Normal 19 5 2 4" xfId="9321"/>
    <cellStyle name="Normal 19 5 2 4 2" xfId="10839"/>
    <cellStyle name="Normal 19 5 2 4 2 2" xfId="15046"/>
    <cellStyle name="Normal 19 5 2 4 2 2 2" xfId="27775"/>
    <cellStyle name="Normal 19 5 2 4 2 2 3" xfId="40376"/>
    <cellStyle name="Normal 19 5 2 4 2 3" xfId="19315"/>
    <cellStyle name="Normal 19 5 2 4 2 3 2" xfId="31976"/>
    <cellStyle name="Normal 19 5 2 4 2 3 3" xfId="44576"/>
    <cellStyle name="Normal 19 5 2 4 2 4" xfId="23575"/>
    <cellStyle name="Normal 19 5 2 4 2 5" xfId="36176"/>
    <cellStyle name="Normal 19 5 2 4 3" xfId="12246"/>
    <cellStyle name="Normal 19 5 2 4 3 2" xfId="16446"/>
    <cellStyle name="Normal 19 5 2 4 3 2 2" xfId="29175"/>
    <cellStyle name="Normal 19 5 2 4 3 2 3" xfId="41776"/>
    <cellStyle name="Normal 19 5 2 4 3 3" xfId="20715"/>
    <cellStyle name="Normal 19 5 2 4 3 3 2" xfId="33376"/>
    <cellStyle name="Normal 19 5 2 4 3 3 3" xfId="45976"/>
    <cellStyle name="Normal 19 5 2 4 3 4" xfId="24975"/>
    <cellStyle name="Normal 19 5 2 4 3 5" xfId="37576"/>
    <cellStyle name="Normal 19 5 2 4 4" xfId="13646"/>
    <cellStyle name="Normal 19 5 2 4 4 2" xfId="26375"/>
    <cellStyle name="Normal 19 5 2 4 4 3" xfId="38976"/>
    <cellStyle name="Normal 19 5 2 4 5" xfId="17915"/>
    <cellStyle name="Normal 19 5 2 4 5 2" xfId="30576"/>
    <cellStyle name="Normal 19 5 2 4 5 3" xfId="43176"/>
    <cellStyle name="Normal 19 5 2 4 6" xfId="22175"/>
    <cellStyle name="Normal 19 5 2 4 7" xfId="34776"/>
    <cellStyle name="Normal 19 5 2 5" xfId="9517"/>
    <cellStyle name="Normal 19 5 2 5 2" xfId="10983"/>
    <cellStyle name="Normal 19 5 2 5 2 2" xfId="15186"/>
    <cellStyle name="Normal 19 5 2 5 2 2 2" xfId="27915"/>
    <cellStyle name="Normal 19 5 2 5 2 2 3" xfId="40516"/>
    <cellStyle name="Normal 19 5 2 5 2 3" xfId="19455"/>
    <cellStyle name="Normal 19 5 2 5 2 3 2" xfId="32116"/>
    <cellStyle name="Normal 19 5 2 5 2 3 3" xfId="44716"/>
    <cellStyle name="Normal 19 5 2 5 2 4" xfId="23715"/>
    <cellStyle name="Normal 19 5 2 5 2 5" xfId="36316"/>
    <cellStyle name="Normal 19 5 2 5 3" xfId="12386"/>
    <cellStyle name="Normal 19 5 2 5 3 2" xfId="16586"/>
    <cellStyle name="Normal 19 5 2 5 3 2 2" xfId="29315"/>
    <cellStyle name="Normal 19 5 2 5 3 2 3" xfId="41916"/>
    <cellStyle name="Normal 19 5 2 5 3 3" xfId="20855"/>
    <cellStyle name="Normal 19 5 2 5 3 3 2" xfId="33516"/>
    <cellStyle name="Normal 19 5 2 5 3 3 3" xfId="46116"/>
    <cellStyle name="Normal 19 5 2 5 3 4" xfId="25115"/>
    <cellStyle name="Normal 19 5 2 5 3 5" xfId="37716"/>
    <cellStyle name="Normal 19 5 2 5 4" xfId="13786"/>
    <cellStyle name="Normal 19 5 2 5 4 2" xfId="26515"/>
    <cellStyle name="Normal 19 5 2 5 4 3" xfId="39116"/>
    <cellStyle name="Normal 19 5 2 5 5" xfId="18055"/>
    <cellStyle name="Normal 19 5 2 5 5 2" xfId="30716"/>
    <cellStyle name="Normal 19 5 2 5 5 3" xfId="43316"/>
    <cellStyle name="Normal 19 5 2 5 6" xfId="22315"/>
    <cellStyle name="Normal 19 5 2 5 7" xfId="34916"/>
    <cellStyle name="Normal 19 5 2 6" xfId="9657"/>
    <cellStyle name="Normal 19 5 2 6 2" xfId="11123"/>
    <cellStyle name="Normal 19 5 2 6 2 2" xfId="15326"/>
    <cellStyle name="Normal 19 5 2 6 2 2 2" xfId="28055"/>
    <cellStyle name="Normal 19 5 2 6 2 2 3" xfId="40656"/>
    <cellStyle name="Normal 19 5 2 6 2 3" xfId="19595"/>
    <cellStyle name="Normal 19 5 2 6 2 3 2" xfId="32256"/>
    <cellStyle name="Normal 19 5 2 6 2 3 3" xfId="44856"/>
    <cellStyle name="Normal 19 5 2 6 2 4" xfId="23855"/>
    <cellStyle name="Normal 19 5 2 6 2 5" xfId="36456"/>
    <cellStyle name="Normal 19 5 2 6 3" xfId="12526"/>
    <cellStyle name="Normal 19 5 2 6 3 2" xfId="16726"/>
    <cellStyle name="Normal 19 5 2 6 3 2 2" xfId="29455"/>
    <cellStyle name="Normal 19 5 2 6 3 2 3" xfId="42056"/>
    <cellStyle name="Normal 19 5 2 6 3 3" xfId="20995"/>
    <cellStyle name="Normal 19 5 2 6 3 3 2" xfId="33656"/>
    <cellStyle name="Normal 19 5 2 6 3 3 3" xfId="46256"/>
    <cellStyle name="Normal 19 5 2 6 3 4" xfId="25255"/>
    <cellStyle name="Normal 19 5 2 6 3 5" xfId="37856"/>
    <cellStyle name="Normal 19 5 2 6 4" xfId="13926"/>
    <cellStyle name="Normal 19 5 2 6 4 2" xfId="26655"/>
    <cellStyle name="Normal 19 5 2 6 4 3" xfId="39256"/>
    <cellStyle name="Normal 19 5 2 6 5" xfId="18195"/>
    <cellStyle name="Normal 19 5 2 6 5 2" xfId="30856"/>
    <cellStyle name="Normal 19 5 2 6 5 3" xfId="43456"/>
    <cellStyle name="Normal 19 5 2 6 6" xfId="22455"/>
    <cellStyle name="Normal 19 5 2 6 7" xfId="35056"/>
    <cellStyle name="Normal 19 5 2 7" xfId="9797"/>
    <cellStyle name="Normal 19 5 2 7 2" xfId="11263"/>
    <cellStyle name="Normal 19 5 2 7 2 2" xfId="15466"/>
    <cellStyle name="Normal 19 5 2 7 2 2 2" xfId="28195"/>
    <cellStyle name="Normal 19 5 2 7 2 2 3" xfId="40796"/>
    <cellStyle name="Normal 19 5 2 7 2 3" xfId="19735"/>
    <cellStyle name="Normal 19 5 2 7 2 3 2" xfId="32396"/>
    <cellStyle name="Normal 19 5 2 7 2 3 3" xfId="44996"/>
    <cellStyle name="Normal 19 5 2 7 2 4" xfId="23995"/>
    <cellStyle name="Normal 19 5 2 7 2 5" xfId="36596"/>
    <cellStyle name="Normal 19 5 2 7 3" xfId="12666"/>
    <cellStyle name="Normal 19 5 2 7 3 2" xfId="16866"/>
    <cellStyle name="Normal 19 5 2 7 3 2 2" xfId="29595"/>
    <cellStyle name="Normal 19 5 2 7 3 2 3" xfId="42196"/>
    <cellStyle name="Normal 19 5 2 7 3 3" xfId="21135"/>
    <cellStyle name="Normal 19 5 2 7 3 3 2" xfId="33796"/>
    <cellStyle name="Normal 19 5 2 7 3 3 3" xfId="46396"/>
    <cellStyle name="Normal 19 5 2 7 3 4" xfId="25395"/>
    <cellStyle name="Normal 19 5 2 7 3 5" xfId="37996"/>
    <cellStyle name="Normal 19 5 2 7 4" xfId="14066"/>
    <cellStyle name="Normal 19 5 2 7 4 2" xfId="26795"/>
    <cellStyle name="Normal 19 5 2 7 4 3" xfId="39396"/>
    <cellStyle name="Normal 19 5 2 7 5" xfId="18335"/>
    <cellStyle name="Normal 19 5 2 7 5 2" xfId="30996"/>
    <cellStyle name="Normal 19 5 2 7 5 3" xfId="43596"/>
    <cellStyle name="Normal 19 5 2 7 6" xfId="22595"/>
    <cellStyle name="Normal 19 5 2 7 7" xfId="35196"/>
    <cellStyle name="Normal 19 5 2 8" xfId="9937"/>
    <cellStyle name="Normal 19 5 2 8 2" xfId="11403"/>
    <cellStyle name="Normal 19 5 2 8 2 2" xfId="15606"/>
    <cellStyle name="Normal 19 5 2 8 2 2 2" xfId="28335"/>
    <cellStyle name="Normal 19 5 2 8 2 2 3" xfId="40936"/>
    <cellStyle name="Normal 19 5 2 8 2 3" xfId="19875"/>
    <cellStyle name="Normal 19 5 2 8 2 3 2" xfId="32536"/>
    <cellStyle name="Normal 19 5 2 8 2 3 3" xfId="45136"/>
    <cellStyle name="Normal 19 5 2 8 2 4" xfId="24135"/>
    <cellStyle name="Normal 19 5 2 8 2 5" xfId="36736"/>
    <cellStyle name="Normal 19 5 2 8 3" xfId="12806"/>
    <cellStyle name="Normal 19 5 2 8 3 2" xfId="17006"/>
    <cellStyle name="Normal 19 5 2 8 3 2 2" xfId="29735"/>
    <cellStyle name="Normal 19 5 2 8 3 2 3" xfId="42336"/>
    <cellStyle name="Normal 19 5 2 8 3 3" xfId="21275"/>
    <cellStyle name="Normal 19 5 2 8 3 3 2" xfId="33936"/>
    <cellStyle name="Normal 19 5 2 8 3 3 3" xfId="46536"/>
    <cellStyle name="Normal 19 5 2 8 3 4" xfId="25535"/>
    <cellStyle name="Normal 19 5 2 8 3 5" xfId="38136"/>
    <cellStyle name="Normal 19 5 2 8 4" xfId="14206"/>
    <cellStyle name="Normal 19 5 2 8 4 2" xfId="26935"/>
    <cellStyle name="Normal 19 5 2 8 4 3" xfId="39536"/>
    <cellStyle name="Normal 19 5 2 8 5" xfId="18475"/>
    <cellStyle name="Normal 19 5 2 8 5 2" xfId="31136"/>
    <cellStyle name="Normal 19 5 2 8 5 3" xfId="43736"/>
    <cellStyle name="Normal 19 5 2 8 6" xfId="22735"/>
    <cellStyle name="Normal 19 5 2 8 7" xfId="35336"/>
    <cellStyle name="Normal 19 5 2 9" xfId="10131"/>
    <cellStyle name="Normal 19 5 2 9 2" xfId="11546"/>
    <cellStyle name="Normal 19 5 2 9 2 2" xfId="15746"/>
    <cellStyle name="Normal 19 5 2 9 2 2 2" xfId="28475"/>
    <cellStyle name="Normal 19 5 2 9 2 2 3" xfId="41076"/>
    <cellStyle name="Normal 19 5 2 9 2 3" xfId="20015"/>
    <cellStyle name="Normal 19 5 2 9 2 3 2" xfId="32676"/>
    <cellStyle name="Normal 19 5 2 9 2 3 3" xfId="45276"/>
    <cellStyle name="Normal 19 5 2 9 2 4" xfId="24275"/>
    <cellStyle name="Normal 19 5 2 9 2 5" xfId="36876"/>
    <cellStyle name="Normal 19 5 2 9 3" xfId="12946"/>
    <cellStyle name="Normal 19 5 2 9 3 2" xfId="17146"/>
    <cellStyle name="Normal 19 5 2 9 3 2 2" xfId="29875"/>
    <cellStyle name="Normal 19 5 2 9 3 2 3" xfId="42476"/>
    <cellStyle name="Normal 19 5 2 9 3 3" xfId="21415"/>
    <cellStyle name="Normal 19 5 2 9 3 3 2" xfId="34076"/>
    <cellStyle name="Normal 19 5 2 9 3 3 3" xfId="46676"/>
    <cellStyle name="Normal 19 5 2 9 3 4" xfId="25675"/>
    <cellStyle name="Normal 19 5 2 9 3 5" xfId="38276"/>
    <cellStyle name="Normal 19 5 2 9 4" xfId="14346"/>
    <cellStyle name="Normal 19 5 2 9 4 2" xfId="27075"/>
    <cellStyle name="Normal 19 5 2 9 4 3" xfId="39676"/>
    <cellStyle name="Normal 19 5 2 9 5" xfId="18615"/>
    <cellStyle name="Normal 19 5 2 9 5 2" xfId="31276"/>
    <cellStyle name="Normal 19 5 2 9 5 3" xfId="43876"/>
    <cellStyle name="Normal 19 5 2 9 6" xfId="22875"/>
    <cellStyle name="Normal 19 5 2 9 7" xfId="35476"/>
    <cellStyle name="Normal 19 5 20" xfId="17475"/>
    <cellStyle name="Normal 19 5 20 2" xfId="30136"/>
    <cellStyle name="Normal 19 5 20 3" xfId="42736"/>
    <cellStyle name="Normal 19 5 21" xfId="21735"/>
    <cellStyle name="Normal 19 5 22" xfId="34336"/>
    <cellStyle name="Normal 19 5 3" xfId="7048"/>
    <cellStyle name="Normal 19 5 3 10" xfId="10291"/>
    <cellStyle name="Normal 19 5 3 10 2" xfId="11706"/>
    <cellStyle name="Normal 19 5 3 10 2 2" xfId="15906"/>
    <cellStyle name="Normal 19 5 3 10 2 2 2" xfId="28635"/>
    <cellStyle name="Normal 19 5 3 10 2 2 3" xfId="41236"/>
    <cellStyle name="Normal 19 5 3 10 2 3" xfId="20175"/>
    <cellStyle name="Normal 19 5 3 10 2 3 2" xfId="32836"/>
    <cellStyle name="Normal 19 5 3 10 2 3 3" xfId="45436"/>
    <cellStyle name="Normal 19 5 3 10 2 4" xfId="24435"/>
    <cellStyle name="Normal 19 5 3 10 2 5" xfId="37036"/>
    <cellStyle name="Normal 19 5 3 10 3" xfId="13106"/>
    <cellStyle name="Normal 19 5 3 10 3 2" xfId="17306"/>
    <cellStyle name="Normal 19 5 3 10 3 2 2" xfId="30035"/>
    <cellStyle name="Normal 19 5 3 10 3 2 3" xfId="42636"/>
    <cellStyle name="Normal 19 5 3 10 3 3" xfId="21575"/>
    <cellStyle name="Normal 19 5 3 10 3 3 2" xfId="34236"/>
    <cellStyle name="Normal 19 5 3 10 3 3 3" xfId="46836"/>
    <cellStyle name="Normal 19 5 3 10 3 4" xfId="25835"/>
    <cellStyle name="Normal 19 5 3 10 3 5" xfId="38436"/>
    <cellStyle name="Normal 19 5 3 10 4" xfId="14506"/>
    <cellStyle name="Normal 19 5 3 10 4 2" xfId="27235"/>
    <cellStyle name="Normal 19 5 3 10 4 3" xfId="39836"/>
    <cellStyle name="Normal 19 5 3 10 5" xfId="18775"/>
    <cellStyle name="Normal 19 5 3 10 5 2" xfId="31436"/>
    <cellStyle name="Normal 19 5 3 10 5 3" xfId="44036"/>
    <cellStyle name="Normal 19 5 3 10 6" xfId="23035"/>
    <cellStyle name="Normal 19 5 3 10 7" xfId="35636"/>
    <cellStyle name="Normal 19 5 3 11" xfId="10432"/>
    <cellStyle name="Normal 19 5 3 11 2" xfId="14646"/>
    <cellStyle name="Normal 19 5 3 11 2 2" xfId="27375"/>
    <cellStyle name="Normal 19 5 3 11 2 3" xfId="39976"/>
    <cellStyle name="Normal 19 5 3 11 3" xfId="18915"/>
    <cellStyle name="Normal 19 5 3 11 3 2" xfId="31576"/>
    <cellStyle name="Normal 19 5 3 11 3 3" xfId="44176"/>
    <cellStyle name="Normal 19 5 3 11 4" xfId="23175"/>
    <cellStyle name="Normal 19 5 3 11 5" xfId="35776"/>
    <cellStyle name="Normal 19 5 3 12" xfId="11846"/>
    <cellStyle name="Normal 19 5 3 12 2" xfId="16046"/>
    <cellStyle name="Normal 19 5 3 12 2 2" xfId="28775"/>
    <cellStyle name="Normal 19 5 3 12 2 3" xfId="41376"/>
    <cellStyle name="Normal 19 5 3 12 3" xfId="20315"/>
    <cellStyle name="Normal 19 5 3 12 3 2" xfId="32976"/>
    <cellStyle name="Normal 19 5 3 12 3 3" xfId="45576"/>
    <cellStyle name="Normal 19 5 3 12 4" xfId="24575"/>
    <cellStyle name="Normal 19 5 3 12 5" xfId="37176"/>
    <cellStyle name="Normal 19 5 3 13" xfId="13246"/>
    <cellStyle name="Normal 19 5 3 13 2" xfId="25975"/>
    <cellStyle name="Normal 19 5 3 13 3" xfId="38576"/>
    <cellStyle name="Normal 19 5 3 14" xfId="17515"/>
    <cellStyle name="Normal 19 5 3 14 2" xfId="30176"/>
    <cellStyle name="Normal 19 5 3 14 3" xfId="42776"/>
    <cellStyle name="Normal 19 5 3 15" xfId="21775"/>
    <cellStyle name="Normal 19 5 3 16" xfId="34376"/>
    <cellStyle name="Normal 19 5 3 2" xfId="7188"/>
    <cellStyle name="Normal 19 5 3 2 2" xfId="10572"/>
    <cellStyle name="Normal 19 5 3 2 2 2" xfId="14786"/>
    <cellStyle name="Normal 19 5 3 2 2 2 2" xfId="27515"/>
    <cellStyle name="Normal 19 5 3 2 2 2 3" xfId="40116"/>
    <cellStyle name="Normal 19 5 3 2 2 3" xfId="19055"/>
    <cellStyle name="Normal 19 5 3 2 2 3 2" xfId="31716"/>
    <cellStyle name="Normal 19 5 3 2 2 3 3" xfId="44316"/>
    <cellStyle name="Normal 19 5 3 2 2 4" xfId="23315"/>
    <cellStyle name="Normal 19 5 3 2 2 5" xfId="35916"/>
    <cellStyle name="Normal 19 5 3 2 3" xfId="11986"/>
    <cellStyle name="Normal 19 5 3 2 3 2" xfId="16186"/>
    <cellStyle name="Normal 19 5 3 2 3 2 2" xfId="28915"/>
    <cellStyle name="Normal 19 5 3 2 3 2 3" xfId="41516"/>
    <cellStyle name="Normal 19 5 3 2 3 3" xfId="20455"/>
    <cellStyle name="Normal 19 5 3 2 3 3 2" xfId="33116"/>
    <cellStyle name="Normal 19 5 3 2 3 3 3" xfId="45716"/>
    <cellStyle name="Normal 19 5 3 2 3 4" xfId="24715"/>
    <cellStyle name="Normal 19 5 3 2 3 5" xfId="37316"/>
    <cellStyle name="Normal 19 5 3 2 4" xfId="13386"/>
    <cellStyle name="Normal 19 5 3 2 4 2" xfId="26115"/>
    <cellStyle name="Normal 19 5 3 2 4 3" xfId="38716"/>
    <cellStyle name="Normal 19 5 3 2 5" xfId="17655"/>
    <cellStyle name="Normal 19 5 3 2 5 2" xfId="30316"/>
    <cellStyle name="Normal 19 5 3 2 5 3" xfId="42916"/>
    <cellStyle name="Normal 19 5 3 2 6" xfId="21915"/>
    <cellStyle name="Normal 19 5 3 2 7" xfId="34516"/>
    <cellStyle name="Normal 19 5 3 3" xfId="7328"/>
    <cellStyle name="Normal 19 5 3 3 2" xfId="10712"/>
    <cellStyle name="Normal 19 5 3 3 2 2" xfId="14926"/>
    <cellStyle name="Normal 19 5 3 3 2 2 2" xfId="27655"/>
    <cellStyle name="Normal 19 5 3 3 2 2 3" xfId="40256"/>
    <cellStyle name="Normal 19 5 3 3 2 3" xfId="19195"/>
    <cellStyle name="Normal 19 5 3 3 2 3 2" xfId="31856"/>
    <cellStyle name="Normal 19 5 3 3 2 3 3" xfId="44456"/>
    <cellStyle name="Normal 19 5 3 3 2 4" xfId="23455"/>
    <cellStyle name="Normal 19 5 3 3 2 5" xfId="36056"/>
    <cellStyle name="Normal 19 5 3 3 3" xfId="12126"/>
    <cellStyle name="Normal 19 5 3 3 3 2" xfId="16326"/>
    <cellStyle name="Normal 19 5 3 3 3 2 2" xfId="29055"/>
    <cellStyle name="Normal 19 5 3 3 3 2 3" xfId="41656"/>
    <cellStyle name="Normal 19 5 3 3 3 3" xfId="20595"/>
    <cellStyle name="Normal 19 5 3 3 3 3 2" xfId="33256"/>
    <cellStyle name="Normal 19 5 3 3 3 3 3" xfId="45856"/>
    <cellStyle name="Normal 19 5 3 3 3 4" xfId="24855"/>
    <cellStyle name="Normal 19 5 3 3 3 5" xfId="37456"/>
    <cellStyle name="Normal 19 5 3 3 4" xfId="13526"/>
    <cellStyle name="Normal 19 5 3 3 4 2" xfId="26255"/>
    <cellStyle name="Normal 19 5 3 3 4 3" xfId="38856"/>
    <cellStyle name="Normal 19 5 3 3 5" xfId="17795"/>
    <cellStyle name="Normal 19 5 3 3 5 2" xfId="30456"/>
    <cellStyle name="Normal 19 5 3 3 5 3" xfId="43056"/>
    <cellStyle name="Normal 19 5 3 3 6" xfId="22055"/>
    <cellStyle name="Normal 19 5 3 3 7" xfId="34656"/>
    <cellStyle name="Normal 19 5 3 4" xfId="9341"/>
    <cellStyle name="Normal 19 5 3 4 2" xfId="10859"/>
    <cellStyle name="Normal 19 5 3 4 2 2" xfId="15066"/>
    <cellStyle name="Normal 19 5 3 4 2 2 2" xfId="27795"/>
    <cellStyle name="Normal 19 5 3 4 2 2 3" xfId="40396"/>
    <cellStyle name="Normal 19 5 3 4 2 3" xfId="19335"/>
    <cellStyle name="Normal 19 5 3 4 2 3 2" xfId="31996"/>
    <cellStyle name="Normal 19 5 3 4 2 3 3" xfId="44596"/>
    <cellStyle name="Normal 19 5 3 4 2 4" xfId="23595"/>
    <cellStyle name="Normal 19 5 3 4 2 5" xfId="36196"/>
    <cellStyle name="Normal 19 5 3 4 3" xfId="12266"/>
    <cellStyle name="Normal 19 5 3 4 3 2" xfId="16466"/>
    <cellStyle name="Normal 19 5 3 4 3 2 2" xfId="29195"/>
    <cellStyle name="Normal 19 5 3 4 3 2 3" xfId="41796"/>
    <cellStyle name="Normal 19 5 3 4 3 3" xfId="20735"/>
    <cellStyle name="Normal 19 5 3 4 3 3 2" xfId="33396"/>
    <cellStyle name="Normal 19 5 3 4 3 3 3" xfId="45996"/>
    <cellStyle name="Normal 19 5 3 4 3 4" xfId="24995"/>
    <cellStyle name="Normal 19 5 3 4 3 5" xfId="37596"/>
    <cellStyle name="Normal 19 5 3 4 4" xfId="13666"/>
    <cellStyle name="Normal 19 5 3 4 4 2" xfId="26395"/>
    <cellStyle name="Normal 19 5 3 4 4 3" xfId="38996"/>
    <cellStyle name="Normal 19 5 3 4 5" xfId="17935"/>
    <cellStyle name="Normal 19 5 3 4 5 2" xfId="30596"/>
    <cellStyle name="Normal 19 5 3 4 5 3" xfId="43196"/>
    <cellStyle name="Normal 19 5 3 4 6" xfId="22195"/>
    <cellStyle name="Normal 19 5 3 4 7" xfId="34796"/>
    <cellStyle name="Normal 19 5 3 5" xfId="9537"/>
    <cellStyle name="Normal 19 5 3 5 2" xfId="11003"/>
    <cellStyle name="Normal 19 5 3 5 2 2" xfId="15206"/>
    <cellStyle name="Normal 19 5 3 5 2 2 2" xfId="27935"/>
    <cellStyle name="Normal 19 5 3 5 2 2 3" xfId="40536"/>
    <cellStyle name="Normal 19 5 3 5 2 3" xfId="19475"/>
    <cellStyle name="Normal 19 5 3 5 2 3 2" xfId="32136"/>
    <cellStyle name="Normal 19 5 3 5 2 3 3" xfId="44736"/>
    <cellStyle name="Normal 19 5 3 5 2 4" xfId="23735"/>
    <cellStyle name="Normal 19 5 3 5 2 5" xfId="36336"/>
    <cellStyle name="Normal 19 5 3 5 3" xfId="12406"/>
    <cellStyle name="Normal 19 5 3 5 3 2" xfId="16606"/>
    <cellStyle name="Normal 19 5 3 5 3 2 2" xfId="29335"/>
    <cellStyle name="Normal 19 5 3 5 3 2 3" xfId="41936"/>
    <cellStyle name="Normal 19 5 3 5 3 3" xfId="20875"/>
    <cellStyle name="Normal 19 5 3 5 3 3 2" xfId="33536"/>
    <cellStyle name="Normal 19 5 3 5 3 3 3" xfId="46136"/>
    <cellStyle name="Normal 19 5 3 5 3 4" xfId="25135"/>
    <cellStyle name="Normal 19 5 3 5 3 5" xfId="37736"/>
    <cellStyle name="Normal 19 5 3 5 4" xfId="13806"/>
    <cellStyle name="Normal 19 5 3 5 4 2" xfId="26535"/>
    <cellStyle name="Normal 19 5 3 5 4 3" xfId="39136"/>
    <cellStyle name="Normal 19 5 3 5 5" xfId="18075"/>
    <cellStyle name="Normal 19 5 3 5 5 2" xfId="30736"/>
    <cellStyle name="Normal 19 5 3 5 5 3" xfId="43336"/>
    <cellStyle name="Normal 19 5 3 5 6" xfId="22335"/>
    <cellStyle name="Normal 19 5 3 5 7" xfId="34936"/>
    <cellStyle name="Normal 19 5 3 6" xfId="9677"/>
    <cellStyle name="Normal 19 5 3 6 2" xfId="11143"/>
    <cellStyle name="Normal 19 5 3 6 2 2" xfId="15346"/>
    <cellStyle name="Normal 19 5 3 6 2 2 2" xfId="28075"/>
    <cellStyle name="Normal 19 5 3 6 2 2 3" xfId="40676"/>
    <cellStyle name="Normal 19 5 3 6 2 3" xfId="19615"/>
    <cellStyle name="Normal 19 5 3 6 2 3 2" xfId="32276"/>
    <cellStyle name="Normal 19 5 3 6 2 3 3" xfId="44876"/>
    <cellStyle name="Normal 19 5 3 6 2 4" xfId="23875"/>
    <cellStyle name="Normal 19 5 3 6 2 5" xfId="36476"/>
    <cellStyle name="Normal 19 5 3 6 3" xfId="12546"/>
    <cellStyle name="Normal 19 5 3 6 3 2" xfId="16746"/>
    <cellStyle name="Normal 19 5 3 6 3 2 2" xfId="29475"/>
    <cellStyle name="Normal 19 5 3 6 3 2 3" xfId="42076"/>
    <cellStyle name="Normal 19 5 3 6 3 3" xfId="21015"/>
    <cellStyle name="Normal 19 5 3 6 3 3 2" xfId="33676"/>
    <cellStyle name="Normal 19 5 3 6 3 3 3" xfId="46276"/>
    <cellStyle name="Normal 19 5 3 6 3 4" xfId="25275"/>
    <cellStyle name="Normal 19 5 3 6 3 5" xfId="37876"/>
    <cellStyle name="Normal 19 5 3 6 4" xfId="13946"/>
    <cellStyle name="Normal 19 5 3 6 4 2" xfId="26675"/>
    <cellStyle name="Normal 19 5 3 6 4 3" xfId="39276"/>
    <cellStyle name="Normal 19 5 3 6 5" xfId="18215"/>
    <cellStyle name="Normal 19 5 3 6 5 2" xfId="30876"/>
    <cellStyle name="Normal 19 5 3 6 5 3" xfId="43476"/>
    <cellStyle name="Normal 19 5 3 6 6" xfId="22475"/>
    <cellStyle name="Normal 19 5 3 6 7" xfId="35076"/>
    <cellStyle name="Normal 19 5 3 7" xfId="9817"/>
    <cellStyle name="Normal 19 5 3 7 2" xfId="11283"/>
    <cellStyle name="Normal 19 5 3 7 2 2" xfId="15486"/>
    <cellStyle name="Normal 19 5 3 7 2 2 2" xfId="28215"/>
    <cellStyle name="Normal 19 5 3 7 2 2 3" xfId="40816"/>
    <cellStyle name="Normal 19 5 3 7 2 3" xfId="19755"/>
    <cellStyle name="Normal 19 5 3 7 2 3 2" xfId="32416"/>
    <cellStyle name="Normal 19 5 3 7 2 3 3" xfId="45016"/>
    <cellStyle name="Normal 19 5 3 7 2 4" xfId="24015"/>
    <cellStyle name="Normal 19 5 3 7 2 5" xfId="36616"/>
    <cellStyle name="Normal 19 5 3 7 3" xfId="12686"/>
    <cellStyle name="Normal 19 5 3 7 3 2" xfId="16886"/>
    <cellStyle name="Normal 19 5 3 7 3 2 2" xfId="29615"/>
    <cellStyle name="Normal 19 5 3 7 3 2 3" xfId="42216"/>
    <cellStyle name="Normal 19 5 3 7 3 3" xfId="21155"/>
    <cellStyle name="Normal 19 5 3 7 3 3 2" xfId="33816"/>
    <cellStyle name="Normal 19 5 3 7 3 3 3" xfId="46416"/>
    <cellStyle name="Normal 19 5 3 7 3 4" xfId="25415"/>
    <cellStyle name="Normal 19 5 3 7 3 5" xfId="38016"/>
    <cellStyle name="Normal 19 5 3 7 4" xfId="14086"/>
    <cellStyle name="Normal 19 5 3 7 4 2" xfId="26815"/>
    <cellStyle name="Normal 19 5 3 7 4 3" xfId="39416"/>
    <cellStyle name="Normal 19 5 3 7 5" xfId="18355"/>
    <cellStyle name="Normal 19 5 3 7 5 2" xfId="31016"/>
    <cellStyle name="Normal 19 5 3 7 5 3" xfId="43616"/>
    <cellStyle name="Normal 19 5 3 7 6" xfId="22615"/>
    <cellStyle name="Normal 19 5 3 7 7" xfId="35216"/>
    <cellStyle name="Normal 19 5 3 8" xfId="9957"/>
    <cellStyle name="Normal 19 5 3 8 2" xfId="11423"/>
    <cellStyle name="Normal 19 5 3 8 2 2" xfId="15626"/>
    <cellStyle name="Normal 19 5 3 8 2 2 2" xfId="28355"/>
    <cellStyle name="Normal 19 5 3 8 2 2 3" xfId="40956"/>
    <cellStyle name="Normal 19 5 3 8 2 3" xfId="19895"/>
    <cellStyle name="Normal 19 5 3 8 2 3 2" xfId="32556"/>
    <cellStyle name="Normal 19 5 3 8 2 3 3" xfId="45156"/>
    <cellStyle name="Normal 19 5 3 8 2 4" xfId="24155"/>
    <cellStyle name="Normal 19 5 3 8 2 5" xfId="36756"/>
    <cellStyle name="Normal 19 5 3 8 3" xfId="12826"/>
    <cellStyle name="Normal 19 5 3 8 3 2" xfId="17026"/>
    <cellStyle name="Normal 19 5 3 8 3 2 2" xfId="29755"/>
    <cellStyle name="Normal 19 5 3 8 3 2 3" xfId="42356"/>
    <cellStyle name="Normal 19 5 3 8 3 3" xfId="21295"/>
    <cellStyle name="Normal 19 5 3 8 3 3 2" xfId="33956"/>
    <cellStyle name="Normal 19 5 3 8 3 3 3" xfId="46556"/>
    <cellStyle name="Normal 19 5 3 8 3 4" xfId="25555"/>
    <cellStyle name="Normal 19 5 3 8 3 5" xfId="38156"/>
    <cellStyle name="Normal 19 5 3 8 4" xfId="14226"/>
    <cellStyle name="Normal 19 5 3 8 4 2" xfId="26955"/>
    <cellStyle name="Normal 19 5 3 8 4 3" xfId="39556"/>
    <cellStyle name="Normal 19 5 3 8 5" xfId="18495"/>
    <cellStyle name="Normal 19 5 3 8 5 2" xfId="31156"/>
    <cellStyle name="Normal 19 5 3 8 5 3" xfId="43756"/>
    <cellStyle name="Normal 19 5 3 8 6" xfId="22755"/>
    <cellStyle name="Normal 19 5 3 8 7" xfId="35356"/>
    <cellStyle name="Normal 19 5 3 9" xfId="10151"/>
    <cellStyle name="Normal 19 5 3 9 2" xfId="11566"/>
    <cellStyle name="Normal 19 5 3 9 2 2" xfId="15766"/>
    <cellStyle name="Normal 19 5 3 9 2 2 2" xfId="28495"/>
    <cellStyle name="Normal 19 5 3 9 2 2 3" xfId="41096"/>
    <cellStyle name="Normal 19 5 3 9 2 3" xfId="20035"/>
    <cellStyle name="Normal 19 5 3 9 2 3 2" xfId="32696"/>
    <cellStyle name="Normal 19 5 3 9 2 3 3" xfId="45296"/>
    <cellStyle name="Normal 19 5 3 9 2 4" xfId="24295"/>
    <cellStyle name="Normal 19 5 3 9 2 5" xfId="36896"/>
    <cellStyle name="Normal 19 5 3 9 3" xfId="12966"/>
    <cellStyle name="Normal 19 5 3 9 3 2" xfId="17166"/>
    <cellStyle name="Normal 19 5 3 9 3 2 2" xfId="29895"/>
    <cellStyle name="Normal 19 5 3 9 3 2 3" xfId="42496"/>
    <cellStyle name="Normal 19 5 3 9 3 3" xfId="21435"/>
    <cellStyle name="Normal 19 5 3 9 3 3 2" xfId="34096"/>
    <cellStyle name="Normal 19 5 3 9 3 3 3" xfId="46696"/>
    <cellStyle name="Normal 19 5 3 9 3 4" xfId="25695"/>
    <cellStyle name="Normal 19 5 3 9 3 5" xfId="38296"/>
    <cellStyle name="Normal 19 5 3 9 4" xfId="14366"/>
    <cellStyle name="Normal 19 5 3 9 4 2" xfId="27095"/>
    <cellStyle name="Normal 19 5 3 9 4 3" xfId="39696"/>
    <cellStyle name="Normal 19 5 3 9 5" xfId="18635"/>
    <cellStyle name="Normal 19 5 3 9 5 2" xfId="31296"/>
    <cellStyle name="Normal 19 5 3 9 5 3" xfId="43896"/>
    <cellStyle name="Normal 19 5 3 9 6" xfId="22895"/>
    <cellStyle name="Normal 19 5 3 9 7" xfId="35496"/>
    <cellStyle name="Normal 19 5 4" xfId="7068"/>
    <cellStyle name="Normal 19 5 4 10" xfId="10311"/>
    <cellStyle name="Normal 19 5 4 10 2" xfId="11726"/>
    <cellStyle name="Normal 19 5 4 10 2 2" xfId="15926"/>
    <cellStyle name="Normal 19 5 4 10 2 2 2" xfId="28655"/>
    <cellStyle name="Normal 19 5 4 10 2 2 3" xfId="41256"/>
    <cellStyle name="Normal 19 5 4 10 2 3" xfId="20195"/>
    <cellStyle name="Normal 19 5 4 10 2 3 2" xfId="32856"/>
    <cellStyle name="Normal 19 5 4 10 2 3 3" xfId="45456"/>
    <cellStyle name="Normal 19 5 4 10 2 4" xfId="24455"/>
    <cellStyle name="Normal 19 5 4 10 2 5" xfId="37056"/>
    <cellStyle name="Normal 19 5 4 10 3" xfId="13126"/>
    <cellStyle name="Normal 19 5 4 10 3 2" xfId="17326"/>
    <cellStyle name="Normal 19 5 4 10 3 2 2" xfId="30055"/>
    <cellStyle name="Normal 19 5 4 10 3 2 3" xfId="42656"/>
    <cellStyle name="Normal 19 5 4 10 3 3" xfId="21595"/>
    <cellStyle name="Normal 19 5 4 10 3 3 2" xfId="34256"/>
    <cellStyle name="Normal 19 5 4 10 3 3 3" xfId="46856"/>
    <cellStyle name="Normal 19 5 4 10 3 4" xfId="25855"/>
    <cellStyle name="Normal 19 5 4 10 3 5" xfId="38456"/>
    <cellStyle name="Normal 19 5 4 10 4" xfId="14526"/>
    <cellStyle name="Normal 19 5 4 10 4 2" xfId="27255"/>
    <cellStyle name="Normal 19 5 4 10 4 3" xfId="39856"/>
    <cellStyle name="Normal 19 5 4 10 5" xfId="18795"/>
    <cellStyle name="Normal 19 5 4 10 5 2" xfId="31456"/>
    <cellStyle name="Normal 19 5 4 10 5 3" xfId="44056"/>
    <cellStyle name="Normal 19 5 4 10 6" xfId="23055"/>
    <cellStyle name="Normal 19 5 4 10 7" xfId="35656"/>
    <cellStyle name="Normal 19 5 4 11" xfId="10452"/>
    <cellStyle name="Normal 19 5 4 11 2" xfId="14666"/>
    <cellStyle name="Normal 19 5 4 11 2 2" xfId="27395"/>
    <cellStyle name="Normal 19 5 4 11 2 3" xfId="39996"/>
    <cellStyle name="Normal 19 5 4 11 3" xfId="18935"/>
    <cellStyle name="Normal 19 5 4 11 3 2" xfId="31596"/>
    <cellStyle name="Normal 19 5 4 11 3 3" xfId="44196"/>
    <cellStyle name="Normal 19 5 4 11 4" xfId="23195"/>
    <cellStyle name="Normal 19 5 4 11 5" xfId="35796"/>
    <cellStyle name="Normal 19 5 4 12" xfId="11866"/>
    <cellStyle name="Normal 19 5 4 12 2" xfId="16066"/>
    <cellStyle name="Normal 19 5 4 12 2 2" xfId="28795"/>
    <cellStyle name="Normal 19 5 4 12 2 3" xfId="41396"/>
    <cellStyle name="Normal 19 5 4 12 3" xfId="20335"/>
    <cellStyle name="Normal 19 5 4 12 3 2" xfId="32996"/>
    <cellStyle name="Normal 19 5 4 12 3 3" xfId="45596"/>
    <cellStyle name="Normal 19 5 4 12 4" xfId="24595"/>
    <cellStyle name="Normal 19 5 4 12 5" xfId="37196"/>
    <cellStyle name="Normal 19 5 4 13" xfId="13266"/>
    <cellStyle name="Normal 19 5 4 13 2" xfId="25995"/>
    <cellStyle name="Normal 19 5 4 13 3" xfId="38596"/>
    <cellStyle name="Normal 19 5 4 14" xfId="17535"/>
    <cellStyle name="Normal 19 5 4 14 2" xfId="30196"/>
    <cellStyle name="Normal 19 5 4 14 3" xfId="42796"/>
    <cellStyle name="Normal 19 5 4 15" xfId="21795"/>
    <cellStyle name="Normal 19 5 4 16" xfId="34396"/>
    <cellStyle name="Normal 19 5 4 2" xfId="7208"/>
    <cellStyle name="Normal 19 5 4 2 2" xfId="10592"/>
    <cellStyle name="Normal 19 5 4 2 2 2" xfId="14806"/>
    <cellStyle name="Normal 19 5 4 2 2 2 2" xfId="27535"/>
    <cellStyle name="Normal 19 5 4 2 2 2 3" xfId="40136"/>
    <cellStyle name="Normal 19 5 4 2 2 3" xfId="19075"/>
    <cellStyle name="Normal 19 5 4 2 2 3 2" xfId="31736"/>
    <cellStyle name="Normal 19 5 4 2 2 3 3" xfId="44336"/>
    <cellStyle name="Normal 19 5 4 2 2 4" xfId="23335"/>
    <cellStyle name="Normal 19 5 4 2 2 5" xfId="35936"/>
    <cellStyle name="Normal 19 5 4 2 3" xfId="12006"/>
    <cellStyle name="Normal 19 5 4 2 3 2" xfId="16206"/>
    <cellStyle name="Normal 19 5 4 2 3 2 2" xfId="28935"/>
    <cellStyle name="Normal 19 5 4 2 3 2 3" xfId="41536"/>
    <cellStyle name="Normal 19 5 4 2 3 3" xfId="20475"/>
    <cellStyle name="Normal 19 5 4 2 3 3 2" xfId="33136"/>
    <cellStyle name="Normal 19 5 4 2 3 3 3" xfId="45736"/>
    <cellStyle name="Normal 19 5 4 2 3 4" xfId="24735"/>
    <cellStyle name="Normal 19 5 4 2 3 5" xfId="37336"/>
    <cellStyle name="Normal 19 5 4 2 4" xfId="13406"/>
    <cellStyle name="Normal 19 5 4 2 4 2" xfId="26135"/>
    <cellStyle name="Normal 19 5 4 2 4 3" xfId="38736"/>
    <cellStyle name="Normal 19 5 4 2 5" xfId="17675"/>
    <cellStyle name="Normal 19 5 4 2 5 2" xfId="30336"/>
    <cellStyle name="Normal 19 5 4 2 5 3" xfId="42936"/>
    <cellStyle name="Normal 19 5 4 2 6" xfId="21935"/>
    <cellStyle name="Normal 19 5 4 2 7" xfId="34536"/>
    <cellStyle name="Normal 19 5 4 3" xfId="7348"/>
    <cellStyle name="Normal 19 5 4 3 2" xfId="10732"/>
    <cellStyle name="Normal 19 5 4 3 2 2" xfId="14946"/>
    <cellStyle name="Normal 19 5 4 3 2 2 2" xfId="27675"/>
    <cellStyle name="Normal 19 5 4 3 2 2 3" xfId="40276"/>
    <cellStyle name="Normal 19 5 4 3 2 3" xfId="19215"/>
    <cellStyle name="Normal 19 5 4 3 2 3 2" xfId="31876"/>
    <cellStyle name="Normal 19 5 4 3 2 3 3" xfId="44476"/>
    <cellStyle name="Normal 19 5 4 3 2 4" xfId="23475"/>
    <cellStyle name="Normal 19 5 4 3 2 5" xfId="36076"/>
    <cellStyle name="Normal 19 5 4 3 3" xfId="12146"/>
    <cellStyle name="Normal 19 5 4 3 3 2" xfId="16346"/>
    <cellStyle name="Normal 19 5 4 3 3 2 2" xfId="29075"/>
    <cellStyle name="Normal 19 5 4 3 3 2 3" xfId="41676"/>
    <cellStyle name="Normal 19 5 4 3 3 3" xfId="20615"/>
    <cellStyle name="Normal 19 5 4 3 3 3 2" xfId="33276"/>
    <cellStyle name="Normal 19 5 4 3 3 3 3" xfId="45876"/>
    <cellStyle name="Normal 19 5 4 3 3 4" xfId="24875"/>
    <cellStyle name="Normal 19 5 4 3 3 5" xfId="37476"/>
    <cellStyle name="Normal 19 5 4 3 4" xfId="13546"/>
    <cellStyle name="Normal 19 5 4 3 4 2" xfId="26275"/>
    <cellStyle name="Normal 19 5 4 3 4 3" xfId="38876"/>
    <cellStyle name="Normal 19 5 4 3 5" xfId="17815"/>
    <cellStyle name="Normal 19 5 4 3 5 2" xfId="30476"/>
    <cellStyle name="Normal 19 5 4 3 5 3" xfId="43076"/>
    <cellStyle name="Normal 19 5 4 3 6" xfId="22075"/>
    <cellStyle name="Normal 19 5 4 3 7" xfId="34676"/>
    <cellStyle name="Normal 19 5 4 4" xfId="9361"/>
    <cellStyle name="Normal 19 5 4 4 2" xfId="10879"/>
    <cellStyle name="Normal 19 5 4 4 2 2" xfId="15086"/>
    <cellStyle name="Normal 19 5 4 4 2 2 2" xfId="27815"/>
    <cellStyle name="Normal 19 5 4 4 2 2 3" xfId="40416"/>
    <cellStyle name="Normal 19 5 4 4 2 3" xfId="19355"/>
    <cellStyle name="Normal 19 5 4 4 2 3 2" xfId="32016"/>
    <cellStyle name="Normal 19 5 4 4 2 3 3" xfId="44616"/>
    <cellStyle name="Normal 19 5 4 4 2 4" xfId="23615"/>
    <cellStyle name="Normal 19 5 4 4 2 5" xfId="36216"/>
    <cellStyle name="Normal 19 5 4 4 3" xfId="12286"/>
    <cellStyle name="Normal 19 5 4 4 3 2" xfId="16486"/>
    <cellStyle name="Normal 19 5 4 4 3 2 2" xfId="29215"/>
    <cellStyle name="Normal 19 5 4 4 3 2 3" xfId="41816"/>
    <cellStyle name="Normal 19 5 4 4 3 3" xfId="20755"/>
    <cellStyle name="Normal 19 5 4 4 3 3 2" xfId="33416"/>
    <cellStyle name="Normal 19 5 4 4 3 3 3" xfId="46016"/>
    <cellStyle name="Normal 19 5 4 4 3 4" xfId="25015"/>
    <cellStyle name="Normal 19 5 4 4 3 5" xfId="37616"/>
    <cellStyle name="Normal 19 5 4 4 4" xfId="13686"/>
    <cellStyle name="Normal 19 5 4 4 4 2" xfId="26415"/>
    <cellStyle name="Normal 19 5 4 4 4 3" xfId="39016"/>
    <cellStyle name="Normal 19 5 4 4 5" xfId="17955"/>
    <cellStyle name="Normal 19 5 4 4 5 2" xfId="30616"/>
    <cellStyle name="Normal 19 5 4 4 5 3" xfId="43216"/>
    <cellStyle name="Normal 19 5 4 4 6" xfId="22215"/>
    <cellStyle name="Normal 19 5 4 4 7" xfId="34816"/>
    <cellStyle name="Normal 19 5 4 5" xfId="9557"/>
    <cellStyle name="Normal 19 5 4 5 2" xfId="11023"/>
    <cellStyle name="Normal 19 5 4 5 2 2" xfId="15226"/>
    <cellStyle name="Normal 19 5 4 5 2 2 2" xfId="27955"/>
    <cellStyle name="Normal 19 5 4 5 2 2 3" xfId="40556"/>
    <cellStyle name="Normal 19 5 4 5 2 3" xfId="19495"/>
    <cellStyle name="Normal 19 5 4 5 2 3 2" xfId="32156"/>
    <cellStyle name="Normal 19 5 4 5 2 3 3" xfId="44756"/>
    <cellStyle name="Normal 19 5 4 5 2 4" xfId="23755"/>
    <cellStyle name="Normal 19 5 4 5 2 5" xfId="36356"/>
    <cellStyle name="Normal 19 5 4 5 3" xfId="12426"/>
    <cellStyle name="Normal 19 5 4 5 3 2" xfId="16626"/>
    <cellStyle name="Normal 19 5 4 5 3 2 2" xfId="29355"/>
    <cellStyle name="Normal 19 5 4 5 3 2 3" xfId="41956"/>
    <cellStyle name="Normal 19 5 4 5 3 3" xfId="20895"/>
    <cellStyle name="Normal 19 5 4 5 3 3 2" xfId="33556"/>
    <cellStyle name="Normal 19 5 4 5 3 3 3" xfId="46156"/>
    <cellStyle name="Normal 19 5 4 5 3 4" xfId="25155"/>
    <cellStyle name="Normal 19 5 4 5 3 5" xfId="37756"/>
    <cellStyle name="Normal 19 5 4 5 4" xfId="13826"/>
    <cellStyle name="Normal 19 5 4 5 4 2" xfId="26555"/>
    <cellStyle name="Normal 19 5 4 5 4 3" xfId="39156"/>
    <cellStyle name="Normal 19 5 4 5 5" xfId="18095"/>
    <cellStyle name="Normal 19 5 4 5 5 2" xfId="30756"/>
    <cellStyle name="Normal 19 5 4 5 5 3" xfId="43356"/>
    <cellStyle name="Normal 19 5 4 5 6" xfId="22355"/>
    <cellStyle name="Normal 19 5 4 5 7" xfId="34956"/>
    <cellStyle name="Normal 19 5 4 6" xfId="9697"/>
    <cellStyle name="Normal 19 5 4 6 2" xfId="11163"/>
    <cellStyle name="Normal 19 5 4 6 2 2" xfId="15366"/>
    <cellStyle name="Normal 19 5 4 6 2 2 2" xfId="28095"/>
    <cellStyle name="Normal 19 5 4 6 2 2 3" xfId="40696"/>
    <cellStyle name="Normal 19 5 4 6 2 3" xfId="19635"/>
    <cellStyle name="Normal 19 5 4 6 2 3 2" xfId="32296"/>
    <cellStyle name="Normal 19 5 4 6 2 3 3" xfId="44896"/>
    <cellStyle name="Normal 19 5 4 6 2 4" xfId="23895"/>
    <cellStyle name="Normal 19 5 4 6 2 5" xfId="36496"/>
    <cellStyle name="Normal 19 5 4 6 3" xfId="12566"/>
    <cellStyle name="Normal 19 5 4 6 3 2" xfId="16766"/>
    <cellStyle name="Normal 19 5 4 6 3 2 2" xfId="29495"/>
    <cellStyle name="Normal 19 5 4 6 3 2 3" xfId="42096"/>
    <cellStyle name="Normal 19 5 4 6 3 3" xfId="21035"/>
    <cellStyle name="Normal 19 5 4 6 3 3 2" xfId="33696"/>
    <cellStyle name="Normal 19 5 4 6 3 3 3" xfId="46296"/>
    <cellStyle name="Normal 19 5 4 6 3 4" xfId="25295"/>
    <cellStyle name="Normal 19 5 4 6 3 5" xfId="37896"/>
    <cellStyle name="Normal 19 5 4 6 4" xfId="13966"/>
    <cellStyle name="Normal 19 5 4 6 4 2" xfId="26695"/>
    <cellStyle name="Normal 19 5 4 6 4 3" xfId="39296"/>
    <cellStyle name="Normal 19 5 4 6 5" xfId="18235"/>
    <cellStyle name="Normal 19 5 4 6 5 2" xfId="30896"/>
    <cellStyle name="Normal 19 5 4 6 5 3" xfId="43496"/>
    <cellStyle name="Normal 19 5 4 6 6" xfId="22495"/>
    <cellStyle name="Normal 19 5 4 6 7" xfId="35096"/>
    <cellStyle name="Normal 19 5 4 7" xfId="9837"/>
    <cellStyle name="Normal 19 5 4 7 2" xfId="11303"/>
    <cellStyle name="Normal 19 5 4 7 2 2" xfId="15506"/>
    <cellStyle name="Normal 19 5 4 7 2 2 2" xfId="28235"/>
    <cellStyle name="Normal 19 5 4 7 2 2 3" xfId="40836"/>
    <cellStyle name="Normal 19 5 4 7 2 3" xfId="19775"/>
    <cellStyle name="Normal 19 5 4 7 2 3 2" xfId="32436"/>
    <cellStyle name="Normal 19 5 4 7 2 3 3" xfId="45036"/>
    <cellStyle name="Normal 19 5 4 7 2 4" xfId="24035"/>
    <cellStyle name="Normal 19 5 4 7 2 5" xfId="36636"/>
    <cellStyle name="Normal 19 5 4 7 3" xfId="12706"/>
    <cellStyle name="Normal 19 5 4 7 3 2" xfId="16906"/>
    <cellStyle name="Normal 19 5 4 7 3 2 2" xfId="29635"/>
    <cellStyle name="Normal 19 5 4 7 3 2 3" xfId="42236"/>
    <cellStyle name="Normal 19 5 4 7 3 3" xfId="21175"/>
    <cellStyle name="Normal 19 5 4 7 3 3 2" xfId="33836"/>
    <cellStyle name="Normal 19 5 4 7 3 3 3" xfId="46436"/>
    <cellStyle name="Normal 19 5 4 7 3 4" xfId="25435"/>
    <cellStyle name="Normal 19 5 4 7 3 5" xfId="38036"/>
    <cellStyle name="Normal 19 5 4 7 4" xfId="14106"/>
    <cellStyle name="Normal 19 5 4 7 4 2" xfId="26835"/>
    <cellStyle name="Normal 19 5 4 7 4 3" xfId="39436"/>
    <cellStyle name="Normal 19 5 4 7 5" xfId="18375"/>
    <cellStyle name="Normal 19 5 4 7 5 2" xfId="31036"/>
    <cellStyle name="Normal 19 5 4 7 5 3" xfId="43636"/>
    <cellStyle name="Normal 19 5 4 7 6" xfId="22635"/>
    <cellStyle name="Normal 19 5 4 7 7" xfId="35236"/>
    <cellStyle name="Normal 19 5 4 8" xfId="9977"/>
    <cellStyle name="Normal 19 5 4 8 2" xfId="11443"/>
    <cellStyle name="Normal 19 5 4 8 2 2" xfId="15646"/>
    <cellStyle name="Normal 19 5 4 8 2 2 2" xfId="28375"/>
    <cellStyle name="Normal 19 5 4 8 2 2 3" xfId="40976"/>
    <cellStyle name="Normal 19 5 4 8 2 3" xfId="19915"/>
    <cellStyle name="Normal 19 5 4 8 2 3 2" xfId="32576"/>
    <cellStyle name="Normal 19 5 4 8 2 3 3" xfId="45176"/>
    <cellStyle name="Normal 19 5 4 8 2 4" xfId="24175"/>
    <cellStyle name="Normal 19 5 4 8 2 5" xfId="36776"/>
    <cellStyle name="Normal 19 5 4 8 3" xfId="12846"/>
    <cellStyle name="Normal 19 5 4 8 3 2" xfId="17046"/>
    <cellStyle name="Normal 19 5 4 8 3 2 2" xfId="29775"/>
    <cellStyle name="Normal 19 5 4 8 3 2 3" xfId="42376"/>
    <cellStyle name="Normal 19 5 4 8 3 3" xfId="21315"/>
    <cellStyle name="Normal 19 5 4 8 3 3 2" xfId="33976"/>
    <cellStyle name="Normal 19 5 4 8 3 3 3" xfId="46576"/>
    <cellStyle name="Normal 19 5 4 8 3 4" xfId="25575"/>
    <cellStyle name="Normal 19 5 4 8 3 5" xfId="38176"/>
    <cellStyle name="Normal 19 5 4 8 4" xfId="14246"/>
    <cellStyle name="Normal 19 5 4 8 4 2" xfId="26975"/>
    <cellStyle name="Normal 19 5 4 8 4 3" xfId="39576"/>
    <cellStyle name="Normal 19 5 4 8 5" xfId="18515"/>
    <cellStyle name="Normal 19 5 4 8 5 2" xfId="31176"/>
    <cellStyle name="Normal 19 5 4 8 5 3" xfId="43776"/>
    <cellStyle name="Normal 19 5 4 8 6" xfId="22775"/>
    <cellStyle name="Normal 19 5 4 8 7" xfId="35376"/>
    <cellStyle name="Normal 19 5 4 9" xfId="10171"/>
    <cellStyle name="Normal 19 5 4 9 2" xfId="11586"/>
    <cellStyle name="Normal 19 5 4 9 2 2" xfId="15786"/>
    <cellStyle name="Normal 19 5 4 9 2 2 2" xfId="28515"/>
    <cellStyle name="Normal 19 5 4 9 2 2 3" xfId="41116"/>
    <cellStyle name="Normal 19 5 4 9 2 3" xfId="20055"/>
    <cellStyle name="Normal 19 5 4 9 2 3 2" xfId="32716"/>
    <cellStyle name="Normal 19 5 4 9 2 3 3" xfId="45316"/>
    <cellStyle name="Normal 19 5 4 9 2 4" xfId="24315"/>
    <cellStyle name="Normal 19 5 4 9 2 5" xfId="36916"/>
    <cellStyle name="Normal 19 5 4 9 3" xfId="12986"/>
    <cellStyle name="Normal 19 5 4 9 3 2" xfId="17186"/>
    <cellStyle name="Normal 19 5 4 9 3 2 2" xfId="29915"/>
    <cellStyle name="Normal 19 5 4 9 3 2 3" xfId="42516"/>
    <cellStyle name="Normal 19 5 4 9 3 3" xfId="21455"/>
    <cellStyle name="Normal 19 5 4 9 3 3 2" xfId="34116"/>
    <cellStyle name="Normal 19 5 4 9 3 3 3" xfId="46716"/>
    <cellStyle name="Normal 19 5 4 9 3 4" xfId="25715"/>
    <cellStyle name="Normal 19 5 4 9 3 5" xfId="38316"/>
    <cellStyle name="Normal 19 5 4 9 4" xfId="14386"/>
    <cellStyle name="Normal 19 5 4 9 4 2" xfId="27115"/>
    <cellStyle name="Normal 19 5 4 9 4 3" xfId="39716"/>
    <cellStyle name="Normal 19 5 4 9 5" xfId="18655"/>
    <cellStyle name="Normal 19 5 4 9 5 2" xfId="31316"/>
    <cellStyle name="Normal 19 5 4 9 5 3" xfId="43916"/>
    <cellStyle name="Normal 19 5 4 9 6" xfId="22915"/>
    <cellStyle name="Normal 19 5 4 9 7" xfId="35516"/>
    <cellStyle name="Normal 19 5 5" xfId="7088"/>
    <cellStyle name="Normal 19 5 5 10" xfId="10331"/>
    <cellStyle name="Normal 19 5 5 10 2" xfId="11746"/>
    <cellStyle name="Normal 19 5 5 10 2 2" xfId="15946"/>
    <cellStyle name="Normal 19 5 5 10 2 2 2" xfId="28675"/>
    <cellStyle name="Normal 19 5 5 10 2 2 3" xfId="41276"/>
    <cellStyle name="Normal 19 5 5 10 2 3" xfId="20215"/>
    <cellStyle name="Normal 19 5 5 10 2 3 2" xfId="32876"/>
    <cellStyle name="Normal 19 5 5 10 2 3 3" xfId="45476"/>
    <cellStyle name="Normal 19 5 5 10 2 4" xfId="24475"/>
    <cellStyle name="Normal 19 5 5 10 2 5" xfId="37076"/>
    <cellStyle name="Normal 19 5 5 10 3" xfId="13146"/>
    <cellStyle name="Normal 19 5 5 10 3 2" xfId="17346"/>
    <cellStyle name="Normal 19 5 5 10 3 2 2" xfId="30075"/>
    <cellStyle name="Normal 19 5 5 10 3 2 3" xfId="42676"/>
    <cellStyle name="Normal 19 5 5 10 3 3" xfId="21615"/>
    <cellStyle name="Normal 19 5 5 10 3 3 2" xfId="34276"/>
    <cellStyle name="Normal 19 5 5 10 3 3 3" xfId="46876"/>
    <cellStyle name="Normal 19 5 5 10 3 4" xfId="25875"/>
    <cellStyle name="Normal 19 5 5 10 3 5" xfId="38476"/>
    <cellStyle name="Normal 19 5 5 10 4" xfId="14546"/>
    <cellStyle name="Normal 19 5 5 10 4 2" xfId="27275"/>
    <cellStyle name="Normal 19 5 5 10 4 3" xfId="39876"/>
    <cellStyle name="Normal 19 5 5 10 5" xfId="18815"/>
    <cellStyle name="Normal 19 5 5 10 5 2" xfId="31476"/>
    <cellStyle name="Normal 19 5 5 10 5 3" xfId="44076"/>
    <cellStyle name="Normal 19 5 5 10 6" xfId="23075"/>
    <cellStyle name="Normal 19 5 5 10 7" xfId="35676"/>
    <cellStyle name="Normal 19 5 5 11" xfId="10472"/>
    <cellStyle name="Normal 19 5 5 11 2" xfId="14686"/>
    <cellStyle name="Normal 19 5 5 11 2 2" xfId="27415"/>
    <cellStyle name="Normal 19 5 5 11 2 3" xfId="40016"/>
    <cellStyle name="Normal 19 5 5 11 3" xfId="18955"/>
    <cellStyle name="Normal 19 5 5 11 3 2" xfId="31616"/>
    <cellStyle name="Normal 19 5 5 11 3 3" xfId="44216"/>
    <cellStyle name="Normal 19 5 5 11 4" xfId="23215"/>
    <cellStyle name="Normal 19 5 5 11 5" xfId="35816"/>
    <cellStyle name="Normal 19 5 5 12" xfId="11886"/>
    <cellStyle name="Normal 19 5 5 12 2" xfId="16086"/>
    <cellStyle name="Normal 19 5 5 12 2 2" xfId="28815"/>
    <cellStyle name="Normal 19 5 5 12 2 3" xfId="41416"/>
    <cellStyle name="Normal 19 5 5 12 3" xfId="20355"/>
    <cellStyle name="Normal 19 5 5 12 3 2" xfId="33016"/>
    <cellStyle name="Normal 19 5 5 12 3 3" xfId="45616"/>
    <cellStyle name="Normal 19 5 5 12 4" xfId="24615"/>
    <cellStyle name="Normal 19 5 5 12 5" xfId="37216"/>
    <cellStyle name="Normal 19 5 5 13" xfId="13286"/>
    <cellStyle name="Normal 19 5 5 13 2" xfId="26015"/>
    <cellStyle name="Normal 19 5 5 13 3" xfId="38616"/>
    <cellStyle name="Normal 19 5 5 14" xfId="17555"/>
    <cellStyle name="Normal 19 5 5 14 2" xfId="30216"/>
    <cellStyle name="Normal 19 5 5 14 3" xfId="42816"/>
    <cellStyle name="Normal 19 5 5 15" xfId="21815"/>
    <cellStyle name="Normal 19 5 5 16" xfId="34416"/>
    <cellStyle name="Normal 19 5 5 2" xfId="7228"/>
    <cellStyle name="Normal 19 5 5 2 2" xfId="10612"/>
    <cellStyle name="Normal 19 5 5 2 2 2" xfId="14826"/>
    <cellStyle name="Normal 19 5 5 2 2 2 2" xfId="27555"/>
    <cellStyle name="Normal 19 5 5 2 2 2 3" xfId="40156"/>
    <cellStyle name="Normal 19 5 5 2 2 3" xfId="19095"/>
    <cellStyle name="Normal 19 5 5 2 2 3 2" xfId="31756"/>
    <cellStyle name="Normal 19 5 5 2 2 3 3" xfId="44356"/>
    <cellStyle name="Normal 19 5 5 2 2 4" xfId="23355"/>
    <cellStyle name="Normal 19 5 5 2 2 5" xfId="35956"/>
    <cellStyle name="Normal 19 5 5 2 3" xfId="12026"/>
    <cellStyle name="Normal 19 5 5 2 3 2" xfId="16226"/>
    <cellStyle name="Normal 19 5 5 2 3 2 2" xfId="28955"/>
    <cellStyle name="Normal 19 5 5 2 3 2 3" xfId="41556"/>
    <cellStyle name="Normal 19 5 5 2 3 3" xfId="20495"/>
    <cellStyle name="Normal 19 5 5 2 3 3 2" xfId="33156"/>
    <cellStyle name="Normal 19 5 5 2 3 3 3" xfId="45756"/>
    <cellStyle name="Normal 19 5 5 2 3 4" xfId="24755"/>
    <cellStyle name="Normal 19 5 5 2 3 5" xfId="37356"/>
    <cellStyle name="Normal 19 5 5 2 4" xfId="13426"/>
    <cellStyle name="Normal 19 5 5 2 4 2" xfId="26155"/>
    <cellStyle name="Normal 19 5 5 2 4 3" xfId="38756"/>
    <cellStyle name="Normal 19 5 5 2 5" xfId="17695"/>
    <cellStyle name="Normal 19 5 5 2 5 2" xfId="30356"/>
    <cellStyle name="Normal 19 5 5 2 5 3" xfId="42956"/>
    <cellStyle name="Normal 19 5 5 2 6" xfId="21955"/>
    <cellStyle name="Normal 19 5 5 2 7" xfId="34556"/>
    <cellStyle name="Normal 19 5 5 3" xfId="7368"/>
    <cellStyle name="Normal 19 5 5 3 2" xfId="10752"/>
    <cellStyle name="Normal 19 5 5 3 2 2" xfId="14966"/>
    <cellStyle name="Normal 19 5 5 3 2 2 2" xfId="27695"/>
    <cellStyle name="Normal 19 5 5 3 2 2 3" xfId="40296"/>
    <cellStyle name="Normal 19 5 5 3 2 3" xfId="19235"/>
    <cellStyle name="Normal 19 5 5 3 2 3 2" xfId="31896"/>
    <cellStyle name="Normal 19 5 5 3 2 3 3" xfId="44496"/>
    <cellStyle name="Normal 19 5 5 3 2 4" xfId="23495"/>
    <cellStyle name="Normal 19 5 5 3 2 5" xfId="36096"/>
    <cellStyle name="Normal 19 5 5 3 3" xfId="12166"/>
    <cellStyle name="Normal 19 5 5 3 3 2" xfId="16366"/>
    <cellStyle name="Normal 19 5 5 3 3 2 2" xfId="29095"/>
    <cellStyle name="Normal 19 5 5 3 3 2 3" xfId="41696"/>
    <cellStyle name="Normal 19 5 5 3 3 3" xfId="20635"/>
    <cellStyle name="Normal 19 5 5 3 3 3 2" xfId="33296"/>
    <cellStyle name="Normal 19 5 5 3 3 3 3" xfId="45896"/>
    <cellStyle name="Normal 19 5 5 3 3 4" xfId="24895"/>
    <cellStyle name="Normal 19 5 5 3 3 5" xfId="37496"/>
    <cellStyle name="Normal 19 5 5 3 4" xfId="13566"/>
    <cellStyle name="Normal 19 5 5 3 4 2" xfId="26295"/>
    <cellStyle name="Normal 19 5 5 3 4 3" xfId="38896"/>
    <cellStyle name="Normal 19 5 5 3 5" xfId="17835"/>
    <cellStyle name="Normal 19 5 5 3 5 2" xfId="30496"/>
    <cellStyle name="Normal 19 5 5 3 5 3" xfId="43096"/>
    <cellStyle name="Normal 19 5 5 3 6" xfId="22095"/>
    <cellStyle name="Normal 19 5 5 3 7" xfId="34696"/>
    <cellStyle name="Normal 19 5 5 4" xfId="9381"/>
    <cellStyle name="Normal 19 5 5 4 2" xfId="10899"/>
    <cellStyle name="Normal 19 5 5 4 2 2" xfId="15106"/>
    <cellStyle name="Normal 19 5 5 4 2 2 2" xfId="27835"/>
    <cellStyle name="Normal 19 5 5 4 2 2 3" xfId="40436"/>
    <cellStyle name="Normal 19 5 5 4 2 3" xfId="19375"/>
    <cellStyle name="Normal 19 5 5 4 2 3 2" xfId="32036"/>
    <cellStyle name="Normal 19 5 5 4 2 3 3" xfId="44636"/>
    <cellStyle name="Normal 19 5 5 4 2 4" xfId="23635"/>
    <cellStyle name="Normal 19 5 5 4 2 5" xfId="36236"/>
    <cellStyle name="Normal 19 5 5 4 3" xfId="12306"/>
    <cellStyle name="Normal 19 5 5 4 3 2" xfId="16506"/>
    <cellStyle name="Normal 19 5 5 4 3 2 2" xfId="29235"/>
    <cellStyle name="Normal 19 5 5 4 3 2 3" xfId="41836"/>
    <cellStyle name="Normal 19 5 5 4 3 3" xfId="20775"/>
    <cellStyle name="Normal 19 5 5 4 3 3 2" xfId="33436"/>
    <cellStyle name="Normal 19 5 5 4 3 3 3" xfId="46036"/>
    <cellStyle name="Normal 19 5 5 4 3 4" xfId="25035"/>
    <cellStyle name="Normal 19 5 5 4 3 5" xfId="37636"/>
    <cellStyle name="Normal 19 5 5 4 4" xfId="13706"/>
    <cellStyle name="Normal 19 5 5 4 4 2" xfId="26435"/>
    <cellStyle name="Normal 19 5 5 4 4 3" xfId="39036"/>
    <cellStyle name="Normal 19 5 5 4 5" xfId="17975"/>
    <cellStyle name="Normal 19 5 5 4 5 2" xfId="30636"/>
    <cellStyle name="Normal 19 5 5 4 5 3" xfId="43236"/>
    <cellStyle name="Normal 19 5 5 4 6" xfId="22235"/>
    <cellStyle name="Normal 19 5 5 4 7" xfId="34836"/>
    <cellStyle name="Normal 19 5 5 5" xfId="9577"/>
    <cellStyle name="Normal 19 5 5 5 2" xfId="11043"/>
    <cellStyle name="Normal 19 5 5 5 2 2" xfId="15246"/>
    <cellStyle name="Normal 19 5 5 5 2 2 2" xfId="27975"/>
    <cellStyle name="Normal 19 5 5 5 2 2 3" xfId="40576"/>
    <cellStyle name="Normal 19 5 5 5 2 3" xfId="19515"/>
    <cellStyle name="Normal 19 5 5 5 2 3 2" xfId="32176"/>
    <cellStyle name="Normal 19 5 5 5 2 3 3" xfId="44776"/>
    <cellStyle name="Normal 19 5 5 5 2 4" xfId="23775"/>
    <cellStyle name="Normal 19 5 5 5 2 5" xfId="36376"/>
    <cellStyle name="Normal 19 5 5 5 3" xfId="12446"/>
    <cellStyle name="Normal 19 5 5 5 3 2" xfId="16646"/>
    <cellStyle name="Normal 19 5 5 5 3 2 2" xfId="29375"/>
    <cellStyle name="Normal 19 5 5 5 3 2 3" xfId="41976"/>
    <cellStyle name="Normal 19 5 5 5 3 3" xfId="20915"/>
    <cellStyle name="Normal 19 5 5 5 3 3 2" xfId="33576"/>
    <cellStyle name="Normal 19 5 5 5 3 3 3" xfId="46176"/>
    <cellStyle name="Normal 19 5 5 5 3 4" xfId="25175"/>
    <cellStyle name="Normal 19 5 5 5 3 5" xfId="37776"/>
    <cellStyle name="Normal 19 5 5 5 4" xfId="13846"/>
    <cellStyle name="Normal 19 5 5 5 4 2" xfId="26575"/>
    <cellStyle name="Normal 19 5 5 5 4 3" xfId="39176"/>
    <cellStyle name="Normal 19 5 5 5 5" xfId="18115"/>
    <cellStyle name="Normal 19 5 5 5 5 2" xfId="30776"/>
    <cellStyle name="Normal 19 5 5 5 5 3" xfId="43376"/>
    <cellStyle name="Normal 19 5 5 5 6" xfId="22375"/>
    <cellStyle name="Normal 19 5 5 5 7" xfId="34976"/>
    <cellStyle name="Normal 19 5 5 6" xfId="9717"/>
    <cellStyle name="Normal 19 5 5 6 2" xfId="11183"/>
    <cellStyle name="Normal 19 5 5 6 2 2" xfId="15386"/>
    <cellStyle name="Normal 19 5 5 6 2 2 2" xfId="28115"/>
    <cellStyle name="Normal 19 5 5 6 2 2 3" xfId="40716"/>
    <cellStyle name="Normal 19 5 5 6 2 3" xfId="19655"/>
    <cellStyle name="Normal 19 5 5 6 2 3 2" xfId="32316"/>
    <cellStyle name="Normal 19 5 5 6 2 3 3" xfId="44916"/>
    <cellStyle name="Normal 19 5 5 6 2 4" xfId="23915"/>
    <cellStyle name="Normal 19 5 5 6 2 5" xfId="36516"/>
    <cellStyle name="Normal 19 5 5 6 3" xfId="12586"/>
    <cellStyle name="Normal 19 5 5 6 3 2" xfId="16786"/>
    <cellStyle name="Normal 19 5 5 6 3 2 2" xfId="29515"/>
    <cellStyle name="Normal 19 5 5 6 3 2 3" xfId="42116"/>
    <cellStyle name="Normal 19 5 5 6 3 3" xfId="21055"/>
    <cellStyle name="Normal 19 5 5 6 3 3 2" xfId="33716"/>
    <cellStyle name="Normal 19 5 5 6 3 3 3" xfId="46316"/>
    <cellStyle name="Normal 19 5 5 6 3 4" xfId="25315"/>
    <cellStyle name="Normal 19 5 5 6 3 5" xfId="37916"/>
    <cellStyle name="Normal 19 5 5 6 4" xfId="13986"/>
    <cellStyle name="Normal 19 5 5 6 4 2" xfId="26715"/>
    <cellStyle name="Normal 19 5 5 6 4 3" xfId="39316"/>
    <cellStyle name="Normal 19 5 5 6 5" xfId="18255"/>
    <cellStyle name="Normal 19 5 5 6 5 2" xfId="30916"/>
    <cellStyle name="Normal 19 5 5 6 5 3" xfId="43516"/>
    <cellStyle name="Normal 19 5 5 6 6" xfId="22515"/>
    <cellStyle name="Normal 19 5 5 6 7" xfId="35116"/>
    <cellStyle name="Normal 19 5 5 7" xfId="9857"/>
    <cellStyle name="Normal 19 5 5 7 2" xfId="11323"/>
    <cellStyle name="Normal 19 5 5 7 2 2" xfId="15526"/>
    <cellStyle name="Normal 19 5 5 7 2 2 2" xfId="28255"/>
    <cellStyle name="Normal 19 5 5 7 2 2 3" xfId="40856"/>
    <cellStyle name="Normal 19 5 5 7 2 3" xfId="19795"/>
    <cellStyle name="Normal 19 5 5 7 2 3 2" xfId="32456"/>
    <cellStyle name="Normal 19 5 5 7 2 3 3" xfId="45056"/>
    <cellStyle name="Normal 19 5 5 7 2 4" xfId="24055"/>
    <cellStyle name="Normal 19 5 5 7 2 5" xfId="36656"/>
    <cellStyle name="Normal 19 5 5 7 3" xfId="12726"/>
    <cellStyle name="Normal 19 5 5 7 3 2" xfId="16926"/>
    <cellStyle name="Normal 19 5 5 7 3 2 2" xfId="29655"/>
    <cellStyle name="Normal 19 5 5 7 3 2 3" xfId="42256"/>
    <cellStyle name="Normal 19 5 5 7 3 3" xfId="21195"/>
    <cellStyle name="Normal 19 5 5 7 3 3 2" xfId="33856"/>
    <cellStyle name="Normal 19 5 5 7 3 3 3" xfId="46456"/>
    <cellStyle name="Normal 19 5 5 7 3 4" xfId="25455"/>
    <cellStyle name="Normal 19 5 5 7 3 5" xfId="38056"/>
    <cellStyle name="Normal 19 5 5 7 4" xfId="14126"/>
    <cellStyle name="Normal 19 5 5 7 4 2" xfId="26855"/>
    <cellStyle name="Normal 19 5 5 7 4 3" xfId="39456"/>
    <cellStyle name="Normal 19 5 5 7 5" xfId="18395"/>
    <cellStyle name="Normal 19 5 5 7 5 2" xfId="31056"/>
    <cellStyle name="Normal 19 5 5 7 5 3" xfId="43656"/>
    <cellStyle name="Normal 19 5 5 7 6" xfId="22655"/>
    <cellStyle name="Normal 19 5 5 7 7" xfId="35256"/>
    <cellStyle name="Normal 19 5 5 8" xfId="9997"/>
    <cellStyle name="Normal 19 5 5 8 2" xfId="11463"/>
    <cellStyle name="Normal 19 5 5 8 2 2" xfId="15666"/>
    <cellStyle name="Normal 19 5 5 8 2 2 2" xfId="28395"/>
    <cellStyle name="Normal 19 5 5 8 2 2 3" xfId="40996"/>
    <cellStyle name="Normal 19 5 5 8 2 3" xfId="19935"/>
    <cellStyle name="Normal 19 5 5 8 2 3 2" xfId="32596"/>
    <cellStyle name="Normal 19 5 5 8 2 3 3" xfId="45196"/>
    <cellStyle name="Normal 19 5 5 8 2 4" xfId="24195"/>
    <cellStyle name="Normal 19 5 5 8 2 5" xfId="36796"/>
    <cellStyle name="Normal 19 5 5 8 3" xfId="12866"/>
    <cellStyle name="Normal 19 5 5 8 3 2" xfId="17066"/>
    <cellStyle name="Normal 19 5 5 8 3 2 2" xfId="29795"/>
    <cellStyle name="Normal 19 5 5 8 3 2 3" xfId="42396"/>
    <cellStyle name="Normal 19 5 5 8 3 3" xfId="21335"/>
    <cellStyle name="Normal 19 5 5 8 3 3 2" xfId="33996"/>
    <cellStyle name="Normal 19 5 5 8 3 3 3" xfId="46596"/>
    <cellStyle name="Normal 19 5 5 8 3 4" xfId="25595"/>
    <cellStyle name="Normal 19 5 5 8 3 5" xfId="38196"/>
    <cellStyle name="Normal 19 5 5 8 4" xfId="14266"/>
    <cellStyle name="Normal 19 5 5 8 4 2" xfId="26995"/>
    <cellStyle name="Normal 19 5 5 8 4 3" xfId="39596"/>
    <cellStyle name="Normal 19 5 5 8 5" xfId="18535"/>
    <cellStyle name="Normal 19 5 5 8 5 2" xfId="31196"/>
    <cellStyle name="Normal 19 5 5 8 5 3" xfId="43796"/>
    <cellStyle name="Normal 19 5 5 8 6" xfId="22795"/>
    <cellStyle name="Normal 19 5 5 8 7" xfId="35396"/>
    <cellStyle name="Normal 19 5 5 9" xfId="10191"/>
    <cellStyle name="Normal 19 5 5 9 2" xfId="11606"/>
    <cellStyle name="Normal 19 5 5 9 2 2" xfId="15806"/>
    <cellStyle name="Normal 19 5 5 9 2 2 2" xfId="28535"/>
    <cellStyle name="Normal 19 5 5 9 2 2 3" xfId="41136"/>
    <cellStyle name="Normal 19 5 5 9 2 3" xfId="20075"/>
    <cellStyle name="Normal 19 5 5 9 2 3 2" xfId="32736"/>
    <cellStyle name="Normal 19 5 5 9 2 3 3" xfId="45336"/>
    <cellStyle name="Normal 19 5 5 9 2 4" xfId="24335"/>
    <cellStyle name="Normal 19 5 5 9 2 5" xfId="36936"/>
    <cellStyle name="Normal 19 5 5 9 3" xfId="13006"/>
    <cellStyle name="Normal 19 5 5 9 3 2" xfId="17206"/>
    <cellStyle name="Normal 19 5 5 9 3 2 2" xfId="29935"/>
    <cellStyle name="Normal 19 5 5 9 3 2 3" xfId="42536"/>
    <cellStyle name="Normal 19 5 5 9 3 3" xfId="21475"/>
    <cellStyle name="Normal 19 5 5 9 3 3 2" xfId="34136"/>
    <cellStyle name="Normal 19 5 5 9 3 3 3" xfId="46736"/>
    <cellStyle name="Normal 19 5 5 9 3 4" xfId="25735"/>
    <cellStyle name="Normal 19 5 5 9 3 5" xfId="38336"/>
    <cellStyle name="Normal 19 5 5 9 4" xfId="14406"/>
    <cellStyle name="Normal 19 5 5 9 4 2" xfId="27135"/>
    <cellStyle name="Normal 19 5 5 9 4 3" xfId="39736"/>
    <cellStyle name="Normal 19 5 5 9 5" xfId="18675"/>
    <cellStyle name="Normal 19 5 5 9 5 2" xfId="31336"/>
    <cellStyle name="Normal 19 5 5 9 5 3" xfId="43936"/>
    <cellStyle name="Normal 19 5 5 9 6" xfId="22935"/>
    <cellStyle name="Normal 19 5 5 9 7" xfId="35536"/>
    <cellStyle name="Normal 19 5 6" xfId="7108"/>
    <cellStyle name="Normal 19 5 6 10" xfId="10351"/>
    <cellStyle name="Normal 19 5 6 10 2" xfId="11766"/>
    <cellStyle name="Normal 19 5 6 10 2 2" xfId="15966"/>
    <cellStyle name="Normal 19 5 6 10 2 2 2" xfId="28695"/>
    <cellStyle name="Normal 19 5 6 10 2 2 3" xfId="41296"/>
    <cellStyle name="Normal 19 5 6 10 2 3" xfId="20235"/>
    <cellStyle name="Normal 19 5 6 10 2 3 2" xfId="32896"/>
    <cellStyle name="Normal 19 5 6 10 2 3 3" xfId="45496"/>
    <cellStyle name="Normal 19 5 6 10 2 4" xfId="24495"/>
    <cellStyle name="Normal 19 5 6 10 2 5" xfId="37096"/>
    <cellStyle name="Normal 19 5 6 10 3" xfId="13166"/>
    <cellStyle name="Normal 19 5 6 10 3 2" xfId="17366"/>
    <cellStyle name="Normal 19 5 6 10 3 2 2" xfId="30095"/>
    <cellStyle name="Normal 19 5 6 10 3 2 3" xfId="42696"/>
    <cellStyle name="Normal 19 5 6 10 3 3" xfId="21635"/>
    <cellStyle name="Normal 19 5 6 10 3 3 2" xfId="34296"/>
    <cellStyle name="Normal 19 5 6 10 3 3 3" xfId="46896"/>
    <cellStyle name="Normal 19 5 6 10 3 4" xfId="25895"/>
    <cellStyle name="Normal 19 5 6 10 3 5" xfId="38496"/>
    <cellStyle name="Normal 19 5 6 10 4" xfId="14566"/>
    <cellStyle name="Normal 19 5 6 10 4 2" xfId="27295"/>
    <cellStyle name="Normal 19 5 6 10 4 3" xfId="39896"/>
    <cellStyle name="Normal 19 5 6 10 5" xfId="18835"/>
    <cellStyle name="Normal 19 5 6 10 5 2" xfId="31496"/>
    <cellStyle name="Normal 19 5 6 10 5 3" xfId="44096"/>
    <cellStyle name="Normal 19 5 6 10 6" xfId="23095"/>
    <cellStyle name="Normal 19 5 6 10 7" xfId="35696"/>
    <cellStyle name="Normal 19 5 6 11" xfId="10492"/>
    <cellStyle name="Normal 19 5 6 11 2" xfId="14706"/>
    <cellStyle name="Normal 19 5 6 11 2 2" xfId="27435"/>
    <cellStyle name="Normal 19 5 6 11 2 3" xfId="40036"/>
    <cellStyle name="Normal 19 5 6 11 3" xfId="18975"/>
    <cellStyle name="Normal 19 5 6 11 3 2" xfId="31636"/>
    <cellStyle name="Normal 19 5 6 11 3 3" xfId="44236"/>
    <cellStyle name="Normal 19 5 6 11 4" xfId="23235"/>
    <cellStyle name="Normal 19 5 6 11 5" xfId="35836"/>
    <cellStyle name="Normal 19 5 6 12" xfId="11906"/>
    <cellStyle name="Normal 19 5 6 12 2" xfId="16106"/>
    <cellStyle name="Normal 19 5 6 12 2 2" xfId="28835"/>
    <cellStyle name="Normal 19 5 6 12 2 3" xfId="41436"/>
    <cellStyle name="Normal 19 5 6 12 3" xfId="20375"/>
    <cellStyle name="Normal 19 5 6 12 3 2" xfId="33036"/>
    <cellStyle name="Normal 19 5 6 12 3 3" xfId="45636"/>
    <cellStyle name="Normal 19 5 6 12 4" xfId="24635"/>
    <cellStyle name="Normal 19 5 6 12 5" xfId="37236"/>
    <cellStyle name="Normal 19 5 6 13" xfId="13306"/>
    <cellStyle name="Normal 19 5 6 13 2" xfId="26035"/>
    <cellStyle name="Normal 19 5 6 13 3" xfId="38636"/>
    <cellStyle name="Normal 19 5 6 14" xfId="17575"/>
    <cellStyle name="Normal 19 5 6 14 2" xfId="30236"/>
    <cellStyle name="Normal 19 5 6 14 3" xfId="42836"/>
    <cellStyle name="Normal 19 5 6 15" xfId="21835"/>
    <cellStyle name="Normal 19 5 6 16" xfId="34436"/>
    <cellStyle name="Normal 19 5 6 2" xfId="7248"/>
    <cellStyle name="Normal 19 5 6 2 2" xfId="10632"/>
    <cellStyle name="Normal 19 5 6 2 2 2" xfId="14846"/>
    <cellStyle name="Normal 19 5 6 2 2 2 2" xfId="27575"/>
    <cellStyle name="Normal 19 5 6 2 2 2 3" xfId="40176"/>
    <cellStyle name="Normal 19 5 6 2 2 3" xfId="19115"/>
    <cellStyle name="Normal 19 5 6 2 2 3 2" xfId="31776"/>
    <cellStyle name="Normal 19 5 6 2 2 3 3" xfId="44376"/>
    <cellStyle name="Normal 19 5 6 2 2 4" xfId="23375"/>
    <cellStyle name="Normal 19 5 6 2 2 5" xfId="35976"/>
    <cellStyle name="Normal 19 5 6 2 3" xfId="12046"/>
    <cellStyle name="Normal 19 5 6 2 3 2" xfId="16246"/>
    <cellStyle name="Normal 19 5 6 2 3 2 2" xfId="28975"/>
    <cellStyle name="Normal 19 5 6 2 3 2 3" xfId="41576"/>
    <cellStyle name="Normal 19 5 6 2 3 3" xfId="20515"/>
    <cellStyle name="Normal 19 5 6 2 3 3 2" xfId="33176"/>
    <cellStyle name="Normal 19 5 6 2 3 3 3" xfId="45776"/>
    <cellStyle name="Normal 19 5 6 2 3 4" xfId="24775"/>
    <cellStyle name="Normal 19 5 6 2 3 5" xfId="37376"/>
    <cellStyle name="Normal 19 5 6 2 4" xfId="13446"/>
    <cellStyle name="Normal 19 5 6 2 4 2" xfId="26175"/>
    <cellStyle name="Normal 19 5 6 2 4 3" xfId="38776"/>
    <cellStyle name="Normal 19 5 6 2 5" xfId="17715"/>
    <cellStyle name="Normal 19 5 6 2 5 2" xfId="30376"/>
    <cellStyle name="Normal 19 5 6 2 5 3" xfId="42976"/>
    <cellStyle name="Normal 19 5 6 2 6" xfId="21975"/>
    <cellStyle name="Normal 19 5 6 2 7" xfId="34576"/>
    <cellStyle name="Normal 19 5 6 3" xfId="7388"/>
    <cellStyle name="Normal 19 5 6 3 2" xfId="10772"/>
    <cellStyle name="Normal 19 5 6 3 2 2" xfId="14986"/>
    <cellStyle name="Normal 19 5 6 3 2 2 2" xfId="27715"/>
    <cellStyle name="Normal 19 5 6 3 2 2 3" xfId="40316"/>
    <cellStyle name="Normal 19 5 6 3 2 3" xfId="19255"/>
    <cellStyle name="Normal 19 5 6 3 2 3 2" xfId="31916"/>
    <cellStyle name="Normal 19 5 6 3 2 3 3" xfId="44516"/>
    <cellStyle name="Normal 19 5 6 3 2 4" xfId="23515"/>
    <cellStyle name="Normal 19 5 6 3 2 5" xfId="36116"/>
    <cellStyle name="Normal 19 5 6 3 3" xfId="12186"/>
    <cellStyle name="Normal 19 5 6 3 3 2" xfId="16386"/>
    <cellStyle name="Normal 19 5 6 3 3 2 2" xfId="29115"/>
    <cellStyle name="Normal 19 5 6 3 3 2 3" xfId="41716"/>
    <cellStyle name="Normal 19 5 6 3 3 3" xfId="20655"/>
    <cellStyle name="Normal 19 5 6 3 3 3 2" xfId="33316"/>
    <cellStyle name="Normal 19 5 6 3 3 3 3" xfId="45916"/>
    <cellStyle name="Normal 19 5 6 3 3 4" xfId="24915"/>
    <cellStyle name="Normal 19 5 6 3 3 5" xfId="37516"/>
    <cellStyle name="Normal 19 5 6 3 4" xfId="13586"/>
    <cellStyle name="Normal 19 5 6 3 4 2" xfId="26315"/>
    <cellStyle name="Normal 19 5 6 3 4 3" xfId="38916"/>
    <cellStyle name="Normal 19 5 6 3 5" xfId="17855"/>
    <cellStyle name="Normal 19 5 6 3 5 2" xfId="30516"/>
    <cellStyle name="Normal 19 5 6 3 5 3" xfId="43116"/>
    <cellStyle name="Normal 19 5 6 3 6" xfId="22115"/>
    <cellStyle name="Normal 19 5 6 3 7" xfId="34716"/>
    <cellStyle name="Normal 19 5 6 4" xfId="9401"/>
    <cellStyle name="Normal 19 5 6 4 2" xfId="10919"/>
    <cellStyle name="Normal 19 5 6 4 2 2" xfId="15126"/>
    <cellStyle name="Normal 19 5 6 4 2 2 2" xfId="27855"/>
    <cellStyle name="Normal 19 5 6 4 2 2 3" xfId="40456"/>
    <cellStyle name="Normal 19 5 6 4 2 3" xfId="19395"/>
    <cellStyle name="Normal 19 5 6 4 2 3 2" xfId="32056"/>
    <cellStyle name="Normal 19 5 6 4 2 3 3" xfId="44656"/>
    <cellStyle name="Normal 19 5 6 4 2 4" xfId="23655"/>
    <cellStyle name="Normal 19 5 6 4 2 5" xfId="36256"/>
    <cellStyle name="Normal 19 5 6 4 3" xfId="12326"/>
    <cellStyle name="Normal 19 5 6 4 3 2" xfId="16526"/>
    <cellStyle name="Normal 19 5 6 4 3 2 2" xfId="29255"/>
    <cellStyle name="Normal 19 5 6 4 3 2 3" xfId="41856"/>
    <cellStyle name="Normal 19 5 6 4 3 3" xfId="20795"/>
    <cellStyle name="Normal 19 5 6 4 3 3 2" xfId="33456"/>
    <cellStyle name="Normal 19 5 6 4 3 3 3" xfId="46056"/>
    <cellStyle name="Normal 19 5 6 4 3 4" xfId="25055"/>
    <cellStyle name="Normal 19 5 6 4 3 5" xfId="37656"/>
    <cellStyle name="Normal 19 5 6 4 4" xfId="13726"/>
    <cellStyle name="Normal 19 5 6 4 4 2" xfId="26455"/>
    <cellStyle name="Normal 19 5 6 4 4 3" xfId="39056"/>
    <cellStyle name="Normal 19 5 6 4 5" xfId="17995"/>
    <cellStyle name="Normal 19 5 6 4 5 2" xfId="30656"/>
    <cellStyle name="Normal 19 5 6 4 5 3" xfId="43256"/>
    <cellStyle name="Normal 19 5 6 4 6" xfId="22255"/>
    <cellStyle name="Normal 19 5 6 4 7" xfId="34856"/>
    <cellStyle name="Normal 19 5 6 5" xfId="9597"/>
    <cellStyle name="Normal 19 5 6 5 2" xfId="11063"/>
    <cellStyle name="Normal 19 5 6 5 2 2" xfId="15266"/>
    <cellStyle name="Normal 19 5 6 5 2 2 2" xfId="27995"/>
    <cellStyle name="Normal 19 5 6 5 2 2 3" xfId="40596"/>
    <cellStyle name="Normal 19 5 6 5 2 3" xfId="19535"/>
    <cellStyle name="Normal 19 5 6 5 2 3 2" xfId="32196"/>
    <cellStyle name="Normal 19 5 6 5 2 3 3" xfId="44796"/>
    <cellStyle name="Normal 19 5 6 5 2 4" xfId="23795"/>
    <cellStyle name="Normal 19 5 6 5 2 5" xfId="36396"/>
    <cellStyle name="Normal 19 5 6 5 3" xfId="12466"/>
    <cellStyle name="Normal 19 5 6 5 3 2" xfId="16666"/>
    <cellStyle name="Normal 19 5 6 5 3 2 2" xfId="29395"/>
    <cellStyle name="Normal 19 5 6 5 3 2 3" xfId="41996"/>
    <cellStyle name="Normal 19 5 6 5 3 3" xfId="20935"/>
    <cellStyle name="Normal 19 5 6 5 3 3 2" xfId="33596"/>
    <cellStyle name="Normal 19 5 6 5 3 3 3" xfId="46196"/>
    <cellStyle name="Normal 19 5 6 5 3 4" xfId="25195"/>
    <cellStyle name="Normal 19 5 6 5 3 5" xfId="37796"/>
    <cellStyle name="Normal 19 5 6 5 4" xfId="13866"/>
    <cellStyle name="Normal 19 5 6 5 4 2" xfId="26595"/>
    <cellStyle name="Normal 19 5 6 5 4 3" xfId="39196"/>
    <cellStyle name="Normal 19 5 6 5 5" xfId="18135"/>
    <cellStyle name="Normal 19 5 6 5 5 2" xfId="30796"/>
    <cellStyle name="Normal 19 5 6 5 5 3" xfId="43396"/>
    <cellStyle name="Normal 19 5 6 5 6" xfId="22395"/>
    <cellStyle name="Normal 19 5 6 5 7" xfId="34996"/>
    <cellStyle name="Normal 19 5 6 6" xfId="9737"/>
    <cellStyle name="Normal 19 5 6 6 2" xfId="11203"/>
    <cellStyle name="Normal 19 5 6 6 2 2" xfId="15406"/>
    <cellStyle name="Normal 19 5 6 6 2 2 2" xfId="28135"/>
    <cellStyle name="Normal 19 5 6 6 2 2 3" xfId="40736"/>
    <cellStyle name="Normal 19 5 6 6 2 3" xfId="19675"/>
    <cellStyle name="Normal 19 5 6 6 2 3 2" xfId="32336"/>
    <cellStyle name="Normal 19 5 6 6 2 3 3" xfId="44936"/>
    <cellStyle name="Normal 19 5 6 6 2 4" xfId="23935"/>
    <cellStyle name="Normal 19 5 6 6 2 5" xfId="36536"/>
    <cellStyle name="Normal 19 5 6 6 3" xfId="12606"/>
    <cellStyle name="Normal 19 5 6 6 3 2" xfId="16806"/>
    <cellStyle name="Normal 19 5 6 6 3 2 2" xfId="29535"/>
    <cellStyle name="Normal 19 5 6 6 3 2 3" xfId="42136"/>
    <cellStyle name="Normal 19 5 6 6 3 3" xfId="21075"/>
    <cellStyle name="Normal 19 5 6 6 3 3 2" xfId="33736"/>
    <cellStyle name="Normal 19 5 6 6 3 3 3" xfId="46336"/>
    <cellStyle name="Normal 19 5 6 6 3 4" xfId="25335"/>
    <cellStyle name="Normal 19 5 6 6 3 5" xfId="37936"/>
    <cellStyle name="Normal 19 5 6 6 4" xfId="14006"/>
    <cellStyle name="Normal 19 5 6 6 4 2" xfId="26735"/>
    <cellStyle name="Normal 19 5 6 6 4 3" xfId="39336"/>
    <cellStyle name="Normal 19 5 6 6 5" xfId="18275"/>
    <cellStyle name="Normal 19 5 6 6 5 2" xfId="30936"/>
    <cellStyle name="Normal 19 5 6 6 5 3" xfId="43536"/>
    <cellStyle name="Normal 19 5 6 6 6" xfId="22535"/>
    <cellStyle name="Normal 19 5 6 6 7" xfId="35136"/>
    <cellStyle name="Normal 19 5 6 7" xfId="9877"/>
    <cellStyle name="Normal 19 5 6 7 2" xfId="11343"/>
    <cellStyle name="Normal 19 5 6 7 2 2" xfId="15546"/>
    <cellStyle name="Normal 19 5 6 7 2 2 2" xfId="28275"/>
    <cellStyle name="Normal 19 5 6 7 2 2 3" xfId="40876"/>
    <cellStyle name="Normal 19 5 6 7 2 3" xfId="19815"/>
    <cellStyle name="Normal 19 5 6 7 2 3 2" xfId="32476"/>
    <cellStyle name="Normal 19 5 6 7 2 3 3" xfId="45076"/>
    <cellStyle name="Normal 19 5 6 7 2 4" xfId="24075"/>
    <cellStyle name="Normal 19 5 6 7 2 5" xfId="36676"/>
    <cellStyle name="Normal 19 5 6 7 3" xfId="12746"/>
    <cellStyle name="Normal 19 5 6 7 3 2" xfId="16946"/>
    <cellStyle name="Normal 19 5 6 7 3 2 2" xfId="29675"/>
    <cellStyle name="Normal 19 5 6 7 3 2 3" xfId="42276"/>
    <cellStyle name="Normal 19 5 6 7 3 3" xfId="21215"/>
    <cellStyle name="Normal 19 5 6 7 3 3 2" xfId="33876"/>
    <cellStyle name="Normal 19 5 6 7 3 3 3" xfId="46476"/>
    <cellStyle name="Normal 19 5 6 7 3 4" xfId="25475"/>
    <cellStyle name="Normal 19 5 6 7 3 5" xfId="38076"/>
    <cellStyle name="Normal 19 5 6 7 4" xfId="14146"/>
    <cellStyle name="Normal 19 5 6 7 4 2" xfId="26875"/>
    <cellStyle name="Normal 19 5 6 7 4 3" xfId="39476"/>
    <cellStyle name="Normal 19 5 6 7 5" xfId="18415"/>
    <cellStyle name="Normal 19 5 6 7 5 2" xfId="31076"/>
    <cellStyle name="Normal 19 5 6 7 5 3" xfId="43676"/>
    <cellStyle name="Normal 19 5 6 7 6" xfId="22675"/>
    <cellStyle name="Normal 19 5 6 7 7" xfId="35276"/>
    <cellStyle name="Normal 19 5 6 8" xfId="10017"/>
    <cellStyle name="Normal 19 5 6 8 2" xfId="11483"/>
    <cellStyle name="Normal 19 5 6 8 2 2" xfId="15686"/>
    <cellStyle name="Normal 19 5 6 8 2 2 2" xfId="28415"/>
    <cellStyle name="Normal 19 5 6 8 2 2 3" xfId="41016"/>
    <cellStyle name="Normal 19 5 6 8 2 3" xfId="19955"/>
    <cellStyle name="Normal 19 5 6 8 2 3 2" xfId="32616"/>
    <cellStyle name="Normal 19 5 6 8 2 3 3" xfId="45216"/>
    <cellStyle name="Normal 19 5 6 8 2 4" xfId="24215"/>
    <cellStyle name="Normal 19 5 6 8 2 5" xfId="36816"/>
    <cellStyle name="Normal 19 5 6 8 3" xfId="12886"/>
    <cellStyle name="Normal 19 5 6 8 3 2" xfId="17086"/>
    <cellStyle name="Normal 19 5 6 8 3 2 2" xfId="29815"/>
    <cellStyle name="Normal 19 5 6 8 3 2 3" xfId="42416"/>
    <cellStyle name="Normal 19 5 6 8 3 3" xfId="21355"/>
    <cellStyle name="Normal 19 5 6 8 3 3 2" xfId="34016"/>
    <cellStyle name="Normal 19 5 6 8 3 3 3" xfId="46616"/>
    <cellStyle name="Normal 19 5 6 8 3 4" xfId="25615"/>
    <cellStyle name="Normal 19 5 6 8 3 5" xfId="38216"/>
    <cellStyle name="Normal 19 5 6 8 4" xfId="14286"/>
    <cellStyle name="Normal 19 5 6 8 4 2" xfId="27015"/>
    <cellStyle name="Normal 19 5 6 8 4 3" xfId="39616"/>
    <cellStyle name="Normal 19 5 6 8 5" xfId="18555"/>
    <cellStyle name="Normal 19 5 6 8 5 2" xfId="31216"/>
    <cellStyle name="Normal 19 5 6 8 5 3" xfId="43816"/>
    <cellStyle name="Normal 19 5 6 8 6" xfId="22815"/>
    <cellStyle name="Normal 19 5 6 8 7" xfId="35416"/>
    <cellStyle name="Normal 19 5 6 9" xfId="10211"/>
    <cellStyle name="Normal 19 5 6 9 2" xfId="11626"/>
    <cellStyle name="Normal 19 5 6 9 2 2" xfId="15826"/>
    <cellStyle name="Normal 19 5 6 9 2 2 2" xfId="28555"/>
    <cellStyle name="Normal 19 5 6 9 2 2 3" xfId="41156"/>
    <cellStyle name="Normal 19 5 6 9 2 3" xfId="20095"/>
    <cellStyle name="Normal 19 5 6 9 2 3 2" xfId="32756"/>
    <cellStyle name="Normal 19 5 6 9 2 3 3" xfId="45356"/>
    <cellStyle name="Normal 19 5 6 9 2 4" xfId="24355"/>
    <cellStyle name="Normal 19 5 6 9 2 5" xfId="36956"/>
    <cellStyle name="Normal 19 5 6 9 3" xfId="13026"/>
    <cellStyle name="Normal 19 5 6 9 3 2" xfId="17226"/>
    <cellStyle name="Normal 19 5 6 9 3 2 2" xfId="29955"/>
    <cellStyle name="Normal 19 5 6 9 3 2 3" xfId="42556"/>
    <cellStyle name="Normal 19 5 6 9 3 3" xfId="21495"/>
    <cellStyle name="Normal 19 5 6 9 3 3 2" xfId="34156"/>
    <cellStyle name="Normal 19 5 6 9 3 3 3" xfId="46756"/>
    <cellStyle name="Normal 19 5 6 9 3 4" xfId="25755"/>
    <cellStyle name="Normal 19 5 6 9 3 5" xfId="38356"/>
    <cellStyle name="Normal 19 5 6 9 4" xfId="14426"/>
    <cellStyle name="Normal 19 5 6 9 4 2" xfId="27155"/>
    <cellStyle name="Normal 19 5 6 9 4 3" xfId="39756"/>
    <cellStyle name="Normal 19 5 6 9 5" xfId="18695"/>
    <cellStyle name="Normal 19 5 6 9 5 2" xfId="31356"/>
    <cellStyle name="Normal 19 5 6 9 5 3" xfId="43956"/>
    <cellStyle name="Normal 19 5 6 9 6" xfId="22955"/>
    <cellStyle name="Normal 19 5 6 9 7" xfId="35556"/>
    <cellStyle name="Normal 19 5 7" xfId="7128"/>
    <cellStyle name="Normal 19 5 7 10" xfId="10371"/>
    <cellStyle name="Normal 19 5 7 10 2" xfId="11786"/>
    <cellStyle name="Normal 19 5 7 10 2 2" xfId="15986"/>
    <cellStyle name="Normal 19 5 7 10 2 2 2" xfId="28715"/>
    <cellStyle name="Normal 19 5 7 10 2 2 3" xfId="41316"/>
    <cellStyle name="Normal 19 5 7 10 2 3" xfId="20255"/>
    <cellStyle name="Normal 19 5 7 10 2 3 2" xfId="32916"/>
    <cellStyle name="Normal 19 5 7 10 2 3 3" xfId="45516"/>
    <cellStyle name="Normal 19 5 7 10 2 4" xfId="24515"/>
    <cellStyle name="Normal 19 5 7 10 2 5" xfId="37116"/>
    <cellStyle name="Normal 19 5 7 10 3" xfId="13186"/>
    <cellStyle name="Normal 19 5 7 10 3 2" xfId="17386"/>
    <cellStyle name="Normal 19 5 7 10 3 2 2" xfId="30115"/>
    <cellStyle name="Normal 19 5 7 10 3 2 3" xfId="42716"/>
    <cellStyle name="Normal 19 5 7 10 3 3" xfId="21655"/>
    <cellStyle name="Normal 19 5 7 10 3 3 2" xfId="34316"/>
    <cellStyle name="Normal 19 5 7 10 3 3 3" xfId="46916"/>
    <cellStyle name="Normal 19 5 7 10 3 4" xfId="25915"/>
    <cellStyle name="Normal 19 5 7 10 3 5" xfId="38516"/>
    <cellStyle name="Normal 19 5 7 10 4" xfId="14586"/>
    <cellStyle name="Normal 19 5 7 10 4 2" xfId="27315"/>
    <cellStyle name="Normal 19 5 7 10 4 3" xfId="39916"/>
    <cellStyle name="Normal 19 5 7 10 5" xfId="18855"/>
    <cellStyle name="Normal 19 5 7 10 5 2" xfId="31516"/>
    <cellStyle name="Normal 19 5 7 10 5 3" xfId="44116"/>
    <cellStyle name="Normal 19 5 7 10 6" xfId="23115"/>
    <cellStyle name="Normal 19 5 7 10 7" xfId="35716"/>
    <cellStyle name="Normal 19 5 7 11" xfId="10512"/>
    <cellStyle name="Normal 19 5 7 11 2" xfId="14726"/>
    <cellStyle name="Normal 19 5 7 11 2 2" xfId="27455"/>
    <cellStyle name="Normal 19 5 7 11 2 3" xfId="40056"/>
    <cellStyle name="Normal 19 5 7 11 3" xfId="18995"/>
    <cellStyle name="Normal 19 5 7 11 3 2" xfId="31656"/>
    <cellStyle name="Normal 19 5 7 11 3 3" xfId="44256"/>
    <cellStyle name="Normal 19 5 7 11 4" xfId="23255"/>
    <cellStyle name="Normal 19 5 7 11 5" xfId="35856"/>
    <cellStyle name="Normal 19 5 7 12" xfId="11926"/>
    <cellStyle name="Normal 19 5 7 12 2" xfId="16126"/>
    <cellStyle name="Normal 19 5 7 12 2 2" xfId="28855"/>
    <cellStyle name="Normal 19 5 7 12 2 3" xfId="41456"/>
    <cellStyle name="Normal 19 5 7 12 3" xfId="20395"/>
    <cellStyle name="Normal 19 5 7 12 3 2" xfId="33056"/>
    <cellStyle name="Normal 19 5 7 12 3 3" xfId="45656"/>
    <cellStyle name="Normal 19 5 7 12 4" xfId="24655"/>
    <cellStyle name="Normal 19 5 7 12 5" xfId="37256"/>
    <cellStyle name="Normal 19 5 7 13" xfId="13326"/>
    <cellStyle name="Normal 19 5 7 13 2" xfId="26055"/>
    <cellStyle name="Normal 19 5 7 13 3" xfId="38656"/>
    <cellStyle name="Normal 19 5 7 14" xfId="17595"/>
    <cellStyle name="Normal 19 5 7 14 2" xfId="30256"/>
    <cellStyle name="Normal 19 5 7 14 3" xfId="42856"/>
    <cellStyle name="Normal 19 5 7 15" xfId="21855"/>
    <cellStyle name="Normal 19 5 7 16" xfId="34456"/>
    <cellStyle name="Normal 19 5 7 2" xfId="7268"/>
    <cellStyle name="Normal 19 5 7 2 2" xfId="10652"/>
    <cellStyle name="Normal 19 5 7 2 2 2" xfId="14866"/>
    <cellStyle name="Normal 19 5 7 2 2 2 2" xfId="27595"/>
    <cellStyle name="Normal 19 5 7 2 2 2 3" xfId="40196"/>
    <cellStyle name="Normal 19 5 7 2 2 3" xfId="19135"/>
    <cellStyle name="Normal 19 5 7 2 2 3 2" xfId="31796"/>
    <cellStyle name="Normal 19 5 7 2 2 3 3" xfId="44396"/>
    <cellStyle name="Normal 19 5 7 2 2 4" xfId="23395"/>
    <cellStyle name="Normal 19 5 7 2 2 5" xfId="35996"/>
    <cellStyle name="Normal 19 5 7 2 3" xfId="12066"/>
    <cellStyle name="Normal 19 5 7 2 3 2" xfId="16266"/>
    <cellStyle name="Normal 19 5 7 2 3 2 2" xfId="28995"/>
    <cellStyle name="Normal 19 5 7 2 3 2 3" xfId="41596"/>
    <cellStyle name="Normal 19 5 7 2 3 3" xfId="20535"/>
    <cellStyle name="Normal 19 5 7 2 3 3 2" xfId="33196"/>
    <cellStyle name="Normal 19 5 7 2 3 3 3" xfId="45796"/>
    <cellStyle name="Normal 19 5 7 2 3 4" xfId="24795"/>
    <cellStyle name="Normal 19 5 7 2 3 5" xfId="37396"/>
    <cellStyle name="Normal 19 5 7 2 4" xfId="13466"/>
    <cellStyle name="Normal 19 5 7 2 4 2" xfId="26195"/>
    <cellStyle name="Normal 19 5 7 2 4 3" xfId="38796"/>
    <cellStyle name="Normal 19 5 7 2 5" xfId="17735"/>
    <cellStyle name="Normal 19 5 7 2 5 2" xfId="30396"/>
    <cellStyle name="Normal 19 5 7 2 5 3" xfId="42996"/>
    <cellStyle name="Normal 19 5 7 2 6" xfId="21995"/>
    <cellStyle name="Normal 19 5 7 2 7" xfId="34596"/>
    <cellStyle name="Normal 19 5 7 3" xfId="7408"/>
    <cellStyle name="Normal 19 5 7 3 2" xfId="10792"/>
    <cellStyle name="Normal 19 5 7 3 2 2" xfId="15006"/>
    <cellStyle name="Normal 19 5 7 3 2 2 2" xfId="27735"/>
    <cellStyle name="Normal 19 5 7 3 2 2 3" xfId="40336"/>
    <cellStyle name="Normal 19 5 7 3 2 3" xfId="19275"/>
    <cellStyle name="Normal 19 5 7 3 2 3 2" xfId="31936"/>
    <cellStyle name="Normal 19 5 7 3 2 3 3" xfId="44536"/>
    <cellStyle name="Normal 19 5 7 3 2 4" xfId="23535"/>
    <cellStyle name="Normal 19 5 7 3 2 5" xfId="36136"/>
    <cellStyle name="Normal 19 5 7 3 3" xfId="12206"/>
    <cellStyle name="Normal 19 5 7 3 3 2" xfId="16406"/>
    <cellStyle name="Normal 19 5 7 3 3 2 2" xfId="29135"/>
    <cellStyle name="Normal 19 5 7 3 3 2 3" xfId="41736"/>
    <cellStyle name="Normal 19 5 7 3 3 3" xfId="20675"/>
    <cellStyle name="Normal 19 5 7 3 3 3 2" xfId="33336"/>
    <cellStyle name="Normal 19 5 7 3 3 3 3" xfId="45936"/>
    <cellStyle name="Normal 19 5 7 3 3 4" xfId="24935"/>
    <cellStyle name="Normal 19 5 7 3 3 5" xfId="37536"/>
    <cellStyle name="Normal 19 5 7 3 4" xfId="13606"/>
    <cellStyle name="Normal 19 5 7 3 4 2" xfId="26335"/>
    <cellStyle name="Normal 19 5 7 3 4 3" xfId="38936"/>
    <cellStyle name="Normal 19 5 7 3 5" xfId="17875"/>
    <cellStyle name="Normal 19 5 7 3 5 2" xfId="30536"/>
    <cellStyle name="Normal 19 5 7 3 5 3" xfId="43136"/>
    <cellStyle name="Normal 19 5 7 3 6" xfId="22135"/>
    <cellStyle name="Normal 19 5 7 3 7" xfId="34736"/>
    <cellStyle name="Normal 19 5 7 4" xfId="9421"/>
    <cellStyle name="Normal 19 5 7 4 2" xfId="10939"/>
    <cellStyle name="Normal 19 5 7 4 2 2" xfId="15146"/>
    <cellStyle name="Normal 19 5 7 4 2 2 2" xfId="27875"/>
    <cellStyle name="Normal 19 5 7 4 2 2 3" xfId="40476"/>
    <cellStyle name="Normal 19 5 7 4 2 3" xfId="19415"/>
    <cellStyle name="Normal 19 5 7 4 2 3 2" xfId="32076"/>
    <cellStyle name="Normal 19 5 7 4 2 3 3" xfId="44676"/>
    <cellStyle name="Normal 19 5 7 4 2 4" xfId="23675"/>
    <cellStyle name="Normal 19 5 7 4 2 5" xfId="36276"/>
    <cellStyle name="Normal 19 5 7 4 3" xfId="12346"/>
    <cellStyle name="Normal 19 5 7 4 3 2" xfId="16546"/>
    <cellStyle name="Normal 19 5 7 4 3 2 2" xfId="29275"/>
    <cellStyle name="Normal 19 5 7 4 3 2 3" xfId="41876"/>
    <cellStyle name="Normal 19 5 7 4 3 3" xfId="20815"/>
    <cellStyle name="Normal 19 5 7 4 3 3 2" xfId="33476"/>
    <cellStyle name="Normal 19 5 7 4 3 3 3" xfId="46076"/>
    <cellStyle name="Normal 19 5 7 4 3 4" xfId="25075"/>
    <cellStyle name="Normal 19 5 7 4 3 5" xfId="37676"/>
    <cellStyle name="Normal 19 5 7 4 4" xfId="13746"/>
    <cellStyle name="Normal 19 5 7 4 4 2" xfId="26475"/>
    <cellStyle name="Normal 19 5 7 4 4 3" xfId="39076"/>
    <cellStyle name="Normal 19 5 7 4 5" xfId="18015"/>
    <cellStyle name="Normal 19 5 7 4 5 2" xfId="30676"/>
    <cellStyle name="Normal 19 5 7 4 5 3" xfId="43276"/>
    <cellStyle name="Normal 19 5 7 4 6" xfId="22275"/>
    <cellStyle name="Normal 19 5 7 4 7" xfId="34876"/>
    <cellStyle name="Normal 19 5 7 5" xfId="9617"/>
    <cellStyle name="Normal 19 5 7 5 2" xfId="11083"/>
    <cellStyle name="Normal 19 5 7 5 2 2" xfId="15286"/>
    <cellStyle name="Normal 19 5 7 5 2 2 2" xfId="28015"/>
    <cellStyle name="Normal 19 5 7 5 2 2 3" xfId="40616"/>
    <cellStyle name="Normal 19 5 7 5 2 3" xfId="19555"/>
    <cellStyle name="Normal 19 5 7 5 2 3 2" xfId="32216"/>
    <cellStyle name="Normal 19 5 7 5 2 3 3" xfId="44816"/>
    <cellStyle name="Normal 19 5 7 5 2 4" xfId="23815"/>
    <cellStyle name="Normal 19 5 7 5 2 5" xfId="36416"/>
    <cellStyle name="Normal 19 5 7 5 3" xfId="12486"/>
    <cellStyle name="Normal 19 5 7 5 3 2" xfId="16686"/>
    <cellStyle name="Normal 19 5 7 5 3 2 2" xfId="29415"/>
    <cellStyle name="Normal 19 5 7 5 3 2 3" xfId="42016"/>
    <cellStyle name="Normal 19 5 7 5 3 3" xfId="20955"/>
    <cellStyle name="Normal 19 5 7 5 3 3 2" xfId="33616"/>
    <cellStyle name="Normal 19 5 7 5 3 3 3" xfId="46216"/>
    <cellStyle name="Normal 19 5 7 5 3 4" xfId="25215"/>
    <cellStyle name="Normal 19 5 7 5 3 5" xfId="37816"/>
    <cellStyle name="Normal 19 5 7 5 4" xfId="13886"/>
    <cellStyle name="Normal 19 5 7 5 4 2" xfId="26615"/>
    <cellStyle name="Normal 19 5 7 5 4 3" xfId="39216"/>
    <cellStyle name="Normal 19 5 7 5 5" xfId="18155"/>
    <cellStyle name="Normal 19 5 7 5 5 2" xfId="30816"/>
    <cellStyle name="Normal 19 5 7 5 5 3" xfId="43416"/>
    <cellStyle name="Normal 19 5 7 5 6" xfId="22415"/>
    <cellStyle name="Normal 19 5 7 5 7" xfId="35016"/>
    <cellStyle name="Normal 19 5 7 6" xfId="9757"/>
    <cellStyle name="Normal 19 5 7 6 2" xfId="11223"/>
    <cellStyle name="Normal 19 5 7 6 2 2" xfId="15426"/>
    <cellStyle name="Normal 19 5 7 6 2 2 2" xfId="28155"/>
    <cellStyle name="Normal 19 5 7 6 2 2 3" xfId="40756"/>
    <cellStyle name="Normal 19 5 7 6 2 3" xfId="19695"/>
    <cellStyle name="Normal 19 5 7 6 2 3 2" xfId="32356"/>
    <cellStyle name="Normal 19 5 7 6 2 3 3" xfId="44956"/>
    <cellStyle name="Normal 19 5 7 6 2 4" xfId="23955"/>
    <cellStyle name="Normal 19 5 7 6 2 5" xfId="36556"/>
    <cellStyle name="Normal 19 5 7 6 3" xfId="12626"/>
    <cellStyle name="Normal 19 5 7 6 3 2" xfId="16826"/>
    <cellStyle name="Normal 19 5 7 6 3 2 2" xfId="29555"/>
    <cellStyle name="Normal 19 5 7 6 3 2 3" xfId="42156"/>
    <cellStyle name="Normal 19 5 7 6 3 3" xfId="21095"/>
    <cellStyle name="Normal 19 5 7 6 3 3 2" xfId="33756"/>
    <cellStyle name="Normal 19 5 7 6 3 3 3" xfId="46356"/>
    <cellStyle name="Normal 19 5 7 6 3 4" xfId="25355"/>
    <cellStyle name="Normal 19 5 7 6 3 5" xfId="37956"/>
    <cellStyle name="Normal 19 5 7 6 4" xfId="14026"/>
    <cellStyle name="Normal 19 5 7 6 4 2" xfId="26755"/>
    <cellStyle name="Normal 19 5 7 6 4 3" xfId="39356"/>
    <cellStyle name="Normal 19 5 7 6 5" xfId="18295"/>
    <cellStyle name="Normal 19 5 7 6 5 2" xfId="30956"/>
    <cellStyle name="Normal 19 5 7 6 5 3" xfId="43556"/>
    <cellStyle name="Normal 19 5 7 6 6" xfId="22555"/>
    <cellStyle name="Normal 19 5 7 6 7" xfId="35156"/>
    <cellStyle name="Normal 19 5 7 7" xfId="9897"/>
    <cellStyle name="Normal 19 5 7 7 2" xfId="11363"/>
    <cellStyle name="Normal 19 5 7 7 2 2" xfId="15566"/>
    <cellStyle name="Normal 19 5 7 7 2 2 2" xfId="28295"/>
    <cellStyle name="Normal 19 5 7 7 2 2 3" xfId="40896"/>
    <cellStyle name="Normal 19 5 7 7 2 3" xfId="19835"/>
    <cellStyle name="Normal 19 5 7 7 2 3 2" xfId="32496"/>
    <cellStyle name="Normal 19 5 7 7 2 3 3" xfId="45096"/>
    <cellStyle name="Normal 19 5 7 7 2 4" xfId="24095"/>
    <cellStyle name="Normal 19 5 7 7 2 5" xfId="36696"/>
    <cellStyle name="Normal 19 5 7 7 3" xfId="12766"/>
    <cellStyle name="Normal 19 5 7 7 3 2" xfId="16966"/>
    <cellStyle name="Normal 19 5 7 7 3 2 2" xfId="29695"/>
    <cellStyle name="Normal 19 5 7 7 3 2 3" xfId="42296"/>
    <cellStyle name="Normal 19 5 7 7 3 3" xfId="21235"/>
    <cellStyle name="Normal 19 5 7 7 3 3 2" xfId="33896"/>
    <cellStyle name="Normal 19 5 7 7 3 3 3" xfId="46496"/>
    <cellStyle name="Normal 19 5 7 7 3 4" xfId="25495"/>
    <cellStyle name="Normal 19 5 7 7 3 5" xfId="38096"/>
    <cellStyle name="Normal 19 5 7 7 4" xfId="14166"/>
    <cellStyle name="Normal 19 5 7 7 4 2" xfId="26895"/>
    <cellStyle name="Normal 19 5 7 7 4 3" xfId="39496"/>
    <cellStyle name="Normal 19 5 7 7 5" xfId="18435"/>
    <cellStyle name="Normal 19 5 7 7 5 2" xfId="31096"/>
    <cellStyle name="Normal 19 5 7 7 5 3" xfId="43696"/>
    <cellStyle name="Normal 19 5 7 7 6" xfId="22695"/>
    <cellStyle name="Normal 19 5 7 7 7" xfId="35296"/>
    <cellStyle name="Normal 19 5 7 8" xfId="10037"/>
    <cellStyle name="Normal 19 5 7 8 2" xfId="11503"/>
    <cellStyle name="Normal 19 5 7 8 2 2" xfId="15706"/>
    <cellStyle name="Normal 19 5 7 8 2 2 2" xfId="28435"/>
    <cellStyle name="Normal 19 5 7 8 2 2 3" xfId="41036"/>
    <cellStyle name="Normal 19 5 7 8 2 3" xfId="19975"/>
    <cellStyle name="Normal 19 5 7 8 2 3 2" xfId="32636"/>
    <cellStyle name="Normal 19 5 7 8 2 3 3" xfId="45236"/>
    <cellStyle name="Normal 19 5 7 8 2 4" xfId="24235"/>
    <cellStyle name="Normal 19 5 7 8 2 5" xfId="36836"/>
    <cellStyle name="Normal 19 5 7 8 3" xfId="12906"/>
    <cellStyle name="Normal 19 5 7 8 3 2" xfId="17106"/>
    <cellStyle name="Normal 19 5 7 8 3 2 2" xfId="29835"/>
    <cellStyle name="Normal 19 5 7 8 3 2 3" xfId="42436"/>
    <cellStyle name="Normal 19 5 7 8 3 3" xfId="21375"/>
    <cellStyle name="Normal 19 5 7 8 3 3 2" xfId="34036"/>
    <cellStyle name="Normal 19 5 7 8 3 3 3" xfId="46636"/>
    <cellStyle name="Normal 19 5 7 8 3 4" xfId="25635"/>
    <cellStyle name="Normal 19 5 7 8 3 5" xfId="38236"/>
    <cellStyle name="Normal 19 5 7 8 4" xfId="14306"/>
    <cellStyle name="Normal 19 5 7 8 4 2" xfId="27035"/>
    <cellStyle name="Normal 19 5 7 8 4 3" xfId="39636"/>
    <cellStyle name="Normal 19 5 7 8 5" xfId="18575"/>
    <cellStyle name="Normal 19 5 7 8 5 2" xfId="31236"/>
    <cellStyle name="Normal 19 5 7 8 5 3" xfId="43836"/>
    <cellStyle name="Normal 19 5 7 8 6" xfId="22835"/>
    <cellStyle name="Normal 19 5 7 8 7" xfId="35436"/>
    <cellStyle name="Normal 19 5 7 9" xfId="10231"/>
    <cellStyle name="Normal 19 5 7 9 2" xfId="11646"/>
    <cellStyle name="Normal 19 5 7 9 2 2" xfId="15846"/>
    <cellStyle name="Normal 19 5 7 9 2 2 2" xfId="28575"/>
    <cellStyle name="Normal 19 5 7 9 2 2 3" xfId="41176"/>
    <cellStyle name="Normal 19 5 7 9 2 3" xfId="20115"/>
    <cellStyle name="Normal 19 5 7 9 2 3 2" xfId="32776"/>
    <cellStyle name="Normal 19 5 7 9 2 3 3" xfId="45376"/>
    <cellStyle name="Normal 19 5 7 9 2 4" xfId="24375"/>
    <cellStyle name="Normal 19 5 7 9 2 5" xfId="36976"/>
    <cellStyle name="Normal 19 5 7 9 3" xfId="13046"/>
    <cellStyle name="Normal 19 5 7 9 3 2" xfId="17246"/>
    <cellStyle name="Normal 19 5 7 9 3 2 2" xfId="29975"/>
    <cellStyle name="Normal 19 5 7 9 3 2 3" xfId="42576"/>
    <cellStyle name="Normal 19 5 7 9 3 3" xfId="21515"/>
    <cellStyle name="Normal 19 5 7 9 3 3 2" xfId="34176"/>
    <cellStyle name="Normal 19 5 7 9 3 3 3" xfId="46776"/>
    <cellStyle name="Normal 19 5 7 9 3 4" xfId="25775"/>
    <cellStyle name="Normal 19 5 7 9 3 5" xfId="38376"/>
    <cellStyle name="Normal 19 5 7 9 4" xfId="14446"/>
    <cellStyle name="Normal 19 5 7 9 4 2" xfId="27175"/>
    <cellStyle name="Normal 19 5 7 9 4 3" xfId="39776"/>
    <cellStyle name="Normal 19 5 7 9 5" xfId="18715"/>
    <cellStyle name="Normal 19 5 7 9 5 2" xfId="31376"/>
    <cellStyle name="Normal 19 5 7 9 5 3" xfId="43976"/>
    <cellStyle name="Normal 19 5 7 9 6" xfId="22975"/>
    <cellStyle name="Normal 19 5 7 9 7" xfId="35576"/>
    <cellStyle name="Normal 19 5 8" xfId="7148"/>
    <cellStyle name="Normal 19 5 8 2" xfId="10532"/>
    <cellStyle name="Normal 19 5 8 2 2" xfId="14746"/>
    <cellStyle name="Normal 19 5 8 2 2 2" xfId="27475"/>
    <cellStyle name="Normal 19 5 8 2 2 3" xfId="40076"/>
    <cellStyle name="Normal 19 5 8 2 3" xfId="19015"/>
    <cellStyle name="Normal 19 5 8 2 3 2" xfId="31676"/>
    <cellStyle name="Normal 19 5 8 2 3 3" xfId="44276"/>
    <cellStyle name="Normal 19 5 8 2 4" xfId="23275"/>
    <cellStyle name="Normal 19 5 8 2 5" xfId="35876"/>
    <cellStyle name="Normal 19 5 8 3" xfId="11946"/>
    <cellStyle name="Normal 19 5 8 3 2" xfId="16146"/>
    <cellStyle name="Normal 19 5 8 3 2 2" xfId="28875"/>
    <cellStyle name="Normal 19 5 8 3 2 3" xfId="41476"/>
    <cellStyle name="Normal 19 5 8 3 3" xfId="20415"/>
    <cellStyle name="Normal 19 5 8 3 3 2" xfId="33076"/>
    <cellStyle name="Normal 19 5 8 3 3 3" xfId="45676"/>
    <cellStyle name="Normal 19 5 8 3 4" xfId="24675"/>
    <cellStyle name="Normal 19 5 8 3 5" xfId="37276"/>
    <cellStyle name="Normal 19 5 8 4" xfId="13346"/>
    <cellStyle name="Normal 19 5 8 4 2" xfId="26075"/>
    <cellStyle name="Normal 19 5 8 4 3" xfId="38676"/>
    <cellStyle name="Normal 19 5 8 5" xfId="17615"/>
    <cellStyle name="Normal 19 5 8 5 2" xfId="30276"/>
    <cellStyle name="Normal 19 5 8 5 3" xfId="42876"/>
    <cellStyle name="Normal 19 5 8 6" xfId="21875"/>
    <cellStyle name="Normal 19 5 8 7" xfId="34476"/>
    <cellStyle name="Normal 19 5 9" xfId="7288"/>
    <cellStyle name="Normal 19 5 9 2" xfId="10672"/>
    <cellStyle name="Normal 19 5 9 2 2" xfId="14886"/>
    <cellStyle name="Normal 19 5 9 2 2 2" xfId="27615"/>
    <cellStyle name="Normal 19 5 9 2 2 3" xfId="40216"/>
    <cellStyle name="Normal 19 5 9 2 3" xfId="19155"/>
    <cellStyle name="Normal 19 5 9 2 3 2" xfId="31816"/>
    <cellStyle name="Normal 19 5 9 2 3 3" xfId="44416"/>
    <cellStyle name="Normal 19 5 9 2 4" xfId="23415"/>
    <cellStyle name="Normal 19 5 9 2 5" xfId="36016"/>
    <cellStyle name="Normal 19 5 9 3" xfId="12086"/>
    <cellStyle name="Normal 19 5 9 3 2" xfId="16286"/>
    <cellStyle name="Normal 19 5 9 3 2 2" xfId="29015"/>
    <cellStyle name="Normal 19 5 9 3 2 3" xfId="41616"/>
    <cellStyle name="Normal 19 5 9 3 3" xfId="20555"/>
    <cellStyle name="Normal 19 5 9 3 3 2" xfId="33216"/>
    <cellStyle name="Normal 19 5 9 3 3 3" xfId="45816"/>
    <cellStyle name="Normal 19 5 9 3 4" xfId="24815"/>
    <cellStyle name="Normal 19 5 9 3 5" xfId="37416"/>
    <cellStyle name="Normal 19 5 9 4" xfId="13486"/>
    <cellStyle name="Normal 19 5 9 4 2" xfId="26215"/>
    <cellStyle name="Normal 19 5 9 4 3" xfId="38816"/>
    <cellStyle name="Normal 19 5 9 5" xfId="17755"/>
    <cellStyle name="Normal 19 5 9 5 2" xfId="30416"/>
    <cellStyle name="Normal 19 5 9 5 3" xfId="43016"/>
    <cellStyle name="Normal 19 5 9 6" xfId="22015"/>
    <cellStyle name="Normal 19 5 9 7" xfId="34616"/>
    <cellStyle name="Normal 19 6" xfId="7012"/>
    <cellStyle name="Normal 19 6 10" xfId="9305"/>
    <cellStyle name="Normal 19 6 10 2" xfId="10823"/>
    <cellStyle name="Normal 19 6 10 2 2" xfId="15030"/>
    <cellStyle name="Normal 19 6 10 2 2 2" xfId="27759"/>
    <cellStyle name="Normal 19 6 10 2 2 3" xfId="40360"/>
    <cellStyle name="Normal 19 6 10 2 3" xfId="19299"/>
    <cellStyle name="Normal 19 6 10 2 3 2" xfId="31960"/>
    <cellStyle name="Normal 19 6 10 2 3 3" xfId="44560"/>
    <cellStyle name="Normal 19 6 10 2 4" xfId="23559"/>
    <cellStyle name="Normal 19 6 10 2 5" xfId="36160"/>
    <cellStyle name="Normal 19 6 10 3" xfId="12230"/>
    <cellStyle name="Normal 19 6 10 3 2" xfId="16430"/>
    <cellStyle name="Normal 19 6 10 3 2 2" xfId="29159"/>
    <cellStyle name="Normal 19 6 10 3 2 3" xfId="41760"/>
    <cellStyle name="Normal 19 6 10 3 3" xfId="20699"/>
    <cellStyle name="Normal 19 6 10 3 3 2" xfId="33360"/>
    <cellStyle name="Normal 19 6 10 3 3 3" xfId="45960"/>
    <cellStyle name="Normal 19 6 10 3 4" xfId="24959"/>
    <cellStyle name="Normal 19 6 10 3 5" xfId="37560"/>
    <cellStyle name="Normal 19 6 10 4" xfId="13630"/>
    <cellStyle name="Normal 19 6 10 4 2" xfId="26359"/>
    <cellStyle name="Normal 19 6 10 4 3" xfId="38960"/>
    <cellStyle name="Normal 19 6 10 5" xfId="17899"/>
    <cellStyle name="Normal 19 6 10 5 2" xfId="30560"/>
    <cellStyle name="Normal 19 6 10 5 3" xfId="43160"/>
    <cellStyle name="Normal 19 6 10 6" xfId="22159"/>
    <cellStyle name="Normal 19 6 10 7" xfId="34760"/>
    <cellStyle name="Normal 19 6 11" xfId="9501"/>
    <cellStyle name="Normal 19 6 11 2" xfId="10967"/>
    <cellStyle name="Normal 19 6 11 2 2" xfId="15170"/>
    <cellStyle name="Normal 19 6 11 2 2 2" xfId="27899"/>
    <cellStyle name="Normal 19 6 11 2 2 3" xfId="40500"/>
    <cellStyle name="Normal 19 6 11 2 3" xfId="19439"/>
    <cellStyle name="Normal 19 6 11 2 3 2" xfId="32100"/>
    <cellStyle name="Normal 19 6 11 2 3 3" xfId="44700"/>
    <cellStyle name="Normal 19 6 11 2 4" xfId="23699"/>
    <cellStyle name="Normal 19 6 11 2 5" xfId="36300"/>
    <cellStyle name="Normal 19 6 11 3" xfId="12370"/>
    <cellStyle name="Normal 19 6 11 3 2" xfId="16570"/>
    <cellStyle name="Normal 19 6 11 3 2 2" xfId="29299"/>
    <cellStyle name="Normal 19 6 11 3 2 3" xfId="41900"/>
    <cellStyle name="Normal 19 6 11 3 3" xfId="20839"/>
    <cellStyle name="Normal 19 6 11 3 3 2" xfId="33500"/>
    <cellStyle name="Normal 19 6 11 3 3 3" xfId="46100"/>
    <cellStyle name="Normal 19 6 11 3 4" xfId="25099"/>
    <cellStyle name="Normal 19 6 11 3 5" xfId="37700"/>
    <cellStyle name="Normal 19 6 11 4" xfId="13770"/>
    <cellStyle name="Normal 19 6 11 4 2" xfId="26499"/>
    <cellStyle name="Normal 19 6 11 4 3" xfId="39100"/>
    <cellStyle name="Normal 19 6 11 5" xfId="18039"/>
    <cellStyle name="Normal 19 6 11 5 2" xfId="30700"/>
    <cellStyle name="Normal 19 6 11 5 3" xfId="43300"/>
    <cellStyle name="Normal 19 6 11 6" xfId="22299"/>
    <cellStyle name="Normal 19 6 11 7" xfId="34900"/>
    <cellStyle name="Normal 19 6 12" xfId="9641"/>
    <cellStyle name="Normal 19 6 12 2" xfId="11107"/>
    <cellStyle name="Normal 19 6 12 2 2" xfId="15310"/>
    <cellStyle name="Normal 19 6 12 2 2 2" xfId="28039"/>
    <cellStyle name="Normal 19 6 12 2 2 3" xfId="40640"/>
    <cellStyle name="Normal 19 6 12 2 3" xfId="19579"/>
    <cellStyle name="Normal 19 6 12 2 3 2" xfId="32240"/>
    <cellStyle name="Normal 19 6 12 2 3 3" xfId="44840"/>
    <cellStyle name="Normal 19 6 12 2 4" xfId="23839"/>
    <cellStyle name="Normal 19 6 12 2 5" xfId="36440"/>
    <cellStyle name="Normal 19 6 12 3" xfId="12510"/>
    <cellStyle name="Normal 19 6 12 3 2" xfId="16710"/>
    <cellStyle name="Normal 19 6 12 3 2 2" xfId="29439"/>
    <cellStyle name="Normal 19 6 12 3 2 3" xfId="42040"/>
    <cellStyle name="Normal 19 6 12 3 3" xfId="20979"/>
    <cellStyle name="Normal 19 6 12 3 3 2" xfId="33640"/>
    <cellStyle name="Normal 19 6 12 3 3 3" xfId="46240"/>
    <cellStyle name="Normal 19 6 12 3 4" xfId="25239"/>
    <cellStyle name="Normal 19 6 12 3 5" xfId="37840"/>
    <cellStyle name="Normal 19 6 12 4" xfId="13910"/>
    <cellStyle name="Normal 19 6 12 4 2" xfId="26639"/>
    <cellStyle name="Normal 19 6 12 4 3" xfId="39240"/>
    <cellStyle name="Normal 19 6 12 5" xfId="18179"/>
    <cellStyle name="Normal 19 6 12 5 2" xfId="30840"/>
    <cellStyle name="Normal 19 6 12 5 3" xfId="43440"/>
    <cellStyle name="Normal 19 6 12 6" xfId="22439"/>
    <cellStyle name="Normal 19 6 12 7" xfId="35040"/>
    <cellStyle name="Normal 19 6 13" xfId="9781"/>
    <cellStyle name="Normal 19 6 13 2" xfId="11247"/>
    <cellStyle name="Normal 19 6 13 2 2" xfId="15450"/>
    <cellStyle name="Normal 19 6 13 2 2 2" xfId="28179"/>
    <cellStyle name="Normal 19 6 13 2 2 3" xfId="40780"/>
    <cellStyle name="Normal 19 6 13 2 3" xfId="19719"/>
    <cellStyle name="Normal 19 6 13 2 3 2" xfId="32380"/>
    <cellStyle name="Normal 19 6 13 2 3 3" xfId="44980"/>
    <cellStyle name="Normal 19 6 13 2 4" xfId="23979"/>
    <cellStyle name="Normal 19 6 13 2 5" xfId="36580"/>
    <cellStyle name="Normal 19 6 13 3" xfId="12650"/>
    <cellStyle name="Normal 19 6 13 3 2" xfId="16850"/>
    <cellStyle name="Normal 19 6 13 3 2 2" xfId="29579"/>
    <cellStyle name="Normal 19 6 13 3 2 3" xfId="42180"/>
    <cellStyle name="Normal 19 6 13 3 3" xfId="21119"/>
    <cellStyle name="Normal 19 6 13 3 3 2" xfId="33780"/>
    <cellStyle name="Normal 19 6 13 3 3 3" xfId="46380"/>
    <cellStyle name="Normal 19 6 13 3 4" xfId="25379"/>
    <cellStyle name="Normal 19 6 13 3 5" xfId="37980"/>
    <cellStyle name="Normal 19 6 13 4" xfId="14050"/>
    <cellStyle name="Normal 19 6 13 4 2" xfId="26779"/>
    <cellStyle name="Normal 19 6 13 4 3" xfId="39380"/>
    <cellStyle name="Normal 19 6 13 5" xfId="18319"/>
    <cellStyle name="Normal 19 6 13 5 2" xfId="30980"/>
    <cellStyle name="Normal 19 6 13 5 3" xfId="43580"/>
    <cellStyle name="Normal 19 6 13 6" xfId="22579"/>
    <cellStyle name="Normal 19 6 13 7" xfId="35180"/>
    <cellStyle name="Normal 19 6 14" xfId="9921"/>
    <cellStyle name="Normal 19 6 14 2" xfId="11387"/>
    <cellStyle name="Normal 19 6 14 2 2" xfId="15590"/>
    <cellStyle name="Normal 19 6 14 2 2 2" xfId="28319"/>
    <cellStyle name="Normal 19 6 14 2 2 3" xfId="40920"/>
    <cellStyle name="Normal 19 6 14 2 3" xfId="19859"/>
    <cellStyle name="Normal 19 6 14 2 3 2" xfId="32520"/>
    <cellStyle name="Normal 19 6 14 2 3 3" xfId="45120"/>
    <cellStyle name="Normal 19 6 14 2 4" xfId="24119"/>
    <cellStyle name="Normal 19 6 14 2 5" xfId="36720"/>
    <cellStyle name="Normal 19 6 14 3" xfId="12790"/>
    <cellStyle name="Normal 19 6 14 3 2" xfId="16990"/>
    <cellStyle name="Normal 19 6 14 3 2 2" xfId="29719"/>
    <cellStyle name="Normal 19 6 14 3 2 3" xfId="42320"/>
    <cellStyle name="Normal 19 6 14 3 3" xfId="21259"/>
    <cellStyle name="Normal 19 6 14 3 3 2" xfId="33920"/>
    <cellStyle name="Normal 19 6 14 3 3 3" xfId="46520"/>
    <cellStyle name="Normal 19 6 14 3 4" xfId="25519"/>
    <cellStyle name="Normal 19 6 14 3 5" xfId="38120"/>
    <cellStyle name="Normal 19 6 14 4" xfId="14190"/>
    <cellStyle name="Normal 19 6 14 4 2" xfId="26919"/>
    <cellStyle name="Normal 19 6 14 4 3" xfId="39520"/>
    <cellStyle name="Normal 19 6 14 5" xfId="18459"/>
    <cellStyle name="Normal 19 6 14 5 2" xfId="31120"/>
    <cellStyle name="Normal 19 6 14 5 3" xfId="43720"/>
    <cellStyle name="Normal 19 6 14 6" xfId="22719"/>
    <cellStyle name="Normal 19 6 14 7" xfId="35320"/>
    <cellStyle name="Normal 19 6 15" xfId="10115"/>
    <cellStyle name="Normal 19 6 15 2" xfId="11530"/>
    <cellStyle name="Normal 19 6 15 2 2" xfId="15730"/>
    <cellStyle name="Normal 19 6 15 2 2 2" xfId="28459"/>
    <cellStyle name="Normal 19 6 15 2 2 3" xfId="41060"/>
    <cellStyle name="Normal 19 6 15 2 3" xfId="19999"/>
    <cellStyle name="Normal 19 6 15 2 3 2" xfId="32660"/>
    <cellStyle name="Normal 19 6 15 2 3 3" xfId="45260"/>
    <cellStyle name="Normal 19 6 15 2 4" xfId="24259"/>
    <cellStyle name="Normal 19 6 15 2 5" xfId="36860"/>
    <cellStyle name="Normal 19 6 15 3" xfId="12930"/>
    <cellStyle name="Normal 19 6 15 3 2" xfId="17130"/>
    <cellStyle name="Normal 19 6 15 3 2 2" xfId="29859"/>
    <cellStyle name="Normal 19 6 15 3 2 3" xfId="42460"/>
    <cellStyle name="Normal 19 6 15 3 3" xfId="21399"/>
    <cellStyle name="Normal 19 6 15 3 3 2" xfId="34060"/>
    <cellStyle name="Normal 19 6 15 3 3 3" xfId="46660"/>
    <cellStyle name="Normal 19 6 15 3 4" xfId="25659"/>
    <cellStyle name="Normal 19 6 15 3 5" xfId="38260"/>
    <cellStyle name="Normal 19 6 15 4" xfId="14330"/>
    <cellStyle name="Normal 19 6 15 4 2" xfId="27059"/>
    <cellStyle name="Normal 19 6 15 4 3" xfId="39660"/>
    <cellStyle name="Normal 19 6 15 5" xfId="18599"/>
    <cellStyle name="Normal 19 6 15 5 2" xfId="31260"/>
    <cellStyle name="Normal 19 6 15 5 3" xfId="43860"/>
    <cellStyle name="Normal 19 6 15 6" xfId="22859"/>
    <cellStyle name="Normal 19 6 15 7" xfId="35460"/>
    <cellStyle name="Normal 19 6 16" xfId="10255"/>
    <cellStyle name="Normal 19 6 16 2" xfId="11670"/>
    <cellStyle name="Normal 19 6 16 2 2" xfId="15870"/>
    <cellStyle name="Normal 19 6 16 2 2 2" xfId="28599"/>
    <cellStyle name="Normal 19 6 16 2 2 3" xfId="41200"/>
    <cellStyle name="Normal 19 6 16 2 3" xfId="20139"/>
    <cellStyle name="Normal 19 6 16 2 3 2" xfId="32800"/>
    <cellStyle name="Normal 19 6 16 2 3 3" xfId="45400"/>
    <cellStyle name="Normal 19 6 16 2 4" xfId="24399"/>
    <cellStyle name="Normal 19 6 16 2 5" xfId="37000"/>
    <cellStyle name="Normal 19 6 16 3" xfId="13070"/>
    <cellStyle name="Normal 19 6 16 3 2" xfId="17270"/>
    <cellStyle name="Normal 19 6 16 3 2 2" xfId="29999"/>
    <cellStyle name="Normal 19 6 16 3 2 3" xfId="42600"/>
    <cellStyle name="Normal 19 6 16 3 3" xfId="21539"/>
    <cellStyle name="Normal 19 6 16 3 3 2" xfId="34200"/>
    <cellStyle name="Normal 19 6 16 3 3 3" xfId="46800"/>
    <cellStyle name="Normal 19 6 16 3 4" xfId="25799"/>
    <cellStyle name="Normal 19 6 16 3 5" xfId="38400"/>
    <cellStyle name="Normal 19 6 16 4" xfId="14470"/>
    <cellStyle name="Normal 19 6 16 4 2" xfId="27199"/>
    <cellStyle name="Normal 19 6 16 4 3" xfId="39800"/>
    <cellStyle name="Normal 19 6 16 5" xfId="18739"/>
    <cellStyle name="Normal 19 6 16 5 2" xfId="31400"/>
    <cellStyle name="Normal 19 6 16 5 3" xfId="44000"/>
    <cellStyle name="Normal 19 6 16 6" xfId="22999"/>
    <cellStyle name="Normal 19 6 16 7" xfId="35600"/>
    <cellStyle name="Normal 19 6 17" xfId="10396"/>
    <cellStyle name="Normal 19 6 17 2" xfId="14610"/>
    <cellStyle name="Normal 19 6 17 2 2" xfId="27339"/>
    <cellStyle name="Normal 19 6 17 2 3" xfId="39940"/>
    <cellStyle name="Normal 19 6 17 3" xfId="18879"/>
    <cellStyle name="Normal 19 6 17 3 2" xfId="31540"/>
    <cellStyle name="Normal 19 6 17 3 3" xfId="44140"/>
    <cellStyle name="Normal 19 6 17 4" xfId="23139"/>
    <cellStyle name="Normal 19 6 17 5" xfId="35740"/>
    <cellStyle name="Normal 19 6 18" xfId="11810"/>
    <cellStyle name="Normal 19 6 18 2" xfId="16010"/>
    <cellStyle name="Normal 19 6 18 2 2" xfId="28739"/>
    <cellStyle name="Normal 19 6 18 2 3" xfId="41340"/>
    <cellStyle name="Normal 19 6 18 3" xfId="20279"/>
    <cellStyle name="Normal 19 6 18 3 2" xfId="32940"/>
    <cellStyle name="Normal 19 6 18 3 3" xfId="45540"/>
    <cellStyle name="Normal 19 6 18 4" xfId="24539"/>
    <cellStyle name="Normal 19 6 18 5" xfId="37140"/>
    <cellStyle name="Normal 19 6 19" xfId="13210"/>
    <cellStyle name="Normal 19 6 19 2" xfId="25939"/>
    <cellStyle name="Normal 19 6 19 3" xfId="38540"/>
    <cellStyle name="Normal 19 6 2" xfId="7032"/>
    <cellStyle name="Normal 19 6 2 10" xfId="10275"/>
    <cellStyle name="Normal 19 6 2 10 2" xfId="11690"/>
    <cellStyle name="Normal 19 6 2 10 2 2" xfId="15890"/>
    <cellStyle name="Normal 19 6 2 10 2 2 2" xfId="28619"/>
    <cellStyle name="Normal 19 6 2 10 2 2 3" xfId="41220"/>
    <cellStyle name="Normal 19 6 2 10 2 3" xfId="20159"/>
    <cellStyle name="Normal 19 6 2 10 2 3 2" xfId="32820"/>
    <cellStyle name="Normal 19 6 2 10 2 3 3" xfId="45420"/>
    <cellStyle name="Normal 19 6 2 10 2 4" xfId="24419"/>
    <cellStyle name="Normal 19 6 2 10 2 5" xfId="37020"/>
    <cellStyle name="Normal 19 6 2 10 3" xfId="13090"/>
    <cellStyle name="Normal 19 6 2 10 3 2" xfId="17290"/>
    <cellStyle name="Normal 19 6 2 10 3 2 2" xfId="30019"/>
    <cellStyle name="Normal 19 6 2 10 3 2 3" xfId="42620"/>
    <cellStyle name="Normal 19 6 2 10 3 3" xfId="21559"/>
    <cellStyle name="Normal 19 6 2 10 3 3 2" xfId="34220"/>
    <cellStyle name="Normal 19 6 2 10 3 3 3" xfId="46820"/>
    <cellStyle name="Normal 19 6 2 10 3 4" xfId="25819"/>
    <cellStyle name="Normal 19 6 2 10 3 5" xfId="38420"/>
    <cellStyle name="Normal 19 6 2 10 4" xfId="14490"/>
    <cellStyle name="Normal 19 6 2 10 4 2" xfId="27219"/>
    <cellStyle name="Normal 19 6 2 10 4 3" xfId="39820"/>
    <cellStyle name="Normal 19 6 2 10 5" xfId="18759"/>
    <cellStyle name="Normal 19 6 2 10 5 2" xfId="31420"/>
    <cellStyle name="Normal 19 6 2 10 5 3" xfId="44020"/>
    <cellStyle name="Normal 19 6 2 10 6" xfId="23019"/>
    <cellStyle name="Normal 19 6 2 10 7" xfId="35620"/>
    <cellStyle name="Normal 19 6 2 11" xfId="10416"/>
    <cellStyle name="Normal 19 6 2 11 2" xfId="14630"/>
    <cellStyle name="Normal 19 6 2 11 2 2" xfId="27359"/>
    <cellStyle name="Normal 19 6 2 11 2 3" xfId="39960"/>
    <cellStyle name="Normal 19 6 2 11 3" xfId="18899"/>
    <cellStyle name="Normal 19 6 2 11 3 2" xfId="31560"/>
    <cellStyle name="Normal 19 6 2 11 3 3" xfId="44160"/>
    <cellStyle name="Normal 19 6 2 11 4" xfId="23159"/>
    <cellStyle name="Normal 19 6 2 11 5" xfId="35760"/>
    <cellStyle name="Normal 19 6 2 12" xfId="11830"/>
    <cellStyle name="Normal 19 6 2 12 2" xfId="16030"/>
    <cellStyle name="Normal 19 6 2 12 2 2" xfId="28759"/>
    <cellStyle name="Normal 19 6 2 12 2 3" xfId="41360"/>
    <cellStyle name="Normal 19 6 2 12 3" xfId="20299"/>
    <cellStyle name="Normal 19 6 2 12 3 2" xfId="32960"/>
    <cellStyle name="Normal 19 6 2 12 3 3" xfId="45560"/>
    <cellStyle name="Normal 19 6 2 12 4" xfId="24559"/>
    <cellStyle name="Normal 19 6 2 12 5" xfId="37160"/>
    <cellStyle name="Normal 19 6 2 13" xfId="13230"/>
    <cellStyle name="Normal 19 6 2 13 2" xfId="25959"/>
    <cellStyle name="Normal 19 6 2 13 3" xfId="38560"/>
    <cellStyle name="Normal 19 6 2 14" xfId="17499"/>
    <cellStyle name="Normal 19 6 2 14 2" xfId="30160"/>
    <cellStyle name="Normal 19 6 2 14 3" xfId="42760"/>
    <cellStyle name="Normal 19 6 2 15" xfId="21759"/>
    <cellStyle name="Normal 19 6 2 16" xfId="34360"/>
    <cellStyle name="Normal 19 6 2 2" xfId="7172"/>
    <cellStyle name="Normal 19 6 2 2 2" xfId="10556"/>
    <cellStyle name="Normal 19 6 2 2 2 2" xfId="14770"/>
    <cellStyle name="Normal 19 6 2 2 2 2 2" xfId="27499"/>
    <cellStyle name="Normal 19 6 2 2 2 2 3" xfId="40100"/>
    <cellStyle name="Normal 19 6 2 2 2 3" xfId="19039"/>
    <cellStyle name="Normal 19 6 2 2 2 3 2" xfId="31700"/>
    <cellStyle name="Normal 19 6 2 2 2 3 3" xfId="44300"/>
    <cellStyle name="Normal 19 6 2 2 2 4" xfId="23299"/>
    <cellStyle name="Normal 19 6 2 2 2 5" xfId="35900"/>
    <cellStyle name="Normal 19 6 2 2 3" xfId="11970"/>
    <cellStyle name="Normal 19 6 2 2 3 2" xfId="16170"/>
    <cellStyle name="Normal 19 6 2 2 3 2 2" xfId="28899"/>
    <cellStyle name="Normal 19 6 2 2 3 2 3" xfId="41500"/>
    <cellStyle name="Normal 19 6 2 2 3 3" xfId="20439"/>
    <cellStyle name="Normal 19 6 2 2 3 3 2" xfId="33100"/>
    <cellStyle name="Normal 19 6 2 2 3 3 3" xfId="45700"/>
    <cellStyle name="Normal 19 6 2 2 3 4" xfId="24699"/>
    <cellStyle name="Normal 19 6 2 2 3 5" xfId="37300"/>
    <cellStyle name="Normal 19 6 2 2 4" xfId="13370"/>
    <cellStyle name="Normal 19 6 2 2 4 2" xfId="26099"/>
    <cellStyle name="Normal 19 6 2 2 4 3" xfId="38700"/>
    <cellStyle name="Normal 19 6 2 2 5" xfId="17639"/>
    <cellStyle name="Normal 19 6 2 2 5 2" xfId="30300"/>
    <cellStyle name="Normal 19 6 2 2 5 3" xfId="42900"/>
    <cellStyle name="Normal 19 6 2 2 6" xfId="21899"/>
    <cellStyle name="Normal 19 6 2 2 7" xfId="34500"/>
    <cellStyle name="Normal 19 6 2 3" xfId="7312"/>
    <cellStyle name="Normal 19 6 2 3 2" xfId="10696"/>
    <cellStyle name="Normal 19 6 2 3 2 2" xfId="14910"/>
    <cellStyle name="Normal 19 6 2 3 2 2 2" xfId="27639"/>
    <cellStyle name="Normal 19 6 2 3 2 2 3" xfId="40240"/>
    <cellStyle name="Normal 19 6 2 3 2 3" xfId="19179"/>
    <cellStyle name="Normal 19 6 2 3 2 3 2" xfId="31840"/>
    <cellStyle name="Normal 19 6 2 3 2 3 3" xfId="44440"/>
    <cellStyle name="Normal 19 6 2 3 2 4" xfId="23439"/>
    <cellStyle name="Normal 19 6 2 3 2 5" xfId="36040"/>
    <cellStyle name="Normal 19 6 2 3 3" xfId="12110"/>
    <cellStyle name="Normal 19 6 2 3 3 2" xfId="16310"/>
    <cellStyle name="Normal 19 6 2 3 3 2 2" xfId="29039"/>
    <cellStyle name="Normal 19 6 2 3 3 2 3" xfId="41640"/>
    <cellStyle name="Normal 19 6 2 3 3 3" xfId="20579"/>
    <cellStyle name="Normal 19 6 2 3 3 3 2" xfId="33240"/>
    <cellStyle name="Normal 19 6 2 3 3 3 3" xfId="45840"/>
    <cellStyle name="Normal 19 6 2 3 3 4" xfId="24839"/>
    <cellStyle name="Normal 19 6 2 3 3 5" xfId="37440"/>
    <cellStyle name="Normal 19 6 2 3 4" xfId="13510"/>
    <cellStyle name="Normal 19 6 2 3 4 2" xfId="26239"/>
    <cellStyle name="Normal 19 6 2 3 4 3" xfId="38840"/>
    <cellStyle name="Normal 19 6 2 3 5" xfId="17779"/>
    <cellStyle name="Normal 19 6 2 3 5 2" xfId="30440"/>
    <cellStyle name="Normal 19 6 2 3 5 3" xfId="43040"/>
    <cellStyle name="Normal 19 6 2 3 6" xfId="22039"/>
    <cellStyle name="Normal 19 6 2 3 7" xfId="34640"/>
    <cellStyle name="Normal 19 6 2 4" xfId="9325"/>
    <cellStyle name="Normal 19 6 2 4 2" xfId="10843"/>
    <cellStyle name="Normal 19 6 2 4 2 2" xfId="15050"/>
    <cellStyle name="Normal 19 6 2 4 2 2 2" xfId="27779"/>
    <cellStyle name="Normal 19 6 2 4 2 2 3" xfId="40380"/>
    <cellStyle name="Normal 19 6 2 4 2 3" xfId="19319"/>
    <cellStyle name="Normal 19 6 2 4 2 3 2" xfId="31980"/>
    <cellStyle name="Normal 19 6 2 4 2 3 3" xfId="44580"/>
    <cellStyle name="Normal 19 6 2 4 2 4" xfId="23579"/>
    <cellStyle name="Normal 19 6 2 4 2 5" xfId="36180"/>
    <cellStyle name="Normal 19 6 2 4 3" xfId="12250"/>
    <cellStyle name="Normal 19 6 2 4 3 2" xfId="16450"/>
    <cellStyle name="Normal 19 6 2 4 3 2 2" xfId="29179"/>
    <cellStyle name="Normal 19 6 2 4 3 2 3" xfId="41780"/>
    <cellStyle name="Normal 19 6 2 4 3 3" xfId="20719"/>
    <cellStyle name="Normal 19 6 2 4 3 3 2" xfId="33380"/>
    <cellStyle name="Normal 19 6 2 4 3 3 3" xfId="45980"/>
    <cellStyle name="Normal 19 6 2 4 3 4" xfId="24979"/>
    <cellStyle name="Normal 19 6 2 4 3 5" xfId="37580"/>
    <cellStyle name="Normal 19 6 2 4 4" xfId="13650"/>
    <cellStyle name="Normal 19 6 2 4 4 2" xfId="26379"/>
    <cellStyle name="Normal 19 6 2 4 4 3" xfId="38980"/>
    <cellStyle name="Normal 19 6 2 4 5" xfId="17919"/>
    <cellStyle name="Normal 19 6 2 4 5 2" xfId="30580"/>
    <cellStyle name="Normal 19 6 2 4 5 3" xfId="43180"/>
    <cellStyle name="Normal 19 6 2 4 6" xfId="22179"/>
    <cellStyle name="Normal 19 6 2 4 7" xfId="34780"/>
    <cellStyle name="Normal 19 6 2 5" xfId="9521"/>
    <cellStyle name="Normal 19 6 2 5 2" xfId="10987"/>
    <cellStyle name="Normal 19 6 2 5 2 2" xfId="15190"/>
    <cellStyle name="Normal 19 6 2 5 2 2 2" xfId="27919"/>
    <cellStyle name="Normal 19 6 2 5 2 2 3" xfId="40520"/>
    <cellStyle name="Normal 19 6 2 5 2 3" xfId="19459"/>
    <cellStyle name="Normal 19 6 2 5 2 3 2" xfId="32120"/>
    <cellStyle name="Normal 19 6 2 5 2 3 3" xfId="44720"/>
    <cellStyle name="Normal 19 6 2 5 2 4" xfId="23719"/>
    <cellStyle name="Normal 19 6 2 5 2 5" xfId="36320"/>
    <cellStyle name="Normal 19 6 2 5 3" xfId="12390"/>
    <cellStyle name="Normal 19 6 2 5 3 2" xfId="16590"/>
    <cellStyle name="Normal 19 6 2 5 3 2 2" xfId="29319"/>
    <cellStyle name="Normal 19 6 2 5 3 2 3" xfId="41920"/>
    <cellStyle name="Normal 19 6 2 5 3 3" xfId="20859"/>
    <cellStyle name="Normal 19 6 2 5 3 3 2" xfId="33520"/>
    <cellStyle name="Normal 19 6 2 5 3 3 3" xfId="46120"/>
    <cellStyle name="Normal 19 6 2 5 3 4" xfId="25119"/>
    <cellStyle name="Normal 19 6 2 5 3 5" xfId="37720"/>
    <cellStyle name="Normal 19 6 2 5 4" xfId="13790"/>
    <cellStyle name="Normal 19 6 2 5 4 2" xfId="26519"/>
    <cellStyle name="Normal 19 6 2 5 4 3" xfId="39120"/>
    <cellStyle name="Normal 19 6 2 5 5" xfId="18059"/>
    <cellStyle name="Normal 19 6 2 5 5 2" xfId="30720"/>
    <cellStyle name="Normal 19 6 2 5 5 3" xfId="43320"/>
    <cellStyle name="Normal 19 6 2 5 6" xfId="22319"/>
    <cellStyle name="Normal 19 6 2 5 7" xfId="34920"/>
    <cellStyle name="Normal 19 6 2 6" xfId="9661"/>
    <cellStyle name="Normal 19 6 2 6 2" xfId="11127"/>
    <cellStyle name="Normal 19 6 2 6 2 2" xfId="15330"/>
    <cellStyle name="Normal 19 6 2 6 2 2 2" xfId="28059"/>
    <cellStyle name="Normal 19 6 2 6 2 2 3" xfId="40660"/>
    <cellStyle name="Normal 19 6 2 6 2 3" xfId="19599"/>
    <cellStyle name="Normal 19 6 2 6 2 3 2" xfId="32260"/>
    <cellStyle name="Normal 19 6 2 6 2 3 3" xfId="44860"/>
    <cellStyle name="Normal 19 6 2 6 2 4" xfId="23859"/>
    <cellStyle name="Normal 19 6 2 6 2 5" xfId="36460"/>
    <cellStyle name="Normal 19 6 2 6 3" xfId="12530"/>
    <cellStyle name="Normal 19 6 2 6 3 2" xfId="16730"/>
    <cellStyle name="Normal 19 6 2 6 3 2 2" xfId="29459"/>
    <cellStyle name="Normal 19 6 2 6 3 2 3" xfId="42060"/>
    <cellStyle name="Normal 19 6 2 6 3 3" xfId="20999"/>
    <cellStyle name="Normal 19 6 2 6 3 3 2" xfId="33660"/>
    <cellStyle name="Normal 19 6 2 6 3 3 3" xfId="46260"/>
    <cellStyle name="Normal 19 6 2 6 3 4" xfId="25259"/>
    <cellStyle name="Normal 19 6 2 6 3 5" xfId="37860"/>
    <cellStyle name="Normal 19 6 2 6 4" xfId="13930"/>
    <cellStyle name="Normal 19 6 2 6 4 2" xfId="26659"/>
    <cellStyle name="Normal 19 6 2 6 4 3" xfId="39260"/>
    <cellStyle name="Normal 19 6 2 6 5" xfId="18199"/>
    <cellStyle name="Normal 19 6 2 6 5 2" xfId="30860"/>
    <cellStyle name="Normal 19 6 2 6 5 3" xfId="43460"/>
    <cellStyle name="Normal 19 6 2 6 6" xfId="22459"/>
    <cellStyle name="Normal 19 6 2 6 7" xfId="35060"/>
    <cellStyle name="Normal 19 6 2 7" xfId="9801"/>
    <cellStyle name="Normal 19 6 2 7 2" xfId="11267"/>
    <cellStyle name="Normal 19 6 2 7 2 2" xfId="15470"/>
    <cellStyle name="Normal 19 6 2 7 2 2 2" xfId="28199"/>
    <cellStyle name="Normal 19 6 2 7 2 2 3" xfId="40800"/>
    <cellStyle name="Normal 19 6 2 7 2 3" xfId="19739"/>
    <cellStyle name="Normal 19 6 2 7 2 3 2" xfId="32400"/>
    <cellStyle name="Normal 19 6 2 7 2 3 3" xfId="45000"/>
    <cellStyle name="Normal 19 6 2 7 2 4" xfId="23999"/>
    <cellStyle name="Normal 19 6 2 7 2 5" xfId="36600"/>
    <cellStyle name="Normal 19 6 2 7 3" xfId="12670"/>
    <cellStyle name="Normal 19 6 2 7 3 2" xfId="16870"/>
    <cellStyle name="Normal 19 6 2 7 3 2 2" xfId="29599"/>
    <cellStyle name="Normal 19 6 2 7 3 2 3" xfId="42200"/>
    <cellStyle name="Normal 19 6 2 7 3 3" xfId="21139"/>
    <cellStyle name="Normal 19 6 2 7 3 3 2" xfId="33800"/>
    <cellStyle name="Normal 19 6 2 7 3 3 3" xfId="46400"/>
    <cellStyle name="Normal 19 6 2 7 3 4" xfId="25399"/>
    <cellStyle name="Normal 19 6 2 7 3 5" xfId="38000"/>
    <cellStyle name="Normal 19 6 2 7 4" xfId="14070"/>
    <cellStyle name="Normal 19 6 2 7 4 2" xfId="26799"/>
    <cellStyle name="Normal 19 6 2 7 4 3" xfId="39400"/>
    <cellStyle name="Normal 19 6 2 7 5" xfId="18339"/>
    <cellStyle name="Normal 19 6 2 7 5 2" xfId="31000"/>
    <cellStyle name="Normal 19 6 2 7 5 3" xfId="43600"/>
    <cellStyle name="Normal 19 6 2 7 6" xfId="22599"/>
    <cellStyle name="Normal 19 6 2 7 7" xfId="35200"/>
    <cellStyle name="Normal 19 6 2 8" xfId="9941"/>
    <cellStyle name="Normal 19 6 2 8 2" xfId="11407"/>
    <cellStyle name="Normal 19 6 2 8 2 2" xfId="15610"/>
    <cellStyle name="Normal 19 6 2 8 2 2 2" xfId="28339"/>
    <cellStyle name="Normal 19 6 2 8 2 2 3" xfId="40940"/>
    <cellStyle name="Normal 19 6 2 8 2 3" xfId="19879"/>
    <cellStyle name="Normal 19 6 2 8 2 3 2" xfId="32540"/>
    <cellStyle name="Normal 19 6 2 8 2 3 3" xfId="45140"/>
    <cellStyle name="Normal 19 6 2 8 2 4" xfId="24139"/>
    <cellStyle name="Normal 19 6 2 8 2 5" xfId="36740"/>
    <cellStyle name="Normal 19 6 2 8 3" xfId="12810"/>
    <cellStyle name="Normal 19 6 2 8 3 2" xfId="17010"/>
    <cellStyle name="Normal 19 6 2 8 3 2 2" xfId="29739"/>
    <cellStyle name="Normal 19 6 2 8 3 2 3" xfId="42340"/>
    <cellStyle name="Normal 19 6 2 8 3 3" xfId="21279"/>
    <cellStyle name="Normal 19 6 2 8 3 3 2" xfId="33940"/>
    <cellStyle name="Normal 19 6 2 8 3 3 3" xfId="46540"/>
    <cellStyle name="Normal 19 6 2 8 3 4" xfId="25539"/>
    <cellStyle name="Normal 19 6 2 8 3 5" xfId="38140"/>
    <cellStyle name="Normal 19 6 2 8 4" xfId="14210"/>
    <cellStyle name="Normal 19 6 2 8 4 2" xfId="26939"/>
    <cellStyle name="Normal 19 6 2 8 4 3" xfId="39540"/>
    <cellStyle name="Normal 19 6 2 8 5" xfId="18479"/>
    <cellStyle name="Normal 19 6 2 8 5 2" xfId="31140"/>
    <cellStyle name="Normal 19 6 2 8 5 3" xfId="43740"/>
    <cellStyle name="Normal 19 6 2 8 6" xfId="22739"/>
    <cellStyle name="Normal 19 6 2 8 7" xfId="35340"/>
    <cellStyle name="Normal 19 6 2 9" xfId="10135"/>
    <cellStyle name="Normal 19 6 2 9 2" xfId="11550"/>
    <cellStyle name="Normal 19 6 2 9 2 2" xfId="15750"/>
    <cellStyle name="Normal 19 6 2 9 2 2 2" xfId="28479"/>
    <cellStyle name="Normal 19 6 2 9 2 2 3" xfId="41080"/>
    <cellStyle name="Normal 19 6 2 9 2 3" xfId="20019"/>
    <cellStyle name="Normal 19 6 2 9 2 3 2" xfId="32680"/>
    <cellStyle name="Normal 19 6 2 9 2 3 3" xfId="45280"/>
    <cellStyle name="Normal 19 6 2 9 2 4" xfId="24279"/>
    <cellStyle name="Normal 19 6 2 9 2 5" xfId="36880"/>
    <cellStyle name="Normal 19 6 2 9 3" xfId="12950"/>
    <cellStyle name="Normal 19 6 2 9 3 2" xfId="17150"/>
    <cellStyle name="Normal 19 6 2 9 3 2 2" xfId="29879"/>
    <cellStyle name="Normal 19 6 2 9 3 2 3" xfId="42480"/>
    <cellStyle name="Normal 19 6 2 9 3 3" xfId="21419"/>
    <cellStyle name="Normal 19 6 2 9 3 3 2" xfId="34080"/>
    <cellStyle name="Normal 19 6 2 9 3 3 3" xfId="46680"/>
    <cellStyle name="Normal 19 6 2 9 3 4" xfId="25679"/>
    <cellStyle name="Normal 19 6 2 9 3 5" xfId="38280"/>
    <cellStyle name="Normal 19 6 2 9 4" xfId="14350"/>
    <cellStyle name="Normal 19 6 2 9 4 2" xfId="27079"/>
    <cellStyle name="Normal 19 6 2 9 4 3" xfId="39680"/>
    <cellStyle name="Normal 19 6 2 9 5" xfId="18619"/>
    <cellStyle name="Normal 19 6 2 9 5 2" xfId="31280"/>
    <cellStyle name="Normal 19 6 2 9 5 3" xfId="43880"/>
    <cellStyle name="Normal 19 6 2 9 6" xfId="22879"/>
    <cellStyle name="Normal 19 6 2 9 7" xfId="35480"/>
    <cellStyle name="Normal 19 6 20" xfId="17479"/>
    <cellStyle name="Normal 19 6 20 2" xfId="30140"/>
    <cellStyle name="Normal 19 6 20 3" xfId="42740"/>
    <cellStyle name="Normal 19 6 21" xfId="21739"/>
    <cellStyle name="Normal 19 6 22" xfId="34340"/>
    <cellStyle name="Normal 19 6 3" xfId="7052"/>
    <cellStyle name="Normal 19 6 3 10" xfId="10295"/>
    <cellStyle name="Normal 19 6 3 10 2" xfId="11710"/>
    <cellStyle name="Normal 19 6 3 10 2 2" xfId="15910"/>
    <cellStyle name="Normal 19 6 3 10 2 2 2" xfId="28639"/>
    <cellStyle name="Normal 19 6 3 10 2 2 3" xfId="41240"/>
    <cellStyle name="Normal 19 6 3 10 2 3" xfId="20179"/>
    <cellStyle name="Normal 19 6 3 10 2 3 2" xfId="32840"/>
    <cellStyle name="Normal 19 6 3 10 2 3 3" xfId="45440"/>
    <cellStyle name="Normal 19 6 3 10 2 4" xfId="24439"/>
    <cellStyle name="Normal 19 6 3 10 2 5" xfId="37040"/>
    <cellStyle name="Normal 19 6 3 10 3" xfId="13110"/>
    <cellStyle name="Normal 19 6 3 10 3 2" xfId="17310"/>
    <cellStyle name="Normal 19 6 3 10 3 2 2" xfId="30039"/>
    <cellStyle name="Normal 19 6 3 10 3 2 3" xfId="42640"/>
    <cellStyle name="Normal 19 6 3 10 3 3" xfId="21579"/>
    <cellStyle name="Normal 19 6 3 10 3 3 2" xfId="34240"/>
    <cellStyle name="Normal 19 6 3 10 3 3 3" xfId="46840"/>
    <cellStyle name="Normal 19 6 3 10 3 4" xfId="25839"/>
    <cellStyle name="Normal 19 6 3 10 3 5" xfId="38440"/>
    <cellStyle name="Normal 19 6 3 10 4" xfId="14510"/>
    <cellStyle name="Normal 19 6 3 10 4 2" xfId="27239"/>
    <cellStyle name="Normal 19 6 3 10 4 3" xfId="39840"/>
    <cellStyle name="Normal 19 6 3 10 5" xfId="18779"/>
    <cellStyle name="Normal 19 6 3 10 5 2" xfId="31440"/>
    <cellStyle name="Normal 19 6 3 10 5 3" xfId="44040"/>
    <cellStyle name="Normal 19 6 3 10 6" xfId="23039"/>
    <cellStyle name="Normal 19 6 3 10 7" xfId="35640"/>
    <cellStyle name="Normal 19 6 3 11" xfId="10436"/>
    <cellStyle name="Normal 19 6 3 11 2" xfId="14650"/>
    <cellStyle name="Normal 19 6 3 11 2 2" xfId="27379"/>
    <cellStyle name="Normal 19 6 3 11 2 3" xfId="39980"/>
    <cellStyle name="Normal 19 6 3 11 3" xfId="18919"/>
    <cellStyle name="Normal 19 6 3 11 3 2" xfId="31580"/>
    <cellStyle name="Normal 19 6 3 11 3 3" xfId="44180"/>
    <cellStyle name="Normal 19 6 3 11 4" xfId="23179"/>
    <cellStyle name="Normal 19 6 3 11 5" xfId="35780"/>
    <cellStyle name="Normal 19 6 3 12" xfId="11850"/>
    <cellStyle name="Normal 19 6 3 12 2" xfId="16050"/>
    <cellStyle name="Normal 19 6 3 12 2 2" xfId="28779"/>
    <cellStyle name="Normal 19 6 3 12 2 3" xfId="41380"/>
    <cellStyle name="Normal 19 6 3 12 3" xfId="20319"/>
    <cellStyle name="Normal 19 6 3 12 3 2" xfId="32980"/>
    <cellStyle name="Normal 19 6 3 12 3 3" xfId="45580"/>
    <cellStyle name="Normal 19 6 3 12 4" xfId="24579"/>
    <cellStyle name="Normal 19 6 3 12 5" xfId="37180"/>
    <cellStyle name="Normal 19 6 3 13" xfId="13250"/>
    <cellStyle name="Normal 19 6 3 13 2" xfId="25979"/>
    <cellStyle name="Normal 19 6 3 13 3" xfId="38580"/>
    <cellStyle name="Normal 19 6 3 14" xfId="17519"/>
    <cellStyle name="Normal 19 6 3 14 2" xfId="30180"/>
    <cellStyle name="Normal 19 6 3 14 3" xfId="42780"/>
    <cellStyle name="Normal 19 6 3 15" xfId="21779"/>
    <cellStyle name="Normal 19 6 3 16" xfId="34380"/>
    <cellStyle name="Normal 19 6 3 2" xfId="7192"/>
    <cellStyle name="Normal 19 6 3 2 2" xfId="10576"/>
    <cellStyle name="Normal 19 6 3 2 2 2" xfId="14790"/>
    <cellStyle name="Normal 19 6 3 2 2 2 2" xfId="27519"/>
    <cellStyle name="Normal 19 6 3 2 2 2 3" xfId="40120"/>
    <cellStyle name="Normal 19 6 3 2 2 3" xfId="19059"/>
    <cellStyle name="Normal 19 6 3 2 2 3 2" xfId="31720"/>
    <cellStyle name="Normal 19 6 3 2 2 3 3" xfId="44320"/>
    <cellStyle name="Normal 19 6 3 2 2 4" xfId="23319"/>
    <cellStyle name="Normal 19 6 3 2 2 5" xfId="35920"/>
    <cellStyle name="Normal 19 6 3 2 3" xfId="11990"/>
    <cellStyle name="Normal 19 6 3 2 3 2" xfId="16190"/>
    <cellStyle name="Normal 19 6 3 2 3 2 2" xfId="28919"/>
    <cellStyle name="Normal 19 6 3 2 3 2 3" xfId="41520"/>
    <cellStyle name="Normal 19 6 3 2 3 3" xfId="20459"/>
    <cellStyle name="Normal 19 6 3 2 3 3 2" xfId="33120"/>
    <cellStyle name="Normal 19 6 3 2 3 3 3" xfId="45720"/>
    <cellStyle name="Normal 19 6 3 2 3 4" xfId="24719"/>
    <cellStyle name="Normal 19 6 3 2 3 5" xfId="37320"/>
    <cellStyle name="Normal 19 6 3 2 4" xfId="13390"/>
    <cellStyle name="Normal 19 6 3 2 4 2" xfId="26119"/>
    <cellStyle name="Normal 19 6 3 2 4 3" xfId="38720"/>
    <cellStyle name="Normal 19 6 3 2 5" xfId="17659"/>
    <cellStyle name="Normal 19 6 3 2 5 2" xfId="30320"/>
    <cellStyle name="Normal 19 6 3 2 5 3" xfId="42920"/>
    <cellStyle name="Normal 19 6 3 2 6" xfId="21919"/>
    <cellStyle name="Normal 19 6 3 2 7" xfId="34520"/>
    <cellStyle name="Normal 19 6 3 3" xfId="7332"/>
    <cellStyle name="Normal 19 6 3 3 2" xfId="10716"/>
    <cellStyle name="Normal 19 6 3 3 2 2" xfId="14930"/>
    <cellStyle name="Normal 19 6 3 3 2 2 2" xfId="27659"/>
    <cellStyle name="Normal 19 6 3 3 2 2 3" xfId="40260"/>
    <cellStyle name="Normal 19 6 3 3 2 3" xfId="19199"/>
    <cellStyle name="Normal 19 6 3 3 2 3 2" xfId="31860"/>
    <cellStyle name="Normal 19 6 3 3 2 3 3" xfId="44460"/>
    <cellStyle name="Normal 19 6 3 3 2 4" xfId="23459"/>
    <cellStyle name="Normal 19 6 3 3 2 5" xfId="36060"/>
    <cellStyle name="Normal 19 6 3 3 3" xfId="12130"/>
    <cellStyle name="Normal 19 6 3 3 3 2" xfId="16330"/>
    <cellStyle name="Normal 19 6 3 3 3 2 2" xfId="29059"/>
    <cellStyle name="Normal 19 6 3 3 3 2 3" xfId="41660"/>
    <cellStyle name="Normal 19 6 3 3 3 3" xfId="20599"/>
    <cellStyle name="Normal 19 6 3 3 3 3 2" xfId="33260"/>
    <cellStyle name="Normal 19 6 3 3 3 3 3" xfId="45860"/>
    <cellStyle name="Normal 19 6 3 3 3 4" xfId="24859"/>
    <cellStyle name="Normal 19 6 3 3 3 5" xfId="37460"/>
    <cellStyle name="Normal 19 6 3 3 4" xfId="13530"/>
    <cellStyle name="Normal 19 6 3 3 4 2" xfId="26259"/>
    <cellStyle name="Normal 19 6 3 3 4 3" xfId="38860"/>
    <cellStyle name="Normal 19 6 3 3 5" xfId="17799"/>
    <cellStyle name="Normal 19 6 3 3 5 2" xfId="30460"/>
    <cellStyle name="Normal 19 6 3 3 5 3" xfId="43060"/>
    <cellStyle name="Normal 19 6 3 3 6" xfId="22059"/>
    <cellStyle name="Normal 19 6 3 3 7" xfId="34660"/>
    <cellStyle name="Normal 19 6 3 4" xfId="9345"/>
    <cellStyle name="Normal 19 6 3 4 2" xfId="10863"/>
    <cellStyle name="Normal 19 6 3 4 2 2" xfId="15070"/>
    <cellStyle name="Normal 19 6 3 4 2 2 2" xfId="27799"/>
    <cellStyle name="Normal 19 6 3 4 2 2 3" xfId="40400"/>
    <cellStyle name="Normal 19 6 3 4 2 3" xfId="19339"/>
    <cellStyle name="Normal 19 6 3 4 2 3 2" xfId="32000"/>
    <cellStyle name="Normal 19 6 3 4 2 3 3" xfId="44600"/>
    <cellStyle name="Normal 19 6 3 4 2 4" xfId="23599"/>
    <cellStyle name="Normal 19 6 3 4 2 5" xfId="36200"/>
    <cellStyle name="Normal 19 6 3 4 3" xfId="12270"/>
    <cellStyle name="Normal 19 6 3 4 3 2" xfId="16470"/>
    <cellStyle name="Normal 19 6 3 4 3 2 2" xfId="29199"/>
    <cellStyle name="Normal 19 6 3 4 3 2 3" xfId="41800"/>
    <cellStyle name="Normal 19 6 3 4 3 3" xfId="20739"/>
    <cellStyle name="Normal 19 6 3 4 3 3 2" xfId="33400"/>
    <cellStyle name="Normal 19 6 3 4 3 3 3" xfId="46000"/>
    <cellStyle name="Normal 19 6 3 4 3 4" xfId="24999"/>
    <cellStyle name="Normal 19 6 3 4 3 5" xfId="37600"/>
    <cellStyle name="Normal 19 6 3 4 4" xfId="13670"/>
    <cellStyle name="Normal 19 6 3 4 4 2" xfId="26399"/>
    <cellStyle name="Normal 19 6 3 4 4 3" xfId="39000"/>
    <cellStyle name="Normal 19 6 3 4 5" xfId="17939"/>
    <cellStyle name="Normal 19 6 3 4 5 2" xfId="30600"/>
    <cellStyle name="Normal 19 6 3 4 5 3" xfId="43200"/>
    <cellStyle name="Normal 19 6 3 4 6" xfId="22199"/>
    <cellStyle name="Normal 19 6 3 4 7" xfId="34800"/>
    <cellStyle name="Normal 19 6 3 5" xfId="9541"/>
    <cellStyle name="Normal 19 6 3 5 2" xfId="11007"/>
    <cellStyle name="Normal 19 6 3 5 2 2" xfId="15210"/>
    <cellStyle name="Normal 19 6 3 5 2 2 2" xfId="27939"/>
    <cellStyle name="Normal 19 6 3 5 2 2 3" xfId="40540"/>
    <cellStyle name="Normal 19 6 3 5 2 3" xfId="19479"/>
    <cellStyle name="Normal 19 6 3 5 2 3 2" xfId="32140"/>
    <cellStyle name="Normal 19 6 3 5 2 3 3" xfId="44740"/>
    <cellStyle name="Normal 19 6 3 5 2 4" xfId="23739"/>
    <cellStyle name="Normal 19 6 3 5 2 5" xfId="36340"/>
    <cellStyle name="Normal 19 6 3 5 3" xfId="12410"/>
    <cellStyle name="Normal 19 6 3 5 3 2" xfId="16610"/>
    <cellStyle name="Normal 19 6 3 5 3 2 2" xfId="29339"/>
    <cellStyle name="Normal 19 6 3 5 3 2 3" xfId="41940"/>
    <cellStyle name="Normal 19 6 3 5 3 3" xfId="20879"/>
    <cellStyle name="Normal 19 6 3 5 3 3 2" xfId="33540"/>
    <cellStyle name="Normal 19 6 3 5 3 3 3" xfId="46140"/>
    <cellStyle name="Normal 19 6 3 5 3 4" xfId="25139"/>
    <cellStyle name="Normal 19 6 3 5 3 5" xfId="37740"/>
    <cellStyle name="Normal 19 6 3 5 4" xfId="13810"/>
    <cellStyle name="Normal 19 6 3 5 4 2" xfId="26539"/>
    <cellStyle name="Normal 19 6 3 5 4 3" xfId="39140"/>
    <cellStyle name="Normal 19 6 3 5 5" xfId="18079"/>
    <cellStyle name="Normal 19 6 3 5 5 2" xfId="30740"/>
    <cellStyle name="Normal 19 6 3 5 5 3" xfId="43340"/>
    <cellStyle name="Normal 19 6 3 5 6" xfId="22339"/>
    <cellStyle name="Normal 19 6 3 5 7" xfId="34940"/>
    <cellStyle name="Normal 19 6 3 6" xfId="9681"/>
    <cellStyle name="Normal 19 6 3 6 2" xfId="11147"/>
    <cellStyle name="Normal 19 6 3 6 2 2" xfId="15350"/>
    <cellStyle name="Normal 19 6 3 6 2 2 2" xfId="28079"/>
    <cellStyle name="Normal 19 6 3 6 2 2 3" xfId="40680"/>
    <cellStyle name="Normal 19 6 3 6 2 3" xfId="19619"/>
    <cellStyle name="Normal 19 6 3 6 2 3 2" xfId="32280"/>
    <cellStyle name="Normal 19 6 3 6 2 3 3" xfId="44880"/>
    <cellStyle name="Normal 19 6 3 6 2 4" xfId="23879"/>
    <cellStyle name="Normal 19 6 3 6 2 5" xfId="36480"/>
    <cellStyle name="Normal 19 6 3 6 3" xfId="12550"/>
    <cellStyle name="Normal 19 6 3 6 3 2" xfId="16750"/>
    <cellStyle name="Normal 19 6 3 6 3 2 2" xfId="29479"/>
    <cellStyle name="Normal 19 6 3 6 3 2 3" xfId="42080"/>
    <cellStyle name="Normal 19 6 3 6 3 3" xfId="21019"/>
    <cellStyle name="Normal 19 6 3 6 3 3 2" xfId="33680"/>
    <cellStyle name="Normal 19 6 3 6 3 3 3" xfId="46280"/>
    <cellStyle name="Normal 19 6 3 6 3 4" xfId="25279"/>
    <cellStyle name="Normal 19 6 3 6 3 5" xfId="37880"/>
    <cellStyle name="Normal 19 6 3 6 4" xfId="13950"/>
    <cellStyle name="Normal 19 6 3 6 4 2" xfId="26679"/>
    <cellStyle name="Normal 19 6 3 6 4 3" xfId="39280"/>
    <cellStyle name="Normal 19 6 3 6 5" xfId="18219"/>
    <cellStyle name="Normal 19 6 3 6 5 2" xfId="30880"/>
    <cellStyle name="Normal 19 6 3 6 5 3" xfId="43480"/>
    <cellStyle name="Normal 19 6 3 6 6" xfId="22479"/>
    <cellStyle name="Normal 19 6 3 6 7" xfId="35080"/>
    <cellStyle name="Normal 19 6 3 7" xfId="9821"/>
    <cellStyle name="Normal 19 6 3 7 2" xfId="11287"/>
    <cellStyle name="Normal 19 6 3 7 2 2" xfId="15490"/>
    <cellStyle name="Normal 19 6 3 7 2 2 2" xfId="28219"/>
    <cellStyle name="Normal 19 6 3 7 2 2 3" xfId="40820"/>
    <cellStyle name="Normal 19 6 3 7 2 3" xfId="19759"/>
    <cellStyle name="Normal 19 6 3 7 2 3 2" xfId="32420"/>
    <cellStyle name="Normal 19 6 3 7 2 3 3" xfId="45020"/>
    <cellStyle name="Normal 19 6 3 7 2 4" xfId="24019"/>
    <cellStyle name="Normal 19 6 3 7 2 5" xfId="36620"/>
    <cellStyle name="Normal 19 6 3 7 3" xfId="12690"/>
    <cellStyle name="Normal 19 6 3 7 3 2" xfId="16890"/>
    <cellStyle name="Normal 19 6 3 7 3 2 2" xfId="29619"/>
    <cellStyle name="Normal 19 6 3 7 3 2 3" xfId="42220"/>
    <cellStyle name="Normal 19 6 3 7 3 3" xfId="21159"/>
    <cellStyle name="Normal 19 6 3 7 3 3 2" xfId="33820"/>
    <cellStyle name="Normal 19 6 3 7 3 3 3" xfId="46420"/>
    <cellStyle name="Normal 19 6 3 7 3 4" xfId="25419"/>
    <cellStyle name="Normal 19 6 3 7 3 5" xfId="38020"/>
    <cellStyle name="Normal 19 6 3 7 4" xfId="14090"/>
    <cellStyle name="Normal 19 6 3 7 4 2" xfId="26819"/>
    <cellStyle name="Normal 19 6 3 7 4 3" xfId="39420"/>
    <cellStyle name="Normal 19 6 3 7 5" xfId="18359"/>
    <cellStyle name="Normal 19 6 3 7 5 2" xfId="31020"/>
    <cellStyle name="Normal 19 6 3 7 5 3" xfId="43620"/>
    <cellStyle name="Normal 19 6 3 7 6" xfId="22619"/>
    <cellStyle name="Normal 19 6 3 7 7" xfId="35220"/>
    <cellStyle name="Normal 19 6 3 8" xfId="9961"/>
    <cellStyle name="Normal 19 6 3 8 2" xfId="11427"/>
    <cellStyle name="Normal 19 6 3 8 2 2" xfId="15630"/>
    <cellStyle name="Normal 19 6 3 8 2 2 2" xfId="28359"/>
    <cellStyle name="Normal 19 6 3 8 2 2 3" xfId="40960"/>
    <cellStyle name="Normal 19 6 3 8 2 3" xfId="19899"/>
    <cellStyle name="Normal 19 6 3 8 2 3 2" xfId="32560"/>
    <cellStyle name="Normal 19 6 3 8 2 3 3" xfId="45160"/>
    <cellStyle name="Normal 19 6 3 8 2 4" xfId="24159"/>
    <cellStyle name="Normal 19 6 3 8 2 5" xfId="36760"/>
    <cellStyle name="Normal 19 6 3 8 3" xfId="12830"/>
    <cellStyle name="Normal 19 6 3 8 3 2" xfId="17030"/>
    <cellStyle name="Normal 19 6 3 8 3 2 2" xfId="29759"/>
    <cellStyle name="Normal 19 6 3 8 3 2 3" xfId="42360"/>
    <cellStyle name="Normal 19 6 3 8 3 3" xfId="21299"/>
    <cellStyle name="Normal 19 6 3 8 3 3 2" xfId="33960"/>
    <cellStyle name="Normal 19 6 3 8 3 3 3" xfId="46560"/>
    <cellStyle name="Normal 19 6 3 8 3 4" xfId="25559"/>
    <cellStyle name="Normal 19 6 3 8 3 5" xfId="38160"/>
    <cellStyle name="Normal 19 6 3 8 4" xfId="14230"/>
    <cellStyle name="Normal 19 6 3 8 4 2" xfId="26959"/>
    <cellStyle name="Normal 19 6 3 8 4 3" xfId="39560"/>
    <cellStyle name="Normal 19 6 3 8 5" xfId="18499"/>
    <cellStyle name="Normal 19 6 3 8 5 2" xfId="31160"/>
    <cellStyle name="Normal 19 6 3 8 5 3" xfId="43760"/>
    <cellStyle name="Normal 19 6 3 8 6" xfId="22759"/>
    <cellStyle name="Normal 19 6 3 8 7" xfId="35360"/>
    <cellStyle name="Normal 19 6 3 9" xfId="10155"/>
    <cellStyle name="Normal 19 6 3 9 2" xfId="11570"/>
    <cellStyle name="Normal 19 6 3 9 2 2" xfId="15770"/>
    <cellStyle name="Normal 19 6 3 9 2 2 2" xfId="28499"/>
    <cellStyle name="Normal 19 6 3 9 2 2 3" xfId="41100"/>
    <cellStyle name="Normal 19 6 3 9 2 3" xfId="20039"/>
    <cellStyle name="Normal 19 6 3 9 2 3 2" xfId="32700"/>
    <cellStyle name="Normal 19 6 3 9 2 3 3" xfId="45300"/>
    <cellStyle name="Normal 19 6 3 9 2 4" xfId="24299"/>
    <cellStyle name="Normal 19 6 3 9 2 5" xfId="36900"/>
    <cellStyle name="Normal 19 6 3 9 3" xfId="12970"/>
    <cellStyle name="Normal 19 6 3 9 3 2" xfId="17170"/>
    <cellStyle name="Normal 19 6 3 9 3 2 2" xfId="29899"/>
    <cellStyle name="Normal 19 6 3 9 3 2 3" xfId="42500"/>
    <cellStyle name="Normal 19 6 3 9 3 3" xfId="21439"/>
    <cellStyle name="Normal 19 6 3 9 3 3 2" xfId="34100"/>
    <cellStyle name="Normal 19 6 3 9 3 3 3" xfId="46700"/>
    <cellStyle name="Normal 19 6 3 9 3 4" xfId="25699"/>
    <cellStyle name="Normal 19 6 3 9 3 5" xfId="38300"/>
    <cellStyle name="Normal 19 6 3 9 4" xfId="14370"/>
    <cellStyle name="Normal 19 6 3 9 4 2" xfId="27099"/>
    <cellStyle name="Normal 19 6 3 9 4 3" xfId="39700"/>
    <cellStyle name="Normal 19 6 3 9 5" xfId="18639"/>
    <cellStyle name="Normal 19 6 3 9 5 2" xfId="31300"/>
    <cellStyle name="Normal 19 6 3 9 5 3" xfId="43900"/>
    <cellStyle name="Normal 19 6 3 9 6" xfId="22899"/>
    <cellStyle name="Normal 19 6 3 9 7" xfId="35500"/>
    <cellStyle name="Normal 19 6 4" xfId="7072"/>
    <cellStyle name="Normal 19 6 4 10" xfId="10315"/>
    <cellStyle name="Normal 19 6 4 10 2" xfId="11730"/>
    <cellStyle name="Normal 19 6 4 10 2 2" xfId="15930"/>
    <cellStyle name="Normal 19 6 4 10 2 2 2" xfId="28659"/>
    <cellStyle name="Normal 19 6 4 10 2 2 3" xfId="41260"/>
    <cellStyle name="Normal 19 6 4 10 2 3" xfId="20199"/>
    <cellStyle name="Normal 19 6 4 10 2 3 2" xfId="32860"/>
    <cellStyle name="Normal 19 6 4 10 2 3 3" xfId="45460"/>
    <cellStyle name="Normal 19 6 4 10 2 4" xfId="24459"/>
    <cellStyle name="Normal 19 6 4 10 2 5" xfId="37060"/>
    <cellStyle name="Normal 19 6 4 10 3" xfId="13130"/>
    <cellStyle name="Normal 19 6 4 10 3 2" xfId="17330"/>
    <cellStyle name="Normal 19 6 4 10 3 2 2" xfId="30059"/>
    <cellStyle name="Normal 19 6 4 10 3 2 3" xfId="42660"/>
    <cellStyle name="Normal 19 6 4 10 3 3" xfId="21599"/>
    <cellStyle name="Normal 19 6 4 10 3 3 2" xfId="34260"/>
    <cellStyle name="Normal 19 6 4 10 3 3 3" xfId="46860"/>
    <cellStyle name="Normal 19 6 4 10 3 4" xfId="25859"/>
    <cellStyle name="Normal 19 6 4 10 3 5" xfId="38460"/>
    <cellStyle name="Normal 19 6 4 10 4" xfId="14530"/>
    <cellStyle name="Normal 19 6 4 10 4 2" xfId="27259"/>
    <cellStyle name="Normal 19 6 4 10 4 3" xfId="39860"/>
    <cellStyle name="Normal 19 6 4 10 5" xfId="18799"/>
    <cellStyle name="Normal 19 6 4 10 5 2" xfId="31460"/>
    <cellStyle name="Normal 19 6 4 10 5 3" xfId="44060"/>
    <cellStyle name="Normal 19 6 4 10 6" xfId="23059"/>
    <cellStyle name="Normal 19 6 4 10 7" xfId="35660"/>
    <cellStyle name="Normal 19 6 4 11" xfId="10456"/>
    <cellStyle name="Normal 19 6 4 11 2" xfId="14670"/>
    <cellStyle name="Normal 19 6 4 11 2 2" xfId="27399"/>
    <cellStyle name="Normal 19 6 4 11 2 3" xfId="40000"/>
    <cellStyle name="Normal 19 6 4 11 3" xfId="18939"/>
    <cellStyle name="Normal 19 6 4 11 3 2" xfId="31600"/>
    <cellStyle name="Normal 19 6 4 11 3 3" xfId="44200"/>
    <cellStyle name="Normal 19 6 4 11 4" xfId="23199"/>
    <cellStyle name="Normal 19 6 4 11 5" xfId="35800"/>
    <cellStyle name="Normal 19 6 4 12" xfId="11870"/>
    <cellStyle name="Normal 19 6 4 12 2" xfId="16070"/>
    <cellStyle name="Normal 19 6 4 12 2 2" xfId="28799"/>
    <cellStyle name="Normal 19 6 4 12 2 3" xfId="41400"/>
    <cellStyle name="Normal 19 6 4 12 3" xfId="20339"/>
    <cellStyle name="Normal 19 6 4 12 3 2" xfId="33000"/>
    <cellStyle name="Normal 19 6 4 12 3 3" xfId="45600"/>
    <cellStyle name="Normal 19 6 4 12 4" xfId="24599"/>
    <cellStyle name="Normal 19 6 4 12 5" xfId="37200"/>
    <cellStyle name="Normal 19 6 4 13" xfId="13270"/>
    <cellStyle name="Normal 19 6 4 13 2" xfId="25999"/>
    <cellStyle name="Normal 19 6 4 13 3" xfId="38600"/>
    <cellStyle name="Normal 19 6 4 14" xfId="17539"/>
    <cellStyle name="Normal 19 6 4 14 2" xfId="30200"/>
    <cellStyle name="Normal 19 6 4 14 3" xfId="42800"/>
    <cellStyle name="Normal 19 6 4 15" xfId="21799"/>
    <cellStyle name="Normal 19 6 4 16" xfId="34400"/>
    <cellStyle name="Normal 19 6 4 2" xfId="7212"/>
    <cellStyle name="Normal 19 6 4 2 2" xfId="10596"/>
    <cellStyle name="Normal 19 6 4 2 2 2" xfId="14810"/>
    <cellStyle name="Normal 19 6 4 2 2 2 2" xfId="27539"/>
    <cellStyle name="Normal 19 6 4 2 2 2 3" xfId="40140"/>
    <cellStyle name="Normal 19 6 4 2 2 3" xfId="19079"/>
    <cellStyle name="Normal 19 6 4 2 2 3 2" xfId="31740"/>
    <cellStyle name="Normal 19 6 4 2 2 3 3" xfId="44340"/>
    <cellStyle name="Normal 19 6 4 2 2 4" xfId="23339"/>
    <cellStyle name="Normal 19 6 4 2 2 5" xfId="35940"/>
    <cellStyle name="Normal 19 6 4 2 3" xfId="12010"/>
    <cellStyle name="Normal 19 6 4 2 3 2" xfId="16210"/>
    <cellStyle name="Normal 19 6 4 2 3 2 2" xfId="28939"/>
    <cellStyle name="Normal 19 6 4 2 3 2 3" xfId="41540"/>
    <cellStyle name="Normal 19 6 4 2 3 3" xfId="20479"/>
    <cellStyle name="Normal 19 6 4 2 3 3 2" xfId="33140"/>
    <cellStyle name="Normal 19 6 4 2 3 3 3" xfId="45740"/>
    <cellStyle name="Normal 19 6 4 2 3 4" xfId="24739"/>
    <cellStyle name="Normal 19 6 4 2 3 5" xfId="37340"/>
    <cellStyle name="Normal 19 6 4 2 4" xfId="13410"/>
    <cellStyle name="Normal 19 6 4 2 4 2" xfId="26139"/>
    <cellStyle name="Normal 19 6 4 2 4 3" xfId="38740"/>
    <cellStyle name="Normal 19 6 4 2 5" xfId="17679"/>
    <cellStyle name="Normal 19 6 4 2 5 2" xfId="30340"/>
    <cellStyle name="Normal 19 6 4 2 5 3" xfId="42940"/>
    <cellStyle name="Normal 19 6 4 2 6" xfId="21939"/>
    <cellStyle name="Normal 19 6 4 2 7" xfId="34540"/>
    <cellStyle name="Normal 19 6 4 3" xfId="7352"/>
    <cellStyle name="Normal 19 6 4 3 2" xfId="10736"/>
    <cellStyle name="Normal 19 6 4 3 2 2" xfId="14950"/>
    <cellStyle name="Normal 19 6 4 3 2 2 2" xfId="27679"/>
    <cellStyle name="Normal 19 6 4 3 2 2 3" xfId="40280"/>
    <cellStyle name="Normal 19 6 4 3 2 3" xfId="19219"/>
    <cellStyle name="Normal 19 6 4 3 2 3 2" xfId="31880"/>
    <cellStyle name="Normal 19 6 4 3 2 3 3" xfId="44480"/>
    <cellStyle name="Normal 19 6 4 3 2 4" xfId="23479"/>
    <cellStyle name="Normal 19 6 4 3 2 5" xfId="36080"/>
    <cellStyle name="Normal 19 6 4 3 3" xfId="12150"/>
    <cellStyle name="Normal 19 6 4 3 3 2" xfId="16350"/>
    <cellStyle name="Normal 19 6 4 3 3 2 2" xfId="29079"/>
    <cellStyle name="Normal 19 6 4 3 3 2 3" xfId="41680"/>
    <cellStyle name="Normal 19 6 4 3 3 3" xfId="20619"/>
    <cellStyle name="Normal 19 6 4 3 3 3 2" xfId="33280"/>
    <cellStyle name="Normal 19 6 4 3 3 3 3" xfId="45880"/>
    <cellStyle name="Normal 19 6 4 3 3 4" xfId="24879"/>
    <cellStyle name="Normal 19 6 4 3 3 5" xfId="37480"/>
    <cellStyle name="Normal 19 6 4 3 4" xfId="13550"/>
    <cellStyle name="Normal 19 6 4 3 4 2" xfId="26279"/>
    <cellStyle name="Normal 19 6 4 3 4 3" xfId="38880"/>
    <cellStyle name="Normal 19 6 4 3 5" xfId="17819"/>
    <cellStyle name="Normal 19 6 4 3 5 2" xfId="30480"/>
    <cellStyle name="Normal 19 6 4 3 5 3" xfId="43080"/>
    <cellStyle name="Normal 19 6 4 3 6" xfId="22079"/>
    <cellStyle name="Normal 19 6 4 3 7" xfId="34680"/>
    <cellStyle name="Normal 19 6 4 4" xfId="9365"/>
    <cellStyle name="Normal 19 6 4 4 2" xfId="10883"/>
    <cellStyle name="Normal 19 6 4 4 2 2" xfId="15090"/>
    <cellStyle name="Normal 19 6 4 4 2 2 2" xfId="27819"/>
    <cellStyle name="Normal 19 6 4 4 2 2 3" xfId="40420"/>
    <cellStyle name="Normal 19 6 4 4 2 3" xfId="19359"/>
    <cellStyle name="Normal 19 6 4 4 2 3 2" xfId="32020"/>
    <cellStyle name="Normal 19 6 4 4 2 3 3" xfId="44620"/>
    <cellStyle name="Normal 19 6 4 4 2 4" xfId="23619"/>
    <cellStyle name="Normal 19 6 4 4 2 5" xfId="36220"/>
    <cellStyle name="Normal 19 6 4 4 3" xfId="12290"/>
    <cellStyle name="Normal 19 6 4 4 3 2" xfId="16490"/>
    <cellStyle name="Normal 19 6 4 4 3 2 2" xfId="29219"/>
    <cellStyle name="Normal 19 6 4 4 3 2 3" xfId="41820"/>
    <cellStyle name="Normal 19 6 4 4 3 3" xfId="20759"/>
    <cellStyle name="Normal 19 6 4 4 3 3 2" xfId="33420"/>
    <cellStyle name="Normal 19 6 4 4 3 3 3" xfId="46020"/>
    <cellStyle name="Normal 19 6 4 4 3 4" xfId="25019"/>
    <cellStyle name="Normal 19 6 4 4 3 5" xfId="37620"/>
    <cellStyle name="Normal 19 6 4 4 4" xfId="13690"/>
    <cellStyle name="Normal 19 6 4 4 4 2" xfId="26419"/>
    <cellStyle name="Normal 19 6 4 4 4 3" xfId="39020"/>
    <cellStyle name="Normal 19 6 4 4 5" xfId="17959"/>
    <cellStyle name="Normal 19 6 4 4 5 2" xfId="30620"/>
    <cellStyle name="Normal 19 6 4 4 5 3" xfId="43220"/>
    <cellStyle name="Normal 19 6 4 4 6" xfId="22219"/>
    <cellStyle name="Normal 19 6 4 4 7" xfId="34820"/>
    <cellStyle name="Normal 19 6 4 5" xfId="9561"/>
    <cellStyle name="Normal 19 6 4 5 2" xfId="11027"/>
    <cellStyle name="Normal 19 6 4 5 2 2" xfId="15230"/>
    <cellStyle name="Normal 19 6 4 5 2 2 2" xfId="27959"/>
    <cellStyle name="Normal 19 6 4 5 2 2 3" xfId="40560"/>
    <cellStyle name="Normal 19 6 4 5 2 3" xfId="19499"/>
    <cellStyle name="Normal 19 6 4 5 2 3 2" xfId="32160"/>
    <cellStyle name="Normal 19 6 4 5 2 3 3" xfId="44760"/>
    <cellStyle name="Normal 19 6 4 5 2 4" xfId="23759"/>
    <cellStyle name="Normal 19 6 4 5 2 5" xfId="36360"/>
    <cellStyle name="Normal 19 6 4 5 3" xfId="12430"/>
    <cellStyle name="Normal 19 6 4 5 3 2" xfId="16630"/>
    <cellStyle name="Normal 19 6 4 5 3 2 2" xfId="29359"/>
    <cellStyle name="Normal 19 6 4 5 3 2 3" xfId="41960"/>
    <cellStyle name="Normal 19 6 4 5 3 3" xfId="20899"/>
    <cellStyle name="Normal 19 6 4 5 3 3 2" xfId="33560"/>
    <cellStyle name="Normal 19 6 4 5 3 3 3" xfId="46160"/>
    <cellStyle name="Normal 19 6 4 5 3 4" xfId="25159"/>
    <cellStyle name="Normal 19 6 4 5 3 5" xfId="37760"/>
    <cellStyle name="Normal 19 6 4 5 4" xfId="13830"/>
    <cellStyle name="Normal 19 6 4 5 4 2" xfId="26559"/>
    <cellStyle name="Normal 19 6 4 5 4 3" xfId="39160"/>
    <cellStyle name="Normal 19 6 4 5 5" xfId="18099"/>
    <cellStyle name="Normal 19 6 4 5 5 2" xfId="30760"/>
    <cellStyle name="Normal 19 6 4 5 5 3" xfId="43360"/>
    <cellStyle name="Normal 19 6 4 5 6" xfId="22359"/>
    <cellStyle name="Normal 19 6 4 5 7" xfId="34960"/>
    <cellStyle name="Normal 19 6 4 6" xfId="9701"/>
    <cellStyle name="Normal 19 6 4 6 2" xfId="11167"/>
    <cellStyle name="Normal 19 6 4 6 2 2" xfId="15370"/>
    <cellStyle name="Normal 19 6 4 6 2 2 2" xfId="28099"/>
    <cellStyle name="Normal 19 6 4 6 2 2 3" xfId="40700"/>
    <cellStyle name="Normal 19 6 4 6 2 3" xfId="19639"/>
    <cellStyle name="Normal 19 6 4 6 2 3 2" xfId="32300"/>
    <cellStyle name="Normal 19 6 4 6 2 3 3" xfId="44900"/>
    <cellStyle name="Normal 19 6 4 6 2 4" xfId="23899"/>
    <cellStyle name="Normal 19 6 4 6 2 5" xfId="36500"/>
    <cellStyle name="Normal 19 6 4 6 3" xfId="12570"/>
    <cellStyle name="Normal 19 6 4 6 3 2" xfId="16770"/>
    <cellStyle name="Normal 19 6 4 6 3 2 2" xfId="29499"/>
    <cellStyle name="Normal 19 6 4 6 3 2 3" xfId="42100"/>
    <cellStyle name="Normal 19 6 4 6 3 3" xfId="21039"/>
    <cellStyle name="Normal 19 6 4 6 3 3 2" xfId="33700"/>
    <cellStyle name="Normal 19 6 4 6 3 3 3" xfId="46300"/>
    <cellStyle name="Normal 19 6 4 6 3 4" xfId="25299"/>
    <cellStyle name="Normal 19 6 4 6 3 5" xfId="37900"/>
    <cellStyle name="Normal 19 6 4 6 4" xfId="13970"/>
    <cellStyle name="Normal 19 6 4 6 4 2" xfId="26699"/>
    <cellStyle name="Normal 19 6 4 6 4 3" xfId="39300"/>
    <cellStyle name="Normal 19 6 4 6 5" xfId="18239"/>
    <cellStyle name="Normal 19 6 4 6 5 2" xfId="30900"/>
    <cellStyle name="Normal 19 6 4 6 5 3" xfId="43500"/>
    <cellStyle name="Normal 19 6 4 6 6" xfId="22499"/>
    <cellStyle name="Normal 19 6 4 6 7" xfId="35100"/>
    <cellStyle name="Normal 19 6 4 7" xfId="9841"/>
    <cellStyle name="Normal 19 6 4 7 2" xfId="11307"/>
    <cellStyle name="Normal 19 6 4 7 2 2" xfId="15510"/>
    <cellStyle name="Normal 19 6 4 7 2 2 2" xfId="28239"/>
    <cellStyle name="Normal 19 6 4 7 2 2 3" xfId="40840"/>
    <cellStyle name="Normal 19 6 4 7 2 3" xfId="19779"/>
    <cellStyle name="Normal 19 6 4 7 2 3 2" xfId="32440"/>
    <cellStyle name="Normal 19 6 4 7 2 3 3" xfId="45040"/>
    <cellStyle name="Normal 19 6 4 7 2 4" xfId="24039"/>
    <cellStyle name="Normal 19 6 4 7 2 5" xfId="36640"/>
    <cellStyle name="Normal 19 6 4 7 3" xfId="12710"/>
    <cellStyle name="Normal 19 6 4 7 3 2" xfId="16910"/>
    <cellStyle name="Normal 19 6 4 7 3 2 2" xfId="29639"/>
    <cellStyle name="Normal 19 6 4 7 3 2 3" xfId="42240"/>
    <cellStyle name="Normal 19 6 4 7 3 3" xfId="21179"/>
    <cellStyle name="Normal 19 6 4 7 3 3 2" xfId="33840"/>
    <cellStyle name="Normal 19 6 4 7 3 3 3" xfId="46440"/>
    <cellStyle name="Normal 19 6 4 7 3 4" xfId="25439"/>
    <cellStyle name="Normal 19 6 4 7 3 5" xfId="38040"/>
    <cellStyle name="Normal 19 6 4 7 4" xfId="14110"/>
    <cellStyle name="Normal 19 6 4 7 4 2" xfId="26839"/>
    <cellStyle name="Normal 19 6 4 7 4 3" xfId="39440"/>
    <cellStyle name="Normal 19 6 4 7 5" xfId="18379"/>
    <cellStyle name="Normal 19 6 4 7 5 2" xfId="31040"/>
    <cellStyle name="Normal 19 6 4 7 5 3" xfId="43640"/>
    <cellStyle name="Normal 19 6 4 7 6" xfId="22639"/>
    <cellStyle name="Normal 19 6 4 7 7" xfId="35240"/>
    <cellStyle name="Normal 19 6 4 8" xfId="9981"/>
    <cellStyle name="Normal 19 6 4 8 2" xfId="11447"/>
    <cellStyle name="Normal 19 6 4 8 2 2" xfId="15650"/>
    <cellStyle name="Normal 19 6 4 8 2 2 2" xfId="28379"/>
    <cellStyle name="Normal 19 6 4 8 2 2 3" xfId="40980"/>
    <cellStyle name="Normal 19 6 4 8 2 3" xfId="19919"/>
    <cellStyle name="Normal 19 6 4 8 2 3 2" xfId="32580"/>
    <cellStyle name="Normal 19 6 4 8 2 3 3" xfId="45180"/>
    <cellStyle name="Normal 19 6 4 8 2 4" xfId="24179"/>
    <cellStyle name="Normal 19 6 4 8 2 5" xfId="36780"/>
    <cellStyle name="Normal 19 6 4 8 3" xfId="12850"/>
    <cellStyle name="Normal 19 6 4 8 3 2" xfId="17050"/>
    <cellStyle name="Normal 19 6 4 8 3 2 2" xfId="29779"/>
    <cellStyle name="Normal 19 6 4 8 3 2 3" xfId="42380"/>
    <cellStyle name="Normal 19 6 4 8 3 3" xfId="21319"/>
    <cellStyle name="Normal 19 6 4 8 3 3 2" xfId="33980"/>
    <cellStyle name="Normal 19 6 4 8 3 3 3" xfId="46580"/>
    <cellStyle name="Normal 19 6 4 8 3 4" xfId="25579"/>
    <cellStyle name="Normal 19 6 4 8 3 5" xfId="38180"/>
    <cellStyle name="Normal 19 6 4 8 4" xfId="14250"/>
    <cellStyle name="Normal 19 6 4 8 4 2" xfId="26979"/>
    <cellStyle name="Normal 19 6 4 8 4 3" xfId="39580"/>
    <cellStyle name="Normal 19 6 4 8 5" xfId="18519"/>
    <cellStyle name="Normal 19 6 4 8 5 2" xfId="31180"/>
    <cellStyle name="Normal 19 6 4 8 5 3" xfId="43780"/>
    <cellStyle name="Normal 19 6 4 8 6" xfId="22779"/>
    <cellStyle name="Normal 19 6 4 8 7" xfId="35380"/>
    <cellStyle name="Normal 19 6 4 9" xfId="10175"/>
    <cellStyle name="Normal 19 6 4 9 2" xfId="11590"/>
    <cellStyle name="Normal 19 6 4 9 2 2" xfId="15790"/>
    <cellStyle name="Normal 19 6 4 9 2 2 2" xfId="28519"/>
    <cellStyle name="Normal 19 6 4 9 2 2 3" xfId="41120"/>
    <cellStyle name="Normal 19 6 4 9 2 3" xfId="20059"/>
    <cellStyle name="Normal 19 6 4 9 2 3 2" xfId="32720"/>
    <cellStyle name="Normal 19 6 4 9 2 3 3" xfId="45320"/>
    <cellStyle name="Normal 19 6 4 9 2 4" xfId="24319"/>
    <cellStyle name="Normal 19 6 4 9 2 5" xfId="36920"/>
    <cellStyle name="Normal 19 6 4 9 3" xfId="12990"/>
    <cellStyle name="Normal 19 6 4 9 3 2" xfId="17190"/>
    <cellStyle name="Normal 19 6 4 9 3 2 2" xfId="29919"/>
    <cellStyle name="Normal 19 6 4 9 3 2 3" xfId="42520"/>
    <cellStyle name="Normal 19 6 4 9 3 3" xfId="21459"/>
    <cellStyle name="Normal 19 6 4 9 3 3 2" xfId="34120"/>
    <cellStyle name="Normal 19 6 4 9 3 3 3" xfId="46720"/>
    <cellStyle name="Normal 19 6 4 9 3 4" xfId="25719"/>
    <cellStyle name="Normal 19 6 4 9 3 5" xfId="38320"/>
    <cellStyle name="Normal 19 6 4 9 4" xfId="14390"/>
    <cellStyle name="Normal 19 6 4 9 4 2" xfId="27119"/>
    <cellStyle name="Normal 19 6 4 9 4 3" xfId="39720"/>
    <cellStyle name="Normal 19 6 4 9 5" xfId="18659"/>
    <cellStyle name="Normal 19 6 4 9 5 2" xfId="31320"/>
    <cellStyle name="Normal 19 6 4 9 5 3" xfId="43920"/>
    <cellStyle name="Normal 19 6 4 9 6" xfId="22919"/>
    <cellStyle name="Normal 19 6 4 9 7" xfId="35520"/>
    <cellStyle name="Normal 19 6 5" xfId="7092"/>
    <cellStyle name="Normal 19 6 5 10" xfId="10335"/>
    <cellStyle name="Normal 19 6 5 10 2" xfId="11750"/>
    <cellStyle name="Normal 19 6 5 10 2 2" xfId="15950"/>
    <cellStyle name="Normal 19 6 5 10 2 2 2" xfId="28679"/>
    <cellStyle name="Normal 19 6 5 10 2 2 3" xfId="41280"/>
    <cellStyle name="Normal 19 6 5 10 2 3" xfId="20219"/>
    <cellStyle name="Normal 19 6 5 10 2 3 2" xfId="32880"/>
    <cellStyle name="Normal 19 6 5 10 2 3 3" xfId="45480"/>
    <cellStyle name="Normal 19 6 5 10 2 4" xfId="24479"/>
    <cellStyle name="Normal 19 6 5 10 2 5" xfId="37080"/>
    <cellStyle name="Normal 19 6 5 10 3" xfId="13150"/>
    <cellStyle name="Normal 19 6 5 10 3 2" xfId="17350"/>
    <cellStyle name="Normal 19 6 5 10 3 2 2" xfId="30079"/>
    <cellStyle name="Normal 19 6 5 10 3 2 3" xfId="42680"/>
    <cellStyle name="Normal 19 6 5 10 3 3" xfId="21619"/>
    <cellStyle name="Normal 19 6 5 10 3 3 2" xfId="34280"/>
    <cellStyle name="Normal 19 6 5 10 3 3 3" xfId="46880"/>
    <cellStyle name="Normal 19 6 5 10 3 4" xfId="25879"/>
    <cellStyle name="Normal 19 6 5 10 3 5" xfId="38480"/>
    <cellStyle name="Normal 19 6 5 10 4" xfId="14550"/>
    <cellStyle name="Normal 19 6 5 10 4 2" xfId="27279"/>
    <cellStyle name="Normal 19 6 5 10 4 3" xfId="39880"/>
    <cellStyle name="Normal 19 6 5 10 5" xfId="18819"/>
    <cellStyle name="Normal 19 6 5 10 5 2" xfId="31480"/>
    <cellStyle name="Normal 19 6 5 10 5 3" xfId="44080"/>
    <cellStyle name="Normal 19 6 5 10 6" xfId="23079"/>
    <cellStyle name="Normal 19 6 5 10 7" xfId="35680"/>
    <cellStyle name="Normal 19 6 5 11" xfId="10476"/>
    <cellStyle name="Normal 19 6 5 11 2" xfId="14690"/>
    <cellStyle name="Normal 19 6 5 11 2 2" xfId="27419"/>
    <cellStyle name="Normal 19 6 5 11 2 3" xfId="40020"/>
    <cellStyle name="Normal 19 6 5 11 3" xfId="18959"/>
    <cellStyle name="Normal 19 6 5 11 3 2" xfId="31620"/>
    <cellStyle name="Normal 19 6 5 11 3 3" xfId="44220"/>
    <cellStyle name="Normal 19 6 5 11 4" xfId="23219"/>
    <cellStyle name="Normal 19 6 5 11 5" xfId="35820"/>
    <cellStyle name="Normal 19 6 5 12" xfId="11890"/>
    <cellStyle name="Normal 19 6 5 12 2" xfId="16090"/>
    <cellStyle name="Normal 19 6 5 12 2 2" xfId="28819"/>
    <cellStyle name="Normal 19 6 5 12 2 3" xfId="41420"/>
    <cellStyle name="Normal 19 6 5 12 3" xfId="20359"/>
    <cellStyle name="Normal 19 6 5 12 3 2" xfId="33020"/>
    <cellStyle name="Normal 19 6 5 12 3 3" xfId="45620"/>
    <cellStyle name="Normal 19 6 5 12 4" xfId="24619"/>
    <cellStyle name="Normal 19 6 5 12 5" xfId="37220"/>
    <cellStyle name="Normal 19 6 5 13" xfId="13290"/>
    <cellStyle name="Normal 19 6 5 13 2" xfId="26019"/>
    <cellStyle name="Normal 19 6 5 13 3" xfId="38620"/>
    <cellStyle name="Normal 19 6 5 14" xfId="17559"/>
    <cellStyle name="Normal 19 6 5 14 2" xfId="30220"/>
    <cellStyle name="Normal 19 6 5 14 3" xfId="42820"/>
    <cellStyle name="Normal 19 6 5 15" xfId="21819"/>
    <cellStyle name="Normal 19 6 5 16" xfId="34420"/>
    <cellStyle name="Normal 19 6 5 2" xfId="7232"/>
    <cellStyle name="Normal 19 6 5 2 2" xfId="10616"/>
    <cellStyle name="Normal 19 6 5 2 2 2" xfId="14830"/>
    <cellStyle name="Normal 19 6 5 2 2 2 2" xfId="27559"/>
    <cellStyle name="Normal 19 6 5 2 2 2 3" xfId="40160"/>
    <cellStyle name="Normal 19 6 5 2 2 3" xfId="19099"/>
    <cellStyle name="Normal 19 6 5 2 2 3 2" xfId="31760"/>
    <cellStyle name="Normal 19 6 5 2 2 3 3" xfId="44360"/>
    <cellStyle name="Normal 19 6 5 2 2 4" xfId="23359"/>
    <cellStyle name="Normal 19 6 5 2 2 5" xfId="35960"/>
    <cellStyle name="Normal 19 6 5 2 3" xfId="12030"/>
    <cellStyle name="Normal 19 6 5 2 3 2" xfId="16230"/>
    <cellStyle name="Normal 19 6 5 2 3 2 2" xfId="28959"/>
    <cellStyle name="Normal 19 6 5 2 3 2 3" xfId="41560"/>
    <cellStyle name="Normal 19 6 5 2 3 3" xfId="20499"/>
    <cellStyle name="Normal 19 6 5 2 3 3 2" xfId="33160"/>
    <cellStyle name="Normal 19 6 5 2 3 3 3" xfId="45760"/>
    <cellStyle name="Normal 19 6 5 2 3 4" xfId="24759"/>
    <cellStyle name="Normal 19 6 5 2 3 5" xfId="37360"/>
    <cellStyle name="Normal 19 6 5 2 4" xfId="13430"/>
    <cellStyle name="Normal 19 6 5 2 4 2" xfId="26159"/>
    <cellStyle name="Normal 19 6 5 2 4 3" xfId="38760"/>
    <cellStyle name="Normal 19 6 5 2 5" xfId="17699"/>
    <cellStyle name="Normal 19 6 5 2 5 2" xfId="30360"/>
    <cellStyle name="Normal 19 6 5 2 5 3" xfId="42960"/>
    <cellStyle name="Normal 19 6 5 2 6" xfId="21959"/>
    <cellStyle name="Normal 19 6 5 2 7" xfId="34560"/>
    <cellStyle name="Normal 19 6 5 3" xfId="7372"/>
    <cellStyle name="Normal 19 6 5 3 2" xfId="10756"/>
    <cellStyle name="Normal 19 6 5 3 2 2" xfId="14970"/>
    <cellStyle name="Normal 19 6 5 3 2 2 2" xfId="27699"/>
    <cellStyle name="Normal 19 6 5 3 2 2 3" xfId="40300"/>
    <cellStyle name="Normal 19 6 5 3 2 3" xfId="19239"/>
    <cellStyle name="Normal 19 6 5 3 2 3 2" xfId="31900"/>
    <cellStyle name="Normal 19 6 5 3 2 3 3" xfId="44500"/>
    <cellStyle name="Normal 19 6 5 3 2 4" xfId="23499"/>
    <cellStyle name="Normal 19 6 5 3 2 5" xfId="36100"/>
    <cellStyle name="Normal 19 6 5 3 3" xfId="12170"/>
    <cellStyle name="Normal 19 6 5 3 3 2" xfId="16370"/>
    <cellStyle name="Normal 19 6 5 3 3 2 2" xfId="29099"/>
    <cellStyle name="Normal 19 6 5 3 3 2 3" xfId="41700"/>
    <cellStyle name="Normal 19 6 5 3 3 3" xfId="20639"/>
    <cellStyle name="Normal 19 6 5 3 3 3 2" xfId="33300"/>
    <cellStyle name="Normal 19 6 5 3 3 3 3" xfId="45900"/>
    <cellStyle name="Normal 19 6 5 3 3 4" xfId="24899"/>
    <cellStyle name="Normal 19 6 5 3 3 5" xfId="37500"/>
    <cellStyle name="Normal 19 6 5 3 4" xfId="13570"/>
    <cellStyle name="Normal 19 6 5 3 4 2" xfId="26299"/>
    <cellStyle name="Normal 19 6 5 3 4 3" xfId="38900"/>
    <cellStyle name="Normal 19 6 5 3 5" xfId="17839"/>
    <cellStyle name="Normal 19 6 5 3 5 2" xfId="30500"/>
    <cellStyle name="Normal 19 6 5 3 5 3" xfId="43100"/>
    <cellStyle name="Normal 19 6 5 3 6" xfId="22099"/>
    <cellStyle name="Normal 19 6 5 3 7" xfId="34700"/>
    <cellStyle name="Normal 19 6 5 4" xfId="9385"/>
    <cellStyle name="Normal 19 6 5 4 2" xfId="10903"/>
    <cellStyle name="Normal 19 6 5 4 2 2" xfId="15110"/>
    <cellStyle name="Normal 19 6 5 4 2 2 2" xfId="27839"/>
    <cellStyle name="Normal 19 6 5 4 2 2 3" xfId="40440"/>
    <cellStyle name="Normal 19 6 5 4 2 3" xfId="19379"/>
    <cellStyle name="Normal 19 6 5 4 2 3 2" xfId="32040"/>
    <cellStyle name="Normal 19 6 5 4 2 3 3" xfId="44640"/>
    <cellStyle name="Normal 19 6 5 4 2 4" xfId="23639"/>
    <cellStyle name="Normal 19 6 5 4 2 5" xfId="36240"/>
    <cellStyle name="Normal 19 6 5 4 3" xfId="12310"/>
    <cellStyle name="Normal 19 6 5 4 3 2" xfId="16510"/>
    <cellStyle name="Normal 19 6 5 4 3 2 2" xfId="29239"/>
    <cellStyle name="Normal 19 6 5 4 3 2 3" xfId="41840"/>
    <cellStyle name="Normal 19 6 5 4 3 3" xfId="20779"/>
    <cellStyle name="Normal 19 6 5 4 3 3 2" xfId="33440"/>
    <cellStyle name="Normal 19 6 5 4 3 3 3" xfId="46040"/>
    <cellStyle name="Normal 19 6 5 4 3 4" xfId="25039"/>
    <cellStyle name="Normal 19 6 5 4 3 5" xfId="37640"/>
    <cellStyle name="Normal 19 6 5 4 4" xfId="13710"/>
    <cellStyle name="Normal 19 6 5 4 4 2" xfId="26439"/>
    <cellStyle name="Normal 19 6 5 4 4 3" xfId="39040"/>
    <cellStyle name="Normal 19 6 5 4 5" xfId="17979"/>
    <cellStyle name="Normal 19 6 5 4 5 2" xfId="30640"/>
    <cellStyle name="Normal 19 6 5 4 5 3" xfId="43240"/>
    <cellStyle name="Normal 19 6 5 4 6" xfId="22239"/>
    <cellStyle name="Normal 19 6 5 4 7" xfId="34840"/>
    <cellStyle name="Normal 19 6 5 5" xfId="9581"/>
    <cellStyle name="Normal 19 6 5 5 2" xfId="11047"/>
    <cellStyle name="Normal 19 6 5 5 2 2" xfId="15250"/>
    <cellStyle name="Normal 19 6 5 5 2 2 2" xfId="27979"/>
    <cellStyle name="Normal 19 6 5 5 2 2 3" xfId="40580"/>
    <cellStyle name="Normal 19 6 5 5 2 3" xfId="19519"/>
    <cellStyle name="Normal 19 6 5 5 2 3 2" xfId="32180"/>
    <cellStyle name="Normal 19 6 5 5 2 3 3" xfId="44780"/>
    <cellStyle name="Normal 19 6 5 5 2 4" xfId="23779"/>
    <cellStyle name="Normal 19 6 5 5 2 5" xfId="36380"/>
    <cellStyle name="Normal 19 6 5 5 3" xfId="12450"/>
    <cellStyle name="Normal 19 6 5 5 3 2" xfId="16650"/>
    <cellStyle name="Normal 19 6 5 5 3 2 2" xfId="29379"/>
    <cellStyle name="Normal 19 6 5 5 3 2 3" xfId="41980"/>
    <cellStyle name="Normal 19 6 5 5 3 3" xfId="20919"/>
    <cellStyle name="Normal 19 6 5 5 3 3 2" xfId="33580"/>
    <cellStyle name="Normal 19 6 5 5 3 3 3" xfId="46180"/>
    <cellStyle name="Normal 19 6 5 5 3 4" xfId="25179"/>
    <cellStyle name="Normal 19 6 5 5 3 5" xfId="37780"/>
    <cellStyle name="Normal 19 6 5 5 4" xfId="13850"/>
    <cellStyle name="Normal 19 6 5 5 4 2" xfId="26579"/>
    <cellStyle name="Normal 19 6 5 5 4 3" xfId="39180"/>
    <cellStyle name="Normal 19 6 5 5 5" xfId="18119"/>
    <cellStyle name="Normal 19 6 5 5 5 2" xfId="30780"/>
    <cellStyle name="Normal 19 6 5 5 5 3" xfId="43380"/>
    <cellStyle name="Normal 19 6 5 5 6" xfId="22379"/>
    <cellStyle name="Normal 19 6 5 5 7" xfId="34980"/>
    <cellStyle name="Normal 19 6 5 6" xfId="9721"/>
    <cellStyle name="Normal 19 6 5 6 2" xfId="11187"/>
    <cellStyle name="Normal 19 6 5 6 2 2" xfId="15390"/>
    <cellStyle name="Normal 19 6 5 6 2 2 2" xfId="28119"/>
    <cellStyle name="Normal 19 6 5 6 2 2 3" xfId="40720"/>
    <cellStyle name="Normal 19 6 5 6 2 3" xfId="19659"/>
    <cellStyle name="Normal 19 6 5 6 2 3 2" xfId="32320"/>
    <cellStyle name="Normal 19 6 5 6 2 3 3" xfId="44920"/>
    <cellStyle name="Normal 19 6 5 6 2 4" xfId="23919"/>
    <cellStyle name="Normal 19 6 5 6 2 5" xfId="36520"/>
    <cellStyle name="Normal 19 6 5 6 3" xfId="12590"/>
    <cellStyle name="Normal 19 6 5 6 3 2" xfId="16790"/>
    <cellStyle name="Normal 19 6 5 6 3 2 2" xfId="29519"/>
    <cellStyle name="Normal 19 6 5 6 3 2 3" xfId="42120"/>
    <cellStyle name="Normal 19 6 5 6 3 3" xfId="21059"/>
    <cellStyle name="Normal 19 6 5 6 3 3 2" xfId="33720"/>
    <cellStyle name="Normal 19 6 5 6 3 3 3" xfId="46320"/>
    <cellStyle name="Normal 19 6 5 6 3 4" xfId="25319"/>
    <cellStyle name="Normal 19 6 5 6 3 5" xfId="37920"/>
    <cellStyle name="Normal 19 6 5 6 4" xfId="13990"/>
    <cellStyle name="Normal 19 6 5 6 4 2" xfId="26719"/>
    <cellStyle name="Normal 19 6 5 6 4 3" xfId="39320"/>
    <cellStyle name="Normal 19 6 5 6 5" xfId="18259"/>
    <cellStyle name="Normal 19 6 5 6 5 2" xfId="30920"/>
    <cellStyle name="Normal 19 6 5 6 5 3" xfId="43520"/>
    <cellStyle name="Normal 19 6 5 6 6" xfId="22519"/>
    <cellStyle name="Normal 19 6 5 6 7" xfId="35120"/>
    <cellStyle name="Normal 19 6 5 7" xfId="9861"/>
    <cellStyle name="Normal 19 6 5 7 2" xfId="11327"/>
    <cellStyle name="Normal 19 6 5 7 2 2" xfId="15530"/>
    <cellStyle name="Normal 19 6 5 7 2 2 2" xfId="28259"/>
    <cellStyle name="Normal 19 6 5 7 2 2 3" xfId="40860"/>
    <cellStyle name="Normal 19 6 5 7 2 3" xfId="19799"/>
    <cellStyle name="Normal 19 6 5 7 2 3 2" xfId="32460"/>
    <cellStyle name="Normal 19 6 5 7 2 3 3" xfId="45060"/>
    <cellStyle name="Normal 19 6 5 7 2 4" xfId="24059"/>
    <cellStyle name="Normal 19 6 5 7 2 5" xfId="36660"/>
    <cellStyle name="Normal 19 6 5 7 3" xfId="12730"/>
    <cellStyle name="Normal 19 6 5 7 3 2" xfId="16930"/>
    <cellStyle name="Normal 19 6 5 7 3 2 2" xfId="29659"/>
    <cellStyle name="Normal 19 6 5 7 3 2 3" xfId="42260"/>
    <cellStyle name="Normal 19 6 5 7 3 3" xfId="21199"/>
    <cellStyle name="Normal 19 6 5 7 3 3 2" xfId="33860"/>
    <cellStyle name="Normal 19 6 5 7 3 3 3" xfId="46460"/>
    <cellStyle name="Normal 19 6 5 7 3 4" xfId="25459"/>
    <cellStyle name="Normal 19 6 5 7 3 5" xfId="38060"/>
    <cellStyle name="Normal 19 6 5 7 4" xfId="14130"/>
    <cellStyle name="Normal 19 6 5 7 4 2" xfId="26859"/>
    <cellStyle name="Normal 19 6 5 7 4 3" xfId="39460"/>
    <cellStyle name="Normal 19 6 5 7 5" xfId="18399"/>
    <cellStyle name="Normal 19 6 5 7 5 2" xfId="31060"/>
    <cellStyle name="Normal 19 6 5 7 5 3" xfId="43660"/>
    <cellStyle name="Normal 19 6 5 7 6" xfId="22659"/>
    <cellStyle name="Normal 19 6 5 7 7" xfId="35260"/>
    <cellStyle name="Normal 19 6 5 8" xfId="10001"/>
    <cellStyle name="Normal 19 6 5 8 2" xfId="11467"/>
    <cellStyle name="Normal 19 6 5 8 2 2" xfId="15670"/>
    <cellStyle name="Normal 19 6 5 8 2 2 2" xfId="28399"/>
    <cellStyle name="Normal 19 6 5 8 2 2 3" xfId="41000"/>
    <cellStyle name="Normal 19 6 5 8 2 3" xfId="19939"/>
    <cellStyle name="Normal 19 6 5 8 2 3 2" xfId="32600"/>
    <cellStyle name="Normal 19 6 5 8 2 3 3" xfId="45200"/>
    <cellStyle name="Normal 19 6 5 8 2 4" xfId="24199"/>
    <cellStyle name="Normal 19 6 5 8 2 5" xfId="36800"/>
    <cellStyle name="Normal 19 6 5 8 3" xfId="12870"/>
    <cellStyle name="Normal 19 6 5 8 3 2" xfId="17070"/>
    <cellStyle name="Normal 19 6 5 8 3 2 2" xfId="29799"/>
    <cellStyle name="Normal 19 6 5 8 3 2 3" xfId="42400"/>
    <cellStyle name="Normal 19 6 5 8 3 3" xfId="21339"/>
    <cellStyle name="Normal 19 6 5 8 3 3 2" xfId="34000"/>
    <cellStyle name="Normal 19 6 5 8 3 3 3" xfId="46600"/>
    <cellStyle name="Normal 19 6 5 8 3 4" xfId="25599"/>
    <cellStyle name="Normal 19 6 5 8 3 5" xfId="38200"/>
    <cellStyle name="Normal 19 6 5 8 4" xfId="14270"/>
    <cellStyle name="Normal 19 6 5 8 4 2" xfId="26999"/>
    <cellStyle name="Normal 19 6 5 8 4 3" xfId="39600"/>
    <cellStyle name="Normal 19 6 5 8 5" xfId="18539"/>
    <cellStyle name="Normal 19 6 5 8 5 2" xfId="31200"/>
    <cellStyle name="Normal 19 6 5 8 5 3" xfId="43800"/>
    <cellStyle name="Normal 19 6 5 8 6" xfId="22799"/>
    <cellStyle name="Normal 19 6 5 8 7" xfId="35400"/>
    <cellStyle name="Normal 19 6 5 9" xfId="10195"/>
    <cellStyle name="Normal 19 6 5 9 2" xfId="11610"/>
    <cellStyle name="Normal 19 6 5 9 2 2" xfId="15810"/>
    <cellStyle name="Normal 19 6 5 9 2 2 2" xfId="28539"/>
    <cellStyle name="Normal 19 6 5 9 2 2 3" xfId="41140"/>
    <cellStyle name="Normal 19 6 5 9 2 3" xfId="20079"/>
    <cellStyle name="Normal 19 6 5 9 2 3 2" xfId="32740"/>
    <cellStyle name="Normal 19 6 5 9 2 3 3" xfId="45340"/>
    <cellStyle name="Normal 19 6 5 9 2 4" xfId="24339"/>
    <cellStyle name="Normal 19 6 5 9 2 5" xfId="36940"/>
    <cellStyle name="Normal 19 6 5 9 3" xfId="13010"/>
    <cellStyle name="Normal 19 6 5 9 3 2" xfId="17210"/>
    <cellStyle name="Normal 19 6 5 9 3 2 2" xfId="29939"/>
    <cellStyle name="Normal 19 6 5 9 3 2 3" xfId="42540"/>
    <cellStyle name="Normal 19 6 5 9 3 3" xfId="21479"/>
    <cellStyle name="Normal 19 6 5 9 3 3 2" xfId="34140"/>
    <cellStyle name="Normal 19 6 5 9 3 3 3" xfId="46740"/>
    <cellStyle name="Normal 19 6 5 9 3 4" xfId="25739"/>
    <cellStyle name="Normal 19 6 5 9 3 5" xfId="38340"/>
    <cellStyle name="Normal 19 6 5 9 4" xfId="14410"/>
    <cellStyle name="Normal 19 6 5 9 4 2" xfId="27139"/>
    <cellStyle name="Normal 19 6 5 9 4 3" xfId="39740"/>
    <cellStyle name="Normal 19 6 5 9 5" xfId="18679"/>
    <cellStyle name="Normal 19 6 5 9 5 2" xfId="31340"/>
    <cellStyle name="Normal 19 6 5 9 5 3" xfId="43940"/>
    <cellStyle name="Normal 19 6 5 9 6" xfId="22939"/>
    <cellStyle name="Normal 19 6 5 9 7" xfId="35540"/>
    <cellStyle name="Normal 19 6 6" xfId="7112"/>
    <cellStyle name="Normal 19 6 6 10" xfId="10355"/>
    <cellStyle name="Normal 19 6 6 10 2" xfId="11770"/>
    <cellStyle name="Normal 19 6 6 10 2 2" xfId="15970"/>
    <cellStyle name="Normal 19 6 6 10 2 2 2" xfId="28699"/>
    <cellStyle name="Normal 19 6 6 10 2 2 3" xfId="41300"/>
    <cellStyle name="Normal 19 6 6 10 2 3" xfId="20239"/>
    <cellStyle name="Normal 19 6 6 10 2 3 2" xfId="32900"/>
    <cellStyle name="Normal 19 6 6 10 2 3 3" xfId="45500"/>
    <cellStyle name="Normal 19 6 6 10 2 4" xfId="24499"/>
    <cellStyle name="Normal 19 6 6 10 2 5" xfId="37100"/>
    <cellStyle name="Normal 19 6 6 10 3" xfId="13170"/>
    <cellStyle name="Normal 19 6 6 10 3 2" xfId="17370"/>
    <cellStyle name="Normal 19 6 6 10 3 2 2" xfId="30099"/>
    <cellStyle name="Normal 19 6 6 10 3 2 3" xfId="42700"/>
    <cellStyle name="Normal 19 6 6 10 3 3" xfId="21639"/>
    <cellStyle name="Normal 19 6 6 10 3 3 2" xfId="34300"/>
    <cellStyle name="Normal 19 6 6 10 3 3 3" xfId="46900"/>
    <cellStyle name="Normal 19 6 6 10 3 4" xfId="25899"/>
    <cellStyle name="Normal 19 6 6 10 3 5" xfId="38500"/>
    <cellStyle name="Normal 19 6 6 10 4" xfId="14570"/>
    <cellStyle name="Normal 19 6 6 10 4 2" xfId="27299"/>
    <cellStyle name="Normal 19 6 6 10 4 3" xfId="39900"/>
    <cellStyle name="Normal 19 6 6 10 5" xfId="18839"/>
    <cellStyle name="Normal 19 6 6 10 5 2" xfId="31500"/>
    <cellStyle name="Normal 19 6 6 10 5 3" xfId="44100"/>
    <cellStyle name="Normal 19 6 6 10 6" xfId="23099"/>
    <cellStyle name="Normal 19 6 6 10 7" xfId="35700"/>
    <cellStyle name="Normal 19 6 6 11" xfId="10496"/>
    <cellStyle name="Normal 19 6 6 11 2" xfId="14710"/>
    <cellStyle name="Normal 19 6 6 11 2 2" xfId="27439"/>
    <cellStyle name="Normal 19 6 6 11 2 3" xfId="40040"/>
    <cellStyle name="Normal 19 6 6 11 3" xfId="18979"/>
    <cellStyle name="Normal 19 6 6 11 3 2" xfId="31640"/>
    <cellStyle name="Normal 19 6 6 11 3 3" xfId="44240"/>
    <cellStyle name="Normal 19 6 6 11 4" xfId="23239"/>
    <cellStyle name="Normal 19 6 6 11 5" xfId="35840"/>
    <cellStyle name="Normal 19 6 6 12" xfId="11910"/>
    <cellStyle name="Normal 19 6 6 12 2" xfId="16110"/>
    <cellStyle name="Normal 19 6 6 12 2 2" xfId="28839"/>
    <cellStyle name="Normal 19 6 6 12 2 3" xfId="41440"/>
    <cellStyle name="Normal 19 6 6 12 3" xfId="20379"/>
    <cellStyle name="Normal 19 6 6 12 3 2" xfId="33040"/>
    <cellStyle name="Normal 19 6 6 12 3 3" xfId="45640"/>
    <cellStyle name="Normal 19 6 6 12 4" xfId="24639"/>
    <cellStyle name="Normal 19 6 6 12 5" xfId="37240"/>
    <cellStyle name="Normal 19 6 6 13" xfId="13310"/>
    <cellStyle name="Normal 19 6 6 13 2" xfId="26039"/>
    <cellStyle name="Normal 19 6 6 13 3" xfId="38640"/>
    <cellStyle name="Normal 19 6 6 14" xfId="17579"/>
    <cellStyle name="Normal 19 6 6 14 2" xfId="30240"/>
    <cellStyle name="Normal 19 6 6 14 3" xfId="42840"/>
    <cellStyle name="Normal 19 6 6 15" xfId="21839"/>
    <cellStyle name="Normal 19 6 6 16" xfId="34440"/>
    <cellStyle name="Normal 19 6 6 2" xfId="7252"/>
    <cellStyle name="Normal 19 6 6 2 2" xfId="10636"/>
    <cellStyle name="Normal 19 6 6 2 2 2" xfId="14850"/>
    <cellStyle name="Normal 19 6 6 2 2 2 2" xfId="27579"/>
    <cellStyle name="Normal 19 6 6 2 2 2 3" xfId="40180"/>
    <cellStyle name="Normal 19 6 6 2 2 3" xfId="19119"/>
    <cellStyle name="Normal 19 6 6 2 2 3 2" xfId="31780"/>
    <cellStyle name="Normal 19 6 6 2 2 3 3" xfId="44380"/>
    <cellStyle name="Normal 19 6 6 2 2 4" xfId="23379"/>
    <cellStyle name="Normal 19 6 6 2 2 5" xfId="35980"/>
    <cellStyle name="Normal 19 6 6 2 3" xfId="12050"/>
    <cellStyle name="Normal 19 6 6 2 3 2" xfId="16250"/>
    <cellStyle name="Normal 19 6 6 2 3 2 2" xfId="28979"/>
    <cellStyle name="Normal 19 6 6 2 3 2 3" xfId="41580"/>
    <cellStyle name="Normal 19 6 6 2 3 3" xfId="20519"/>
    <cellStyle name="Normal 19 6 6 2 3 3 2" xfId="33180"/>
    <cellStyle name="Normal 19 6 6 2 3 3 3" xfId="45780"/>
    <cellStyle name="Normal 19 6 6 2 3 4" xfId="24779"/>
    <cellStyle name="Normal 19 6 6 2 3 5" xfId="37380"/>
    <cellStyle name="Normal 19 6 6 2 4" xfId="13450"/>
    <cellStyle name="Normal 19 6 6 2 4 2" xfId="26179"/>
    <cellStyle name="Normal 19 6 6 2 4 3" xfId="38780"/>
    <cellStyle name="Normal 19 6 6 2 5" xfId="17719"/>
    <cellStyle name="Normal 19 6 6 2 5 2" xfId="30380"/>
    <cellStyle name="Normal 19 6 6 2 5 3" xfId="42980"/>
    <cellStyle name="Normal 19 6 6 2 6" xfId="21979"/>
    <cellStyle name="Normal 19 6 6 2 7" xfId="34580"/>
    <cellStyle name="Normal 19 6 6 3" xfId="7392"/>
    <cellStyle name="Normal 19 6 6 3 2" xfId="10776"/>
    <cellStyle name="Normal 19 6 6 3 2 2" xfId="14990"/>
    <cellStyle name="Normal 19 6 6 3 2 2 2" xfId="27719"/>
    <cellStyle name="Normal 19 6 6 3 2 2 3" xfId="40320"/>
    <cellStyle name="Normal 19 6 6 3 2 3" xfId="19259"/>
    <cellStyle name="Normal 19 6 6 3 2 3 2" xfId="31920"/>
    <cellStyle name="Normal 19 6 6 3 2 3 3" xfId="44520"/>
    <cellStyle name="Normal 19 6 6 3 2 4" xfId="23519"/>
    <cellStyle name="Normal 19 6 6 3 2 5" xfId="36120"/>
    <cellStyle name="Normal 19 6 6 3 3" xfId="12190"/>
    <cellStyle name="Normal 19 6 6 3 3 2" xfId="16390"/>
    <cellStyle name="Normal 19 6 6 3 3 2 2" xfId="29119"/>
    <cellStyle name="Normal 19 6 6 3 3 2 3" xfId="41720"/>
    <cellStyle name="Normal 19 6 6 3 3 3" xfId="20659"/>
    <cellStyle name="Normal 19 6 6 3 3 3 2" xfId="33320"/>
    <cellStyle name="Normal 19 6 6 3 3 3 3" xfId="45920"/>
    <cellStyle name="Normal 19 6 6 3 3 4" xfId="24919"/>
    <cellStyle name="Normal 19 6 6 3 3 5" xfId="37520"/>
    <cellStyle name="Normal 19 6 6 3 4" xfId="13590"/>
    <cellStyle name="Normal 19 6 6 3 4 2" xfId="26319"/>
    <cellStyle name="Normal 19 6 6 3 4 3" xfId="38920"/>
    <cellStyle name="Normal 19 6 6 3 5" xfId="17859"/>
    <cellStyle name="Normal 19 6 6 3 5 2" xfId="30520"/>
    <cellStyle name="Normal 19 6 6 3 5 3" xfId="43120"/>
    <cellStyle name="Normal 19 6 6 3 6" xfId="22119"/>
    <cellStyle name="Normal 19 6 6 3 7" xfId="34720"/>
    <cellStyle name="Normal 19 6 6 4" xfId="9405"/>
    <cellStyle name="Normal 19 6 6 4 2" xfId="10923"/>
    <cellStyle name="Normal 19 6 6 4 2 2" xfId="15130"/>
    <cellStyle name="Normal 19 6 6 4 2 2 2" xfId="27859"/>
    <cellStyle name="Normal 19 6 6 4 2 2 3" xfId="40460"/>
    <cellStyle name="Normal 19 6 6 4 2 3" xfId="19399"/>
    <cellStyle name="Normal 19 6 6 4 2 3 2" xfId="32060"/>
    <cellStyle name="Normal 19 6 6 4 2 3 3" xfId="44660"/>
    <cellStyle name="Normal 19 6 6 4 2 4" xfId="23659"/>
    <cellStyle name="Normal 19 6 6 4 2 5" xfId="36260"/>
    <cellStyle name="Normal 19 6 6 4 3" xfId="12330"/>
    <cellStyle name="Normal 19 6 6 4 3 2" xfId="16530"/>
    <cellStyle name="Normal 19 6 6 4 3 2 2" xfId="29259"/>
    <cellStyle name="Normal 19 6 6 4 3 2 3" xfId="41860"/>
    <cellStyle name="Normal 19 6 6 4 3 3" xfId="20799"/>
    <cellStyle name="Normal 19 6 6 4 3 3 2" xfId="33460"/>
    <cellStyle name="Normal 19 6 6 4 3 3 3" xfId="46060"/>
    <cellStyle name="Normal 19 6 6 4 3 4" xfId="25059"/>
    <cellStyle name="Normal 19 6 6 4 3 5" xfId="37660"/>
    <cellStyle name="Normal 19 6 6 4 4" xfId="13730"/>
    <cellStyle name="Normal 19 6 6 4 4 2" xfId="26459"/>
    <cellStyle name="Normal 19 6 6 4 4 3" xfId="39060"/>
    <cellStyle name="Normal 19 6 6 4 5" xfId="17999"/>
    <cellStyle name="Normal 19 6 6 4 5 2" xfId="30660"/>
    <cellStyle name="Normal 19 6 6 4 5 3" xfId="43260"/>
    <cellStyle name="Normal 19 6 6 4 6" xfId="22259"/>
    <cellStyle name="Normal 19 6 6 4 7" xfId="34860"/>
    <cellStyle name="Normal 19 6 6 5" xfId="9601"/>
    <cellStyle name="Normal 19 6 6 5 2" xfId="11067"/>
    <cellStyle name="Normal 19 6 6 5 2 2" xfId="15270"/>
    <cellStyle name="Normal 19 6 6 5 2 2 2" xfId="27999"/>
    <cellStyle name="Normal 19 6 6 5 2 2 3" xfId="40600"/>
    <cellStyle name="Normal 19 6 6 5 2 3" xfId="19539"/>
    <cellStyle name="Normal 19 6 6 5 2 3 2" xfId="32200"/>
    <cellStyle name="Normal 19 6 6 5 2 3 3" xfId="44800"/>
    <cellStyle name="Normal 19 6 6 5 2 4" xfId="23799"/>
    <cellStyle name="Normal 19 6 6 5 2 5" xfId="36400"/>
    <cellStyle name="Normal 19 6 6 5 3" xfId="12470"/>
    <cellStyle name="Normal 19 6 6 5 3 2" xfId="16670"/>
    <cellStyle name="Normal 19 6 6 5 3 2 2" xfId="29399"/>
    <cellStyle name="Normal 19 6 6 5 3 2 3" xfId="42000"/>
    <cellStyle name="Normal 19 6 6 5 3 3" xfId="20939"/>
    <cellStyle name="Normal 19 6 6 5 3 3 2" xfId="33600"/>
    <cellStyle name="Normal 19 6 6 5 3 3 3" xfId="46200"/>
    <cellStyle name="Normal 19 6 6 5 3 4" xfId="25199"/>
    <cellStyle name="Normal 19 6 6 5 3 5" xfId="37800"/>
    <cellStyle name="Normal 19 6 6 5 4" xfId="13870"/>
    <cellStyle name="Normal 19 6 6 5 4 2" xfId="26599"/>
    <cellStyle name="Normal 19 6 6 5 4 3" xfId="39200"/>
    <cellStyle name="Normal 19 6 6 5 5" xfId="18139"/>
    <cellStyle name="Normal 19 6 6 5 5 2" xfId="30800"/>
    <cellStyle name="Normal 19 6 6 5 5 3" xfId="43400"/>
    <cellStyle name="Normal 19 6 6 5 6" xfId="22399"/>
    <cellStyle name="Normal 19 6 6 5 7" xfId="35000"/>
    <cellStyle name="Normal 19 6 6 6" xfId="9741"/>
    <cellStyle name="Normal 19 6 6 6 2" xfId="11207"/>
    <cellStyle name="Normal 19 6 6 6 2 2" xfId="15410"/>
    <cellStyle name="Normal 19 6 6 6 2 2 2" xfId="28139"/>
    <cellStyle name="Normal 19 6 6 6 2 2 3" xfId="40740"/>
    <cellStyle name="Normal 19 6 6 6 2 3" xfId="19679"/>
    <cellStyle name="Normal 19 6 6 6 2 3 2" xfId="32340"/>
    <cellStyle name="Normal 19 6 6 6 2 3 3" xfId="44940"/>
    <cellStyle name="Normal 19 6 6 6 2 4" xfId="23939"/>
    <cellStyle name="Normal 19 6 6 6 2 5" xfId="36540"/>
    <cellStyle name="Normal 19 6 6 6 3" xfId="12610"/>
    <cellStyle name="Normal 19 6 6 6 3 2" xfId="16810"/>
    <cellStyle name="Normal 19 6 6 6 3 2 2" xfId="29539"/>
    <cellStyle name="Normal 19 6 6 6 3 2 3" xfId="42140"/>
    <cellStyle name="Normal 19 6 6 6 3 3" xfId="21079"/>
    <cellStyle name="Normal 19 6 6 6 3 3 2" xfId="33740"/>
    <cellStyle name="Normal 19 6 6 6 3 3 3" xfId="46340"/>
    <cellStyle name="Normal 19 6 6 6 3 4" xfId="25339"/>
    <cellStyle name="Normal 19 6 6 6 3 5" xfId="37940"/>
    <cellStyle name="Normal 19 6 6 6 4" xfId="14010"/>
    <cellStyle name="Normal 19 6 6 6 4 2" xfId="26739"/>
    <cellStyle name="Normal 19 6 6 6 4 3" xfId="39340"/>
    <cellStyle name="Normal 19 6 6 6 5" xfId="18279"/>
    <cellStyle name="Normal 19 6 6 6 5 2" xfId="30940"/>
    <cellStyle name="Normal 19 6 6 6 5 3" xfId="43540"/>
    <cellStyle name="Normal 19 6 6 6 6" xfId="22539"/>
    <cellStyle name="Normal 19 6 6 6 7" xfId="35140"/>
    <cellStyle name="Normal 19 6 6 7" xfId="9881"/>
    <cellStyle name="Normal 19 6 6 7 2" xfId="11347"/>
    <cellStyle name="Normal 19 6 6 7 2 2" xfId="15550"/>
    <cellStyle name="Normal 19 6 6 7 2 2 2" xfId="28279"/>
    <cellStyle name="Normal 19 6 6 7 2 2 3" xfId="40880"/>
    <cellStyle name="Normal 19 6 6 7 2 3" xfId="19819"/>
    <cellStyle name="Normal 19 6 6 7 2 3 2" xfId="32480"/>
    <cellStyle name="Normal 19 6 6 7 2 3 3" xfId="45080"/>
    <cellStyle name="Normal 19 6 6 7 2 4" xfId="24079"/>
    <cellStyle name="Normal 19 6 6 7 2 5" xfId="36680"/>
    <cellStyle name="Normal 19 6 6 7 3" xfId="12750"/>
    <cellStyle name="Normal 19 6 6 7 3 2" xfId="16950"/>
    <cellStyle name="Normal 19 6 6 7 3 2 2" xfId="29679"/>
    <cellStyle name="Normal 19 6 6 7 3 2 3" xfId="42280"/>
    <cellStyle name="Normal 19 6 6 7 3 3" xfId="21219"/>
    <cellStyle name="Normal 19 6 6 7 3 3 2" xfId="33880"/>
    <cellStyle name="Normal 19 6 6 7 3 3 3" xfId="46480"/>
    <cellStyle name="Normal 19 6 6 7 3 4" xfId="25479"/>
    <cellStyle name="Normal 19 6 6 7 3 5" xfId="38080"/>
    <cellStyle name="Normal 19 6 6 7 4" xfId="14150"/>
    <cellStyle name="Normal 19 6 6 7 4 2" xfId="26879"/>
    <cellStyle name="Normal 19 6 6 7 4 3" xfId="39480"/>
    <cellStyle name="Normal 19 6 6 7 5" xfId="18419"/>
    <cellStyle name="Normal 19 6 6 7 5 2" xfId="31080"/>
    <cellStyle name="Normal 19 6 6 7 5 3" xfId="43680"/>
    <cellStyle name="Normal 19 6 6 7 6" xfId="22679"/>
    <cellStyle name="Normal 19 6 6 7 7" xfId="35280"/>
    <cellStyle name="Normal 19 6 6 8" xfId="10021"/>
    <cellStyle name="Normal 19 6 6 8 2" xfId="11487"/>
    <cellStyle name="Normal 19 6 6 8 2 2" xfId="15690"/>
    <cellStyle name="Normal 19 6 6 8 2 2 2" xfId="28419"/>
    <cellStyle name="Normal 19 6 6 8 2 2 3" xfId="41020"/>
    <cellStyle name="Normal 19 6 6 8 2 3" xfId="19959"/>
    <cellStyle name="Normal 19 6 6 8 2 3 2" xfId="32620"/>
    <cellStyle name="Normal 19 6 6 8 2 3 3" xfId="45220"/>
    <cellStyle name="Normal 19 6 6 8 2 4" xfId="24219"/>
    <cellStyle name="Normal 19 6 6 8 2 5" xfId="36820"/>
    <cellStyle name="Normal 19 6 6 8 3" xfId="12890"/>
    <cellStyle name="Normal 19 6 6 8 3 2" xfId="17090"/>
    <cellStyle name="Normal 19 6 6 8 3 2 2" xfId="29819"/>
    <cellStyle name="Normal 19 6 6 8 3 2 3" xfId="42420"/>
    <cellStyle name="Normal 19 6 6 8 3 3" xfId="21359"/>
    <cellStyle name="Normal 19 6 6 8 3 3 2" xfId="34020"/>
    <cellStyle name="Normal 19 6 6 8 3 3 3" xfId="46620"/>
    <cellStyle name="Normal 19 6 6 8 3 4" xfId="25619"/>
    <cellStyle name="Normal 19 6 6 8 3 5" xfId="38220"/>
    <cellStyle name="Normal 19 6 6 8 4" xfId="14290"/>
    <cellStyle name="Normal 19 6 6 8 4 2" xfId="27019"/>
    <cellStyle name="Normal 19 6 6 8 4 3" xfId="39620"/>
    <cellStyle name="Normal 19 6 6 8 5" xfId="18559"/>
    <cellStyle name="Normal 19 6 6 8 5 2" xfId="31220"/>
    <cellStyle name="Normal 19 6 6 8 5 3" xfId="43820"/>
    <cellStyle name="Normal 19 6 6 8 6" xfId="22819"/>
    <cellStyle name="Normal 19 6 6 8 7" xfId="35420"/>
    <cellStyle name="Normal 19 6 6 9" xfId="10215"/>
    <cellStyle name="Normal 19 6 6 9 2" xfId="11630"/>
    <cellStyle name="Normal 19 6 6 9 2 2" xfId="15830"/>
    <cellStyle name="Normal 19 6 6 9 2 2 2" xfId="28559"/>
    <cellStyle name="Normal 19 6 6 9 2 2 3" xfId="41160"/>
    <cellStyle name="Normal 19 6 6 9 2 3" xfId="20099"/>
    <cellStyle name="Normal 19 6 6 9 2 3 2" xfId="32760"/>
    <cellStyle name="Normal 19 6 6 9 2 3 3" xfId="45360"/>
    <cellStyle name="Normal 19 6 6 9 2 4" xfId="24359"/>
    <cellStyle name="Normal 19 6 6 9 2 5" xfId="36960"/>
    <cellStyle name="Normal 19 6 6 9 3" xfId="13030"/>
    <cellStyle name="Normal 19 6 6 9 3 2" xfId="17230"/>
    <cellStyle name="Normal 19 6 6 9 3 2 2" xfId="29959"/>
    <cellStyle name="Normal 19 6 6 9 3 2 3" xfId="42560"/>
    <cellStyle name="Normal 19 6 6 9 3 3" xfId="21499"/>
    <cellStyle name="Normal 19 6 6 9 3 3 2" xfId="34160"/>
    <cellStyle name="Normal 19 6 6 9 3 3 3" xfId="46760"/>
    <cellStyle name="Normal 19 6 6 9 3 4" xfId="25759"/>
    <cellStyle name="Normal 19 6 6 9 3 5" xfId="38360"/>
    <cellStyle name="Normal 19 6 6 9 4" xfId="14430"/>
    <cellStyle name="Normal 19 6 6 9 4 2" xfId="27159"/>
    <cellStyle name="Normal 19 6 6 9 4 3" xfId="39760"/>
    <cellStyle name="Normal 19 6 6 9 5" xfId="18699"/>
    <cellStyle name="Normal 19 6 6 9 5 2" xfId="31360"/>
    <cellStyle name="Normal 19 6 6 9 5 3" xfId="43960"/>
    <cellStyle name="Normal 19 6 6 9 6" xfId="22959"/>
    <cellStyle name="Normal 19 6 6 9 7" xfId="35560"/>
    <cellStyle name="Normal 19 6 7" xfId="7132"/>
    <cellStyle name="Normal 19 6 7 10" xfId="10375"/>
    <cellStyle name="Normal 19 6 7 10 2" xfId="11790"/>
    <cellStyle name="Normal 19 6 7 10 2 2" xfId="15990"/>
    <cellStyle name="Normal 19 6 7 10 2 2 2" xfId="28719"/>
    <cellStyle name="Normal 19 6 7 10 2 2 3" xfId="41320"/>
    <cellStyle name="Normal 19 6 7 10 2 3" xfId="20259"/>
    <cellStyle name="Normal 19 6 7 10 2 3 2" xfId="32920"/>
    <cellStyle name="Normal 19 6 7 10 2 3 3" xfId="45520"/>
    <cellStyle name="Normal 19 6 7 10 2 4" xfId="24519"/>
    <cellStyle name="Normal 19 6 7 10 2 5" xfId="37120"/>
    <cellStyle name="Normal 19 6 7 10 3" xfId="13190"/>
    <cellStyle name="Normal 19 6 7 10 3 2" xfId="17390"/>
    <cellStyle name="Normal 19 6 7 10 3 2 2" xfId="30119"/>
    <cellStyle name="Normal 19 6 7 10 3 2 3" xfId="42720"/>
    <cellStyle name="Normal 19 6 7 10 3 3" xfId="21659"/>
    <cellStyle name="Normal 19 6 7 10 3 3 2" xfId="34320"/>
    <cellStyle name="Normal 19 6 7 10 3 3 3" xfId="46920"/>
    <cellStyle name="Normal 19 6 7 10 3 4" xfId="25919"/>
    <cellStyle name="Normal 19 6 7 10 3 5" xfId="38520"/>
    <cellStyle name="Normal 19 6 7 10 4" xfId="14590"/>
    <cellStyle name="Normal 19 6 7 10 4 2" xfId="27319"/>
    <cellStyle name="Normal 19 6 7 10 4 3" xfId="39920"/>
    <cellStyle name="Normal 19 6 7 10 5" xfId="18859"/>
    <cellStyle name="Normal 19 6 7 10 5 2" xfId="31520"/>
    <cellStyle name="Normal 19 6 7 10 5 3" xfId="44120"/>
    <cellStyle name="Normal 19 6 7 10 6" xfId="23119"/>
    <cellStyle name="Normal 19 6 7 10 7" xfId="35720"/>
    <cellStyle name="Normal 19 6 7 11" xfId="10516"/>
    <cellStyle name="Normal 19 6 7 11 2" xfId="14730"/>
    <cellStyle name="Normal 19 6 7 11 2 2" xfId="27459"/>
    <cellStyle name="Normal 19 6 7 11 2 3" xfId="40060"/>
    <cellStyle name="Normal 19 6 7 11 3" xfId="18999"/>
    <cellStyle name="Normal 19 6 7 11 3 2" xfId="31660"/>
    <cellStyle name="Normal 19 6 7 11 3 3" xfId="44260"/>
    <cellStyle name="Normal 19 6 7 11 4" xfId="23259"/>
    <cellStyle name="Normal 19 6 7 11 5" xfId="35860"/>
    <cellStyle name="Normal 19 6 7 12" xfId="11930"/>
    <cellStyle name="Normal 19 6 7 12 2" xfId="16130"/>
    <cellStyle name="Normal 19 6 7 12 2 2" xfId="28859"/>
    <cellStyle name="Normal 19 6 7 12 2 3" xfId="41460"/>
    <cellStyle name="Normal 19 6 7 12 3" xfId="20399"/>
    <cellStyle name="Normal 19 6 7 12 3 2" xfId="33060"/>
    <cellStyle name="Normal 19 6 7 12 3 3" xfId="45660"/>
    <cellStyle name="Normal 19 6 7 12 4" xfId="24659"/>
    <cellStyle name="Normal 19 6 7 12 5" xfId="37260"/>
    <cellStyle name="Normal 19 6 7 13" xfId="13330"/>
    <cellStyle name="Normal 19 6 7 13 2" xfId="26059"/>
    <cellStyle name="Normal 19 6 7 13 3" xfId="38660"/>
    <cellStyle name="Normal 19 6 7 14" xfId="17599"/>
    <cellStyle name="Normal 19 6 7 14 2" xfId="30260"/>
    <cellStyle name="Normal 19 6 7 14 3" xfId="42860"/>
    <cellStyle name="Normal 19 6 7 15" xfId="21859"/>
    <cellStyle name="Normal 19 6 7 16" xfId="34460"/>
    <cellStyle name="Normal 19 6 7 2" xfId="7272"/>
    <cellStyle name="Normal 19 6 7 2 2" xfId="10656"/>
    <cellStyle name="Normal 19 6 7 2 2 2" xfId="14870"/>
    <cellStyle name="Normal 19 6 7 2 2 2 2" xfId="27599"/>
    <cellStyle name="Normal 19 6 7 2 2 2 3" xfId="40200"/>
    <cellStyle name="Normal 19 6 7 2 2 3" xfId="19139"/>
    <cellStyle name="Normal 19 6 7 2 2 3 2" xfId="31800"/>
    <cellStyle name="Normal 19 6 7 2 2 3 3" xfId="44400"/>
    <cellStyle name="Normal 19 6 7 2 2 4" xfId="23399"/>
    <cellStyle name="Normal 19 6 7 2 2 5" xfId="36000"/>
    <cellStyle name="Normal 19 6 7 2 3" xfId="12070"/>
    <cellStyle name="Normal 19 6 7 2 3 2" xfId="16270"/>
    <cellStyle name="Normal 19 6 7 2 3 2 2" xfId="28999"/>
    <cellStyle name="Normal 19 6 7 2 3 2 3" xfId="41600"/>
    <cellStyle name="Normal 19 6 7 2 3 3" xfId="20539"/>
    <cellStyle name="Normal 19 6 7 2 3 3 2" xfId="33200"/>
    <cellStyle name="Normal 19 6 7 2 3 3 3" xfId="45800"/>
    <cellStyle name="Normal 19 6 7 2 3 4" xfId="24799"/>
    <cellStyle name="Normal 19 6 7 2 3 5" xfId="37400"/>
    <cellStyle name="Normal 19 6 7 2 4" xfId="13470"/>
    <cellStyle name="Normal 19 6 7 2 4 2" xfId="26199"/>
    <cellStyle name="Normal 19 6 7 2 4 3" xfId="38800"/>
    <cellStyle name="Normal 19 6 7 2 5" xfId="17739"/>
    <cellStyle name="Normal 19 6 7 2 5 2" xfId="30400"/>
    <cellStyle name="Normal 19 6 7 2 5 3" xfId="43000"/>
    <cellStyle name="Normal 19 6 7 2 6" xfId="21999"/>
    <cellStyle name="Normal 19 6 7 2 7" xfId="34600"/>
    <cellStyle name="Normal 19 6 7 3" xfId="7412"/>
    <cellStyle name="Normal 19 6 7 3 2" xfId="10796"/>
    <cellStyle name="Normal 19 6 7 3 2 2" xfId="15010"/>
    <cellStyle name="Normal 19 6 7 3 2 2 2" xfId="27739"/>
    <cellStyle name="Normal 19 6 7 3 2 2 3" xfId="40340"/>
    <cellStyle name="Normal 19 6 7 3 2 3" xfId="19279"/>
    <cellStyle name="Normal 19 6 7 3 2 3 2" xfId="31940"/>
    <cellStyle name="Normal 19 6 7 3 2 3 3" xfId="44540"/>
    <cellStyle name="Normal 19 6 7 3 2 4" xfId="23539"/>
    <cellStyle name="Normal 19 6 7 3 2 5" xfId="36140"/>
    <cellStyle name="Normal 19 6 7 3 3" xfId="12210"/>
    <cellStyle name="Normal 19 6 7 3 3 2" xfId="16410"/>
    <cellStyle name="Normal 19 6 7 3 3 2 2" xfId="29139"/>
    <cellStyle name="Normal 19 6 7 3 3 2 3" xfId="41740"/>
    <cellStyle name="Normal 19 6 7 3 3 3" xfId="20679"/>
    <cellStyle name="Normal 19 6 7 3 3 3 2" xfId="33340"/>
    <cellStyle name="Normal 19 6 7 3 3 3 3" xfId="45940"/>
    <cellStyle name="Normal 19 6 7 3 3 4" xfId="24939"/>
    <cellStyle name="Normal 19 6 7 3 3 5" xfId="37540"/>
    <cellStyle name="Normal 19 6 7 3 4" xfId="13610"/>
    <cellStyle name="Normal 19 6 7 3 4 2" xfId="26339"/>
    <cellStyle name="Normal 19 6 7 3 4 3" xfId="38940"/>
    <cellStyle name="Normal 19 6 7 3 5" xfId="17879"/>
    <cellStyle name="Normal 19 6 7 3 5 2" xfId="30540"/>
    <cellStyle name="Normal 19 6 7 3 5 3" xfId="43140"/>
    <cellStyle name="Normal 19 6 7 3 6" xfId="22139"/>
    <cellStyle name="Normal 19 6 7 3 7" xfId="34740"/>
    <cellStyle name="Normal 19 6 7 4" xfId="9425"/>
    <cellStyle name="Normal 19 6 7 4 2" xfId="10943"/>
    <cellStyle name="Normal 19 6 7 4 2 2" xfId="15150"/>
    <cellStyle name="Normal 19 6 7 4 2 2 2" xfId="27879"/>
    <cellStyle name="Normal 19 6 7 4 2 2 3" xfId="40480"/>
    <cellStyle name="Normal 19 6 7 4 2 3" xfId="19419"/>
    <cellStyle name="Normal 19 6 7 4 2 3 2" xfId="32080"/>
    <cellStyle name="Normal 19 6 7 4 2 3 3" xfId="44680"/>
    <cellStyle name="Normal 19 6 7 4 2 4" xfId="23679"/>
    <cellStyle name="Normal 19 6 7 4 2 5" xfId="36280"/>
    <cellStyle name="Normal 19 6 7 4 3" xfId="12350"/>
    <cellStyle name="Normal 19 6 7 4 3 2" xfId="16550"/>
    <cellStyle name="Normal 19 6 7 4 3 2 2" xfId="29279"/>
    <cellStyle name="Normal 19 6 7 4 3 2 3" xfId="41880"/>
    <cellStyle name="Normal 19 6 7 4 3 3" xfId="20819"/>
    <cellStyle name="Normal 19 6 7 4 3 3 2" xfId="33480"/>
    <cellStyle name="Normal 19 6 7 4 3 3 3" xfId="46080"/>
    <cellStyle name="Normal 19 6 7 4 3 4" xfId="25079"/>
    <cellStyle name="Normal 19 6 7 4 3 5" xfId="37680"/>
    <cellStyle name="Normal 19 6 7 4 4" xfId="13750"/>
    <cellStyle name="Normal 19 6 7 4 4 2" xfId="26479"/>
    <cellStyle name="Normal 19 6 7 4 4 3" xfId="39080"/>
    <cellStyle name="Normal 19 6 7 4 5" xfId="18019"/>
    <cellStyle name="Normal 19 6 7 4 5 2" xfId="30680"/>
    <cellStyle name="Normal 19 6 7 4 5 3" xfId="43280"/>
    <cellStyle name="Normal 19 6 7 4 6" xfId="22279"/>
    <cellStyle name="Normal 19 6 7 4 7" xfId="34880"/>
    <cellStyle name="Normal 19 6 7 5" xfId="9621"/>
    <cellStyle name="Normal 19 6 7 5 2" xfId="11087"/>
    <cellStyle name="Normal 19 6 7 5 2 2" xfId="15290"/>
    <cellStyle name="Normal 19 6 7 5 2 2 2" xfId="28019"/>
    <cellStyle name="Normal 19 6 7 5 2 2 3" xfId="40620"/>
    <cellStyle name="Normal 19 6 7 5 2 3" xfId="19559"/>
    <cellStyle name="Normal 19 6 7 5 2 3 2" xfId="32220"/>
    <cellStyle name="Normal 19 6 7 5 2 3 3" xfId="44820"/>
    <cellStyle name="Normal 19 6 7 5 2 4" xfId="23819"/>
    <cellStyle name="Normal 19 6 7 5 2 5" xfId="36420"/>
    <cellStyle name="Normal 19 6 7 5 3" xfId="12490"/>
    <cellStyle name="Normal 19 6 7 5 3 2" xfId="16690"/>
    <cellStyle name="Normal 19 6 7 5 3 2 2" xfId="29419"/>
    <cellStyle name="Normal 19 6 7 5 3 2 3" xfId="42020"/>
    <cellStyle name="Normal 19 6 7 5 3 3" xfId="20959"/>
    <cellStyle name="Normal 19 6 7 5 3 3 2" xfId="33620"/>
    <cellStyle name="Normal 19 6 7 5 3 3 3" xfId="46220"/>
    <cellStyle name="Normal 19 6 7 5 3 4" xfId="25219"/>
    <cellStyle name="Normal 19 6 7 5 3 5" xfId="37820"/>
    <cellStyle name="Normal 19 6 7 5 4" xfId="13890"/>
    <cellStyle name="Normal 19 6 7 5 4 2" xfId="26619"/>
    <cellStyle name="Normal 19 6 7 5 4 3" xfId="39220"/>
    <cellStyle name="Normal 19 6 7 5 5" xfId="18159"/>
    <cellStyle name="Normal 19 6 7 5 5 2" xfId="30820"/>
    <cellStyle name="Normal 19 6 7 5 5 3" xfId="43420"/>
    <cellStyle name="Normal 19 6 7 5 6" xfId="22419"/>
    <cellStyle name="Normal 19 6 7 5 7" xfId="35020"/>
    <cellStyle name="Normal 19 6 7 6" xfId="9761"/>
    <cellStyle name="Normal 19 6 7 6 2" xfId="11227"/>
    <cellStyle name="Normal 19 6 7 6 2 2" xfId="15430"/>
    <cellStyle name="Normal 19 6 7 6 2 2 2" xfId="28159"/>
    <cellStyle name="Normal 19 6 7 6 2 2 3" xfId="40760"/>
    <cellStyle name="Normal 19 6 7 6 2 3" xfId="19699"/>
    <cellStyle name="Normal 19 6 7 6 2 3 2" xfId="32360"/>
    <cellStyle name="Normal 19 6 7 6 2 3 3" xfId="44960"/>
    <cellStyle name="Normal 19 6 7 6 2 4" xfId="23959"/>
    <cellStyle name="Normal 19 6 7 6 2 5" xfId="36560"/>
    <cellStyle name="Normal 19 6 7 6 3" xfId="12630"/>
    <cellStyle name="Normal 19 6 7 6 3 2" xfId="16830"/>
    <cellStyle name="Normal 19 6 7 6 3 2 2" xfId="29559"/>
    <cellStyle name="Normal 19 6 7 6 3 2 3" xfId="42160"/>
    <cellStyle name="Normal 19 6 7 6 3 3" xfId="21099"/>
    <cellStyle name="Normal 19 6 7 6 3 3 2" xfId="33760"/>
    <cellStyle name="Normal 19 6 7 6 3 3 3" xfId="46360"/>
    <cellStyle name="Normal 19 6 7 6 3 4" xfId="25359"/>
    <cellStyle name="Normal 19 6 7 6 3 5" xfId="37960"/>
    <cellStyle name="Normal 19 6 7 6 4" xfId="14030"/>
    <cellStyle name="Normal 19 6 7 6 4 2" xfId="26759"/>
    <cellStyle name="Normal 19 6 7 6 4 3" xfId="39360"/>
    <cellStyle name="Normal 19 6 7 6 5" xfId="18299"/>
    <cellStyle name="Normal 19 6 7 6 5 2" xfId="30960"/>
    <cellStyle name="Normal 19 6 7 6 5 3" xfId="43560"/>
    <cellStyle name="Normal 19 6 7 6 6" xfId="22559"/>
    <cellStyle name="Normal 19 6 7 6 7" xfId="35160"/>
    <cellStyle name="Normal 19 6 7 7" xfId="9901"/>
    <cellStyle name="Normal 19 6 7 7 2" xfId="11367"/>
    <cellStyle name="Normal 19 6 7 7 2 2" xfId="15570"/>
    <cellStyle name="Normal 19 6 7 7 2 2 2" xfId="28299"/>
    <cellStyle name="Normal 19 6 7 7 2 2 3" xfId="40900"/>
    <cellStyle name="Normal 19 6 7 7 2 3" xfId="19839"/>
    <cellStyle name="Normal 19 6 7 7 2 3 2" xfId="32500"/>
    <cellStyle name="Normal 19 6 7 7 2 3 3" xfId="45100"/>
    <cellStyle name="Normal 19 6 7 7 2 4" xfId="24099"/>
    <cellStyle name="Normal 19 6 7 7 2 5" xfId="36700"/>
    <cellStyle name="Normal 19 6 7 7 3" xfId="12770"/>
    <cellStyle name="Normal 19 6 7 7 3 2" xfId="16970"/>
    <cellStyle name="Normal 19 6 7 7 3 2 2" xfId="29699"/>
    <cellStyle name="Normal 19 6 7 7 3 2 3" xfId="42300"/>
    <cellStyle name="Normal 19 6 7 7 3 3" xfId="21239"/>
    <cellStyle name="Normal 19 6 7 7 3 3 2" xfId="33900"/>
    <cellStyle name="Normal 19 6 7 7 3 3 3" xfId="46500"/>
    <cellStyle name="Normal 19 6 7 7 3 4" xfId="25499"/>
    <cellStyle name="Normal 19 6 7 7 3 5" xfId="38100"/>
    <cellStyle name="Normal 19 6 7 7 4" xfId="14170"/>
    <cellStyle name="Normal 19 6 7 7 4 2" xfId="26899"/>
    <cellStyle name="Normal 19 6 7 7 4 3" xfId="39500"/>
    <cellStyle name="Normal 19 6 7 7 5" xfId="18439"/>
    <cellStyle name="Normal 19 6 7 7 5 2" xfId="31100"/>
    <cellStyle name="Normal 19 6 7 7 5 3" xfId="43700"/>
    <cellStyle name="Normal 19 6 7 7 6" xfId="22699"/>
    <cellStyle name="Normal 19 6 7 7 7" xfId="35300"/>
    <cellStyle name="Normal 19 6 7 8" xfId="10041"/>
    <cellStyle name="Normal 19 6 7 8 2" xfId="11507"/>
    <cellStyle name="Normal 19 6 7 8 2 2" xfId="15710"/>
    <cellStyle name="Normal 19 6 7 8 2 2 2" xfId="28439"/>
    <cellStyle name="Normal 19 6 7 8 2 2 3" xfId="41040"/>
    <cellStyle name="Normal 19 6 7 8 2 3" xfId="19979"/>
    <cellStyle name="Normal 19 6 7 8 2 3 2" xfId="32640"/>
    <cellStyle name="Normal 19 6 7 8 2 3 3" xfId="45240"/>
    <cellStyle name="Normal 19 6 7 8 2 4" xfId="24239"/>
    <cellStyle name="Normal 19 6 7 8 2 5" xfId="36840"/>
    <cellStyle name="Normal 19 6 7 8 3" xfId="12910"/>
    <cellStyle name="Normal 19 6 7 8 3 2" xfId="17110"/>
    <cellStyle name="Normal 19 6 7 8 3 2 2" xfId="29839"/>
    <cellStyle name="Normal 19 6 7 8 3 2 3" xfId="42440"/>
    <cellStyle name="Normal 19 6 7 8 3 3" xfId="21379"/>
    <cellStyle name="Normal 19 6 7 8 3 3 2" xfId="34040"/>
    <cellStyle name="Normal 19 6 7 8 3 3 3" xfId="46640"/>
    <cellStyle name="Normal 19 6 7 8 3 4" xfId="25639"/>
    <cellStyle name="Normal 19 6 7 8 3 5" xfId="38240"/>
    <cellStyle name="Normal 19 6 7 8 4" xfId="14310"/>
    <cellStyle name="Normal 19 6 7 8 4 2" xfId="27039"/>
    <cellStyle name="Normal 19 6 7 8 4 3" xfId="39640"/>
    <cellStyle name="Normal 19 6 7 8 5" xfId="18579"/>
    <cellStyle name="Normal 19 6 7 8 5 2" xfId="31240"/>
    <cellStyle name="Normal 19 6 7 8 5 3" xfId="43840"/>
    <cellStyle name="Normal 19 6 7 8 6" xfId="22839"/>
    <cellStyle name="Normal 19 6 7 8 7" xfId="35440"/>
    <cellStyle name="Normal 19 6 7 9" xfId="10235"/>
    <cellStyle name="Normal 19 6 7 9 2" xfId="11650"/>
    <cellStyle name="Normal 19 6 7 9 2 2" xfId="15850"/>
    <cellStyle name="Normal 19 6 7 9 2 2 2" xfId="28579"/>
    <cellStyle name="Normal 19 6 7 9 2 2 3" xfId="41180"/>
    <cellStyle name="Normal 19 6 7 9 2 3" xfId="20119"/>
    <cellStyle name="Normal 19 6 7 9 2 3 2" xfId="32780"/>
    <cellStyle name="Normal 19 6 7 9 2 3 3" xfId="45380"/>
    <cellStyle name="Normal 19 6 7 9 2 4" xfId="24379"/>
    <cellStyle name="Normal 19 6 7 9 2 5" xfId="36980"/>
    <cellStyle name="Normal 19 6 7 9 3" xfId="13050"/>
    <cellStyle name="Normal 19 6 7 9 3 2" xfId="17250"/>
    <cellStyle name="Normal 19 6 7 9 3 2 2" xfId="29979"/>
    <cellStyle name="Normal 19 6 7 9 3 2 3" xfId="42580"/>
    <cellStyle name="Normal 19 6 7 9 3 3" xfId="21519"/>
    <cellStyle name="Normal 19 6 7 9 3 3 2" xfId="34180"/>
    <cellStyle name="Normal 19 6 7 9 3 3 3" xfId="46780"/>
    <cellStyle name="Normal 19 6 7 9 3 4" xfId="25779"/>
    <cellStyle name="Normal 19 6 7 9 3 5" xfId="38380"/>
    <cellStyle name="Normal 19 6 7 9 4" xfId="14450"/>
    <cellStyle name="Normal 19 6 7 9 4 2" xfId="27179"/>
    <cellStyle name="Normal 19 6 7 9 4 3" xfId="39780"/>
    <cellStyle name="Normal 19 6 7 9 5" xfId="18719"/>
    <cellStyle name="Normal 19 6 7 9 5 2" xfId="31380"/>
    <cellStyle name="Normal 19 6 7 9 5 3" xfId="43980"/>
    <cellStyle name="Normal 19 6 7 9 6" xfId="22979"/>
    <cellStyle name="Normal 19 6 7 9 7" xfId="35580"/>
    <cellStyle name="Normal 19 6 8" xfId="7152"/>
    <cellStyle name="Normal 19 6 8 2" xfId="10536"/>
    <cellStyle name="Normal 19 6 8 2 2" xfId="14750"/>
    <cellStyle name="Normal 19 6 8 2 2 2" xfId="27479"/>
    <cellStyle name="Normal 19 6 8 2 2 3" xfId="40080"/>
    <cellStyle name="Normal 19 6 8 2 3" xfId="19019"/>
    <cellStyle name="Normal 19 6 8 2 3 2" xfId="31680"/>
    <cellStyle name="Normal 19 6 8 2 3 3" xfId="44280"/>
    <cellStyle name="Normal 19 6 8 2 4" xfId="23279"/>
    <cellStyle name="Normal 19 6 8 2 5" xfId="35880"/>
    <cellStyle name="Normal 19 6 8 3" xfId="11950"/>
    <cellStyle name="Normal 19 6 8 3 2" xfId="16150"/>
    <cellStyle name="Normal 19 6 8 3 2 2" xfId="28879"/>
    <cellStyle name="Normal 19 6 8 3 2 3" xfId="41480"/>
    <cellStyle name="Normal 19 6 8 3 3" xfId="20419"/>
    <cellStyle name="Normal 19 6 8 3 3 2" xfId="33080"/>
    <cellStyle name="Normal 19 6 8 3 3 3" xfId="45680"/>
    <cellStyle name="Normal 19 6 8 3 4" xfId="24679"/>
    <cellStyle name="Normal 19 6 8 3 5" xfId="37280"/>
    <cellStyle name="Normal 19 6 8 4" xfId="13350"/>
    <cellStyle name="Normal 19 6 8 4 2" xfId="26079"/>
    <cellStyle name="Normal 19 6 8 4 3" xfId="38680"/>
    <cellStyle name="Normal 19 6 8 5" xfId="17619"/>
    <cellStyle name="Normal 19 6 8 5 2" xfId="30280"/>
    <cellStyle name="Normal 19 6 8 5 3" xfId="42880"/>
    <cellStyle name="Normal 19 6 8 6" xfId="21879"/>
    <cellStyle name="Normal 19 6 8 7" xfId="34480"/>
    <cellStyle name="Normal 19 6 9" xfId="7292"/>
    <cellStyle name="Normal 19 6 9 2" xfId="10676"/>
    <cellStyle name="Normal 19 6 9 2 2" xfId="14890"/>
    <cellStyle name="Normal 19 6 9 2 2 2" xfId="27619"/>
    <cellStyle name="Normal 19 6 9 2 2 3" xfId="40220"/>
    <cellStyle name="Normal 19 6 9 2 3" xfId="19159"/>
    <cellStyle name="Normal 19 6 9 2 3 2" xfId="31820"/>
    <cellStyle name="Normal 19 6 9 2 3 3" xfId="44420"/>
    <cellStyle name="Normal 19 6 9 2 4" xfId="23419"/>
    <cellStyle name="Normal 19 6 9 2 5" xfId="36020"/>
    <cellStyle name="Normal 19 6 9 3" xfId="12090"/>
    <cellStyle name="Normal 19 6 9 3 2" xfId="16290"/>
    <cellStyle name="Normal 19 6 9 3 2 2" xfId="29019"/>
    <cellStyle name="Normal 19 6 9 3 2 3" xfId="41620"/>
    <cellStyle name="Normal 19 6 9 3 3" xfId="20559"/>
    <cellStyle name="Normal 19 6 9 3 3 2" xfId="33220"/>
    <cellStyle name="Normal 19 6 9 3 3 3" xfId="45820"/>
    <cellStyle name="Normal 19 6 9 3 4" xfId="24819"/>
    <cellStyle name="Normal 19 6 9 3 5" xfId="37420"/>
    <cellStyle name="Normal 19 6 9 4" xfId="13490"/>
    <cellStyle name="Normal 19 6 9 4 2" xfId="26219"/>
    <cellStyle name="Normal 19 6 9 4 3" xfId="38820"/>
    <cellStyle name="Normal 19 6 9 5" xfId="17759"/>
    <cellStyle name="Normal 19 6 9 5 2" xfId="30420"/>
    <cellStyle name="Normal 19 6 9 5 3" xfId="43020"/>
    <cellStyle name="Normal 19 6 9 6" xfId="22019"/>
    <cellStyle name="Normal 19 6 9 7" xfId="34620"/>
    <cellStyle name="Normal 19 7" xfId="7016"/>
    <cellStyle name="Normal 19 7 10" xfId="10259"/>
    <cellStyle name="Normal 19 7 10 2" xfId="11674"/>
    <cellStyle name="Normal 19 7 10 2 2" xfId="15874"/>
    <cellStyle name="Normal 19 7 10 2 2 2" xfId="28603"/>
    <cellStyle name="Normal 19 7 10 2 2 3" xfId="41204"/>
    <cellStyle name="Normal 19 7 10 2 3" xfId="20143"/>
    <cellStyle name="Normal 19 7 10 2 3 2" xfId="32804"/>
    <cellStyle name="Normal 19 7 10 2 3 3" xfId="45404"/>
    <cellStyle name="Normal 19 7 10 2 4" xfId="24403"/>
    <cellStyle name="Normal 19 7 10 2 5" xfId="37004"/>
    <cellStyle name="Normal 19 7 10 3" xfId="13074"/>
    <cellStyle name="Normal 19 7 10 3 2" xfId="17274"/>
    <cellStyle name="Normal 19 7 10 3 2 2" xfId="30003"/>
    <cellStyle name="Normal 19 7 10 3 2 3" xfId="42604"/>
    <cellStyle name="Normal 19 7 10 3 3" xfId="21543"/>
    <cellStyle name="Normal 19 7 10 3 3 2" xfId="34204"/>
    <cellStyle name="Normal 19 7 10 3 3 3" xfId="46804"/>
    <cellStyle name="Normal 19 7 10 3 4" xfId="25803"/>
    <cellStyle name="Normal 19 7 10 3 5" xfId="38404"/>
    <cellStyle name="Normal 19 7 10 4" xfId="14474"/>
    <cellStyle name="Normal 19 7 10 4 2" xfId="27203"/>
    <cellStyle name="Normal 19 7 10 4 3" xfId="39804"/>
    <cellStyle name="Normal 19 7 10 5" xfId="18743"/>
    <cellStyle name="Normal 19 7 10 5 2" xfId="31404"/>
    <cellStyle name="Normal 19 7 10 5 3" xfId="44004"/>
    <cellStyle name="Normal 19 7 10 6" xfId="23003"/>
    <cellStyle name="Normal 19 7 10 7" xfId="35604"/>
    <cellStyle name="Normal 19 7 11" xfId="10400"/>
    <cellStyle name="Normal 19 7 11 2" xfId="14614"/>
    <cellStyle name="Normal 19 7 11 2 2" xfId="27343"/>
    <cellStyle name="Normal 19 7 11 2 3" xfId="39944"/>
    <cellStyle name="Normal 19 7 11 3" xfId="18883"/>
    <cellStyle name="Normal 19 7 11 3 2" xfId="31544"/>
    <cellStyle name="Normal 19 7 11 3 3" xfId="44144"/>
    <cellStyle name="Normal 19 7 11 4" xfId="23143"/>
    <cellStyle name="Normal 19 7 11 5" xfId="35744"/>
    <cellStyle name="Normal 19 7 12" xfId="11814"/>
    <cellStyle name="Normal 19 7 12 2" xfId="16014"/>
    <cellStyle name="Normal 19 7 12 2 2" xfId="28743"/>
    <cellStyle name="Normal 19 7 12 2 3" xfId="41344"/>
    <cellStyle name="Normal 19 7 12 3" xfId="20283"/>
    <cellStyle name="Normal 19 7 12 3 2" xfId="32944"/>
    <cellStyle name="Normal 19 7 12 3 3" xfId="45544"/>
    <cellStyle name="Normal 19 7 12 4" xfId="24543"/>
    <cellStyle name="Normal 19 7 12 5" xfId="37144"/>
    <cellStyle name="Normal 19 7 13" xfId="13214"/>
    <cellStyle name="Normal 19 7 13 2" xfId="25943"/>
    <cellStyle name="Normal 19 7 13 3" xfId="38544"/>
    <cellStyle name="Normal 19 7 14" xfId="17483"/>
    <cellStyle name="Normal 19 7 14 2" xfId="30144"/>
    <cellStyle name="Normal 19 7 14 3" xfId="42744"/>
    <cellStyle name="Normal 19 7 15" xfId="21743"/>
    <cellStyle name="Normal 19 7 16" xfId="34344"/>
    <cellStyle name="Normal 19 7 2" xfId="7156"/>
    <cellStyle name="Normal 19 7 2 2" xfId="10540"/>
    <cellStyle name="Normal 19 7 2 2 2" xfId="14754"/>
    <cellStyle name="Normal 19 7 2 2 2 2" xfId="27483"/>
    <cellStyle name="Normal 19 7 2 2 2 3" xfId="40084"/>
    <cellStyle name="Normal 19 7 2 2 3" xfId="19023"/>
    <cellStyle name="Normal 19 7 2 2 3 2" xfId="31684"/>
    <cellStyle name="Normal 19 7 2 2 3 3" xfId="44284"/>
    <cellStyle name="Normal 19 7 2 2 4" xfId="23283"/>
    <cellStyle name="Normal 19 7 2 2 5" xfId="35884"/>
    <cellStyle name="Normal 19 7 2 3" xfId="11954"/>
    <cellStyle name="Normal 19 7 2 3 2" xfId="16154"/>
    <cellStyle name="Normal 19 7 2 3 2 2" xfId="28883"/>
    <cellStyle name="Normal 19 7 2 3 2 3" xfId="41484"/>
    <cellStyle name="Normal 19 7 2 3 3" xfId="20423"/>
    <cellStyle name="Normal 19 7 2 3 3 2" xfId="33084"/>
    <cellStyle name="Normal 19 7 2 3 3 3" xfId="45684"/>
    <cellStyle name="Normal 19 7 2 3 4" xfId="24683"/>
    <cellStyle name="Normal 19 7 2 3 5" xfId="37284"/>
    <cellStyle name="Normal 19 7 2 4" xfId="13354"/>
    <cellStyle name="Normal 19 7 2 4 2" xfId="26083"/>
    <cellStyle name="Normal 19 7 2 4 3" xfId="38684"/>
    <cellStyle name="Normal 19 7 2 5" xfId="17623"/>
    <cellStyle name="Normal 19 7 2 5 2" xfId="30284"/>
    <cellStyle name="Normal 19 7 2 5 3" xfId="42884"/>
    <cellStyle name="Normal 19 7 2 6" xfId="21883"/>
    <cellStyle name="Normal 19 7 2 7" xfId="34484"/>
    <cellStyle name="Normal 19 7 3" xfId="7296"/>
    <cellStyle name="Normal 19 7 3 2" xfId="10680"/>
    <cellStyle name="Normal 19 7 3 2 2" xfId="14894"/>
    <cellStyle name="Normal 19 7 3 2 2 2" xfId="27623"/>
    <cellStyle name="Normal 19 7 3 2 2 3" xfId="40224"/>
    <cellStyle name="Normal 19 7 3 2 3" xfId="19163"/>
    <cellStyle name="Normal 19 7 3 2 3 2" xfId="31824"/>
    <cellStyle name="Normal 19 7 3 2 3 3" xfId="44424"/>
    <cellStyle name="Normal 19 7 3 2 4" xfId="23423"/>
    <cellStyle name="Normal 19 7 3 2 5" xfId="36024"/>
    <cellStyle name="Normal 19 7 3 3" xfId="12094"/>
    <cellStyle name="Normal 19 7 3 3 2" xfId="16294"/>
    <cellStyle name="Normal 19 7 3 3 2 2" xfId="29023"/>
    <cellStyle name="Normal 19 7 3 3 2 3" xfId="41624"/>
    <cellStyle name="Normal 19 7 3 3 3" xfId="20563"/>
    <cellStyle name="Normal 19 7 3 3 3 2" xfId="33224"/>
    <cellStyle name="Normal 19 7 3 3 3 3" xfId="45824"/>
    <cellStyle name="Normal 19 7 3 3 4" xfId="24823"/>
    <cellStyle name="Normal 19 7 3 3 5" xfId="37424"/>
    <cellStyle name="Normal 19 7 3 4" xfId="13494"/>
    <cellStyle name="Normal 19 7 3 4 2" xfId="26223"/>
    <cellStyle name="Normal 19 7 3 4 3" xfId="38824"/>
    <cellStyle name="Normal 19 7 3 5" xfId="17763"/>
    <cellStyle name="Normal 19 7 3 5 2" xfId="30424"/>
    <cellStyle name="Normal 19 7 3 5 3" xfId="43024"/>
    <cellStyle name="Normal 19 7 3 6" xfId="22023"/>
    <cellStyle name="Normal 19 7 3 7" xfId="34624"/>
    <cellStyle name="Normal 19 7 4" xfId="9309"/>
    <cellStyle name="Normal 19 7 4 2" xfId="10827"/>
    <cellStyle name="Normal 19 7 4 2 2" xfId="15034"/>
    <cellStyle name="Normal 19 7 4 2 2 2" xfId="27763"/>
    <cellStyle name="Normal 19 7 4 2 2 3" xfId="40364"/>
    <cellStyle name="Normal 19 7 4 2 3" xfId="19303"/>
    <cellStyle name="Normal 19 7 4 2 3 2" xfId="31964"/>
    <cellStyle name="Normal 19 7 4 2 3 3" xfId="44564"/>
    <cellStyle name="Normal 19 7 4 2 4" xfId="23563"/>
    <cellStyle name="Normal 19 7 4 2 5" xfId="36164"/>
    <cellStyle name="Normal 19 7 4 3" xfId="12234"/>
    <cellStyle name="Normal 19 7 4 3 2" xfId="16434"/>
    <cellStyle name="Normal 19 7 4 3 2 2" xfId="29163"/>
    <cellStyle name="Normal 19 7 4 3 2 3" xfId="41764"/>
    <cellStyle name="Normal 19 7 4 3 3" xfId="20703"/>
    <cellStyle name="Normal 19 7 4 3 3 2" xfId="33364"/>
    <cellStyle name="Normal 19 7 4 3 3 3" xfId="45964"/>
    <cellStyle name="Normal 19 7 4 3 4" xfId="24963"/>
    <cellStyle name="Normal 19 7 4 3 5" xfId="37564"/>
    <cellStyle name="Normal 19 7 4 4" xfId="13634"/>
    <cellStyle name="Normal 19 7 4 4 2" xfId="26363"/>
    <cellStyle name="Normal 19 7 4 4 3" xfId="38964"/>
    <cellStyle name="Normal 19 7 4 5" xfId="17903"/>
    <cellStyle name="Normal 19 7 4 5 2" xfId="30564"/>
    <cellStyle name="Normal 19 7 4 5 3" xfId="43164"/>
    <cellStyle name="Normal 19 7 4 6" xfId="22163"/>
    <cellStyle name="Normal 19 7 4 7" xfId="34764"/>
    <cellStyle name="Normal 19 7 5" xfId="9505"/>
    <cellStyle name="Normal 19 7 5 2" xfId="10971"/>
    <cellStyle name="Normal 19 7 5 2 2" xfId="15174"/>
    <cellStyle name="Normal 19 7 5 2 2 2" xfId="27903"/>
    <cellStyle name="Normal 19 7 5 2 2 3" xfId="40504"/>
    <cellStyle name="Normal 19 7 5 2 3" xfId="19443"/>
    <cellStyle name="Normal 19 7 5 2 3 2" xfId="32104"/>
    <cellStyle name="Normal 19 7 5 2 3 3" xfId="44704"/>
    <cellStyle name="Normal 19 7 5 2 4" xfId="23703"/>
    <cellStyle name="Normal 19 7 5 2 5" xfId="36304"/>
    <cellStyle name="Normal 19 7 5 3" xfId="12374"/>
    <cellStyle name="Normal 19 7 5 3 2" xfId="16574"/>
    <cellStyle name="Normal 19 7 5 3 2 2" xfId="29303"/>
    <cellStyle name="Normal 19 7 5 3 2 3" xfId="41904"/>
    <cellStyle name="Normal 19 7 5 3 3" xfId="20843"/>
    <cellStyle name="Normal 19 7 5 3 3 2" xfId="33504"/>
    <cellStyle name="Normal 19 7 5 3 3 3" xfId="46104"/>
    <cellStyle name="Normal 19 7 5 3 4" xfId="25103"/>
    <cellStyle name="Normal 19 7 5 3 5" xfId="37704"/>
    <cellStyle name="Normal 19 7 5 4" xfId="13774"/>
    <cellStyle name="Normal 19 7 5 4 2" xfId="26503"/>
    <cellStyle name="Normal 19 7 5 4 3" xfId="39104"/>
    <cellStyle name="Normal 19 7 5 5" xfId="18043"/>
    <cellStyle name="Normal 19 7 5 5 2" xfId="30704"/>
    <cellStyle name="Normal 19 7 5 5 3" xfId="43304"/>
    <cellStyle name="Normal 19 7 5 6" xfId="22303"/>
    <cellStyle name="Normal 19 7 5 7" xfId="34904"/>
    <cellStyle name="Normal 19 7 6" xfId="9645"/>
    <cellStyle name="Normal 19 7 6 2" xfId="11111"/>
    <cellStyle name="Normal 19 7 6 2 2" xfId="15314"/>
    <cellStyle name="Normal 19 7 6 2 2 2" xfId="28043"/>
    <cellStyle name="Normal 19 7 6 2 2 3" xfId="40644"/>
    <cellStyle name="Normal 19 7 6 2 3" xfId="19583"/>
    <cellStyle name="Normal 19 7 6 2 3 2" xfId="32244"/>
    <cellStyle name="Normal 19 7 6 2 3 3" xfId="44844"/>
    <cellStyle name="Normal 19 7 6 2 4" xfId="23843"/>
    <cellStyle name="Normal 19 7 6 2 5" xfId="36444"/>
    <cellStyle name="Normal 19 7 6 3" xfId="12514"/>
    <cellStyle name="Normal 19 7 6 3 2" xfId="16714"/>
    <cellStyle name="Normal 19 7 6 3 2 2" xfId="29443"/>
    <cellStyle name="Normal 19 7 6 3 2 3" xfId="42044"/>
    <cellStyle name="Normal 19 7 6 3 3" xfId="20983"/>
    <cellStyle name="Normal 19 7 6 3 3 2" xfId="33644"/>
    <cellStyle name="Normal 19 7 6 3 3 3" xfId="46244"/>
    <cellStyle name="Normal 19 7 6 3 4" xfId="25243"/>
    <cellStyle name="Normal 19 7 6 3 5" xfId="37844"/>
    <cellStyle name="Normal 19 7 6 4" xfId="13914"/>
    <cellStyle name="Normal 19 7 6 4 2" xfId="26643"/>
    <cellStyle name="Normal 19 7 6 4 3" xfId="39244"/>
    <cellStyle name="Normal 19 7 6 5" xfId="18183"/>
    <cellStyle name="Normal 19 7 6 5 2" xfId="30844"/>
    <cellStyle name="Normal 19 7 6 5 3" xfId="43444"/>
    <cellStyle name="Normal 19 7 6 6" xfId="22443"/>
    <cellStyle name="Normal 19 7 6 7" xfId="35044"/>
    <cellStyle name="Normal 19 7 7" xfId="9785"/>
    <cellStyle name="Normal 19 7 7 2" xfId="11251"/>
    <cellStyle name="Normal 19 7 7 2 2" xfId="15454"/>
    <cellStyle name="Normal 19 7 7 2 2 2" xfId="28183"/>
    <cellStyle name="Normal 19 7 7 2 2 3" xfId="40784"/>
    <cellStyle name="Normal 19 7 7 2 3" xfId="19723"/>
    <cellStyle name="Normal 19 7 7 2 3 2" xfId="32384"/>
    <cellStyle name="Normal 19 7 7 2 3 3" xfId="44984"/>
    <cellStyle name="Normal 19 7 7 2 4" xfId="23983"/>
    <cellStyle name="Normal 19 7 7 2 5" xfId="36584"/>
    <cellStyle name="Normal 19 7 7 3" xfId="12654"/>
    <cellStyle name="Normal 19 7 7 3 2" xfId="16854"/>
    <cellStyle name="Normal 19 7 7 3 2 2" xfId="29583"/>
    <cellStyle name="Normal 19 7 7 3 2 3" xfId="42184"/>
    <cellStyle name="Normal 19 7 7 3 3" xfId="21123"/>
    <cellStyle name="Normal 19 7 7 3 3 2" xfId="33784"/>
    <cellStyle name="Normal 19 7 7 3 3 3" xfId="46384"/>
    <cellStyle name="Normal 19 7 7 3 4" xfId="25383"/>
    <cellStyle name="Normal 19 7 7 3 5" xfId="37984"/>
    <cellStyle name="Normal 19 7 7 4" xfId="14054"/>
    <cellStyle name="Normal 19 7 7 4 2" xfId="26783"/>
    <cellStyle name="Normal 19 7 7 4 3" xfId="39384"/>
    <cellStyle name="Normal 19 7 7 5" xfId="18323"/>
    <cellStyle name="Normal 19 7 7 5 2" xfId="30984"/>
    <cellStyle name="Normal 19 7 7 5 3" xfId="43584"/>
    <cellStyle name="Normal 19 7 7 6" xfId="22583"/>
    <cellStyle name="Normal 19 7 7 7" xfId="35184"/>
    <cellStyle name="Normal 19 7 8" xfId="9925"/>
    <cellStyle name="Normal 19 7 8 2" xfId="11391"/>
    <cellStyle name="Normal 19 7 8 2 2" xfId="15594"/>
    <cellStyle name="Normal 19 7 8 2 2 2" xfId="28323"/>
    <cellStyle name="Normal 19 7 8 2 2 3" xfId="40924"/>
    <cellStyle name="Normal 19 7 8 2 3" xfId="19863"/>
    <cellStyle name="Normal 19 7 8 2 3 2" xfId="32524"/>
    <cellStyle name="Normal 19 7 8 2 3 3" xfId="45124"/>
    <cellStyle name="Normal 19 7 8 2 4" xfId="24123"/>
    <cellStyle name="Normal 19 7 8 2 5" xfId="36724"/>
    <cellStyle name="Normal 19 7 8 3" xfId="12794"/>
    <cellStyle name="Normal 19 7 8 3 2" xfId="16994"/>
    <cellStyle name="Normal 19 7 8 3 2 2" xfId="29723"/>
    <cellStyle name="Normal 19 7 8 3 2 3" xfId="42324"/>
    <cellStyle name="Normal 19 7 8 3 3" xfId="21263"/>
    <cellStyle name="Normal 19 7 8 3 3 2" xfId="33924"/>
    <cellStyle name="Normal 19 7 8 3 3 3" xfId="46524"/>
    <cellStyle name="Normal 19 7 8 3 4" xfId="25523"/>
    <cellStyle name="Normal 19 7 8 3 5" xfId="38124"/>
    <cellStyle name="Normal 19 7 8 4" xfId="14194"/>
    <cellStyle name="Normal 19 7 8 4 2" xfId="26923"/>
    <cellStyle name="Normal 19 7 8 4 3" xfId="39524"/>
    <cellStyle name="Normal 19 7 8 5" xfId="18463"/>
    <cellStyle name="Normal 19 7 8 5 2" xfId="31124"/>
    <cellStyle name="Normal 19 7 8 5 3" xfId="43724"/>
    <cellStyle name="Normal 19 7 8 6" xfId="22723"/>
    <cellStyle name="Normal 19 7 8 7" xfId="35324"/>
    <cellStyle name="Normal 19 7 9" xfId="10119"/>
    <cellStyle name="Normal 19 7 9 2" xfId="11534"/>
    <cellStyle name="Normal 19 7 9 2 2" xfId="15734"/>
    <cellStyle name="Normal 19 7 9 2 2 2" xfId="28463"/>
    <cellStyle name="Normal 19 7 9 2 2 3" xfId="41064"/>
    <cellStyle name="Normal 19 7 9 2 3" xfId="20003"/>
    <cellStyle name="Normal 19 7 9 2 3 2" xfId="32664"/>
    <cellStyle name="Normal 19 7 9 2 3 3" xfId="45264"/>
    <cellStyle name="Normal 19 7 9 2 4" xfId="24263"/>
    <cellStyle name="Normal 19 7 9 2 5" xfId="36864"/>
    <cellStyle name="Normal 19 7 9 3" xfId="12934"/>
    <cellStyle name="Normal 19 7 9 3 2" xfId="17134"/>
    <cellStyle name="Normal 19 7 9 3 2 2" xfId="29863"/>
    <cellStyle name="Normal 19 7 9 3 2 3" xfId="42464"/>
    <cellStyle name="Normal 19 7 9 3 3" xfId="21403"/>
    <cellStyle name="Normal 19 7 9 3 3 2" xfId="34064"/>
    <cellStyle name="Normal 19 7 9 3 3 3" xfId="46664"/>
    <cellStyle name="Normal 19 7 9 3 4" xfId="25663"/>
    <cellStyle name="Normal 19 7 9 3 5" xfId="38264"/>
    <cellStyle name="Normal 19 7 9 4" xfId="14334"/>
    <cellStyle name="Normal 19 7 9 4 2" xfId="27063"/>
    <cellStyle name="Normal 19 7 9 4 3" xfId="39664"/>
    <cellStyle name="Normal 19 7 9 5" xfId="18603"/>
    <cellStyle name="Normal 19 7 9 5 2" xfId="31264"/>
    <cellStyle name="Normal 19 7 9 5 3" xfId="43864"/>
    <cellStyle name="Normal 19 7 9 6" xfId="22863"/>
    <cellStyle name="Normal 19 7 9 7" xfId="35464"/>
    <cellStyle name="Normal 19 8" xfId="7036"/>
    <cellStyle name="Normal 19 8 10" xfId="10279"/>
    <cellStyle name="Normal 19 8 10 2" xfId="11694"/>
    <cellStyle name="Normal 19 8 10 2 2" xfId="15894"/>
    <cellStyle name="Normal 19 8 10 2 2 2" xfId="28623"/>
    <cellStyle name="Normal 19 8 10 2 2 3" xfId="41224"/>
    <cellStyle name="Normal 19 8 10 2 3" xfId="20163"/>
    <cellStyle name="Normal 19 8 10 2 3 2" xfId="32824"/>
    <cellStyle name="Normal 19 8 10 2 3 3" xfId="45424"/>
    <cellStyle name="Normal 19 8 10 2 4" xfId="24423"/>
    <cellStyle name="Normal 19 8 10 2 5" xfId="37024"/>
    <cellStyle name="Normal 19 8 10 3" xfId="13094"/>
    <cellStyle name="Normal 19 8 10 3 2" xfId="17294"/>
    <cellStyle name="Normal 19 8 10 3 2 2" xfId="30023"/>
    <cellStyle name="Normal 19 8 10 3 2 3" xfId="42624"/>
    <cellStyle name="Normal 19 8 10 3 3" xfId="21563"/>
    <cellStyle name="Normal 19 8 10 3 3 2" xfId="34224"/>
    <cellStyle name="Normal 19 8 10 3 3 3" xfId="46824"/>
    <cellStyle name="Normal 19 8 10 3 4" xfId="25823"/>
    <cellStyle name="Normal 19 8 10 3 5" xfId="38424"/>
    <cellStyle name="Normal 19 8 10 4" xfId="14494"/>
    <cellStyle name="Normal 19 8 10 4 2" xfId="27223"/>
    <cellStyle name="Normal 19 8 10 4 3" xfId="39824"/>
    <cellStyle name="Normal 19 8 10 5" xfId="18763"/>
    <cellStyle name="Normal 19 8 10 5 2" xfId="31424"/>
    <cellStyle name="Normal 19 8 10 5 3" xfId="44024"/>
    <cellStyle name="Normal 19 8 10 6" xfId="23023"/>
    <cellStyle name="Normal 19 8 10 7" xfId="35624"/>
    <cellStyle name="Normal 19 8 11" xfId="10420"/>
    <cellStyle name="Normal 19 8 11 2" xfId="14634"/>
    <cellStyle name="Normal 19 8 11 2 2" xfId="27363"/>
    <cellStyle name="Normal 19 8 11 2 3" xfId="39964"/>
    <cellStyle name="Normal 19 8 11 3" xfId="18903"/>
    <cellStyle name="Normal 19 8 11 3 2" xfId="31564"/>
    <cellStyle name="Normal 19 8 11 3 3" xfId="44164"/>
    <cellStyle name="Normal 19 8 11 4" xfId="23163"/>
    <cellStyle name="Normal 19 8 11 5" xfId="35764"/>
    <cellStyle name="Normal 19 8 12" xfId="11834"/>
    <cellStyle name="Normal 19 8 12 2" xfId="16034"/>
    <cellStyle name="Normal 19 8 12 2 2" xfId="28763"/>
    <cellStyle name="Normal 19 8 12 2 3" xfId="41364"/>
    <cellStyle name="Normal 19 8 12 3" xfId="20303"/>
    <cellStyle name="Normal 19 8 12 3 2" xfId="32964"/>
    <cellStyle name="Normal 19 8 12 3 3" xfId="45564"/>
    <cellStyle name="Normal 19 8 12 4" xfId="24563"/>
    <cellStyle name="Normal 19 8 12 5" xfId="37164"/>
    <cellStyle name="Normal 19 8 13" xfId="13234"/>
    <cellStyle name="Normal 19 8 13 2" xfId="25963"/>
    <cellStyle name="Normal 19 8 13 3" xfId="38564"/>
    <cellStyle name="Normal 19 8 14" xfId="17503"/>
    <cellStyle name="Normal 19 8 14 2" xfId="30164"/>
    <cellStyle name="Normal 19 8 14 3" xfId="42764"/>
    <cellStyle name="Normal 19 8 15" xfId="21763"/>
    <cellStyle name="Normal 19 8 16" xfId="34364"/>
    <cellStyle name="Normal 19 8 2" xfId="7176"/>
    <cellStyle name="Normal 19 8 2 2" xfId="10560"/>
    <cellStyle name="Normal 19 8 2 2 2" xfId="14774"/>
    <cellStyle name="Normal 19 8 2 2 2 2" xfId="27503"/>
    <cellStyle name="Normal 19 8 2 2 2 3" xfId="40104"/>
    <cellStyle name="Normal 19 8 2 2 3" xfId="19043"/>
    <cellStyle name="Normal 19 8 2 2 3 2" xfId="31704"/>
    <cellStyle name="Normal 19 8 2 2 3 3" xfId="44304"/>
    <cellStyle name="Normal 19 8 2 2 4" xfId="23303"/>
    <cellStyle name="Normal 19 8 2 2 5" xfId="35904"/>
    <cellStyle name="Normal 19 8 2 3" xfId="11974"/>
    <cellStyle name="Normal 19 8 2 3 2" xfId="16174"/>
    <cellStyle name="Normal 19 8 2 3 2 2" xfId="28903"/>
    <cellStyle name="Normal 19 8 2 3 2 3" xfId="41504"/>
    <cellStyle name="Normal 19 8 2 3 3" xfId="20443"/>
    <cellStyle name="Normal 19 8 2 3 3 2" xfId="33104"/>
    <cellStyle name="Normal 19 8 2 3 3 3" xfId="45704"/>
    <cellStyle name="Normal 19 8 2 3 4" xfId="24703"/>
    <cellStyle name="Normal 19 8 2 3 5" xfId="37304"/>
    <cellStyle name="Normal 19 8 2 4" xfId="13374"/>
    <cellStyle name="Normal 19 8 2 4 2" xfId="26103"/>
    <cellStyle name="Normal 19 8 2 4 3" xfId="38704"/>
    <cellStyle name="Normal 19 8 2 5" xfId="17643"/>
    <cellStyle name="Normal 19 8 2 5 2" xfId="30304"/>
    <cellStyle name="Normal 19 8 2 5 3" xfId="42904"/>
    <cellStyle name="Normal 19 8 2 6" xfId="21903"/>
    <cellStyle name="Normal 19 8 2 7" xfId="34504"/>
    <cellStyle name="Normal 19 8 3" xfId="7316"/>
    <cellStyle name="Normal 19 8 3 2" xfId="10700"/>
    <cellStyle name="Normal 19 8 3 2 2" xfId="14914"/>
    <cellStyle name="Normal 19 8 3 2 2 2" xfId="27643"/>
    <cellStyle name="Normal 19 8 3 2 2 3" xfId="40244"/>
    <cellStyle name="Normal 19 8 3 2 3" xfId="19183"/>
    <cellStyle name="Normal 19 8 3 2 3 2" xfId="31844"/>
    <cellStyle name="Normal 19 8 3 2 3 3" xfId="44444"/>
    <cellStyle name="Normal 19 8 3 2 4" xfId="23443"/>
    <cellStyle name="Normal 19 8 3 2 5" xfId="36044"/>
    <cellStyle name="Normal 19 8 3 3" xfId="12114"/>
    <cellStyle name="Normal 19 8 3 3 2" xfId="16314"/>
    <cellStyle name="Normal 19 8 3 3 2 2" xfId="29043"/>
    <cellStyle name="Normal 19 8 3 3 2 3" xfId="41644"/>
    <cellStyle name="Normal 19 8 3 3 3" xfId="20583"/>
    <cellStyle name="Normal 19 8 3 3 3 2" xfId="33244"/>
    <cellStyle name="Normal 19 8 3 3 3 3" xfId="45844"/>
    <cellStyle name="Normal 19 8 3 3 4" xfId="24843"/>
    <cellStyle name="Normal 19 8 3 3 5" xfId="37444"/>
    <cellStyle name="Normal 19 8 3 4" xfId="13514"/>
    <cellStyle name="Normal 19 8 3 4 2" xfId="26243"/>
    <cellStyle name="Normal 19 8 3 4 3" xfId="38844"/>
    <cellStyle name="Normal 19 8 3 5" xfId="17783"/>
    <cellStyle name="Normal 19 8 3 5 2" xfId="30444"/>
    <cellStyle name="Normal 19 8 3 5 3" xfId="43044"/>
    <cellStyle name="Normal 19 8 3 6" xfId="22043"/>
    <cellStyle name="Normal 19 8 3 7" xfId="34644"/>
    <cellStyle name="Normal 19 8 4" xfId="9329"/>
    <cellStyle name="Normal 19 8 4 2" xfId="10847"/>
    <cellStyle name="Normal 19 8 4 2 2" xfId="15054"/>
    <cellStyle name="Normal 19 8 4 2 2 2" xfId="27783"/>
    <cellStyle name="Normal 19 8 4 2 2 3" xfId="40384"/>
    <cellStyle name="Normal 19 8 4 2 3" xfId="19323"/>
    <cellStyle name="Normal 19 8 4 2 3 2" xfId="31984"/>
    <cellStyle name="Normal 19 8 4 2 3 3" xfId="44584"/>
    <cellStyle name="Normal 19 8 4 2 4" xfId="23583"/>
    <cellStyle name="Normal 19 8 4 2 5" xfId="36184"/>
    <cellStyle name="Normal 19 8 4 3" xfId="12254"/>
    <cellStyle name="Normal 19 8 4 3 2" xfId="16454"/>
    <cellStyle name="Normal 19 8 4 3 2 2" xfId="29183"/>
    <cellStyle name="Normal 19 8 4 3 2 3" xfId="41784"/>
    <cellStyle name="Normal 19 8 4 3 3" xfId="20723"/>
    <cellStyle name="Normal 19 8 4 3 3 2" xfId="33384"/>
    <cellStyle name="Normal 19 8 4 3 3 3" xfId="45984"/>
    <cellStyle name="Normal 19 8 4 3 4" xfId="24983"/>
    <cellStyle name="Normal 19 8 4 3 5" xfId="37584"/>
    <cellStyle name="Normal 19 8 4 4" xfId="13654"/>
    <cellStyle name="Normal 19 8 4 4 2" xfId="26383"/>
    <cellStyle name="Normal 19 8 4 4 3" xfId="38984"/>
    <cellStyle name="Normal 19 8 4 5" xfId="17923"/>
    <cellStyle name="Normal 19 8 4 5 2" xfId="30584"/>
    <cellStyle name="Normal 19 8 4 5 3" xfId="43184"/>
    <cellStyle name="Normal 19 8 4 6" xfId="22183"/>
    <cellStyle name="Normal 19 8 4 7" xfId="34784"/>
    <cellStyle name="Normal 19 8 5" xfId="9525"/>
    <cellStyle name="Normal 19 8 5 2" xfId="10991"/>
    <cellStyle name="Normal 19 8 5 2 2" xfId="15194"/>
    <cellStyle name="Normal 19 8 5 2 2 2" xfId="27923"/>
    <cellStyle name="Normal 19 8 5 2 2 3" xfId="40524"/>
    <cellStyle name="Normal 19 8 5 2 3" xfId="19463"/>
    <cellStyle name="Normal 19 8 5 2 3 2" xfId="32124"/>
    <cellStyle name="Normal 19 8 5 2 3 3" xfId="44724"/>
    <cellStyle name="Normal 19 8 5 2 4" xfId="23723"/>
    <cellStyle name="Normal 19 8 5 2 5" xfId="36324"/>
    <cellStyle name="Normal 19 8 5 3" xfId="12394"/>
    <cellStyle name="Normal 19 8 5 3 2" xfId="16594"/>
    <cellStyle name="Normal 19 8 5 3 2 2" xfId="29323"/>
    <cellStyle name="Normal 19 8 5 3 2 3" xfId="41924"/>
    <cellStyle name="Normal 19 8 5 3 3" xfId="20863"/>
    <cellStyle name="Normal 19 8 5 3 3 2" xfId="33524"/>
    <cellStyle name="Normal 19 8 5 3 3 3" xfId="46124"/>
    <cellStyle name="Normal 19 8 5 3 4" xfId="25123"/>
    <cellStyle name="Normal 19 8 5 3 5" xfId="37724"/>
    <cellStyle name="Normal 19 8 5 4" xfId="13794"/>
    <cellStyle name="Normal 19 8 5 4 2" xfId="26523"/>
    <cellStyle name="Normal 19 8 5 4 3" xfId="39124"/>
    <cellStyle name="Normal 19 8 5 5" xfId="18063"/>
    <cellStyle name="Normal 19 8 5 5 2" xfId="30724"/>
    <cellStyle name="Normal 19 8 5 5 3" xfId="43324"/>
    <cellStyle name="Normal 19 8 5 6" xfId="22323"/>
    <cellStyle name="Normal 19 8 5 7" xfId="34924"/>
    <cellStyle name="Normal 19 8 6" xfId="9665"/>
    <cellStyle name="Normal 19 8 6 2" xfId="11131"/>
    <cellStyle name="Normal 19 8 6 2 2" xfId="15334"/>
    <cellStyle name="Normal 19 8 6 2 2 2" xfId="28063"/>
    <cellStyle name="Normal 19 8 6 2 2 3" xfId="40664"/>
    <cellStyle name="Normal 19 8 6 2 3" xfId="19603"/>
    <cellStyle name="Normal 19 8 6 2 3 2" xfId="32264"/>
    <cellStyle name="Normal 19 8 6 2 3 3" xfId="44864"/>
    <cellStyle name="Normal 19 8 6 2 4" xfId="23863"/>
    <cellStyle name="Normal 19 8 6 2 5" xfId="36464"/>
    <cellStyle name="Normal 19 8 6 3" xfId="12534"/>
    <cellStyle name="Normal 19 8 6 3 2" xfId="16734"/>
    <cellStyle name="Normal 19 8 6 3 2 2" xfId="29463"/>
    <cellStyle name="Normal 19 8 6 3 2 3" xfId="42064"/>
    <cellStyle name="Normal 19 8 6 3 3" xfId="21003"/>
    <cellStyle name="Normal 19 8 6 3 3 2" xfId="33664"/>
    <cellStyle name="Normal 19 8 6 3 3 3" xfId="46264"/>
    <cellStyle name="Normal 19 8 6 3 4" xfId="25263"/>
    <cellStyle name="Normal 19 8 6 3 5" xfId="37864"/>
    <cellStyle name="Normal 19 8 6 4" xfId="13934"/>
    <cellStyle name="Normal 19 8 6 4 2" xfId="26663"/>
    <cellStyle name="Normal 19 8 6 4 3" xfId="39264"/>
    <cellStyle name="Normal 19 8 6 5" xfId="18203"/>
    <cellStyle name="Normal 19 8 6 5 2" xfId="30864"/>
    <cellStyle name="Normal 19 8 6 5 3" xfId="43464"/>
    <cellStyle name="Normal 19 8 6 6" xfId="22463"/>
    <cellStyle name="Normal 19 8 6 7" xfId="35064"/>
    <cellStyle name="Normal 19 8 7" xfId="9805"/>
    <cellStyle name="Normal 19 8 7 2" xfId="11271"/>
    <cellStyle name="Normal 19 8 7 2 2" xfId="15474"/>
    <cellStyle name="Normal 19 8 7 2 2 2" xfId="28203"/>
    <cellStyle name="Normal 19 8 7 2 2 3" xfId="40804"/>
    <cellStyle name="Normal 19 8 7 2 3" xfId="19743"/>
    <cellStyle name="Normal 19 8 7 2 3 2" xfId="32404"/>
    <cellStyle name="Normal 19 8 7 2 3 3" xfId="45004"/>
    <cellStyle name="Normal 19 8 7 2 4" xfId="24003"/>
    <cellStyle name="Normal 19 8 7 2 5" xfId="36604"/>
    <cellStyle name="Normal 19 8 7 3" xfId="12674"/>
    <cellStyle name="Normal 19 8 7 3 2" xfId="16874"/>
    <cellStyle name="Normal 19 8 7 3 2 2" xfId="29603"/>
    <cellStyle name="Normal 19 8 7 3 2 3" xfId="42204"/>
    <cellStyle name="Normal 19 8 7 3 3" xfId="21143"/>
    <cellStyle name="Normal 19 8 7 3 3 2" xfId="33804"/>
    <cellStyle name="Normal 19 8 7 3 3 3" xfId="46404"/>
    <cellStyle name="Normal 19 8 7 3 4" xfId="25403"/>
    <cellStyle name="Normal 19 8 7 3 5" xfId="38004"/>
    <cellStyle name="Normal 19 8 7 4" xfId="14074"/>
    <cellStyle name="Normal 19 8 7 4 2" xfId="26803"/>
    <cellStyle name="Normal 19 8 7 4 3" xfId="39404"/>
    <cellStyle name="Normal 19 8 7 5" xfId="18343"/>
    <cellStyle name="Normal 19 8 7 5 2" xfId="31004"/>
    <cellStyle name="Normal 19 8 7 5 3" xfId="43604"/>
    <cellStyle name="Normal 19 8 7 6" xfId="22603"/>
    <cellStyle name="Normal 19 8 7 7" xfId="35204"/>
    <cellStyle name="Normal 19 8 8" xfId="9945"/>
    <cellStyle name="Normal 19 8 8 2" xfId="11411"/>
    <cellStyle name="Normal 19 8 8 2 2" xfId="15614"/>
    <cellStyle name="Normal 19 8 8 2 2 2" xfId="28343"/>
    <cellStyle name="Normal 19 8 8 2 2 3" xfId="40944"/>
    <cellStyle name="Normal 19 8 8 2 3" xfId="19883"/>
    <cellStyle name="Normal 19 8 8 2 3 2" xfId="32544"/>
    <cellStyle name="Normal 19 8 8 2 3 3" xfId="45144"/>
    <cellStyle name="Normal 19 8 8 2 4" xfId="24143"/>
    <cellStyle name="Normal 19 8 8 2 5" xfId="36744"/>
    <cellStyle name="Normal 19 8 8 3" xfId="12814"/>
    <cellStyle name="Normal 19 8 8 3 2" xfId="17014"/>
    <cellStyle name="Normal 19 8 8 3 2 2" xfId="29743"/>
    <cellStyle name="Normal 19 8 8 3 2 3" xfId="42344"/>
    <cellStyle name="Normal 19 8 8 3 3" xfId="21283"/>
    <cellStyle name="Normal 19 8 8 3 3 2" xfId="33944"/>
    <cellStyle name="Normal 19 8 8 3 3 3" xfId="46544"/>
    <cellStyle name="Normal 19 8 8 3 4" xfId="25543"/>
    <cellStyle name="Normal 19 8 8 3 5" xfId="38144"/>
    <cellStyle name="Normal 19 8 8 4" xfId="14214"/>
    <cellStyle name="Normal 19 8 8 4 2" xfId="26943"/>
    <cellStyle name="Normal 19 8 8 4 3" xfId="39544"/>
    <cellStyle name="Normal 19 8 8 5" xfId="18483"/>
    <cellStyle name="Normal 19 8 8 5 2" xfId="31144"/>
    <cellStyle name="Normal 19 8 8 5 3" xfId="43744"/>
    <cellStyle name="Normal 19 8 8 6" xfId="22743"/>
    <cellStyle name="Normal 19 8 8 7" xfId="35344"/>
    <cellStyle name="Normal 19 8 9" xfId="10139"/>
    <cellStyle name="Normal 19 8 9 2" xfId="11554"/>
    <cellStyle name="Normal 19 8 9 2 2" xfId="15754"/>
    <cellStyle name="Normal 19 8 9 2 2 2" xfId="28483"/>
    <cellStyle name="Normal 19 8 9 2 2 3" xfId="41084"/>
    <cellStyle name="Normal 19 8 9 2 3" xfId="20023"/>
    <cellStyle name="Normal 19 8 9 2 3 2" xfId="32684"/>
    <cellStyle name="Normal 19 8 9 2 3 3" xfId="45284"/>
    <cellStyle name="Normal 19 8 9 2 4" xfId="24283"/>
    <cellStyle name="Normal 19 8 9 2 5" xfId="36884"/>
    <cellStyle name="Normal 19 8 9 3" xfId="12954"/>
    <cellStyle name="Normal 19 8 9 3 2" xfId="17154"/>
    <cellStyle name="Normal 19 8 9 3 2 2" xfId="29883"/>
    <cellStyle name="Normal 19 8 9 3 2 3" xfId="42484"/>
    <cellStyle name="Normal 19 8 9 3 3" xfId="21423"/>
    <cellStyle name="Normal 19 8 9 3 3 2" xfId="34084"/>
    <cellStyle name="Normal 19 8 9 3 3 3" xfId="46684"/>
    <cellStyle name="Normal 19 8 9 3 4" xfId="25683"/>
    <cellStyle name="Normal 19 8 9 3 5" xfId="38284"/>
    <cellStyle name="Normal 19 8 9 4" xfId="14354"/>
    <cellStyle name="Normal 19 8 9 4 2" xfId="27083"/>
    <cellStyle name="Normal 19 8 9 4 3" xfId="39684"/>
    <cellStyle name="Normal 19 8 9 5" xfId="18623"/>
    <cellStyle name="Normal 19 8 9 5 2" xfId="31284"/>
    <cellStyle name="Normal 19 8 9 5 3" xfId="43884"/>
    <cellStyle name="Normal 19 8 9 6" xfId="22883"/>
    <cellStyle name="Normal 19 8 9 7" xfId="35484"/>
    <cellStyle name="Normal 19 9" xfId="7056"/>
    <cellStyle name="Normal 19 9 10" xfId="10299"/>
    <cellStyle name="Normal 19 9 10 2" xfId="11714"/>
    <cellStyle name="Normal 19 9 10 2 2" xfId="15914"/>
    <cellStyle name="Normal 19 9 10 2 2 2" xfId="28643"/>
    <cellStyle name="Normal 19 9 10 2 2 3" xfId="41244"/>
    <cellStyle name="Normal 19 9 10 2 3" xfId="20183"/>
    <cellStyle name="Normal 19 9 10 2 3 2" xfId="32844"/>
    <cellStyle name="Normal 19 9 10 2 3 3" xfId="45444"/>
    <cellStyle name="Normal 19 9 10 2 4" xfId="24443"/>
    <cellStyle name="Normal 19 9 10 2 5" xfId="37044"/>
    <cellStyle name="Normal 19 9 10 3" xfId="13114"/>
    <cellStyle name="Normal 19 9 10 3 2" xfId="17314"/>
    <cellStyle name="Normal 19 9 10 3 2 2" xfId="30043"/>
    <cellStyle name="Normal 19 9 10 3 2 3" xfId="42644"/>
    <cellStyle name="Normal 19 9 10 3 3" xfId="21583"/>
    <cellStyle name="Normal 19 9 10 3 3 2" xfId="34244"/>
    <cellStyle name="Normal 19 9 10 3 3 3" xfId="46844"/>
    <cellStyle name="Normal 19 9 10 3 4" xfId="25843"/>
    <cellStyle name="Normal 19 9 10 3 5" xfId="38444"/>
    <cellStyle name="Normal 19 9 10 4" xfId="14514"/>
    <cellStyle name="Normal 19 9 10 4 2" xfId="27243"/>
    <cellStyle name="Normal 19 9 10 4 3" xfId="39844"/>
    <cellStyle name="Normal 19 9 10 5" xfId="18783"/>
    <cellStyle name="Normal 19 9 10 5 2" xfId="31444"/>
    <cellStyle name="Normal 19 9 10 5 3" xfId="44044"/>
    <cellStyle name="Normal 19 9 10 6" xfId="23043"/>
    <cellStyle name="Normal 19 9 10 7" xfId="35644"/>
    <cellStyle name="Normal 19 9 11" xfId="10440"/>
    <cellStyle name="Normal 19 9 11 2" xfId="14654"/>
    <cellStyle name="Normal 19 9 11 2 2" xfId="27383"/>
    <cellStyle name="Normal 19 9 11 2 3" xfId="39984"/>
    <cellStyle name="Normal 19 9 11 3" xfId="18923"/>
    <cellStyle name="Normal 19 9 11 3 2" xfId="31584"/>
    <cellStyle name="Normal 19 9 11 3 3" xfId="44184"/>
    <cellStyle name="Normal 19 9 11 4" xfId="23183"/>
    <cellStyle name="Normal 19 9 11 5" xfId="35784"/>
    <cellStyle name="Normal 19 9 12" xfId="11854"/>
    <cellStyle name="Normal 19 9 12 2" xfId="16054"/>
    <cellStyle name="Normal 19 9 12 2 2" xfId="28783"/>
    <cellStyle name="Normal 19 9 12 2 3" xfId="41384"/>
    <cellStyle name="Normal 19 9 12 3" xfId="20323"/>
    <cellStyle name="Normal 19 9 12 3 2" xfId="32984"/>
    <cellStyle name="Normal 19 9 12 3 3" xfId="45584"/>
    <cellStyle name="Normal 19 9 12 4" xfId="24583"/>
    <cellStyle name="Normal 19 9 12 5" xfId="37184"/>
    <cellStyle name="Normal 19 9 13" xfId="13254"/>
    <cellStyle name="Normal 19 9 13 2" xfId="25983"/>
    <cellStyle name="Normal 19 9 13 3" xfId="38584"/>
    <cellStyle name="Normal 19 9 14" xfId="17523"/>
    <cellStyle name="Normal 19 9 14 2" xfId="30184"/>
    <cellStyle name="Normal 19 9 14 3" xfId="42784"/>
    <cellStyle name="Normal 19 9 15" xfId="21783"/>
    <cellStyle name="Normal 19 9 16" xfId="34384"/>
    <cellStyle name="Normal 19 9 2" xfId="7196"/>
    <cellStyle name="Normal 19 9 2 2" xfId="10580"/>
    <cellStyle name="Normal 19 9 2 2 2" xfId="14794"/>
    <cellStyle name="Normal 19 9 2 2 2 2" xfId="27523"/>
    <cellStyle name="Normal 19 9 2 2 2 3" xfId="40124"/>
    <cellStyle name="Normal 19 9 2 2 3" xfId="19063"/>
    <cellStyle name="Normal 19 9 2 2 3 2" xfId="31724"/>
    <cellStyle name="Normal 19 9 2 2 3 3" xfId="44324"/>
    <cellStyle name="Normal 19 9 2 2 4" xfId="23323"/>
    <cellStyle name="Normal 19 9 2 2 5" xfId="35924"/>
    <cellStyle name="Normal 19 9 2 3" xfId="11994"/>
    <cellStyle name="Normal 19 9 2 3 2" xfId="16194"/>
    <cellStyle name="Normal 19 9 2 3 2 2" xfId="28923"/>
    <cellStyle name="Normal 19 9 2 3 2 3" xfId="41524"/>
    <cellStyle name="Normal 19 9 2 3 3" xfId="20463"/>
    <cellStyle name="Normal 19 9 2 3 3 2" xfId="33124"/>
    <cellStyle name="Normal 19 9 2 3 3 3" xfId="45724"/>
    <cellStyle name="Normal 19 9 2 3 4" xfId="24723"/>
    <cellStyle name="Normal 19 9 2 3 5" xfId="37324"/>
    <cellStyle name="Normal 19 9 2 4" xfId="13394"/>
    <cellStyle name="Normal 19 9 2 4 2" xfId="26123"/>
    <cellStyle name="Normal 19 9 2 4 3" xfId="38724"/>
    <cellStyle name="Normal 19 9 2 5" xfId="17663"/>
    <cellStyle name="Normal 19 9 2 5 2" xfId="30324"/>
    <cellStyle name="Normal 19 9 2 5 3" xfId="42924"/>
    <cellStyle name="Normal 19 9 2 6" xfId="21923"/>
    <cellStyle name="Normal 19 9 2 7" xfId="34524"/>
    <cellStyle name="Normal 19 9 3" xfId="7336"/>
    <cellStyle name="Normal 19 9 3 2" xfId="10720"/>
    <cellStyle name="Normal 19 9 3 2 2" xfId="14934"/>
    <cellStyle name="Normal 19 9 3 2 2 2" xfId="27663"/>
    <cellStyle name="Normal 19 9 3 2 2 3" xfId="40264"/>
    <cellStyle name="Normal 19 9 3 2 3" xfId="19203"/>
    <cellStyle name="Normal 19 9 3 2 3 2" xfId="31864"/>
    <cellStyle name="Normal 19 9 3 2 3 3" xfId="44464"/>
    <cellStyle name="Normal 19 9 3 2 4" xfId="23463"/>
    <cellStyle name="Normal 19 9 3 2 5" xfId="36064"/>
    <cellStyle name="Normal 19 9 3 3" xfId="12134"/>
    <cellStyle name="Normal 19 9 3 3 2" xfId="16334"/>
    <cellStyle name="Normal 19 9 3 3 2 2" xfId="29063"/>
    <cellStyle name="Normal 19 9 3 3 2 3" xfId="41664"/>
    <cellStyle name="Normal 19 9 3 3 3" xfId="20603"/>
    <cellStyle name="Normal 19 9 3 3 3 2" xfId="33264"/>
    <cellStyle name="Normal 19 9 3 3 3 3" xfId="45864"/>
    <cellStyle name="Normal 19 9 3 3 4" xfId="24863"/>
    <cellStyle name="Normal 19 9 3 3 5" xfId="37464"/>
    <cellStyle name="Normal 19 9 3 4" xfId="13534"/>
    <cellStyle name="Normal 19 9 3 4 2" xfId="26263"/>
    <cellStyle name="Normal 19 9 3 4 3" xfId="38864"/>
    <cellStyle name="Normal 19 9 3 5" xfId="17803"/>
    <cellStyle name="Normal 19 9 3 5 2" xfId="30464"/>
    <cellStyle name="Normal 19 9 3 5 3" xfId="43064"/>
    <cellStyle name="Normal 19 9 3 6" xfId="22063"/>
    <cellStyle name="Normal 19 9 3 7" xfId="34664"/>
    <cellStyle name="Normal 19 9 4" xfId="9349"/>
    <cellStyle name="Normal 19 9 4 2" xfId="10867"/>
    <cellStyle name="Normal 19 9 4 2 2" xfId="15074"/>
    <cellStyle name="Normal 19 9 4 2 2 2" xfId="27803"/>
    <cellStyle name="Normal 19 9 4 2 2 3" xfId="40404"/>
    <cellStyle name="Normal 19 9 4 2 3" xfId="19343"/>
    <cellStyle name="Normal 19 9 4 2 3 2" xfId="32004"/>
    <cellStyle name="Normal 19 9 4 2 3 3" xfId="44604"/>
    <cellStyle name="Normal 19 9 4 2 4" xfId="23603"/>
    <cellStyle name="Normal 19 9 4 2 5" xfId="36204"/>
    <cellStyle name="Normal 19 9 4 3" xfId="12274"/>
    <cellStyle name="Normal 19 9 4 3 2" xfId="16474"/>
    <cellStyle name="Normal 19 9 4 3 2 2" xfId="29203"/>
    <cellStyle name="Normal 19 9 4 3 2 3" xfId="41804"/>
    <cellStyle name="Normal 19 9 4 3 3" xfId="20743"/>
    <cellStyle name="Normal 19 9 4 3 3 2" xfId="33404"/>
    <cellStyle name="Normal 19 9 4 3 3 3" xfId="46004"/>
    <cellStyle name="Normal 19 9 4 3 4" xfId="25003"/>
    <cellStyle name="Normal 19 9 4 3 5" xfId="37604"/>
    <cellStyle name="Normal 19 9 4 4" xfId="13674"/>
    <cellStyle name="Normal 19 9 4 4 2" xfId="26403"/>
    <cellStyle name="Normal 19 9 4 4 3" xfId="39004"/>
    <cellStyle name="Normal 19 9 4 5" xfId="17943"/>
    <cellStyle name="Normal 19 9 4 5 2" xfId="30604"/>
    <cellStyle name="Normal 19 9 4 5 3" xfId="43204"/>
    <cellStyle name="Normal 19 9 4 6" xfId="22203"/>
    <cellStyle name="Normal 19 9 4 7" xfId="34804"/>
    <cellStyle name="Normal 19 9 5" xfId="9545"/>
    <cellStyle name="Normal 19 9 5 2" xfId="11011"/>
    <cellStyle name="Normal 19 9 5 2 2" xfId="15214"/>
    <cellStyle name="Normal 19 9 5 2 2 2" xfId="27943"/>
    <cellStyle name="Normal 19 9 5 2 2 3" xfId="40544"/>
    <cellStyle name="Normal 19 9 5 2 3" xfId="19483"/>
    <cellStyle name="Normal 19 9 5 2 3 2" xfId="32144"/>
    <cellStyle name="Normal 19 9 5 2 3 3" xfId="44744"/>
    <cellStyle name="Normal 19 9 5 2 4" xfId="23743"/>
    <cellStyle name="Normal 19 9 5 2 5" xfId="36344"/>
    <cellStyle name="Normal 19 9 5 3" xfId="12414"/>
    <cellStyle name="Normal 19 9 5 3 2" xfId="16614"/>
    <cellStyle name="Normal 19 9 5 3 2 2" xfId="29343"/>
    <cellStyle name="Normal 19 9 5 3 2 3" xfId="41944"/>
    <cellStyle name="Normal 19 9 5 3 3" xfId="20883"/>
    <cellStyle name="Normal 19 9 5 3 3 2" xfId="33544"/>
    <cellStyle name="Normal 19 9 5 3 3 3" xfId="46144"/>
    <cellStyle name="Normal 19 9 5 3 4" xfId="25143"/>
    <cellStyle name="Normal 19 9 5 3 5" xfId="37744"/>
    <cellStyle name="Normal 19 9 5 4" xfId="13814"/>
    <cellStyle name="Normal 19 9 5 4 2" xfId="26543"/>
    <cellStyle name="Normal 19 9 5 4 3" xfId="39144"/>
    <cellStyle name="Normal 19 9 5 5" xfId="18083"/>
    <cellStyle name="Normal 19 9 5 5 2" xfId="30744"/>
    <cellStyle name="Normal 19 9 5 5 3" xfId="43344"/>
    <cellStyle name="Normal 19 9 5 6" xfId="22343"/>
    <cellStyle name="Normal 19 9 5 7" xfId="34944"/>
    <cellStyle name="Normal 19 9 6" xfId="9685"/>
    <cellStyle name="Normal 19 9 6 2" xfId="11151"/>
    <cellStyle name="Normal 19 9 6 2 2" xfId="15354"/>
    <cellStyle name="Normal 19 9 6 2 2 2" xfId="28083"/>
    <cellStyle name="Normal 19 9 6 2 2 3" xfId="40684"/>
    <cellStyle name="Normal 19 9 6 2 3" xfId="19623"/>
    <cellStyle name="Normal 19 9 6 2 3 2" xfId="32284"/>
    <cellStyle name="Normal 19 9 6 2 3 3" xfId="44884"/>
    <cellStyle name="Normal 19 9 6 2 4" xfId="23883"/>
    <cellStyle name="Normal 19 9 6 2 5" xfId="36484"/>
    <cellStyle name="Normal 19 9 6 3" xfId="12554"/>
    <cellStyle name="Normal 19 9 6 3 2" xfId="16754"/>
    <cellStyle name="Normal 19 9 6 3 2 2" xfId="29483"/>
    <cellStyle name="Normal 19 9 6 3 2 3" xfId="42084"/>
    <cellStyle name="Normal 19 9 6 3 3" xfId="21023"/>
    <cellStyle name="Normal 19 9 6 3 3 2" xfId="33684"/>
    <cellStyle name="Normal 19 9 6 3 3 3" xfId="46284"/>
    <cellStyle name="Normal 19 9 6 3 4" xfId="25283"/>
    <cellStyle name="Normal 19 9 6 3 5" xfId="37884"/>
    <cellStyle name="Normal 19 9 6 4" xfId="13954"/>
    <cellStyle name="Normal 19 9 6 4 2" xfId="26683"/>
    <cellStyle name="Normal 19 9 6 4 3" xfId="39284"/>
    <cellStyle name="Normal 19 9 6 5" xfId="18223"/>
    <cellStyle name="Normal 19 9 6 5 2" xfId="30884"/>
    <cellStyle name="Normal 19 9 6 5 3" xfId="43484"/>
    <cellStyle name="Normal 19 9 6 6" xfId="22483"/>
    <cellStyle name="Normal 19 9 6 7" xfId="35084"/>
    <cellStyle name="Normal 19 9 7" xfId="9825"/>
    <cellStyle name="Normal 19 9 7 2" xfId="11291"/>
    <cellStyle name="Normal 19 9 7 2 2" xfId="15494"/>
    <cellStyle name="Normal 19 9 7 2 2 2" xfId="28223"/>
    <cellStyle name="Normal 19 9 7 2 2 3" xfId="40824"/>
    <cellStyle name="Normal 19 9 7 2 3" xfId="19763"/>
    <cellStyle name="Normal 19 9 7 2 3 2" xfId="32424"/>
    <cellStyle name="Normal 19 9 7 2 3 3" xfId="45024"/>
    <cellStyle name="Normal 19 9 7 2 4" xfId="24023"/>
    <cellStyle name="Normal 19 9 7 2 5" xfId="36624"/>
    <cellStyle name="Normal 19 9 7 3" xfId="12694"/>
    <cellStyle name="Normal 19 9 7 3 2" xfId="16894"/>
    <cellStyle name="Normal 19 9 7 3 2 2" xfId="29623"/>
    <cellStyle name="Normal 19 9 7 3 2 3" xfId="42224"/>
    <cellStyle name="Normal 19 9 7 3 3" xfId="21163"/>
    <cellStyle name="Normal 19 9 7 3 3 2" xfId="33824"/>
    <cellStyle name="Normal 19 9 7 3 3 3" xfId="46424"/>
    <cellStyle name="Normal 19 9 7 3 4" xfId="25423"/>
    <cellStyle name="Normal 19 9 7 3 5" xfId="38024"/>
    <cellStyle name="Normal 19 9 7 4" xfId="14094"/>
    <cellStyle name="Normal 19 9 7 4 2" xfId="26823"/>
    <cellStyle name="Normal 19 9 7 4 3" xfId="39424"/>
    <cellStyle name="Normal 19 9 7 5" xfId="18363"/>
    <cellStyle name="Normal 19 9 7 5 2" xfId="31024"/>
    <cellStyle name="Normal 19 9 7 5 3" xfId="43624"/>
    <cellStyle name="Normal 19 9 7 6" xfId="22623"/>
    <cellStyle name="Normal 19 9 7 7" xfId="35224"/>
    <cellStyle name="Normal 19 9 8" xfId="9965"/>
    <cellStyle name="Normal 19 9 8 2" xfId="11431"/>
    <cellStyle name="Normal 19 9 8 2 2" xfId="15634"/>
    <cellStyle name="Normal 19 9 8 2 2 2" xfId="28363"/>
    <cellStyle name="Normal 19 9 8 2 2 3" xfId="40964"/>
    <cellStyle name="Normal 19 9 8 2 3" xfId="19903"/>
    <cellStyle name="Normal 19 9 8 2 3 2" xfId="32564"/>
    <cellStyle name="Normal 19 9 8 2 3 3" xfId="45164"/>
    <cellStyle name="Normal 19 9 8 2 4" xfId="24163"/>
    <cellStyle name="Normal 19 9 8 2 5" xfId="36764"/>
    <cellStyle name="Normal 19 9 8 3" xfId="12834"/>
    <cellStyle name="Normal 19 9 8 3 2" xfId="17034"/>
    <cellStyle name="Normal 19 9 8 3 2 2" xfId="29763"/>
    <cellStyle name="Normal 19 9 8 3 2 3" xfId="42364"/>
    <cellStyle name="Normal 19 9 8 3 3" xfId="21303"/>
    <cellStyle name="Normal 19 9 8 3 3 2" xfId="33964"/>
    <cellStyle name="Normal 19 9 8 3 3 3" xfId="46564"/>
    <cellStyle name="Normal 19 9 8 3 4" xfId="25563"/>
    <cellStyle name="Normal 19 9 8 3 5" xfId="38164"/>
    <cellStyle name="Normal 19 9 8 4" xfId="14234"/>
    <cellStyle name="Normal 19 9 8 4 2" xfId="26963"/>
    <cellStyle name="Normal 19 9 8 4 3" xfId="39564"/>
    <cellStyle name="Normal 19 9 8 5" xfId="18503"/>
    <cellStyle name="Normal 19 9 8 5 2" xfId="31164"/>
    <cellStyle name="Normal 19 9 8 5 3" xfId="43764"/>
    <cellStyle name="Normal 19 9 8 6" xfId="22763"/>
    <cellStyle name="Normal 19 9 8 7" xfId="35364"/>
    <cellStyle name="Normal 19 9 9" xfId="10159"/>
    <cellStyle name="Normal 19 9 9 2" xfId="11574"/>
    <cellStyle name="Normal 19 9 9 2 2" xfId="15774"/>
    <cellStyle name="Normal 19 9 9 2 2 2" xfId="28503"/>
    <cellStyle name="Normal 19 9 9 2 2 3" xfId="41104"/>
    <cellStyle name="Normal 19 9 9 2 3" xfId="20043"/>
    <cellStyle name="Normal 19 9 9 2 3 2" xfId="32704"/>
    <cellStyle name="Normal 19 9 9 2 3 3" xfId="45304"/>
    <cellStyle name="Normal 19 9 9 2 4" xfId="24303"/>
    <cellStyle name="Normal 19 9 9 2 5" xfId="36904"/>
    <cellStyle name="Normal 19 9 9 3" xfId="12974"/>
    <cellStyle name="Normal 19 9 9 3 2" xfId="17174"/>
    <cellStyle name="Normal 19 9 9 3 2 2" xfId="29903"/>
    <cellStyle name="Normal 19 9 9 3 2 3" xfId="42504"/>
    <cellStyle name="Normal 19 9 9 3 3" xfId="21443"/>
    <cellStyle name="Normal 19 9 9 3 3 2" xfId="34104"/>
    <cellStyle name="Normal 19 9 9 3 3 3" xfId="46704"/>
    <cellStyle name="Normal 19 9 9 3 4" xfId="25703"/>
    <cellStyle name="Normal 19 9 9 3 5" xfId="38304"/>
    <cellStyle name="Normal 19 9 9 4" xfId="14374"/>
    <cellStyle name="Normal 19 9 9 4 2" xfId="27103"/>
    <cellStyle name="Normal 19 9 9 4 3" xfId="39704"/>
    <cellStyle name="Normal 19 9 9 5" xfId="18643"/>
    <cellStyle name="Normal 19 9 9 5 2" xfId="31304"/>
    <cellStyle name="Normal 19 9 9 5 3" xfId="43904"/>
    <cellStyle name="Normal 19 9 9 6" xfId="22903"/>
    <cellStyle name="Normal 19 9 9 7" xfId="35504"/>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3"/>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3"/>
    <cellStyle name="Number 38" xfId="21670"/>
    <cellStyle name="Number 39" xfId="21712"/>
    <cellStyle name="Number 4" xfId="6748"/>
    <cellStyle name="Number 4 2" xfId="9184"/>
    <cellStyle name="Number 4 3" xfId="8091"/>
    <cellStyle name="Number 40" xfId="21671"/>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0 2" xfId="46925"/>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5"/>
    <cellStyle name="Percentage 26" xfId="21669"/>
    <cellStyle name="Percentage 27" xfId="21714"/>
    <cellStyle name="Percentage 28" xfId="21722"/>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7"/>
    <cellStyle name="Reference 26" xfId="21667"/>
    <cellStyle name="Reference 27" xfId="21716"/>
    <cellStyle name="Reference 28" xfId="21668"/>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0"/>
    <cellStyle name="Sub-section heading 25" xfId="21721"/>
    <cellStyle name="Subsection Heading 26" xfId="21664"/>
    <cellStyle name="Sub-section heading 26" xfId="21663"/>
    <cellStyle name="Subsection Heading 27" xfId="21718"/>
    <cellStyle name="Sub-section heading 27" xfId="21719"/>
    <cellStyle name="Subsection Heading 28" xfId="21666"/>
    <cellStyle name="Sub-section heading 28" xfId="21665"/>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fil11\grprep\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4"/>
  <sheetViews>
    <sheetView showGridLines="0" tabSelected="1" zoomScaleNormal="100" zoomScaleSheetLayoutView="100" workbookViewId="0">
      <selection activeCell="B20" sqref="B20:O20"/>
    </sheetView>
  </sheetViews>
  <sheetFormatPr defaultColWidth="9.140625" defaultRowHeight="12.75"/>
  <cols>
    <col min="1" max="1" width="3.5703125" style="122" customWidth="1"/>
    <col min="2" max="2" width="9.140625" style="123" customWidth="1"/>
    <col min="3" max="3" width="50.5703125" style="123" customWidth="1"/>
    <col min="4" max="8" width="1.5703125" style="123" customWidth="1"/>
    <col min="9" max="14" width="9.140625" style="123" customWidth="1"/>
    <col min="15" max="15" width="8.5703125" style="123" customWidth="1"/>
    <col min="16" max="16" width="6.5703125" style="122" customWidth="1"/>
    <col min="17" max="20" width="9.140625" style="123" customWidth="1"/>
    <col min="21" max="255" width="11.42578125" style="123" customWidth="1"/>
    <col min="256" max="16384" width="9.140625" style="123"/>
  </cols>
  <sheetData>
    <row r="1" spans="2:15" ht="22.5">
      <c r="B1" s="1" t="s">
        <v>0</v>
      </c>
      <c r="C1" s="122"/>
      <c r="D1" s="122"/>
      <c r="E1" s="122"/>
      <c r="F1" s="122"/>
      <c r="G1" s="122"/>
      <c r="H1" s="122"/>
      <c r="I1" s="122"/>
      <c r="J1" s="122"/>
      <c r="K1" s="122"/>
      <c r="L1" s="122"/>
      <c r="M1" s="122"/>
      <c r="N1" s="122"/>
      <c r="O1" s="122"/>
    </row>
    <row r="2" spans="2:15">
      <c r="B2" s="122"/>
      <c r="C2" s="2"/>
      <c r="D2" s="122"/>
      <c r="E2" s="122"/>
      <c r="F2" s="122"/>
      <c r="G2" s="122"/>
      <c r="H2" s="122"/>
      <c r="I2" s="122"/>
      <c r="J2" s="122"/>
      <c r="K2" s="122"/>
      <c r="L2" s="122"/>
      <c r="M2" s="122"/>
      <c r="N2" s="122"/>
      <c r="O2" s="122"/>
    </row>
    <row r="3" spans="2:15" ht="20.25">
      <c r="B3" s="119" t="s">
        <v>320</v>
      </c>
      <c r="D3" s="122"/>
      <c r="E3" s="122"/>
      <c r="F3" s="122"/>
      <c r="G3" s="122"/>
      <c r="H3" s="122"/>
      <c r="I3" s="124"/>
      <c r="J3" s="122"/>
      <c r="K3" s="122"/>
      <c r="L3" s="122"/>
      <c r="M3" s="122"/>
      <c r="N3" s="122"/>
      <c r="O3" s="122"/>
    </row>
    <row r="4" spans="2:15" ht="20.25">
      <c r="B4" s="119" t="s">
        <v>319</v>
      </c>
      <c r="D4" s="122"/>
      <c r="E4" s="122"/>
      <c r="F4" s="122"/>
      <c r="G4" s="122"/>
      <c r="H4" s="122"/>
      <c r="I4" s="124"/>
      <c r="J4" s="122"/>
      <c r="K4" s="122"/>
      <c r="L4" s="122"/>
      <c r="M4" s="122"/>
      <c r="N4" s="122"/>
      <c r="O4" s="122"/>
    </row>
    <row r="5" spans="2:15" ht="20.25">
      <c r="B5" s="119" t="s">
        <v>1</v>
      </c>
      <c r="D5" s="122"/>
      <c r="E5" s="122"/>
      <c r="F5" s="122"/>
      <c r="G5" s="122"/>
      <c r="H5" s="122"/>
      <c r="I5" s="124"/>
      <c r="J5" s="122"/>
      <c r="K5" s="122"/>
      <c r="L5" s="122"/>
      <c r="M5" s="122"/>
      <c r="N5" s="122"/>
      <c r="O5" s="122"/>
    </row>
    <row r="6" spans="2:15" ht="20.25">
      <c r="B6" s="119" t="s">
        <v>2</v>
      </c>
      <c r="D6" s="122"/>
      <c r="E6" s="122"/>
      <c r="F6" s="122"/>
      <c r="G6" s="122"/>
      <c r="H6" s="122"/>
      <c r="I6" s="124"/>
      <c r="J6" s="122"/>
      <c r="K6" s="122"/>
      <c r="L6" s="122"/>
      <c r="M6" s="122"/>
      <c r="N6" s="122"/>
      <c r="O6" s="122"/>
    </row>
    <row r="7" spans="2:15" ht="20.25">
      <c r="B7" s="119" t="s">
        <v>3</v>
      </c>
      <c r="D7" s="122"/>
      <c r="E7" s="122"/>
      <c r="F7" s="122"/>
      <c r="G7" s="122"/>
      <c r="H7" s="122"/>
      <c r="I7" s="124"/>
      <c r="J7" s="122"/>
      <c r="K7" s="122"/>
      <c r="L7" s="122"/>
      <c r="M7" s="122"/>
      <c r="N7" s="122"/>
      <c r="O7" s="122"/>
    </row>
    <row r="8" spans="2:15" ht="20.25">
      <c r="B8" s="119" t="s">
        <v>4</v>
      </c>
      <c r="D8" s="122"/>
      <c r="E8" s="122"/>
      <c r="F8" s="122"/>
      <c r="G8" s="122"/>
      <c r="H8" s="122"/>
      <c r="I8" s="124"/>
      <c r="J8" s="122"/>
      <c r="K8" s="122"/>
      <c r="L8" s="122"/>
      <c r="M8" s="122"/>
      <c r="N8" s="122"/>
      <c r="O8" s="122"/>
    </row>
    <row r="9" spans="2:15" ht="20.25">
      <c r="B9" s="119" t="s">
        <v>302</v>
      </c>
      <c r="D9" s="122"/>
      <c r="E9" s="122"/>
      <c r="F9" s="122"/>
      <c r="G9" s="122"/>
      <c r="H9" s="122"/>
      <c r="I9" s="124"/>
      <c r="J9" s="122"/>
      <c r="K9" s="122"/>
      <c r="L9" s="122"/>
      <c r="M9" s="122"/>
      <c r="N9" s="122"/>
      <c r="O9" s="122"/>
    </row>
    <row r="10" spans="2:15" ht="20.25">
      <c r="B10" s="119" t="s">
        <v>303</v>
      </c>
      <c r="D10" s="122"/>
      <c r="E10" s="122"/>
      <c r="F10" s="122"/>
      <c r="G10" s="122"/>
      <c r="H10" s="122"/>
      <c r="I10" s="124"/>
      <c r="J10" s="122"/>
      <c r="K10" s="122"/>
      <c r="L10" s="122"/>
      <c r="M10" s="122"/>
      <c r="N10" s="122"/>
      <c r="O10" s="122"/>
    </row>
    <row r="11" spans="2:15" ht="20.25">
      <c r="B11" s="119" t="s">
        <v>304</v>
      </c>
      <c r="D11" s="122"/>
      <c r="E11" s="122"/>
      <c r="F11" s="122"/>
      <c r="G11" s="122"/>
      <c r="H11" s="122"/>
      <c r="I11" s="124"/>
      <c r="J11" s="122"/>
      <c r="K11" s="122"/>
      <c r="L11" s="122"/>
      <c r="M11" s="122"/>
      <c r="N11" s="122"/>
      <c r="O11" s="122"/>
    </row>
    <row r="12" spans="2:15" ht="20.25">
      <c r="B12" s="119" t="s">
        <v>305</v>
      </c>
      <c r="D12" s="122"/>
      <c r="E12" s="122"/>
      <c r="F12" s="122"/>
      <c r="G12" s="122"/>
      <c r="H12" s="122"/>
      <c r="I12" s="124"/>
      <c r="J12" s="122"/>
      <c r="K12" s="122"/>
      <c r="L12" s="122"/>
      <c r="M12" s="122"/>
      <c r="N12" s="122"/>
      <c r="O12" s="122"/>
    </row>
    <row r="13" spans="2:15" ht="20.25">
      <c r="B13" s="119" t="s">
        <v>306</v>
      </c>
      <c r="D13" s="122"/>
      <c r="E13" s="122"/>
      <c r="F13" s="122"/>
      <c r="G13" s="122"/>
      <c r="H13" s="122"/>
      <c r="I13" s="124"/>
      <c r="J13" s="122"/>
      <c r="K13" s="122"/>
      <c r="L13" s="122"/>
      <c r="M13" s="122"/>
      <c r="N13" s="122"/>
      <c r="O13" s="122"/>
    </row>
    <row r="14" spans="2:15" ht="20.25">
      <c r="B14" s="119" t="s">
        <v>307</v>
      </c>
      <c r="D14" s="122"/>
      <c r="E14" s="122"/>
      <c r="F14" s="122"/>
      <c r="G14" s="122"/>
      <c r="H14" s="122"/>
      <c r="I14" s="124"/>
      <c r="J14" s="122"/>
      <c r="K14" s="122"/>
      <c r="L14" s="122"/>
      <c r="M14" s="122"/>
      <c r="N14" s="122"/>
      <c r="O14" s="122"/>
    </row>
    <row r="15" spans="2:15" ht="20.25">
      <c r="B15" s="119" t="s">
        <v>308</v>
      </c>
      <c r="D15" s="122"/>
      <c r="E15" s="122"/>
      <c r="F15" s="122"/>
      <c r="G15" s="122"/>
      <c r="H15" s="122"/>
      <c r="I15" s="124"/>
      <c r="J15" s="122"/>
      <c r="K15" s="122"/>
      <c r="L15" s="122"/>
      <c r="M15" s="122"/>
      <c r="N15" s="122"/>
      <c r="O15" s="122"/>
    </row>
    <row r="16" spans="2:15" ht="20.25">
      <c r="B16" s="119" t="s">
        <v>309</v>
      </c>
      <c r="D16" s="122"/>
      <c r="E16" s="122"/>
      <c r="F16" s="122"/>
      <c r="G16" s="122"/>
      <c r="H16" s="122"/>
      <c r="I16" s="124"/>
      <c r="J16" s="122"/>
      <c r="K16" s="122"/>
      <c r="L16" s="122"/>
      <c r="M16" s="122"/>
      <c r="N16" s="122"/>
      <c r="O16" s="122"/>
    </row>
    <row r="17" spans="2:15" ht="20.25">
      <c r="B17" s="119" t="s">
        <v>310</v>
      </c>
      <c r="D17" s="122"/>
      <c r="E17" s="122"/>
      <c r="F17" s="122"/>
      <c r="G17" s="122"/>
      <c r="H17" s="122"/>
      <c r="I17" s="124"/>
      <c r="J17" s="122"/>
      <c r="K17" s="122"/>
      <c r="L17" s="122"/>
      <c r="M17" s="122"/>
      <c r="N17" s="122"/>
      <c r="O17" s="122"/>
    </row>
    <row r="18" spans="2:15" ht="20.25">
      <c r="B18" s="119" t="s">
        <v>311</v>
      </c>
      <c r="D18" s="122"/>
      <c r="E18" s="122"/>
      <c r="F18" s="122"/>
      <c r="G18" s="122"/>
      <c r="H18" s="122"/>
      <c r="I18" s="124"/>
      <c r="J18" s="122"/>
      <c r="K18" s="122"/>
      <c r="L18" s="122"/>
      <c r="M18" s="122"/>
      <c r="N18" s="122"/>
      <c r="O18" s="122"/>
    </row>
    <row r="19" spans="2:15" ht="20.25">
      <c r="B19" s="119"/>
      <c r="D19" s="122"/>
      <c r="E19" s="122"/>
      <c r="F19" s="122"/>
      <c r="G19" s="122"/>
      <c r="H19" s="122"/>
      <c r="I19" s="124"/>
      <c r="J19" s="122"/>
      <c r="K19" s="122"/>
      <c r="L19" s="122"/>
      <c r="M19" s="122"/>
      <c r="N19" s="122"/>
      <c r="O19" s="122"/>
    </row>
    <row r="20" spans="2:15" ht="100.15" customHeight="1">
      <c r="B20" s="503" t="s">
        <v>362</v>
      </c>
      <c r="C20" s="504"/>
      <c r="D20" s="504"/>
      <c r="E20" s="504"/>
      <c r="F20" s="504"/>
      <c r="G20" s="504"/>
      <c r="H20" s="504"/>
      <c r="I20" s="504"/>
      <c r="J20" s="504"/>
      <c r="K20" s="504"/>
      <c r="L20" s="504"/>
      <c r="M20" s="504"/>
      <c r="N20" s="504"/>
      <c r="O20" s="505"/>
    </row>
    <row r="21" spans="2:15" ht="20.25">
      <c r="B21" s="116"/>
      <c r="C21" s="119"/>
      <c r="D21" s="122"/>
      <c r="E21" s="122"/>
      <c r="F21" s="122"/>
      <c r="G21" s="122"/>
      <c r="H21" s="122"/>
      <c r="I21" s="124"/>
      <c r="J21" s="122"/>
      <c r="K21" s="122"/>
      <c r="L21" s="122"/>
      <c r="M21" s="122"/>
      <c r="N21" s="122"/>
      <c r="O21" s="122"/>
    </row>
    <row r="22" spans="2:15">
      <c r="B22" s="491" t="s">
        <v>5</v>
      </c>
      <c r="C22" s="122"/>
      <c r="D22" s="122"/>
      <c r="E22" s="122"/>
      <c r="F22" s="122"/>
      <c r="G22" s="122"/>
      <c r="H22" s="122"/>
      <c r="I22" s="122"/>
      <c r="J22" s="122"/>
      <c r="K22" s="122"/>
      <c r="L22" s="122"/>
      <c r="M22" s="122"/>
      <c r="N22" s="122"/>
      <c r="O22" s="122"/>
    </row>
    <row r="23" spans="2:15" ht="68.25" customHeight="1">
      <c r="B23" s="502" t="s">
        <v>354</v>
      </c>
      <c r="C23" s="502"/>
      <c r="D23" s="502"/>
      <c r="E23" s="502"/>
      <c r="F23" s="502"/>
      <c r="G23" s="502"/>
      <c r="H23" s="502"/>
      <c r="I23" s="502"/>
      <c r="J23" s="502"/>
      <c r="K23" s="502"/>
      <c r="L23" s="502"/>
      <c r="M23" s="502"/>
      <c r="N23" s="502"/>
      <c r="O23" s="502"/>
    </row>
    <row r="24" spans="2:15" ht="56.25" customHeight="1">
      <c r="B24" s="502" t="s">
        <v>355</v>
      </c>
      <c r="C24" s="502"/>
      <c r="D24" s="502"/>
      <c r="E24" s="502"/>
      <c r="F24" s="502"/>
      <c r="G24" s="502"/>
      <c r="H24" s="502"/>
      <c r="I24" s="502"/>
      <c r="J24" s="502"/>
      <c r="K24" s="502"/>
      <c r="L24" s="502"/>
      <c r="M24" s="502"/>
      <c r="N24" s="502"/>
      <c r="O24" s="502"/>
    </row>
    <row r="25" spans="2:15" ht="31.5" customHeight="1">
      <c r="B25" s="502" t="s">
        <v>356</v>
      </c>
      <c r="C25" s="502"/>
      <c r="D25" s="502"/>
      <c r="E25" s="502"/>
      <c r="F25" s="502"/>
      <c r="G25" s="502"/>
      <c r="H25" s="502"/>
      <c r="I25" s="502"/>
      <c r="J25" s="502"/>
      <c r="K25" s="502"/>
      <c r="L25" s="502"/>
      <c r="M25" s="502"/>
      <c r="N25" s="502"/>
      <c r="O25" s="502"/>
    </row>
    <row r="26" spans="2:15">
      <c r="B26" s="356"/>
      <c r="C26" s="356"/>
      <c r="D26" s="356"/>
      <c r="E26" s="356"/>
      <c r="F26" s="356"/>
      <c r="G26" s="356"/>
      <c r="H26" s="356"/>
      <c r="I26" s="356"/>
      <c r="J26" s="356"/>
      <c r="K26" s="356"/>
      <c r="L26" s="356"/>
      <c r="M26" s="356"/>
      <c r="N26" s="356"/>
      <c r="O26" s="356"/>
    </row>
    <row r="27" spans="2:15">
      <c r="B27" s="356"/>
      <c r="C27" s="356"/>
      <c r="D27" s="356"/>
      <c r="E27" s="356"/>
      <c r="F27" s="356"/>
      <c r="G27" s="356"/>
      <c r="H27" s="356"/>
      <c r="I27" s="356"/>
      <c r="J27" s="356"/>
      <c r="K27" s="356"/>
      <c r="L27" s="356"/>
      <c r="M27" s="356"/>
      <c r="N27" s="356"/>
      <c r="O27" s="356"/>
    </row>
    <row r="28" spans="2:15">
      <c r="B28" s="356"/>
      <c r="C28" s="356"/>
      <c r="D28" s="356"/>
      <c r="E28" s="356"/>
      <c r="F28" s="356"/>
      <c r="G28" s="356"/>
      <c r="H28" s="356"/>
      <c r="I28" s="356"/>
      <c r="J28" s="356"/>
      <c r="K28" s="356"/>
      <c r="L28" s="356"/>
      <c r="M28" s="356"/>
      <c r="N28" s="356"/>
      <c r="O28" s="356"/>
    </row>
    <row r="29" spans="2:15">
      <c r="B29" s="356"/>
      <c r="C29" s="356"/>
      <c r="D29" s="356"/>
      <c r="E29" s="356"/>
      <c r="F29" s="356"/>
      <c r="G29" s="356"/>
      <c r="H29" s="356"/>
      <c r="I29" s="356"/>
      <c r="J29" s="356"/>
      <c r="K29" s="356"/>
      <c r="L29" s="356"/>
      <c r="M29" s="356"/>
      <c r="N29" s="356"/>
      <c r="O29" s="356"/>
    </row>
    <row r="30" spans="2:15">
      <c r="B30" s="356"/>
      <c r="C30" s="356"/>
      <c r="D30" s="356"/>
      <c r="E30" s="356"/>
      <c r="F30" s="356"/>
      <c r="G30" s="356"/>
      <c r="H30" s="356"/>
      <c r="I30" s="356"/>
      <c r="J30" s="356"/>
      <c r="K30" s="356"/>
      <c r="L30" s="356"/>
      <c r="M30" s="356"/>
      <c r="N30" s="356"/>
      <c r="O30" s="356"/>
    </row>
    <row r="31" spans="2:15">
      <c r="B31" s="356"/>
      <c r="C31" s="356"/>
      <c r="D31" s="356"/>
      <c r="E31" s="356"/>
      <c r="F31" s="356"/>
      <c r="G31" s="356"/>
      <c r="H31" s="356"/>
      <c r="I31" s="356"/>
      <c r="J31" s="356"/>
      <c r="K31" s="356"/>
      <c r="L31" s="356"/>
      <c r="M31" s="356"/>
      <c r="N31" s="356"/>
      <c r="O31" s="356"/>
    </row>
    <row r="32" spans="2:15">
      <c r="B32" s="356"/>
      <c r="C32" s="356"/>
      <c r="D32" s="356"/>
      <c r="E32" s="356"/>
      <c r="F32" s="356"/>
      <c r="G32" s="356"/>
      <c r="H32" s="356"/>
      <c r="I32" s="356"/>
      <c r="J32" s="356"/>
      <c r="K32" s="356"/>
      <c r="L32" s="356"/>
      <c r="M32" s="356"/>
      <c r="N32" s="356"/>
      <c r="O32" s="356"/>
    </row>
    <row r="33" spans="2:15">
      <c r="B33" s="122"/>
      <c r="C33" s="122"/>
      <c r="D33" s="122"/>
      <c r="E33" s="122"/>
      <c r="F33" s="122"/>
      <c r="G33" s="122"/>
      <c r="H33" s="122"/>
      <c r="I33" s="122"/>
      <c r="J33" s="122"/>
      <c r="K33" s="122"/>
      <c r="L33" s="122"/>
      <c r="M33" s="122"/>
      <c r="N33" s="122"/>
      <c r="O33" s="122"/>
    </row>
    <row r="34" spans="2:15">
      <c r="B34" s="122"/>
      <c r="C34" s="122"/>
      <c r="D34" s="122"/>
      <c r="E34" s="122"/>
      <c r="F34" s="122"/>
      <c r="G34" s="122"/>
      <c r="H34" s="122"/>
      <c r="I34" s="122"/>
      <c r="J34" s="122"/>
      <c r="K34" s="122"/>
      <c r="L34" s="122"/>
      <c r="M34" s="122"/>
      <c r="N34" s="122"/>
      <c r="O34" s="122"/>
    </row>
  </sheetData>
  <mergeCells count="4">
    <mergeCell ref="B23:O23"/>
    <mergeCell ref="B24:O24"/>
    <mergeCell ref="B25:O25"/>
    <mergeCell ref="B20:O20"/>
  </mergeCells>
  <hyperlinks>
    <hyperlink ref="B3" location="'01a Quarterly revenue (IAS 18)'!Print_Area" display="1a Quarterly revenue analysis (IAS 18 basis)"/>
    <hyperlink ref="B5" location="'02 Regional results'!A1" display="2 Regional results"/>
    <hyperlink ref="B6" location="'03 Adjusted income statement'!A1" display="3 Adjusted income statement"/>
    <hyperlink ref="B7" location="'04 Cash flow'!A1" display="4 Cash flow"/>
    <hyperlink ref="B9" location="'06 Mobile customers'!A1" display="6 Mobile customers"/>
    <hyperlink ref="B11" location="'08 Marketable homes passed'!A1" display="8 Marketable homes passed"/>
    <hyperlink ref="B15" location="'12 Mobile data usage'!Print_Area" display="12 Mobile data usage"/>
    <hyperlink ref="B8" location="'05 Half year regional'!Print_Area" display="5 Half-year regional analysis"/>
    <hyperlink ref="B17" location="'14 Average forex rates'!A1" display="14 Average foreign exchange rates"/>
    <hyperlink ref="B18" location="'15 Definitions'!A1" display="15 Definition of terms"/>
    <hyperlink ref="B16" location="'13 Mobile ARPU'!A1" display="13 Mobile ARPU"/>
    <hyperlink ref="B10" location="'07 Fixed broadband customers'!A1" display="7 Fixed broadband customers"/>
    <hyperlink ref="B12" location="'09 TV &amp; fixed line voice'!A1" display="9 TV &amp; fixed line voice"/>
    <hyperlink ref="B14" location="'11 Mobile churn'!A1" display="11 Mobile churn"/>
    <hyperlink ref="B13" location="'10 Converged customers'!A1" display="10 Converged customers"/>
    <hyperlink ref="B4" location="'01b Quarterly revenue (IFRS 15)'!Print_Area" display="1b Quarterly revenue analysis (IFRS 15 basis)"/>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90"/>
  <sheetViews>
    <sheetView showGridLines="0" zoomScale="70" zoomScaleNormal="70" zoomScaleSheetLayoutView="85" workbookViewId="0">
      <selection activeCell="A36" sqref="A36"/>
    </sheetView>
  </sheetViews>
  <sheetFormatPr defaultColWidth="9.140625" defaultRowHeight="12.75"/>
  <cols>
    <col min="1" max="1" width="5" style="96" customWidth="1"/>
    <col min="2" max="2" width="3.140625" style="93" customWidth="1"/>
    <col min="3" max="3" width="48.42578125" style="93" customWidth="1"/>
    <col min="4" max="10" width="11.5703125" style="149" customWidth="1"/>
    <col min="11" max="12" width="11.5703125" style="146" customWidth="1"/>
    <col min="13" max="13" width="9.5703125" style="146" customWidth="1"/>
    <col min="14" max="14" width="11.5703125" style="149" customWidth="1"/>
    <col min="15" max="16" width="11.5703125" style="146" customWidth="1"/>
    <col min="17" max="17" width="11.5703125" style="149" customWidth="1"/>
    <col min="18" max="18" width="5.7109375" style="146" customWidth="1"/>
    <col min="19" max="19" width="22.140625" style="146" customWidth="1"/>
    <col min="20" max="83" width="9.140625" style="96" customWidth="1"/>
    <col min="84" max="218" width="11.42578125" style="96" customWidth="1"/>
    <col min="219" max="16384" width="9.140625" style="96"/>
  </cols>
  <sheetData>
    <row r="1" spans="1:26" s="117" customFormat="1" ht="18" customHeight="1">
      <c r="A1" s="66" t="s">
        <v>131</v>
      </c>
      <c r="B1" s="87" t="s">
        <v>352</v>
      </c>
      <c r="C1" s="327"/>
    </row>
    <row r="2" spans="1:26" s="117" customFormat="1" ht="18" customHeight="1">
      <c r="A2" s="66"/>
      <c r="B2" s="87"/>
      <c r="C2" s="327"/>
      <c r="S2" s="200" t="s">
        <v>315</v>
      </c>
    </row>
    <row r="3" spans="1:26" ht="39.75">
      <c r="A3" s="125"/>
      <c r="D3" s="506" t="s">
        <v>321</v>
      </c>
      <c r="E3" s="506"/>
      <c r="F3" s="506"/>
      <c r="G3" s="506"/>
      <c r="H3" s="506"/>
      <c r="I3" s="506"/>
      <c r="J3" s="506"/>
      <c r="K3" s="506"/>
      <c r="L3" s="506"/>
      <c r="M3" s="135"/>
      <c r="N3" s="506" t="s">
        <v>322</v>
      </c>
      <c r="O3" s="506"/>
      <c r="P3" s="506"/>
      <c r="Q3" s="506"/>
      <c r="R3" s="135"/>
      <c r="S3" s="471" t="s">
        <v>323</v>
      </c>
    </row>
    <row r="4" spans="1:26" ht="15.75" customHeight="1">
      <c r="B4" s="95"/>
      <c r="D4" s="136" t="s">
        <v>159</v>
      </c>
      <c r="E4" s="136" t="s">
        <v>184</v>
      </c>
      <c r="F4" s="150" t="s">
        <v>190</v>
      </c>
      <c r="G4" s="150" t="s">
        <v>197</v>
      </c>
      <c r="H4" s="150" t="s">
        <v>224</v>
      </c>
      <c r="I4" s="150" t="s">
        <v>236</v>
      </c>
      <c r="J4" s="150" t="s">
        <v>251</v>
      </c>
      <c r="K4" s="150" t="s">
        <v>280</v>
      </c>
      <c r="L4" s="137" t="s">
        <v>312</v>
      </c>
      <c r="N4" s="150" t="s">
        <v>236</v>
      </c>
      <c r="O4" s="150" t="s">
        <v>251</v>
      </c>
      <c r="P4" s="150" t="s">
        <v>280</v>
      </c>
      <c r="Q4" s="137" t="s">
        <v>312</v>
      </c>
      <c r="S4" s="150" t="s">
        <v>280</v>
      </c>
    </row>
    <row r="5" spans="1:26" ht="15.75" customHeight="1">
      <c r="D5" s="138" t="s">
        <v>158</v>
      </c>
      <c r="E5" s="138" t="s">
        <v>158</v>
      </c>
      <c r="F5" s="139" t="s">
        <v>158</v>
      </c>
      <c r="G5" s="153" t="s">
        <v>158</v>
      </c>
      <c r="H5" s="153" t="s">
        <v>158</v>
      </c>
      <c r="I5" s="153" t="s">
        <v>158</v>
      </c>
      <c r="J5" s="153" t="s">
        <v>158</v>
      </c>
      <c r="K5" s="153" t="s">
        <v>158</v>
      </c>
      <c r="L5" s="140" t="s">
        <v>158</v>
      </c>
      <c r="N5" s="150" t="s">
        <v>143</v>
      </c>
      <c r="O5" s="150" t="s">
        <v>143</v>
      </c>
      <c r="P5" s="150" t="s">
        <v>143</v>
      </c>
      <c r="Q5" s="137" t="s">
        <v>143</v>
      </c>
      <c r="S5" s="150" t="s">
        <v>143</v>
      </c>
    </row>
    <row r="6" spans="1:26" ht="15.75" customHeight="1">
      <c r="D6" s="138"/>
      <c r="E6" s="138"/>
      <c r="F6" s="139"/>
      <c r="G6" s="153"/>
      <c r="H6" s="153"/>
      <c r="I6" s="153"/>
      <c r="J6" s="153"/>
      <c r="K6" s="153"/>
      <c r="L6" s="140"/>
      <c r="N6" s="150"/>
      <c r="O6" s="150"/>
      <c r="P6" s="150"/>
      <c r="Q6" s="137"/>
      <c r="S6" s="150"/>
    </row>
    <row r="7" spans="1:26" s="377" customFormat="1" ht="15.75" customHeight="1">
      <c r="B7" s="508" t="s">
        <v>324</v>
      </c>
      <c r="C7" s="508"/>
      <c r="D7" s="141"/>
      <c r="E7" s="141"/>
      <c r="F7" s="141"/>
      <c r="G7" s="133"/>
      <c r="H7" s="133"/>
      <c r="I7" s="133"/>
      <c r="J7" s="133"/>
      <c r="K7" s="133"/>
      <c r="L7" s="142"/>
      <c r="M7" s="378"/>
      <c r="N7" s="133"/>
      <c r="O7" s="133"/>
      <c r="P7" s="133"/>
      <c r="Q7" s="142"/>
      <c r="R7" s="378"/>
      <c r="S7" s="133"/>
    </row>
    <row r="8" spans="1:26" s="377" customFormat="1" ht="15.75" customHeight="1">
      <c r="B8" s="370"/>
      <c r="C8" s="97" t="s">
        <v>128</v>
      </c>
      <c r="D8" s="429">
        <v>8715</v>
      </c>
      <c r="E8" s="429">
        <v>8828</v>
      </c>
      <c r="F8" s="429">
        <v>8878</v>
      </c>
      <c r="G8" s="277">
        <v>8129</v>
      </c>
      <c r="H8" s="277">
        <v>8299</v>
      </c>
      <c r="I8" s="277">
        <v>8476</v>
      </c>
      <c r="J8" s="277">
        <v>8631</v>
      </c>
      <c r="K8" s="277">
        <v>8482</v>
      </c>
      <c r="L8" s="430">
        <v>8229</v>
      </c>
      <c r="M8" s="184"/>
      <c r="N8" s="279">
        <v>2.4</v>
      </c>
      <c r="O8" s="279">
        <v>2.9000000000000004</v>
      </c>
      <c r="P8" s="279">
        <v>4</v>
      </c>
      <c r="Q8" s="165">
        <v>-0.5</v>
      </c>
      <c r="R8" s="184"/>
      <c r="S8" s="279"/>
    </row>
    <row r="9" spans="1:26" s="377" customFormat="1" ht="15.75" customHeight="1">
      <c r="B9" s="370"/>
      <c r="C9" s="368" t="s">
        <v>6</v>
      </c>
      <c r="D9" s="429">
        <v>2848</v>
      </c>
      <c r="E9" s="429">
        <v>3038</v>
      </c>
      <c r="F9" s="429">
        <v>3035</v>
      </c>
      <c r="G9" s="277">
        <v>2852</v>
      </c>
      <c r="H9" s="277">
        <v>2881</v>
      </c>
      <c r="I9" s="277">
        <v>2818</v>
      </c>
      <c r="J9" s="277">
        <v>2864</v>
      </c>
      <c r="K9" s="277">
        <v>2899</v>
      </c>
      <c r="L9" s="430">
        <v>2708</v>
      </c>
      <c r="M9" s="184"/>
      <c r="N9" s="279">
        <v>7.0000000000000009</v>
      </c>
      <c r="O9" s="279">
        <v>8.7999999999999989</v>
      </c>
      <c r="P9" s="279">
        <v>13.100000000000001</v>
      </c>
      <c r="Q9" s="165">
        <v>9.6</v>
      </c>
      <c r="R9" s="184"/>
      <c r="S9" s="279"/>
    </row>
    <row r="10" spans="1:26" s="377" customFormat="1" ht="15.75" customHeight="1">
      <c r="B10" s="370"/>
      <c r="C10" s="368" t="s">
        <v>291</v>
      </c>
      <c r="D10" s="429">
        <v>302</v>
      </c>
      <c r="E10" s="429">
        <v>320</v>
      </c>
      <c r="F10" s="429">
        <v>326</v>
      </c>
      <c r="G10" s="277">
        <v>360</v>
      </c>
      <c r="H10" s="277">
        <v>294</v>
      </c>
      <c r="I10" s="277">
        <v>307</v>
      </c>
      <c r="J10" s="277">
        <v>302</v>
      </c>
      <c r="K10" s="277">
        <v>318</v>
      </c>
      <c r="L10" s="430">
        <v>292</v>
      </c>
      <c r="M10" s="184"/>
      <c r="N10" s="279"/>
      <c r="O10" s="279"/>
      <c r="P10" s="279"/>
      <c r="Q10" s="165"/>
      <c r="R10" s="184"/>
      <c r="S10" s="279"/>
    </row>
    <row r="11" spans="1:26" s="377" customFormat="1" ht="15.75" customHeight="1" thickBot="1">
      <c r="B11" s="370"/>
      <c r="C11" s="370" t="s">
        <v>7</v>
      </c>
      <c r="D11" s="431">
        <v>11865</v>
      </c>
      <c r="E11" s="431">
        <v>12186</v>
      </c>
      <c r="F11" s="431">
        <v>12239</v>
      </c>
      <c r="G11" s="432">
        <v>11341</v>
      </c>
      <c r="H11" s="432">
        <v>11474</v>
      </c>
      <c r="I11" s="432">
        <v>11601</v>
      </c>
      <c r="J11" s="432">
        <v>11797</v>
      </c>
      <c r="K11" s="432">
        <v>11699</v>
      </c>
      <c r="L11" s="433">
        <f>SUM(L8:L10)</f>
        <v>11229</v>
      </c>
      <c r="M11" s="184"/>
      <c r="N11" s="280">
        <v>2.7</v>
      </c>
      <c r="O11" s="280">
        <v>3.6999999999999997</v>
      </c>
      <c r="P11" s="280">
        <v>5.2</v>
      </c>
      <c r="Q11" s="166">
        <v>1.5</v>
      </c>
      <c r="R11" s="184"/>
      <c r="S11" s="280"/>
      <c r="T11" s="379"/>
      <c r="U11" s="379"/>
      <c r="V11" s="379"/>
      <c r="W11" s="379"/>
      <c r="X11" s="379"/>
      <c r="Y11" s="379"/>
      <c r="Z11" s="379"/>
    </row>
    <row r="12" spans="1:26" s="377" customFormat="1" ht="15.75" customHeight="1" thickTop="1">
      <c r="B12" s="370"/>
      <c r="C12" s="126"/>
      <c r="D12" s="429"/>
      <c r="E12" s="429"/>
      <c r="F12" s="429"/>
      <c r="G12" s="277"/>
      <c r="H12" s="277"/>
      <c r="I12" s="277"/>
      <c r="J12" s="277"/>
      <c r="K12" s="277"/>
      <c r="L12" s="430"/>
      <c r="M12" s="184"/>
      <c r="N12" s="327"/>
      <c r="O12" s="327"/>
      <c r="P12" s="327"/>
      <c r="Q12" s="434"/>
      <c r="R12" s="184"/>
      <c r="S12" s="327"/>
    </row>
    <row r="13" spans="1:26" s="377" customFormat="1" ht="15.75" customHeight="1">
      <c r="B13" s="97"/>
      <c r="C13" s="376" t="s">
        <v>228</v>
      </c>
      <c r="D13" s="435">
        <v>7083</v>
      </c>
      <c r="E13" s="435">
        <v>7307</v>
      </c>
      <c r="F13" s="435">
        <v>7122</v>
      </c>
      <c r="G13" s="435">
        <v>6646</v>
      </c>
      <c r="H13" s="435">
        <v>6699</v>
      </c>
      <c r="I13" s="435">
        <v>6709</v>
      </c>
      <c r="J13" s="175">
        <v>6574</v>
      </c>
      <c r="K13" s="175">
        <v>6494</v>
      </c>
      <c r="L13" s="430">
        <v>6352</v>
      </c>
      <c r="M13" s="184"/>
      <c r="N13" s="279">
        <v>1.2</v>
      </c>
      <c r="O13" s="279">
        <v>1</v>
      </c>
      <c r="P13" s="279">
        <v>0.89999999999999991</v>
      </c>
      <c r="Q13" s="165">
        <v>-0.8</v>
      </c>
      <c r="R13" s="184"/>
      <c r="S13" s="279"/>
    </row>
    <row r="14" spans="1:26" s="377" customFormat="1" ht="15.75" customHeight="1">
      <c r="B14" s="97"/>
      <c r="C14" s="376" t="s">
        <v>10</v>
      </c>
      <c r="D14" s="435">
        <v>627</v>
      </c>
      <c r="E14" s="435">
        <v>611</v>
      </c>
      <c r="F14" s="435">
        <v>594</v>
      </c>
      <c r="G14" s="175">
        <v>518</v>
      </c>
      <c r="H14" s="175">
        <v>525</v>
      </c>
      <c r="I14" s="175">
        <v>511</v>
      </c>
      <c r="J14" s="175">
        <v>508</v>
      </c>
      <c r="K14" s="175">
        <v>486</v>
      </c>
      <c r="L14" s="430">
        <v>465</v>
      </c>
      <c r="M14" s="184"/>
      <c r="N14" s="279">
        <v>-5.4</v>
      </c>
      <c r="O14" s="279">
        <v>-5.3</v>
      </c>
      <c r="P14" s="279">
        <v>-1.9</v>
      </c>
      <c r="Q14" s="165">
        <v>-5.8</v>
      </c>
      <c r="R14" s="184"/>
      <c r="S14" s="279"/>
    </row>
    <row r="15" spans="1:26" s="377" customFormat="1" ht="15.75" customHeight="1">
      <c r="B15" s="97"/>
      <c r="C15" s="376" t="s">
        <v>11</v>
      </c>
      <c r="D15" s="436">
        <v>552</v>
      </c>
      <c r="E15" s="436">
        <v>603</v>
      </c>
      <c r="F15" s="436">
        <v>547</v>
      </c>
      <c r="G15" s="278">
        <v>553</v>
      </c>
      <c r="H15" s="278">
        <v>504</v>
      </c>
      <c r="I15" s="278">
        <v>582</v>
      </c>
      <c r="J15" s="278">
        <v>523</v>
      </c>
      <c r="K15" s="278">
        <v>545</v>
      </c>
      <c r="L15" s="438">
        <v>513</v>
      </c>
      <c r="M15" s="184"/>
      <c r="N15" s="279">
        <v>1.7</v>
      </c>
      <c r="O15" s="279">
        <v>1.0999999999999999</v>
      </c>
      <c r="P15" s="279">
        <v>0</v>
      </c>
      <c r="Q15" s="165">
        <v>4</v>
      </c>
      <c r="R15" s="184"/>
      <c r="S15" s="279"/>
    </row>
    <row r="16" spans="1:26" s="377" customFormat="1" ht="15.75" customHeight="1">
      <c r="B16" s="97"/>
      <c r="C16" s="375" t="s">
        <v>178</v>
      </c>
      <c r="D16" s="437">
        <v>8262</v>
      </c>
      <c r="E16" s="437">
        <v>8521</v>
      </c>
      <c r="F16" s="437">
        <v>8263</v>
      </c>
      <c r="G16" s="437">
        <v>7717</v>
      </c>
      <c r="H16" s="437">
        <v>7728</v>
      </c>
      <c r="I16" s="437">
        <v>7802</v>
      </c>
      <c r="J16" s="154">
        <v>7605</v>
      </c>
      <c r="K16" s="154">
        <v>7525</v>
      </c>
      <c r="L16" s="439">
        <f>SUM(L13:L15)</f>
        <v>7330</v>
      </c>
      <c r="M16" s="184"/>
      <c r="N16" s="280">
        <v>0.8</v>
      </c>
      <c r="O16" s="280">
        <v>0.5</v>
      </c>
      <c r="P16" s="280">
        <v>0.6</v>
      </c>
      <c r="Q16" s="165">
        <v>-0.8</v>
      </c>
      <c r="R16" s="184"/>
      <c r="S16" s="279"/>
      <c r="T16" s="379"/>
      <c r="U16" s="379"/>
      <c r="V16" s="379"/>
      <c r="W16" s="379"/>
      <c r="X16" s="379"/>
      <c r="Y16" s="379"/>
      <c r="Z16" s="379"/>
    </row>
    <row r="17" spans="1:26" s="377" customFormat="1" ht="15.75" customHeight="1">
      <c r="B17" s="97"/>
      <c r="C17" s="376" t="s">
        <v>177</v>
      </c>
      <c r="D17" s="435">
        <v>2512</v>
      </c>
      <c r="E17" s="435">
        <v>2516</v>
      </c>
      <c r="F17" s="435">
        <v>2592</v>
      </c>
      <c r="G17" s="175">
        <v>2604</v>
      </c>
      <c r="H17" s="175">
        <v>2554</v>
      </c>
      <c r="I17" s="175">
        <v>2508</v>
      </c>
      <c r="J17" s="175">
        <v>2584</v>
      </c>
      <c r="K17" s="175">
        <v>2760</v>
      </c>
      <c r="L17" s="430">
        <v>2520</v>
      </c>
      <c r="M17" s="184"/>
      <c r="N17" s="279">
        <v>3</v>
      </c>
      <c r="O17" s="279">
        <v>2.8000000000000003</v>
      </c>
      <c r="P17" s="279">
        <v>7.7</v>
      </c>
      <c r="Q17" s="165">
        <v>3.6</v>
      </c>
      <c r="R17" s="184"/>
      <c r="S17" s="279"/>
      <c r="T17" s="379"/>
      <c r="U17" s="379"/>
      <c r="V17" s="379"/>
      <c r="W17" s="379"/>
      <c r="X17" s="379"/>
      <c r="Y17" s="379"/>
      <c r="Z17" s="379"/>
    </row>
    <row r="18" spans="1:26" s="380" customFormat="1" ht="15.75" customHeight="1" thickBot="1">
      <c r="A18" s="377"/>
      <c r="B18" s="370"/>
      <c r="C18" s="375" t="s">
        <v>12</v>
      </c>
      <c r="D18" s="168">
        <v>10774</v>
      </c>
      <c r="E18" s="168">
        <v>11037</v>
      </c>
      <c r="F18" s="168">
        <v>10855</v>
      </c>
      <c r="G18" s="168">
        <v>10321</v>
      </c>
      <c r="H18" s="168">
        <v>10282</v>
      </c>
      <c r="I18" s="168">
        <v>10310</v>
      </c>
      <c r="J18" s="168">
        <v>10189</v>
      </c>
      <c r="K18" s="168">
        <v>10285</v>
      </c>
      <c r="L18" s="433">
        <f>SUM(L16:L17)</f>
        <v>9850</v>
      </c>
      <c r="M18" s="184"/>
      <c r="N18" s="280">
        <v>1.3</v>
      </c>
      <c r="O18" s="280">
        <v>1.0999999999999999</v>
      </c>
      <c r="P18" s="280">
        <v>2.4</v>
      </c>
      <c r="Q18" s="166">
        <v>0.3</v>
      </c>
      <c r="R18" s="184"/>
      <c r="S18" s="280">
        <v>1.4</v>
      </c>
      <c r="T18" s="379"/>
      <c r="U18" s="379"/>
      <c r="V18" s="379"/>
      <c r="W18" s="379"/>
      <c r="X18" s="379"/>
      <c r="Y18" s="379"/>
      <c r="Z18" s="379"/>
    </row>
    <row r="19" spans="1:26" s="377" customFormat="1" ht="15.75" customHeight="1" thickTop="1">
      <c r="B19" s="97"/>
      <c r="C19" s="97"/>
      <c r="D19" s="164"/>
      <c r="E19" s="164"/>
      <c r="F19" s="164"/>
      <c r="G19" s="164"/>
      <c r="H19" s="164"/>
      <c r="I19" s="164"/>
      <c r="J19" s="435"/>
      <c r="K19" s="435"/>
      <c r="L19" s="430"/>
      <c r="M19" s="184"/>
      <c r="N19" s="279"/>
      <c r="O19" s="279"/>
      <c r="P19" s="279"/>
      <c r="Q19" s="165"/>
      <c r="R19" s="184"/>
      <c r="S19" s="279"/>
    </row>
    <row r="20" spans="1:26" s="380" customFormat="1" ht="15.75" customHeight="1">
      <c r="A20" s="377"/>
      <c r="B20" s="370" t="s">
        <v>128</v>
      </c>
      <c r="C20" s="370"/>
      <c r="D20" s="167"/>
      <c r="E20" s="167"/>
      <c r="F20" s="167"/>
      <c r="G20" s="175"/>
      <c r="H20" s="175"/>
      <c r="I20" s="175"/>
      <c r="J20" s="175"/>
      <c r="K20" s="175"/>
      <c r="L20" s="430"/>
      <c r="M20" s="184"/>
      <c r="N20" s="279"/>
      <c r="O20" s="279"/>
      <c r="P20" s="279"/>
      <c r="Q20" s="165"/>
      <c r="R20" s="184"/>
      <c r="S20" s="279"/>
    </row>
    <row r="21" spans="1:26" s="377" customFormat="1" ht="15.75" customHeight="1">
      <c r="B21" s="97"/>
      <c r="C21" s="376" t="s">
        <v>228</v>
      </c>
      <c r="D21" s="435">
        <v>5200</v>
      </c>
      <c r="E21" s="435">
        <v>5264</v>
      </c>
      <c r="F21" s="435">
        <v>5135</v>
      </c>
      <c r="G21" s="435">
        <v>4736</v>
      </c>
      <c r="H21" s="435">
        <v>4788</v>
      </c>
      <c r="I21" s="435">
        <v>4847</v>
      </c>
      <c r="J21" s="175">
        <v>4744</v>
      </c>
      <c r="K21" s="175">
        <v>4641</v>
      </c>
      <c r="L21" s="430">
        <v>4597</v>
      </c>
      <c r="M21" s="184"/>
      <c r="N21" s="279"/>
      <c r="O21" s="279"/>
      <c r="P21" s="279"/>
      <c r="Q21" s="165"/>
      <c r="R21" s="184"/>
      <c r="S21" s="279"/>
    </row>
    <row r="22" spans="1:26" s="377" customFormat="1" ht="15.75" customHeight="1">
      <c r="B22" s="97"/>
      <c r="C22" s="376" t="s">
        <v>10</v>
      </c>
      <c r="D22" s="435">
        <v>421</v>
      </c>
      <c r="E22" s="435">
        <v>395</v>
      </c>
      <c r="F22" s="435">
        <v>395</v>
      </c>
      <c r="G22" s="175">
        <v>346</v>
      </c>
      <c r="H22" s="175">
        <v>353</v>
      </c>
      <c r="I22" s="175">
        <v>344</v>
      </c>
      <c r="J22" s="175">
        <v>351</v>
      </c>
      <c r="K22" s="175">
        <v>335</v>
      </c>
      <c r="L22" s="430">
        <v>334</v>
      </c>
      <c r="M22" s="184"/>
      <c r="N22" s="279"/>
      <c r="O22" s="279"/>
      <c r="P22" s="279"/>
      <c r="Q22" s="165"/>
      <c r="R22" s="184"/>
      <c r="S22" s="279"/>
    </row>
    <row r="23" spans="1:26" s="377" customFormat="1" ht="15.75" customHeight="1">
      <c r="B23" s="97"/>
      <c r="C23" s="376" t="s">
        <v>11</v>
      </c>
      <c r="D23" s="436">
        <v>366</v>
      </c>
      <c r="E23" s="436">
        <v>406</v>
      </c>
      <c r="F23" s="436">
        <v>357</v>
      </c>
      <c r="G23" s="278">
        <v>330</v>
      </c>
      <c r="H23" s="278">
        <v>322</v>
      </c>
      <c r="I23" s="278">
        <v>392</v>
      </c>
      <c r="J23" s="278">
        <v>332</v>
      </c>
      <c r="K23" s="278">
        <v>329</v>
      </c>
      <c r="L23" s="438">
        <v>322</v>
      </c>
      <c r="M23" s="184"/>
      <c r="N23" s="279"/>
      <c r="O23" s="279"/>
      <c r="P23" s="279"/>
      <c r="Q23" s="165"/>
      <c r="R23" s="184"/>
      <c r="S23" s="279"/>
    </row>
    <row r="24" spans="1:26" s="377" customFormat="1" ht="15.75" customHeight="1">
      <c r="B24" s="97"/>
      <c r="C24" s="375" t="s">
        <v>178</v>
      </c>
      <c r="D24" s="437">
        <v>5987</v>
      </c>
      <c r="E24" s="437">
        <v>6065</v>
      </c>
      <c r="F24" s="437">
        <v>5887</v>
      </c>
      <c r="G24" s="437">
        <v>5412</v>
      </c>
      <c r="H24" s="437">
        <v>5463</v>
      </c>
      <c r="I24" s="437">
        <v>5583</v>
      </c>
      <c r="J24" s="154">
        <v>5427</v>
      </c>
      <c r="K24" s="154">
        <v>5305</v>
      </c>
      <c r="L24" s="439">
        <f>SUM(L21:L23)</f>
        <v>5253</v>
      </c>
      <c r="M24" s="184"/>
      <c r="N24" s="279"/>
      <c r="O24" s="279"/>
      <c r="P24" s="279"/>
      <c r="Q24" s="165"/>
      <c r="R24" s="184"/>
      <c r="S24" s="279"/>
      <c r="T24" s="379"/>
      <c r="U24" s="379"/>
      <c r="V24" s="379"/>
      <c r="W24" s="379"/>
      <c r="X24" s="379"/>
      <c r="Y24" s="379"/>
      <c r="Z24" s="379"/>
    </row>
    <row r="25" spans="1:26" s="377" customFormat="1" ht="15.75" customHeight="1">
      <c r="B25" s="97"/>
      <c r="C25" s="376" t="s">
        <v>177</v>
      </c>
      <c r="D25" s="435">
        <v>2142</v>
      </c>
      <c r="E25" s="435">
        <v>2125</v>
      </c>
      <c r="F25" s="435">
        <v>2176</v>
      </c>
      <c r="G25" s="175">
        <v>2181</v>
      </c>
      <c r="H25" s="175">
        <v>2161</v>
      </c>
      <c r="I25" s="175">
        <v>2166</v>
      </c>
      <c r="J25" s="175">
        <v>2222</v>
      </c>
      <c r="K25" s="175">
        <v>2386</v>
      </c>
      <c r="L25" s="430">
        <v>2241</v>
      </c>
      <c r="M25" s="184"/>
      <c r="N25" s="279"/>
      <c r="O25" s="279"/>
      <c r="P25" s="279"/>
      <c r="Q25" s="165"/>
      <c r="R25" s="184"/>
      <c r="S25" s="279"/>
    </row>
    <row r="26" spans="1:26" s="380" customFormat="1" ht="15.75" customHeight="1" thickBot="1">
      <c r="A26" s="377"/>
      <c r="B26" s="370"/>
      <c r="C26" s="375" t="s">
        <v>12</v>
      </c>
      <c r="D26" s="168">
        <v>8129</v>
      </c>
      <c r="E26" s="168">
        <v>8190</v>
      </c>
      <c r="F26" s="168">
        <v>8063</v>
      </c>
      <c r="G26" s="168">
        <v>7593</v>
      </c>
      <c r="H26" s="168">
        <v>7624</v>
      </c>
      <c r="I26" s="168">
        <v>7749</v>
      </c>
      <c r="J26" s="168">
        <v>7649</v>
      </c>
      <c r="K26" s="168">
        <v>7691</v>
      </c>
      <c r="L26" s="433">
        <f>SUM(L24:L25)</f>
        <v>7494</v>
      </c>
      <c r="M26" s="440"/>
      <c r="N26" s="280">
        <v>0.8</v>
      </c>
      <c r="O26" s="280">
        <v>0.3</v>
      </c>
      <c r="P26" s="280">
        <v>1.7999999999999998</v>
      </c>
      <c r="Q26" s="166">
        <v>-1.3</v>
      </c>
      <c r="R26" s="184"/>
      <c r="S26" s="280">
        <v>0.4</v>
      </c>
      <c r="T26" s="379"/>
      <c r="U26" s="379"/>
      <c r="V26" s="379"/>
      <c r="W26" s="379"/>
      <c r="X26" s="379"/>
      <c r="Y26" s="379"/>
      <c r="Z26" s="379"/>
    </row>
    <row r="27" spans="1:26" s="377" customFormat="1" ht="15.75" customHeight="1" thickTop="1">
      <c r="B27" s="97"/>
      <c r="C27" s="97"/>
      <c r="D27" s="164"/>
      <c r="E27" s="164"/>
      <c r="F27" s="164"/>
      <c r="G27" s="164"/>
      <c r="H27" s="164"/>
      <c r="I27" s="164"/>
      <c r="J27" s="435"/>
      <c r="K27" s="435"/>
      <c r="L27" s="430"/>
      <c r="M27" s="184"/>
      <c r="N27" s="279"/>
      <c r="O27" s="279"/>
      <c r="P27" s="279"/>
      <c r="Q27" s="165"/>
      <c r="R27" s="184"/>
      <c r="S27" s="279"/>
    </row>
    <row r="28" spans="1:26" s="377" customFormat="1" ht="15.75" customHeight="1">
      <c r="B28" s="97"/>
      <c r="C28" s="370" t="s">
        <v>13</v>
      </c>
      <c r="D28" s="167"/>
      <c r="E28" s="167"/>
      <c r="F28" s="167"/>
      <c r="G28" s="175"/>
      <c r="H28" s="175"/>
      <c r="I28" s="175"/>
      <c r="J28" s="175"/>
      <c r="K28" s="175"/>
      <c r="L28" s="430"/>
      <c r="M28" s="184"/>
      <c r="N28" s="279"/>
      <c r="O28" s="279"/>
      <c r="P28" s="279"/>
      <c r="Q28" s="165"/>
      <c r="R28" s="184"/>
      <c r="S28" s="279"/>
    </row>
    <row r="29" spans="1:26" s="377" customFormat="1" ht="15.75" customHeight="1">
      <c r="B29" s="97"/>
      <c r="C29" s="376" t="s">
        <v>228</v>
      </c>
      <c r="D29" s="435">
        <v>1314</v>
      </c>
      <c r="E29" s="435">
        <v>1338</v>
      </c>
      <c r="F29" s="435">
        <v>1327</v>
      </c>
      <c r="G29" s="435">
        <v>1320</v>
      </c>
      <c r="H29" s="435">
        <v>1322</v>
      </c>
      <c r="I29" s="435">
        <v>1361</v>
      </c>
      <c r="J29" s="175">
        <v>1356</v>
      </c>
      <c r="K29" s="175">
        <v>1317</v>
      </c>
      <c r="L29" s="430">
        <v>1340</v>
      </c>
      <c r="M29" s="184"/>
      <c r="N29" s="279"/>
      <c r="O29" s="279"/>
      <c r="P29" s="279"/>
      <c r="Q29" s="171"/>
      <c r="R29" s="184"/>
      <c r="S29" s="281"/>
    </row>
    <row r="30" spans="1:26" s="377" customFormat="1" ht="15.75" customHeight="1">
      <c r="B30" s="97"/>
      <c r="C30" s="376" t="s">
        <v>10</v>
      </c>
      <c r="D30" s="435">
        <v>72</v>
      </c>
      <c r="E30" s="435">
        <v>71</v>
      </c>
      <c r="F30" s="435">
        <v>65</v>
      </c>
      <c r="G30" s="175">
        <v>53</v>
      </c>
      <c r="H30" s="175">
        <v>53</v>
      </c>
      <c r="I30" s="175">
        <v>53</v>
      </c>
      <c r="J30" s="175">
        <v>52</v>
      </c>
      <c r="K30" s="175">
        <v>50</v>
      </c>
      <c r="L30" s="430">
        <v>51</v>
      </c>
      <c r="M30" s="184"/>
      <c r="N30" s="279"/>
      <c r="O30" s="279"/>
      <c r="P30" s="279"/>
      <c r="Q30" s="171"/>
      <c r="R30" s="184"/>
      <c r="S30" s="281"/>
    </row>
    <row r="31" spans="1:26" s="377" customFormat="1" ht="15.75" customHeight="1">
      <c r="B31" s="97"/>
      <c r="C31" s="376" t="s">
        <v>11</v>
      </c>
      <c r="D31" s="436">
        <v>124</v>
      </c>
      <c r="E31" s="436">
        <v>136</v>
      </c>
      <c r="F31" s="436">
        <v>124</v>
      </c>
      <c r="G31" s="278">
        <v>127</v>
      </c>
      <c r="H31" s="278">
        <v>117</v>
      </c>
      <c r="I31" s="278">
        <v>140</v>
      </c>
      <c r="J31" s="278">
        <v>132</v>
      </c>
      <c r="K31" s="278">
        <v>134</v>
      </c>
      <c r="L31" s="438">
        <v>124</v>
      </c>
      <c r="M31" s="184"/>
      <c r="N31" s="279"/>
      <c r="O31" s="279"/>
      <c r="P31" s="279"/>
      <c r="Q31" s="171"/>
      <c r="R31" s="184"/>
      <c r="S31" s="281"/>
    </row>
    <row r="32" spans="1:26" s="377" customFormat="1" ht="15.75" customHeight="1">
      <c r="B32" s="97"/>
      <c r="C32" s="375" t="s">
        <v>178</v>
      </c>
      <c r="D32" s="437">
        <v>1510</v>
      </c>
      <c r="E32" s="437">
        <v>1545</v>
      </c>
      <c r="F32" s="437">
        <v>1516</v>
      </c>
      <c r="G32" s="437">
        <v>1500</v>
      </c>
      <c r="H32" s="437">
        <v>1492</v>
      </c>
      <c r="I32" s="437">
        <v>1554</v>
      </c>
      <c r="J32" s="154">
        <v>1540</v>
      </c>
      <c r="K32" s="154">
        <v>1501</v>
      </c>
      <c r="L32" s="439">
        <f>SUM(L29:L31)</f>
        <v>1515</v>
      </c>
      <c r="M32" s="184"/>
      <c r="N32" s="279"/>
      <c r="O32" s="279"/>
      <c r="P32" s="279"/>
      <c r="Q32" s="165"/>
      <c r="R32" s="184"/>
      <c r="S32" s="279"/>
      <c r="T32" s="379"/>
      <c r="U32" s="379"/>
      <c r="V32" s="379"/>
      <c r="W32" s="379"/>
      <c r="X32" s="379"/>
      <c r="Y32" s="379"/>
      <c r="Z32" s="379"/>
    </row>
    <row r="33" spans="1:26" s="377" customFormat="1" ht="15.75" customHeight="1">
      <c r="B33" s="97"/>
      <c r="C33" s="376" t="s">
        <v>177</v>
      </c>
      <c r="D33" s="435">
        <v>969</v>
      </c>
      <c r="E33" s="435">
        <v>985</v>
      </c>
      <c r="F33" s="435">
        <v>989</v>
      </c>
      <c r="G33" s="175">
        <v>992</v>
      </c>
      <c r="H33" s="175">
        <v>1001</v>
      </c>
      <c r="I33" s="175">
        <v>1015</v>
      </c>
      <c r="J33" s="175">
        <v>1024</v>
      </c>
      <c r="K33" s="175">
        <v>1135</v>
      </c>
      <c r="L33" s="430">
        <v>1035</v>
      </c>
      <c r="M33" s="184"/>
      <c r="N33" s="279"/>
      <c r="O33" s="279"/>
      <c r="P33" s="279"/>
      <c r="Q33" s="171"/>
      <c r="R33" s="184"/>
      <c r="S33" s="281"/>
      <c r="T33" s="379"/>
      <c r="U33" s="379"/>
      <c r="V33" s="379"/>
      <c r="W33" s="379"/>
      <c r="X33" s="379"/>
      <c r="Y33" s="379"/>
      <c r="Z33" s="379"/>
    </row>
    <row r="34" spans="1:26" s="380" customFormat="1" ht="15.75" customHeight="1" thickBot="1">
      <c r="A34" s="377"/>
      <c r="B34" s="370"/>
      <c r="C34" s="375" t="s">
        <v>12</v>
      </c>
      <c r="D34" s="168">
        <v>2479</v>
      </c>
      <c r="E34" s="168">
        <v>2530</v>
      </c>
      <c r="F34" s="168">
        <v>2505</v>
      </c>
      <c r="G34" s="168">
        <v>2492</v>
      </c>
      <c r="H34" s="168">
        <v>2493</v>
      </c>
      <c r="I34" s="168">
        <v>2569</v>
      </c>
      <c r="J34" s="168">
        <v>2564</v>
      </c>
      <c r="K34" s="168">
        <v>2636</v>
      </c>
      <c r="L34" s="433">
        <f>SUM(L32:L33)</f>
        <v>2550</v>
      </c>
      <c r="M34" s="440"/>
      <c r="N34" s="280">
        <v>1.6</v>
      </c>
      <c r="O34" s="280">
        <v>2.5</v>
      </c>
      <c r="P34" s="280">
        <v>5.9</v>
      </c>
      <c r="Q34" s="166">
        <v>2.4</v>
      </c>
      <c r="R34" s="184"/>
      <c r="S34" s="280">
        <v>1.8</v>
      </c>
      <c r="T34" s="379"/>
      <c r="U34" s="379"/>
      <c r="V34" s="379"/>
      <c r="W34" s="379"/>
      <c r="X34" s="379"/>
      <c r="Y34" s="379"/>
      <c r="Z34" s="379"/>
    </row>
    <row r="35" spans="1:26" s="377" customFormat="1" ht="15.75" customHeight="1" thickTop="1">
      <c r="B35" s="97"/>
      <c r="C35" s="97"/>
      <c r="D35" s="164"/>
      <c r="E35" s="164"/>
      <c r="F35" s="164"/>
      <c r="G35" s="164"/>
      <c r="H35" s="164"/>
      <c r="I35" s="164"/>
      <c r="J35" s="435"/>
      <c r="K35" s="435"/>
      <c r="L35" s="430"/>
      <c r="M35" s="184"/>
      <c r="N35" s="279"/>
      <c r="O35" s="279"/>
      <c r="P35" s="279"/>
      <c r="Q35" s="165"/>
      <c r="R35" s="184"/>
      <c r="S35" s="279"/>
    </row>
    <row r="36" spans="1:26" s="377" customFormat="1" ht="15.75" customHeight="1">
      <c r="B36" s="97"/>
      <c r="C36" s="370" t="s">
        <v>161</v>
      </c>
      <c r="D36" s="167"/>
      <c r="E36" s="167"/>
      <c r="F36" s="167"/>
      <c r="G36" s="175"/>
      <c r="H36" s="175"/>
      <c r="I36" s="175"/>
      <c r="J36" s="175"/>
      <c r="K36" s="175"/>
      <c r="L36" s="430"/>
      <c r="M36" s="184"/>
      <c r="N36" s="279"/>
      <c r="O36" s="279"/>
      <c r="P36" s="279"/>
      <c r="Q36" s="165"/>
      <c r="R36" s="184"/>
      <c r="S36" s="279"/>
    </row>
    <row r="37" spans="1:26" s="377" customFormat="1" ht="15.75" customHeight="1">
      <c r="B37" s="97"/>
      <c r="C37" s="376" t="s">
        <v>228</v>
      </c>
      <c r="D37" s="435">
        <v>914</v>
      </c>
      <c r="E37" s="435">
        <v>955</v>
      </c>
      <c r="F37" s="435">
        <v>945</v>
      </c>
      <c r="G37" s="435">
        <v>919</v>
      </c>
      <c r="H37" s="435">
        <v>937</v>
      </c>
      <c r="I37" s="435">
        <v>952</v>
      </c>
      <c r="J37" s="175">
        <v>926</v>
      </c>
      <c r="K37" s="175">
        <v>906</v>
      </c>
      <c r="L37" s="430">
        <v>833</v>
      </c>
      <c r="M37" s="184"/>
      <c r="N37" s="279"/>
      <c r="O37" s="279"/>
      <c r="P37" s="279"/>
      <c r="Q37" s="165"/>
      <c r="R37" s="184"/>
      <c r="S37" s="279"/>
    </row>
    <row r="38" spans="1:26" s="377" customFormat="1" ht="15.75" customHeight="1">
      <c r="C38" s="376" t="s">
        <v>10</v>
      </c>
      <c r="D38" s="435">
        <v>92</v>
      </c>
      <c r="E38" s="435">
        <v>89</v>
      </c>
      <c r="F38" s="435">
        <v>93</v>
      </c>
      <c r="G38" s="175">
        <v>86</v>
      </c>
      <c r="H38" s="175">
        <v>88</v>
      </c>
      <c r="I38" s="175">
        <v>84</v>
      </c>
      <c r="J38" s="175">
        <v>88</v>
      </c>
      <c r="K38" s="175">
        <v>86</v>
      </c>
      <c r="L38" s="430">
        <v>89</v>
      </c>
      <c r="M38" s="184"/>
      <c r="N38" s="279"/>
      <c r="O38" s="279"/>
      <c r="P38" s="279"/>
      <c r="Q38" s="165"/>
      <c r="R38" s="184"/>
      <c r="S38" s="279"/>
    </row>
    <row r="39" spans="1:26" s="377" customFormat="1" ht="15.75" customHeight="1">
      <c r="C39" s="376" t="s">
        <v>11</v>
      </c>
      <c r="D39" s="436">
        <v>65</v>
      </c>
      <c r="E39" s="436">
        <v>76</v>
      </c>
      <c r="F39" s="436">
        <v>67</v>
      </c>
      <c r="G39" s="278">
        <v>64</v>
      </c>
      <c r="H39" s="278">
        <v>54</v>
      </c>
      <c r="I39" s="278">
        <v>73</v>
      </c>
      <c r="J39" s="278">
        <v>57</v>
      </c>
      <c r="K39" s="278">
        <v>59</v>
      </c>
      <c r="L39" s="438">
        <v>52</v>
      </c>
      <c r="M39" s="184"/>
      <c r="N39" s="279"/>
      <c r="O39" s="279"/>
      <c r="P39" s="279"/>
      <c r="Q39" s="165"/>
      <c r="R39" s="184"/>
      <c r="S39" s="279"/>
    </row>
    <row r="40" spans="1:26" s="377" customFormat="1" ht="15.75" customHeight="1">
      <c r="B40" s="97"/>
      <c r="C40" s="375" t="s">
        <v>178</v>
      </c>
      <c r="D40" s="437">
        <v>1071</v>
      </c>
      <c r="E40" s="437">
        <v>1120</v>
      </c>
      <c r="F40" s="437">
        <v>1105</v>
      </c>
      <c r="G40" s="437">
        <v>1069</v>
      </c>
      <c r="H40" s="437">
        <v>1079</v>
      </c>
      <c r="I40" s="437">
        <v>1109</v>
      </c>
      <c r="J40" s="154">
        <v>1071</v>
      </c>
      <c r="K40" s="154">
        <v>1051</v>
      </c>
      <c r="L40" s="439">
        <f>SUM(L37:L39)</f>
        <v>974</v>
      </c>
      <c r="M40" s="184"/>
      <c r="N40" s="279"/>
      <c r="O40" s="279"/>
      <c r="P40" s="279"/>
      <c r="Q40" s="165"/>
      <c r="R40" s="184"/>
      <c r="S40" s="279"/>
      <c r="T40" s="379"/>
      <c r="U40" s="379"/>
      <c r="V40" s="379"/>
      <c r="W40" s="379"/>
      <c r="X40" s="379"/>
      <c r="Y40" s="379"/>
      <c r="Z40" s="379"/>
    </row>
    <row r="41" spans="1:26" s="377" customFormat="1" ht="15.75" customHeight="1">
      <c r="C41" s="376" t="s">
        <v>177</v>
      </c>
      <c r="D41" s="435">
        <v>210</v>
      </c>
      <c r="E41" s="435">
        <v>218</v>
      </c>
      <c r="F41" s="435">
        <v>225</v>
      </c>
      <c r="G41" s="175">
        <v>229</v>
      </c>
      <c r="H41" s="175">
        <v>240</v>
      </c>
      <c r="I41" s="175">
        <v>245</v>
      </c>
      <c r="J41" s="175">
        <v>253</v>
      </c>
      <c r="K41" s="175">
        <v>254</v>
      </c>
      <c r="L41" s="430">
        <v>257</v>
      </c>
      <c r="M41" s="184"/>
      <c r="N41" s="279"/>
      <c r="O41" s="279"/>
      <c r="P41" s="279"/>
      <c r="Q41" s="165"/>
      <c r="R41" s="184"/>
      <c r="S41" s="279"/>
      <c r="T41" s="379"/>
      <c r="U41" s="379"/>
      <c r="V41" s="379"/>
      <c r="W41" s="379"/>
      <c r="X41" s="379"/>
      <c r="Y41" s="379"/>
      <c r="Z41" s="379"/>
    </row>
    <row r="42" spans="1:26" s="377" customFormat="1" ht="15.75" customHeight="1" thickBot="1">
      <c r="C42" s="375" t="s">
        <v>12</v>
      </c>
      <c r="D42" s="168">
        <v>1281</v>
      </c>
      <c r="E42" s="168">
        <v>1338</v>
      </c>
      <c r="F42" s="168">
        <v>1330</v>
      </c>
      <c r="G42" s="168">
        <v>1298</v>
      </c>
      <c r="H42" s="168">
        <v>1319</v>
      </c>
      <c r="I42" s="168">
        <v>1354</v>
      </c>
      <c r="J42" s="168">
        <v>1324</v>
      </c>
      <c r="K42" s="168">
        <v>1305</v>
      </c>
      <c r="L42" s="433">
        <f>SUM(L40:L41)</f>
        <v>1231</v>
      </c>
      <c r="M42" s="440"/>
      <c r="N42" s="280">
        <v>1.5</v>
      </c>
      <c r="O42" s="280">
        <v>-0.4</v>
      </c>
      <c r="P42" s="280">
        <v>0.70000000000000007</v>
      </c>
      <c r="Q42" s="166">
        <v>-6.5</v>
      </c>
      <c r="R42" s="184"/>
      <c r="S42" s="280"/>
      <c r="T42" s="379"/>
      <c r="U42" s="379"/>
      <c r="V42" s="379"/>
      <c r="W42" s="379"/>
      <c r="X42" s="379"/>
      <c r="Y42" s="379"/>
      <c r="Z42" s="379"/>
    </row>
    <row r="43" spans="1:26" s="377" customFormat="1" ht="15.75" customHeight="1" thickTop="1">
      <c r="C43" s="97"/>
      <c r="D43" s="164"/>
      <c r="E43" s="164"/>
      <c r="F43" s="164"/>
      <c r="G43" s="164"/>
      <c r="H43" s="164"/>
      <c r="I43" s="164"/>
      <c r="J43" s="435"/>
      <c r="K43" s="435"/>
      <c r="L43" s="430"/>
      <c r="M43" s="184"/>
      <c r="N43" s="279"/>
      <c r="O43" s="279"/>
      <c r="P43" s="279"/>
      <c r="Q43" s="165"/>
      <c r="R43" s="184"/>
      <c r="S43" s="279"/>
    </row>
    <row r="44" spans="1:26" s="377" customFormat="1" ht="15.75" customHeight="1">
      <c r="C44" s="370" t="s">
        <v>14</v>
      </c>
      <c r="D44" s="167"/>
      <c r="E44" s="167"/>
      <c r="F44" s="167"/>
      <c r="G44" s="175"/>
      <c r="H44" s="175"/>
      <c r="I44" s="175"/>
      <c r="J44" s="175"/>
      <c r="K44" s="175"/>
      <c r="L44" s="430"/>
      <c r="M44" s="184"/>
      <c r="N44" s="279"/>
      <c r="O44" s="279"/>
      <c r="P44" s="279"/>
      <c r="Q44" s="165"/>
      <c r="R44" s="184"/>
      <c r="S44" s="279"/>
    </row>
    <row r="45" spans="1:26" s="377" customFormat="1" ht="15.75" customHeight="1">
      <c r="C45" s="376" t="s">
        <v>228</v>
      </c>
      <c r="D45" s="435">
        <v>1182</v>
      </c>
      <c r="E45" s="435">
        <v>1117</v>
      </c>
      <c r="F45" s="435">
        <v>1070</v>
      </c>
      <c r="G45" s="435">
        <v>1060</v>
      </c>
      <c r="H45" s="435">
        <v>1054</v>
      </c>
      <c r="I45" s="435">
        <v>1016</v>
      </c>
      <c r="J45" s="175">
        <v>990</v>
      </c>
      <c r="K45" s="175">
        <v>967</v>
      </c>
      <c r="L45" s="430">
        <v>953</v>
      </c>
      <c r="M45" s="184"/>
      <c r="N45" s="279"/>
      <c r="O45" s="279"/>
      <c r="P45" s="279"/>
      <c r="Q45" s="165"/>
      <c r="R45" s="184"/>
      <c r="S45" s="279"/>
    </row>
    <row r="46" spans="1:26" s="377" customFormat="1" ht="15.75" customHeight="1">
      <c r="B46" s="97"/>
      <c r="C46" s="376" t="s">
        <v>10</v>
      </c>
      <c r="D46" s="435">
        <v>91</v>
      </c>
      <c r="E46" s="435">
        <v>83</v>
      </c>
      <c r="F46" s="435">
        <v>80</v>
      </c>
      <c r="G46" s="175">
        <v>76</v>
      </c>
      <c r="H46" s="175">
        <v>77</v>
      </c>
      <c r="I46" s="175">
        <v>75</v>
      </c>
      <c r="J46" s="175">
        <v>76</v>
      </c>
      <c r="K46" s="175">
        <v>74</v>
      </c>
      <c r="L46" s="430">
        <v>70</v>
      </c>
      <c r="M46" s="184"/>
      <c r="N46" s="279"/>
      <c r="O46" s="279"/>
      <c r="P46" s="279"/>
      <c r="Q46" s="165"/>
      <c r="R46" s="184"/>
      <c r="S46" s="279"/>
    </row>
    <row r="47" spans="1:26" s="377" customFormat="1" ht="15.75" customHeight="1">
      <c r="B47" s="97"/>
      <c r="C47" s="376" t="s">
        <v>11</v>
      </c>
      <c r="D47" s="436">
        <v>80</v>
      </c>
      <c r="E47" s="436">
        <v>81</v>
      </c>
      <c r="F47" s="436">
        <v>77</v>
      </c>
      <c r="G47" s="278">
        <v>82</v>
      </c>
      <c r="H47" s="278">
        <v>76</v>
      </c>
      <c r="I47" s="278">
        <v>79</v>
      </c>
      <c r="J47" s="278">
        <v>72</v>
      </c>
      <c r="K47" s="278">
        <v>73</v>
      </c>
      <c r="L47" s="438">
        <v>67</v>
      </c>
      <c r="M47" s="184"/>
      <c r="N47" s="279"/>
      <c r="O47" s="279"/>
      <c r="P47" s="279"/>
      <c r="Q47" s="165"/>
      <c r="R47" s="184"/>
      <c r="S47" s="279"/>
    </row>
    <row r="48" spans="1:26" s="377" customFormat="1" ht="15.75" customHeight="1">
      <c r="B48" s="97"/>
      <c r="C48" s="375" t="s">
        <v>178</v>
      </c>
      <c r="D48" s="437">
        <v>1353</v>
      </c>
      <c r="E48" s="437">
        <v>1281</v>
      </c>
      <c r="F48" s="437">
        <v>1227</v>
      </c>
      <c r="G48" s="437">
        <v>1218</v>
      </c>
      <c r="H48" s="437">
        <v>1207</v>
      </c>
      <c r="I48" s="437">
        <v>1170</v>
      </c>
      <c r="J48" s="154">
        <v>1138</v>
      </c>
      <c r="K48" s="154">
        <v>1114</v>
      </c>
      <c r="L48" s="439">
        <f>SUM(L45:L47)</f>
        <v>1090</v>
      </c>
      <c r="M48" s="184"/>
      <c r="N48" s="279"/>
      <c r="O48" s="279"/>
      <c r="P48" s="279"/>
      <c r="Q48" s="165"/>
      <c r="R48" s="184"/>
      <c r="S48" s="279"/>
      <c r="T48" s="379"/>
      <c r="U48" s="379"/>
      <c r="V48" s="379"/>
      <c r="W48" s="379"/>
      <c r="X48" s="379"/>
      <c r="Y48" s="379"/>
      <c r="Z48" s="379"/>
    </row>
    <row r="49" spans="1:26" s="377" customFormat="1" ht="15.75" customHeight="1">
      <c r="B49" s="97"/>
      <c r="C49" s="376" t="s">
        <v>177</v>
      </c>
      <c r="D49" s="435">
        <v>405</v>
      </c>
      <c r="E49" s="435">
        <v>362</v>
      </c>
      <c r="F49" s="435">
        <v>380</v>
      </c>
      <c r="G49" s="175">
        <v>406</v>
      </c>
      <c r="H49" s="175">
        <v>357</v>
      </c>
      <c r="I49" s="175">
        <v>340</v>
      </c>
      <c r="J49" s="175">
        <v>358</v>
      </c>
      <c r="K49" s="175">
        <v>410</v>
      </c>
      <c r="L49" s="430">
        <v>369</v>
      </c>
      <c r="M49" s="184"/>
      <c r="N49" s="279"/>
      <c r="O49" s="279"/>
      <c r="P49" s="279"/>
      <c r="Q49" s="165"/>
      <c r="R49" s="184"/>
      <c r="S49" s="279"/>
      <c r="T49" s="379"/>
      <c r="U49" s="379"/>
      <c r="V49" s="379"/>
      <c r="W49" s="379"/>
      <c r="X49" s="379"/>
      <c r="Y49" s="379"/>
      <c r="Z49" s="379"/>
    </row>
    <row r="50" spans="1:26" s="380" customFormat="1" ht="15.75" customHeight="1" thickBot="1">
      <c r="A50" s="377"/>
      <c r="B50" s="370"/>
      <c r="C50" s="375" t="s">
        <v>12</v>
      </c>
      <c r="D50" s="168">
        <v>1758</v>
      </c>
      <c r="E50" s="168">
        <v>1643</v>
      </c>
      <c r="F50" s="168">
        <v>1607</v>
      </c>
      <c r="G50" s="168">
        <v>1624</v>
      </c>
      <c r="H50" s="168">
        <v>1564</v>
      </c>
      <c r="I50" s="168">
        <v>1510</v>
      </c>
      <c r="J50" s="168">
        <v>1496</v>
      </c>
      <c r="K50" s="168">
        <v>1524</v>
      </c>
      <c r="L50" s="433">
        <f>SUM(L48:L49)</f>
        <v>1459</v>
      </c>
      <c r="M50" s="440"/>
      <c r="N50" s="280">
        <v>-3</v>
      </c>
      <c r="O50" s="280">
        <v>-4.8</v>
      </c>
      <c r="P50" s="280">
        <v>-3.4000000000000004</v>
      </c>
      <c r="Q50" s="166">
        <v>-4.9000000000000004</v>
      </c>
      <c r="R50" s="184"/>
      <c r="S50" s="280"/>
      <c r="T50" s="379"/>
      <c r="U50" s="379"/>
      <c r="V50" s="379"/>
      <c r="W50" s="379"/>
      <c r="X50" s="379"/>
      <c r="Y50" s="379"/>
      <c r="Z50" s="379"/>
    </row>
    <row r="51" spans="1:26" s="377" customFormat="1" ht="15.75" customHeight="1" thickTop="1">
      <c r="B51" s="97"/>
      <c r="C51" s="97"/>
      <c r="D51" s="164"/>
      <c r="E51" s="164"/>
      <c r="F51" s="164"/>
      <c r="G51" s="164"/>
      <c r="H51" s="164"/>
      <c r="I51" s="164"/>
      <c r="J51" s="435"/>
      <c r="K51" s="435"/>
      <c r="L51" s="430"/>
      <c r="M51" s="184"/>
      <c r="N51" s="279"/>
      <c r="O51" s="279"/>
      <c r="P51" s="279"/>
      <c r="Q51" s="165"/>
      <c r="R51" s="184"/>
      <c r="S51" s="279"/>
    </row>
    <row r="52" spans="1:26" s="377" customFormat="1" ht="15.75" customHeight="1">
      <c r="B52" s="97"/>
      <c r="C52" s="370" t="s">
        <v>16</v>
      </c>
      <c r="D52" s="167"/>
      <c r="E52" s="167"/>
      <c r="F52" s="167"/>
      <c r="G52" s="175"/>
      <c r="H52" s="175"/>
      <c r="I52" s="175"/>
      <c r="J52" s="175"/>
      <c r="K52" s="175"/>
      <c r="L52" s="430"/>
      <c r="M52" s="184"/>
      <c r="N52" s="279"/>
      <c r="O52" s="279"/>
      <c r="P52" s="279"/>
      <c r="Q52" s="165"/>
      <c r="R52" s="184"/>
      <c r="S52" s="279"/>
    </row>
    <row r="53" spans="1:26" s="377" customFormat="1" ht="15.75" customHeight="1">
      <c r="B53" s="97"/>
      <c r="C53" s="376" t="s">
        <v>228</v>
      </c>
      <c r="D53" s="435">
        <v>669</v>
      </c>
      <c r="E53" s="435">
        <v>691</v>
      </c>
      <c r="F53" s="435">
        <v>672</v>
      </c>
      <c r="G53" s="435">
        <v>657</v>
      </c>
      <c r="H53" s="435">
        <v>675</v>
      </c>
      <c r="I53" s="435">
        <v>694</v>
      </c>
      <c r="J53" s="175">
        <v>666</v>
      </c>
      <c r="K53" s="175">
        <v>651</v>
      </c>
      <c r="L53" s="430">
        <v>658</v>
      </c>
      <c r="M53" s="184"/>
      <c r="N53" s="279"/>
      <c r="O53" s="279"/>
      <c r="P53" s="279"/>
      <c r="Q53" s="165"/>
      <c r="R53" s="184"/>
      <c r="S53" s="279"/>
    </row>
    <row r="54" spans="1:26" s="377" customFormat="1" ht="15.75" customHeight="1">
      <c r="C54" s="376" t="s">
        <v>10</v>
      </c>
      <c r="D54" s="435">
        <v>43</v>
      </c>
      <c r="E54" s="435">
        <v>37</v>
      </c>
      <c r="F54" s="435">
        <v>41</v>
      </c>
      <c r="G54" s="175">
        <v>40</v>
      </c>
      <c r="H54" s="175">
        <v>42</v>
      </c>
      <c r="I54" s="175">
        <v>41</v>
      </c>
      <c r="J54" s="175">
        <v>41</v>
      </c>
      <c r="K54" s="175">
        <v>35</v>
      </c>
      <c r="L54" s="430">
        <v>32</v>
      </c>
      <c r="M54" s="184"/>
      <c r="N54" s="279"/>
      <c r="O54" s="279"/>
      <c r="P54" s="279"/>
      <c r="Q54" s="165"/>
      <c r="R54" s="184"/>
      <c r="S54" s="279"/>
    </row>
    <row r="55" spans="1:26" s="377" customFormat="1" ht="15.75" customHeight="1">
      <c r="C55" s="376" t="s">
        <v>11</v>
      </c>
      <c r="D55" s="436">
        <v>51</v>
      </c>
      <c r="E55" s="436">
        <v>63</v>
      </c>
      <c r="F55" s="436">
        <v>43</v>
      </c>
      <c r="G55" s="278">
        <v>39</v>
      </c>
      <c r="H55" s="278">
        <v>43</v>
      </c>
      <c r="I55" s="278">
        <v>63</v>
      </c>
      <c r="J55" s="278">
        <v>40</v>
      </c>
      <c r="K55" s="278">
        <v>39</v>
      </c>
      <c r="L55" s="438">
        <v>37</v>
      </c>
      <c r="M55" s="184"/>
      <c r="N55" s="279"/>
      <c r="O55" s="279"/>
      <c r="P55" s="279"/>
      <c r="Q55" s="165"/>
      <c r="R55" s="184"/>
      <c r="S55" s="279"/>
    </row>
    <row r="56" spans="1:26" s="377" customFormat="1" ht="15.75" customHeight="1">
      <c r="B56" s="97"/>
      <c r="C56" s="375" t="s">
        <v>178</v>
      </c>
      <c r="D56" s="437">
        <v>763</v>
      </c>
      <c r="E56" s="437">
        <v>791</v>
      </c>
      <c r="F56" s="437">
        <v>756</v>
      </c>
      <c r="G56" s="437">
        <v>736</v>
      </c>
      <c r="H56" s="437">
        <v>760</v>
      </c>
      <c r="I56" s="437">
        <v>798</v>
      </c>
      <c r="J56" s="154">
        <v>747</v>
      </c>
      <c r="K56" s="154">
        <v>725</v>
      </c>
      <c r="L56" s="439">
        <f>SUM(L53:L55)</f>
        <v>727</v>
      </c>
      <c r="M56" s="184"/>
      <c r="N56" s="279"/>
      <c r="O56" s="279"/>
      <c r="P56" s="279"/>
      <c r="Q56" s="165"/>
      <c r="R56" s="184"/>
      <c r="S56" s="279"/>
      <c r="T56" s="379"/>
      <c r="U56" s="379"/>
      <c r="V56" s="379"/>
      <c r="W56" s="379"/>
      <c r="X56" s="379"/>
      <c r="Y56" s="379"/>
      <c r="Z56" s="379"/>
    </row>
    <row r="57" spans="1:26" s="377" customFormat="1" ht="15.75" customHeight="1">
      <c r="C57" s="376" t="s">
        <v>177</v>
      </c>
      <c r="D57" s="435">
        <v>365</v>
      </c>
      <c r="E57" s="435">
        <v>354</v>
      </c>
      <c r="F57" s="435">
        <v>369</v>
      </c>
      <c r="G57" s="175">
        <v>373</v>
      </c>
      <c r="H57" s="175">
        <v>383</v>
      </c>
      <c r="I57" s="175">
        <v>385</v>
      </c>
      <c r="J57" s="175">
        <v>397</v>
      </c>
      <c r="K57" s="175">
        <v>392</v>
      </c>
      <c r="L57" s="430">
        <v>387</v>
      </c>
      <c r="M57" s="184"/>
      <c r="N57" s="279"/>
      <c r="O57" s="279"/>
      <c r="P57" s="279"/>
      <c r="Q57" s="165"/>
      <c r="R57" s="184"/>
      <c r="S57" s="279"/>
      <c r="T57" s="379"/>
      <c r="U57" s="379"/>
      <c r="V57" s="379"/>
      <c r="W57" s="379"/>
      <c r="X57" s="379"/>
      <c r="Y57" s="379"/>
      <c r="Z57" s="379"/>
    </row>
    <row r="58" spans="1:26" s="377" customFormat="1" ht="15.75" customHeight="1" thickBot="1">
      <c r="C58" s="375" t="s">
        <v>12</v>
      </c>
      <c r="D58" s="168">
        <v>1128</v>
      </c>
      <c r="E58" s="168">
        <v>1145</v>
      </c>
      <c r="F58" s="168">
        <v>1125</v>
      </c>
      <c r="G58" s="168">
        <v>1109</v>
      </c>
      <c r="H58" s="168">
        <v>1143</v>
      </c>
      <c r="I58" s="168">
        <v>1183</v>
      </c>
      <c r="J58" s="168">
        <v>1144</v>
      </c>
      <c r="K58" s="168">
        <v>1117</v>
      </c>
      <c r="L58" s="433">
        <f>SUM(L56:L57)</f>
        <v>1114</v>
      </c>
      <c r="M58" s="440"/>
      <c r="N58" s="280">
        <v>3.9</v>
      </c>
      <c r="O58" s="280">
        <v>2</v>
      </c>
      <c r="P58" s="280">
        <v>1</v>
      </c>
      <c r="Q58" s="166">
        <v>-2.2000000000000002</v>
      </c>
      <c r="R58" s="184"/>
      <c r="S58" s="280"/>
      <c r="T58" s="379"/>
      <c r="U58" s="379"/>
      <c r="V58" s="379"/>
      <c r="W58" s="379"/>
      <c r="X58" s="379"/>
      <c r="Y58" s="379"/>
      <c r="Z58" s="379"/>
    </row>
    <row r="59" spans="1:26" s="377" customFormat="1" ht="15.75" customHeight="1" thickTop="1">
      <c r="C59" s="97"/>
      <c r="D59" s="164"/>
      <c r="E59" s="164"/>
      <c r="F59" s="164"/>
      <c r="G59" s="164"/>
      <c r="H59" s="164"/>
      <c r="I59" s="164"/>
      <c r="J59" s="435"/>
      <c r="K59" s="435"/>
      <c r="L59" s="430"/>
      <c r="M59" s="184"/>
      <c r="N59" s="279"/>
      <c r="O59" s="279"/>
      <c r="P59" s="279"/>
      <c r="Q59" s="165"/>
      <c r="R59" s="184"/>
      <c r="S59" s="279"/>
    </row>
    <row r="60" spans="1:26" s="377" customFormat="1" ht="15.75" customHeight="1">
      <c r="C60" s="74" t="s">
        <v>325</v>
      </c>
      <c r="D60" s="167">
        <v>426</v>
      </c>
      <c r="E60" s="167">
        <v>434</v>
      </c>
      <c r="F60" s="167">
        <v>416</v>
      </c>
      <c r="G60" s="175">
        <v>0</v>
      </c>
      <c r="H60" s="175">
        <v>0</v>
      </c>
      <c r="I60" s="175">
        <v>0</v>
      </c>
      <c r="J60" s="175">
        <v>0</v>
      </c>
      <c r="K60" s="175">
        <v>0</v>
      </c>
      <c r="L60" s="430">
        <v>0</v>
      </c>
      <c r="M60" s="184"/>
      <c r="N60" s="279">
        <v>0</v>
      </c>
      <c r="O60" s="279">
        <v>0</v>
      </c>
      <c r="P60" s="279">
        <v>0</v>
      </c>
      <c r="Q60" s="165">
        <v>0</v>
      </c>
      <c r="R60" s="184"/>
      <c r="S60" s="279"/>
    </row>
    <row r="61" spans="1:26" s="377" customFormat="1" ht="15.75" customHeight="1">
      <c r="C61" s="74" t="s">
        <v>326</v>
      </c>
      <c r="D61" s="167">
        <v>242</v>
      </c>
      <c r="E61" s="167">
        <v>242</v>
      </c>
      <c r="F61" s="167">
        <v>235</v>
      </c>
      <c r="G61" s="175">
        <v>235</v>
      </c>
      <c r="H61" s="175">
        <v>235</v>
      </c>
      <c r="I61" s="175">
        <v>234</v>
      </c>
      <c r="J61" s="175">
        <v>236</v>
      </c>
      <c r="K61" s="175">
        <v>244</v>
      </c>
      <c r="L61" s="430">
        <v>239</v>
      </c>
      <c r="M61" s="184"/>
      <c r="N61" s="279">
        <v>-2.8000000000000003</v>
      </c>
      <c r="O61" s="279">
        <v>0.4</v>
      </c>
      <c r="P61" s="279">
        <v>4.3</v>
      </c>
      <c r="Q61" s="165">
        <v>1.7</v>
      </c>
      <c r="R61" s="184"/>
      <c r="S61" s="279"/>
    </row>
    <row r="62" spans="1:26" s="377" customFormat="1" ht="15.75" customHeight="1">
      <c r="C62" s="74" t="s">
        <v>327</v>
      </c>
      <c r="D62" s="167">
        <v>221</v>
      </c>
      <c r="E62" s="167">
        <v>237</v>
      </c>
      <c r="F62" s="167">
        <v>227</v>
      </c>
      <c r="G62" s="175">
        <v>226</v>
      </c>
      <c r="H62" s="175">
        <v>232</v>
      </c>
      <c r="I62" s="175">
        <v>250</v>
      </c>
      <c r="J62" s="175">
        <v>235</v>
      </c>
      <c r="K62" s="175">
        <v>233</v>
      </c>
      <c r="L62" s="430">
        <v>239</v>
      </c>
      <c r="M62" s="184"/>
      <c r="N62" s="279">
        <v>6.1</v>
      </c>
      <c r="O62" s="279">
        <v>3.9</v>
      </c>
      <c r="P62" s="279">
        <v>3.1</v>
      </c>
      <c r="Q62" s="165">
        <v>3.6</v>
      </c>
      <c r="R62" s="184"/>
      <c r="S62" s="279"/>
    </row>
    <row r="63" spans="1:26" s="377" customFormat="1" ht="15.75" customHeight="1">
      <c r="C63" s="74" t="s">
        <v>328</v>
      </c>
      <c r="D63" s="167">
        <v>174</v>
      </c>
      <c r="E63" s="167">
        <v>179</v>
      </c>
      <c r="F63" s="167">
        <v>179</v>
      </c>
      <c r="G63" s="175">
        <v>175</v>
      </c>
      <c r="H63" s="175">
        <v>179</v>
      </c>
      <c r="I63" s="175">
        <v>186</v>
      </c>
      <c r="J63" s="175">
        <v>182</v>
      </c>
      <c r="K63" s="175">
        <v>177</v>
      </c>
      <c r="L63" s="430">
        <v>178</v>
      </c>
      <c r="M63" s="184"/>
      <c r="N63" s="279">
        <v>4.1000000000000005</v>
      </c>
      <c r="O63" s="279">
        <v>2.1999999999999997</v>
      </c>
      <c r="P63" s="279">
        <v>0.89999999999999991</v>
      </c>
      <c r="Q63" s="165">
        <v>0</v>
      </c>
      <c r="R63" s="184"/>
      <c r="S63" s="279"/>
    </row>
    <row r="64" spans="1:26" s="377" customFormat="1" ht="15.75" customHeight="1">
      <c r="C64" s="74" t="s">
        <v>329</v>
      </c>
      <c r="D64" s="167">
        <v>194</v>
      </c>
      <c r="E64" s="167">
        <v>211</v>
      </c>
      <c r="F64" s="167">
        <v>195</v>
      </c>
      <c r="G64" s="175">
        <v>189</v>
      </c>
      <c r="H64" s="175">
        <v>200</v>
      </c>
      <c r="I64" s="175">
        <v>219</v>
      </c>
      <c r="J64" s="175">
        <v>201</v>
      </c>
      <c r="K64" s="175">
        <v>195</v>
      </c>
      <c r="L64" s="430">
        <v>203</v>
      </c>
      <c r="M64" s="184"/>
      <c r="N64" s="279">
        <v>4.5999999999999996</v>
      </c>
      <c r="O64" s="279">
        <v>3.5999999999999996</v>
      </c>
      <c r="P64" s="279">
        <v>3.3000000000000003</v>
      </c>
      <c r="Q64" s="165">
        <v>2.1</v>
      </c>
      <c r="R64" s="184"/>
      <c r="S64" s="279"/>
    </row>
    <row r="65" spans="1:26" s="377" customFormat="1" ht="15.75" customHeight="1">
      <c r="C65" s="381" t="s">
        <v>133</v>
      </c>
      <c r="D65" s="170">
        <v>1528</v>
      </c>
      <c r="E65" s="170">
        <v>1589</v>
      </c>
      <c r="F65" s="170">
        <v>1537</v>
      </c>
      <c r="G65" s="154">
        <v>1102</v>
      </c>
      <c r="H65" s="154">
        <v>1135</v>
      </c>
      <c r="I65" s="154">
        <v>1189</v>
      </c>
      <c r="J65" s="154">
        <v>1157</v>
      </c>
      <c r="K65" s="154">
        <v>1144</v>
      </c>
      <c r="L65" s="439">
        <v>1166</v>
      </c>
      <c r="M65" s="184"/>
      <c r="N65" s="279">
        <v>2.8000000000000003</v>
      </c>
      <c r="O65" s="279">
        <v>2.9000000000000004</v>
      </c>
      <c r="P65" s="279">
        <v>3.3000000000000003</v>
      </c>
      <c r="Q65" s="165">
        <v>2.6</v>
      </c>
      <c r="R65" s="184"/>
      <c r="S65" s="279"/>
      <c r="T65" s="379"/>
      <c r="U65" s="379"/>
      <c r="V65" s="379"/>
      <c r="W65" s="379"/>
      <c r="X65" s="379"/>
      <c r="Y65" s="379"/>
      <c r="Z65" s="379"/>
    </row>
    <row r="66" spans="1:26" s="377" customFormat="1" ht="15.75" customHeight="1">
      <c r="B66" s="97"/>
      <c r="C66" s="381"/>
      <c r="D66" s="167"/>
      <c r="E66" s="167"/>
      <c r="F66" s="167"/>
      <c r="G66" s="175"/>
      <c r="H66" s="175"/>
      <c r="I66" s="175"/>
      <c r="J66" s="175"/>
      <c r="K66" s="175"/>
      <c r="L66" s="430"/>
      <c r="M66" s="184"/>
      <c r="N66" s="280"/>
      <c r="O66" s="280"/>
      <c r="P66" s="280"/>
      <c r="Q66" s="165"/>
      <c r="R66" s="184"/>
      <c r="S66" s="279"/>
    </row>
    <row r="67" spans="1:26" s="377" customFormat="1" ht="15.75" customHeight="1">
      <c r="B67" s="97"/>
      <c r="C67" s="97" t="s">
        <v>15</v>
      </c>
      <c r="D67" s="167">
        <v>-45</v>
      </c>
      <c r="E67" s="167">
        <v>-55</v>
      </c>
      <c r="F67" s="167">
        <v>-41</v>
      </c>
      <c r="G67" s="175">
        <v>-32</v>
      </c>
      <c r="H67" s="175">
        <v>-30</v>
      </c>
      <c r="I67" s="175">
        <v>-56</v>
      </c>
      <c r="J67" s="175">
        <v>-36</v>
      </c>
      <c r="K67" s="175">
        <v>-35</v>
      </c>
      <c r="L67" s="430">
        <v>-26</v>
      </c>
      <c r="M67" s="184"/>
      <c r="N67" s="279"/>
      <c r="O67" s="279"/>
      <c r="P67" s="279"/>
      <c r="Q67" s="165"/>
      <c r="R67" s="184"/>
      <c r="S67" s="279"/>
    </row>
    <row r="68" spans="1:26" s="380" customFormat="1" ht="15.75" customHeight="1" thickBot="1">
      <c r="A68" s="377"/>
      <c r="C68" s="370" t="s">
        <v>12</v>
      </c>
      <c r="D68" s="169">
        <v>8129</v>
      </c>
      <c r="E68" s="169">
        <v>8190</v>
      </c>
      <c r="F68" s="169">
        <v>8063</v>
      </c>
      <c r="G68" s="168">
        <v>7593</v>
      </c>
      <c r="H68" s="168">
        <v>7624</v>
      </c>
      <c r="I68" s="168">
        <v>7749</v>
      </c>
      <c r="J68" s="168">
        <v>7649</v>
      </c>
      <c r="K68" s="168">
        <v>7691</v>
      </c>
      <c r="L68" s="433">
        <f>+L65+L67+L58+L50+L42+L34</f>
        <v>7494</v>
      </c>
      <c r="M68" s="440"/>
      <c r="N68" s="280">
        <v>0.8</v>
      </c>
      <c r="O68" s="280">
        <v>0.3</v>
      </c>
      <c r="P68" s="280">
        <v>1.7999999999999998</v>
      </c>
      <c r="Q68" s="166">
        <v>-1.3</v>
      </c>
      <c r="R68" s="184"/>
      <c r="S68" s="280"/>
      <c r="T68" s="379"/>
      <c r="U68" s="379"/>
      <c r="V68" s="379"/>
      <c r="W68" s="379"/>
      <c r="X68" s="379"/>
      <c r="Y68" s="379"/>
      <c r="Z68" s="379"/>
    </row>
    <row r="69" spans="1:26" s="377" customFormat="1" ht="15.75" customHeight="1" thickTop="1">
      <c r="B69" s="97"/>
      <c r="C69" s="97"/>
      <c r="D69" s="167"/>
      <c r="E69" s="167"/>
      <c r="F69" s="167"/>
      <c r="G69" s="175"/>
      <c r="H69" s="175"/>
      <c r="I69" s="175"/>
      <c r="J69" s="175"/>
      <c r="K69" s="175"/>
      <c r="L69" s="430"/>
      <c r="M69" s="184"/>
      <c r="N69" s="279"/>
      <c r="O69" s="279"/>
      <c r="P69" s="279"/>
      <c r="Q69" s="165"/>
      <c r="R69" s="184"/>
      <c r="S69" s="279"/>
      <c r="T69" s="379"/>
      <c r="U69" s="379"/>
      <c r="V69" s="379"/>
      <c r="W69" s="379"/>
      <c r="X69" s="379"/>
      <c r="Y69" s="379"/>
      <c r="Z69" s="379"/>
    </row>
    <row r="70" spans="1:26" s="380" customFormat="1" ht="15.75" customHeight="1">
      <c r="A70" s="377"/>
      <c r="B70" s="370" t="s">
        <v>6</v>
      </c>
      <c r="C70" s="370"/>
      <c r="D70" s="170"/>
      <c r="E70" s="170"/>
      <c r="F70" s="170"/>
      <c r="G70" s="154"/>
      <c r="H70" s="154"/>
      <c r="I70" s="154"/>
      <c r="J70" s="154"/>
      <c r="K70" s="154"/>
      <c r="L70" s="430"/>
      <c r="M70" s="440"/>
      <c r="N70" s="280"/>
      <c r="O70" s="280"/>
      <c r="P70" s="280"/>
      <c r="Q70" s="166"/>
      <c r="R70" s="184"/>
      <c r="S70" s="280"/>
      <c r="T70" s="379"/>
      <c r="U70" s="379"/>
      <c r="V70" s="379"/>
      <c r="W70" s="379"/>
      <c r="X70" s="379"/>
      <c r="Y70" s="379"/>
      <c r="Z70" s="379"/>
    </row>
    <row r="71" spans="1:26" s="377" customFormat="1" ht="15.75" customHeight="1">
      <c r="B71" s="97"/>
      <c r="C71" s="376" t="s">
        <v>228</v>
      </c>
      <c r="D71" s="435">
        <v>1879</v>
      </c>
      <c r="E71" s="435">
        <v>2043</v>
      </c>
      <c r="F71" s="435">
        <v>1983</v>
      </c>
      <c r="G71" s="435">
        <v>1903</v>
      </c>
      <c r="H71" s="435">
        <v>1906</v>
      </c>
      <c r="I71" s="435">
        <v>1851</v>
      </c>
      <c r="J71" s="175">
        <v>1831</v>
      </c>
      <c r="K71" s="175">
        <v>1848</v>
      </c>
      <c r="L71" s="430">
        <v>1749</v>
      </c>
      <c r="M71" s="184"/>
      <c r="N71" s="279"/>
      <c r="O71" s="279"/>
      <c r="P71" s="279"/>
      <c r="Q71" s="165"/>
      <c r="R71" s="184"/>
      <c r="S71" s="279"/>
    </row>
    <row r="72" spans="1:26" s="377" customFormat="1" ht="15.75" customHeight="1">
      <c r="B72" s="97"/>
      <c r="C72" s="376" t="s">
        <v>10</v>
      </c>
      <c r="D72" s="435">
        <v>207</v>
      </c>
      <c r="E72" s="435">
        <v>215</v>
      </c>
      <c r="F72" s="435">
        <v>200</v>
      </c>
      <c r="G72" s="175">
        <v>173</v>
      </c>
      <c r="H72" s="175">
        <v>173</v>
      </c>
      <c r="I72" s="175">
        <v>169</v>
      </c>
      <c r="J72" s="175">
        <v>167</v>
      </c>
      <c r="K72" s="175">
        <v>155</v>
      </c>
      <c r="L72" s="430">
        <v>150</v>
      </c>
      <c r="M72" s="184"/>
      <c r="N72" s="279"/>
      <c r="O72" s="279"/>
      <c r="P72" s="279"/>
      <c r="Q72" s="165"/>
      <c r="R72" s="184"/>
      <c r="S72" s="279"/>
    </row>
    <row r="73" spans="1:26" s="377" customFormat="1" ht="15.75" customHeight="1">
      <c r="B73" s="97"/>
      <c r="C73" s="376" t="s">
        <v>11</v>
      </c>
      <c r="D73" s="436">
        <v>83</v>
      </c>
      <c r="E73" s="436">
        <v>95</v>
      </c>
      <c r="F73" s="436">
        <v>89</v>
      </c>
      <c r="G73" s="278">
        <v>104</v>
      </c>
      <c r="H73" s="278">
        <v>97</v>
      </c>
      <c r="I73" s="278">
        <v>112</v>
      </c>
      <c r="J73" s="278">
        <v>98</v>
      </c>
      <c r="K73" s="278">
        <v>119</v>
      </c>
      <c r="L73" s="438">
        <v>94</v>
      </c>
      <c r="M73" s="184"/>
      <c r="N73" s="279"/>
      <c r="O73" s="279"/>
      <c r="P73" s="279"/>
      <c r="Q73" s="165"/>
      <c r="R73" s="184"/>
      <c r="S73" s="279"/>
    </row>
    <row r="74" spans="1:26" s="377" customFormat="1" ht="15.75" customHeight="1">
      <c r="B74" s="97"/>
      <c r="C74" s="375" t="s">
        <v>178</v>
      </c>
      <c r="D74" s="437">
        <v>2169</v>
      </c>
      <c r="E74" s="437">
        <v>2353</v>
      </c>
      <c r="F74" s="437">
        <v>2272</v>
      </c>
      <c r="G74" s="437">
        <v>2180</v>
      </c>
      <c r="H74" s="437">
        <v>2176</v>
      </c>
      <c r="I74" s="437">
        <v>2132</v>
      </c>
      <c r="J74" s="154">
        <v>2096</v>
      </c>
      <c r="K74" s="154">
        <v>2122</v>
      </c>
      <c r="L74" s="439">
        <f>SUM(L71:L73)</f>
        <v>1993</v>
      </c>
      <c r="M74" s="184"/>
      <c r="N74" s="279"/>
      <c r="O74" s="279"/>
      <c r="P74" s="279"/>
      <c r="Q74" s="165"/>
      <c r="R74" s="184"/>
      <c r="S74" s="279"/>
      <c r="T74" s="379"/>
      <c r="U74" s="379"/>
      <c r="V74" s="379"/>
      <c r="W74" s="379"/>
      <c r="X74" s="379"/>
      <c r="Y74" s="379"/>
      <c r="Z74" s="379"/>
    </row>
    <row r="75" spans="1:26" s="377" customFormat="1" ht="15.75" customHeight="1">
      <c r="B75" s="97"/>
      <c r="C75" s="376" t="s">
        <v>177</v>
      </c>
      <c r="D75" s="435">
        <v>229</v>
      </c>
      <c r="E75" s="435">
        <v>240</v>
      </c>
      <c r="F75" s="435">
        <v>256</v>
      </c>
      <c r="G75" s="175">
        <v>257</v>
      </c>
      <c r="H75" s="175">
        <v>254</v>
      </c>
      <c r="I75" s="175">
        <v>241</v>
      </c>
      <c r="J75" s="175">
        <v>242</v>
      </c>
      <c r="K75" s="175">
        <v>238</v>
      </c>
      <c r="L75" s="430">
        <v>230</v>
      </c>
      <c r="M75" s="184"/>
      <c r="N75" s="279"/>
      <c r="O75" s="279"/>
      <c r="P75" s="279"/>
      <c r="Q75" s="165"/>
      <c r="R75" s="184"/>
      <c r="S75" s="279"/>
      <c r="T75" s="379"/>
      <c r="U75" s="379"/>
      <c r="V75" s="379"/>
      <c r="W75" s="379"/>
      <c r="X75" s="379"/>
      <c r="Y75" s="379"/>
      <c r="Z75" s="379"/>
    </row>
    <row r="76" spans="1:26" s="380" customFormat="1" ht="15.75" customHeight="1" thickBot="1">
      <c r="A76" s="377"/>
      <c r="B76" s="370"/>
      <c r="C76" s="375" t="s">
        <v>12</v>
      </c>
      <c r="D76" s="168">
        <v>2398</v>
      </c>
      <c r="E76" s="168">
        <v>2593</v>
      </c>
      <c r="F76" s="168">
        <v>2528</v>
      </c>
      <c r="G76" s="168">
        <v>2437</v>
      </c>
      <c r="H76" s="168">
        <v>2430</v>
      </c>
      <c r="I76" s="168">
        <v>2373</v>
      </c>
      <c r="J76" s="168">
        <v>2338</v>
      </c>
      <c r="K76" s="168">
        <v>2360</v>
      </c>
      <c r="L76" s="433">
        <f>SUM(L74:L75)</f>
        <v>2223</v>
      </c>
      <c r="M76" s="184"/>
      <c r="N76" s="280">
        <v>6.2</v>
      </c>
      <c r="O76" s="280">
        <v>6.8000000000000007</v>
      </c>
      <c r="P76" s="280">
        <v>7.8</v>
      </c>
      <c r="Q76" s="166">
        <v>7</v>
      </c>
      <c r="R76" s="184"/>
      <c r="S76" s="280"/>
      <c r="T76" s="379"/>
      <c r="U76" s="379"/>
      <c r="V76" s="379"/>
      <c r="W76" s="379"/>
      <c r="X76" s="379"/>
      <c r="Y76" s="379"/>
      <c r="Z76" s="379"/>
    </row>
    <row r="77" spans="1:26" s="377" customFormat="1" ht="15.75" customHeight="1" thickTop="1">
      <c r="B77" s="97"/>
      <c r="C77" s="381"/>
      <c r="D77" s="164"/>
      <c r="E77" s="164"/>
      <c r="F77" s="164"/>
      <c r="G77" s="164"/>
      <c r="H77" s="164"/>
      <c r="I77" s="164"/>
      <c r="J77" s="435"/>
      <c r="K77" s="435"/>
      <c r="L77" s="430"/>
      <c r="M77" s="184"/>
      <c r="N77" s="280"/>
      <c r="O77" s="280"/>
      <c r="P77" s="280"/>
      <c r="Q77" s="165"/>
      <c r="R77" s="184"/>
      <c r="S77" s="279"/>
    </row>
    <row r="78" spans="1:26" s="377" customFormat="1" ht="15.75" customHeight="1">
      <c r="B78" s="97"/>
      <c r="C78" s="370" t="s">
        <v>330</v>
      </c>
      <c r="D78" s="167"/>
      <c r="E78" s="167"/>
      <c r="F78" s="167"/>
      <c r="G78" s="175"/>
      <c r="H78" s="175"/>
      <c r="I78" s="175"/>
      <c r="J78" s="175"/>
      <c r="K78" s="175"/>
      <c r="L78" s="430"/>
      <c r="M78" s="184"/>
      <c r="N78" s="279"/>
      <c r="O78" s="279"/>
      <c r="P78" s="279"/>
      <c r="Q78" s="165"/>
      <c r="R78" s="184"/>
      <c r="S78" s="279"/>
    </row>
    <row r="79" spans="1:26" s="377" customFormat="1" ht="15.75" customHeight="1">
      <c r="B79" s="370"/>
      <c r="C79" s="376" t="s">
        <v>228</v>
      </c>
      <c r="D79" s="435">
        <v>857</v>
      </c>
      <c r="E79" s="435">
        <v>948</v>
      </c>
      <c r="F79" s="435">
        <v>1010</v>
      </c>
      <c r="G79" s="435">
        <v>1030</v>
      </c>
      <c r="H79" s="435">
        <v>1018</v>
      </c>
      <c r="I79" s="435">
        <v>978</v>
      </c>
      <c r="J79" s="175">
        <v>984</v>
      </c>
      <c r="K79" s="175">
        <v>1020</v>
      </c>
      <c r="L79" s="430">
        <v>1020</v>
      </c>
      <c r="M79" s="184"/>
      <c r="N79" s="281"/>
      <c r="O79" s="281"/>
      <c r="P79" s="281"/>
      <c r="Q79" s="171"/>
      <c r="R79" s="184"/>
      <c r="S79" s="281"/>
    </row>
    <row r="80" spans="1:26" s="377" customFormat="1" ht="15.75" customHeight="1">
      <c r="B80" s="370"/>
      <c r="C80" s="376" t="s">
        <v>10</v>
      </c>
      <c r="D80" s="435">
        <v>47</v>
      </c>
      <c r="E80" s="435">
        <v>53</v>
      </c>
      <c r="F80" s="435">
        <v>49</v>
      </c>
      <c r="G80" s="175">
        <v>43</v>
      </c>
      <c r="H80" s="175">
        <v>40</v>
      </c>
      <c r="I80" s="175">
        <v>40</v>
      </c>
      <c r="J80" s="175">
        <v>45</v>
      </c>
      <c r="K80" s="175">
        <v>42</v>
      </c>
      <c r="L80" s="430">
        <v>42</v>
      </c>
      <c r="M80" s="184"/>
      <c r="N80" s="281"/>
      <c r="O80" s="281"/>
      <c r="P80" s="281"/>
      <c r="Q80" s="171"/>
      <c r="R80" s="184"/>
      <c r="S80" s="281"/>
    </row>
    <row r="81" spans="1:26" s="377" customFormat="1" ht="15.75" customHeight="1">
      <c r="B81" s="370"/>
      <c r="C81" s="376" t="s">
        <v>11</v>
      </c>
      <c r="D81" s="436">
        <v>47</v>
      </c>
      <c r="E81" s="436">
        <v>52</v>
      </c>
      <c r="F81" s="436">
        <v>51</v>
      </c>
      <c r="G81" s="278">
        <v>67</v>
      </c>
      <c r="H81" s="278">
        <v>59</v>
      </c>
      <c r="I81" s="278">
        <v>62</v>
      </c>
      <c r="J81" s="278">
        <v>58</v>
      </c>
      <c r="K81" s="278">
        <v>78</v>
      </c>
      <c r="L81" s="438">
        <v>60</v>
      </c>
      <c r="M81" s="184"/>
      <c r="N81" s="281"/>
      <c r="O81" s="281"/>
      <c r="P81" s="281"/>
      <c r="Q81" s="171"/>
      <c r="R81" s="184"/>
      <c r="S81" s="281"/>
    </row>
    <row r="82" spans="1:26" s="377" customFormat="1" ht="15.75" customHeight="1">
      <c r="B82" s="97"/>
      <c r="C82" s="375" t="s">
        <v>178</v>
      </c>
      <c r="D82" s="437">
        <v>951</v>
      </c>
      <c r="E82" s="437">
        <v>1053</v>
      </c>
      <c r="F82" s="437">
        <v>1110</v>
      </c>
      <c r="G82" s="437">
        <v>1140</v>
      </c>
      <c r="H82" s="437">
        <v>1117</v>
      </c>
      <c r="I82" s="437">
        <v>1080</v>
      </c>
      <c r="J82" s="154">
        <v>1087</v>
      </c>
      <c r="K82" s="154">
        <v>1140</v>
      </c>
      <c r="L82" s="439">
        <f>SUM(L79:L81)</f>
        <v>1122</v>
      </c>
      <c r="M82" s="184"/>
      <c r="N82" s="279"/>
      <c r="O82" s="279"/>
      <c r="P82" s="279"/>
      <c r="Q82" s="165"/>
      <c r="R82" s="184"/>
      <c r="S82" s="279"/>
      <c r="T82" s="379"/>
      <c r="U82" s="379"/>
      <c r="V82" s="379"/>
      <c r="W82" s="379"/>
      <c r="X82" s="379"/>
      <c r="Y82" s="379"/>
      <c r="Z82" s="379"/>
    </row>
    <row r="83" spans="1:26" s="377" customFormat="1" ht="15.75" customHeight="1">
      <c r="B83" s="370"/>
      <c r="C83" s="376" t="s">
        <v>177</v>
      </c>
      <c r="D83" s="435">
        <v>41</v>
      </c>
      <c r="E83" s="435">
        <v>39</v>
      </c>
      <c r="F83" s="435">
        <v>55</v>
      </c>
      <c r="G83" s="175">
        <v>58</v>
      </c>
      <c r="H83" s="175">
        <v>60</v>
      </c>
      <c r="I83" s="175">
        <v>53</v>
      </c>
      <c r="J83" s="175">
        <v>62</v>
      </c>
      <c r="K83" s="175">
        <v>57</v>
      </c>
      <c r="L83" s="430">
        <v>60</v>
      </c>
      <c r="M83" s="184"/>
      <c r="N83" s="281"/>
      <c r="O83" s="281"/>
      <c r="P83" s="281"/>
      <c r="Q83" s="171"/>
      <c r="R83" s="184"/>
      <c r="S83" s="281"/>
      <c r="T83" s="379"/>
      <c r="U83" s="379"/>
      <c r="V83" s="379"/>
      <c r="W83" s="379"/>
      <c r="X83" s="379"/>
      <c r="Y83" s="379"/>
      <c r="Z83" s="379"/>
    </row>
    <row r="84" spans="1:26" s="380" customFormat="1" ht="15.75" customHeight="1" thickBot="1">
      <c r="A84" s="377"/>
      <c r="B84" s="370"/>
      <c r="C84" s="375" t="s">
        <v>12</v>
      </c>
      <c r="D84" s="168">
        <v>992</v>
      </c>
      <c r="E84" s="168">
        <v>1092</v>
      </c>
      <c r="F84" s="168">
        <v>1165</v>
      </c>
      <c r="G84" s="168">
        <v>1198</v>
      </c>
      <c r="H84" s="168">
        <v>1177</v>
      </c>
      <c r="I84" s="168">
        <v>1133</v>
      </c>
      <c r="J84" s="168">
        <v>1149</v>
      </c>
      <c r="K84" s="168">
        <v>1197</v>
      </c>
      <c r="L84" s="433">
        <f>SUM(L82:L83)</f>
        <v>1182</v>
      </c>
      <c r="M84" s="440"/>
      <c r="N84" s="280">
        <v>3.4000000000000004</v>
      </c>
      <c r="O84" s="280">
        <v>5.3</v>
      </c>
      <c r="P84" s="280">
        <v>5.8000000000000007</v>
      </c>
      <c r="Q84" s="166">
        <v>5.0999999999999996</v>
      </c>
      <c r="R84" s="184"/>
      <c r="S84" s="280"/>
      <c r="T84" s="379"/>
      <c r="U84" s="379"/>
      <c r="V84" s="379"/>
      <c r="W84" s="379"/>
      <c r="X84" s="379"/>
      <c r="Y84" s="379"/>
      <c r="Z84" s="379"/>
    </row>
    <row r="85" spans="1:26" s="377" customFormat="1" ht="15.75" customHeight="1" thickTop="1">
      <c r="B85" s="97"/>
      <c r="C85" s="381"/>
      <c r="D85" s="164"/>
      <c r="E85" s="164"/>
      <c r="F85" s="164"/>
      <c r="G85" s="164"/>
      <c r="H85" s="164"/>
      <c r="I85" s="164"/>
      <c r="J85" s="435"/>
      <c r="K85" s="435"/>
      <c r="L85" s="430"/>
      <c r="M85" s="440"/>
      <c r="N85" s="280"/>
      <c r="O85" s="280"/>
      <c r="P85" s="280"/>
      <c r="Q85" s="166"/>
      <c r="R85" s="184"/>
      <c r="S85" s="280"/>
    </row>
    <row r="86" spans="1:26" s="377" customFormat="1" ht="15.75" customHeight="1">
      <c r="B86" s="97"/>
      <c r="C86" s="370" t="s">
        <v>331</v>
      </c>
      <c r="D86" s="167"/>
      <c r="E86" s="167"/>
      <c r="F86" s="167"/>
      <c r="G86" s="175"/>
      <c r="H86" s="175"/>
      <c r="I86" s="175"/>
      <c r="J86" s="175"/>
      <c r="K86" s="175"/>
      <c r="L86" s="430"/>
      <c r="M86" s="184"/>
      <c r="N86" s="279"/>
      <c r="O86" s="279"/>
      <c r="P86" s="279"/>
      <c r="Q86" s="165"/>
      <c r="R86" s="184"/>
      <c r="S86" s="279"/>
    </row>
    <row r="87" spans="1:26" s="377" customFormat="1" ht="15.75" customHeight="1">
      <c r="B87" s="97"/>
      <c r="C87" s="376" t="s">
        <v>228</v>
      </c>
      <c r="D87" s="435">
        <v>457</v>
      </c>
      <c r="E87" s="435">
        <v>481</v>
      </c>
      <c r="F87" s="435">
        <v>455</v>
      </c>
      <c r="G87" s="435">
        <v>412</v>
      </c>
      <c r="H87" s="435">
        <v>430</v>
      </c>
      <c r="I87" s="435">
        <v>435</v>
      </c>
      <c r="J87" s="175">
        <v>403</v>
      </c>
      <c r="K87" s="175">
        <v>394</v>
      </c>
      <c r="L87" s="430">
        <v>369</v>
      </c>
      <c r="M87" s="184"/>
      <c r="N87" s="279"/>
      <c r="O87" s="279"/>
      <c r="P87" s="279"/>
      <c r="Q87" s="165"/>
      <c r="R87" s="184"/>
      <c r="S87" s="279"/>
    </row>
    <row r="88" spans="1:26" s="377" customFormat="1" ht="15.75" customHeight="1">
      <c r="C88" s="376" t="s">
        <v>10</v>
      </c>
      <c r="D88" s="435">
        <v>88</v>
      </c>
      <c r="E88" s="435">
        <v>91</v>
      </c>
      <c r="F88" s="435">
        <v>84</v>
      </c>
      <c r="G88" s="175">
        <v>75</v>
      </c>
      <c r="H88" s="175">
        <v>79</v>
      </c>
      <c r="I88" s="175">
        <v>79</v>
      </c>
      <c r="J88" s="175">
        <v>73</v>
      </c>
      <c r="K88" s="175">
        <v>66</v>
      </c>
      <c r="L88" s="430">
        <v>65</v>
      </c>
      <c r="M88" s="184"/>
      <c r="N88" s="279"/>
      <c r="O88" s="279"/>
      <c r="P88" s="279"/>
      <c r="Q88" s="165"/>
      <c r="R88" s="184"/>
      <c r="S88" s="279"/>
    </row>
    <row r="89" spans="1:26" s="377" customFormat="1" ht="15.75" customHeight="1">
      <c r="C89" s="376" t="s">
        <v>11</v>
      </c>
      <c r="D89" s="436">
        <v>12</v>
      </c>
      <c r="E89" s="436">
        <v>16</v>
      </c>
      <c r="F89" s="436">
        <v>11</v>
      </c>
      <c r="G89" s="278">
        <v>8</v>
      </c>
      <c r="H89" s="278">
        <v>13</v>
      </c>
      <c r="I89" s="278">
        <v>22</v>
      </c>
      <c r="J89" s="278">
        <v>13</v>
      </c>
      <c r="K89" s="278">
        <v>13</v>
      </c>
      <c r="L89" s="438">
        <v>11</v>
      </c>
      <c r="M89" s="184"/>
      <c r="N89" s="279"/>
      <c r="O89" s="279"/>
      <c r="P89" s="279"/>
      <c r="Q89" s="165"/>
      <c r="R89" s="184"/>
      <c r="S89" s="279"/>
    </row>
    <row r="90" spans="1:26" s="377" customFormat="1" ht="15.75" customHeight="1">
      <c r="B90" s="97"/>
      <c r="C90" s="375" t="s">
        <v>178</v>
      </c>
      <c r="D90" s="437">
        <v>557</v>
      </c>
      <c r="E90" s="437">
        <v>588</v>
      </c>
      <c r="F90" s="437">
        <v>550</v>
      </c>
      <c r="G90" s="437">
        <v>495</v>
      </c>
      <c r="H90" s="437">
        <v>522</v>
      </c>
      <c r="I90" s="437">
        <v>536</v>
      </c>
      <c r="J90" s="154">
        <v>489</v>
      </c>
      <c r="K90" s="154">
        <v>473</v>
      </c>
      <c r="L90" s="439">
        <f>SUM(L87:L89)</f>
        <v>445</v>
      </c>
      <c r="M90" s="184"/>
      <c r="N90" s="279"/>
      <c r="O90" s="279"/>
      <c r="P90" s="279"/>
      <c r="Q90" s="165"/>
      <c r="R90" s="184"/>
      <c r="S90" s="279"/>
      <c r="T90" s="379"/>
      <c r="U90" s="379"/>
      <c r="V90" s="379"/>
      <c r="W90" s="379"/>
      <c r="X90" s="379"/>
      <c r="Y90" s="379"/>
      <c r="Z90" s="379"/>
    </row>
    <row r="91" spans="1:26" s="377" customFormat="1" ht="15.75" customHeight="1">
      <c r="C91" s="376" t="s">
        <v>177</v>
      </c>
      <c r="D91" s="435">
        <v>28</v>
      </c>
      <c r="E91" s="435">
        <v>30</v>
      </c>
      <c r="F91" s="435">
        <v>31</v>
      </c>
      <c r="G91" s="175">
        <v>31</v>
      </c>
      <c r="H91" s="175">
        <v>32</v>
      </c>
      <c r="I91" s="175">
        <v>31</v>
      </c>
      <c r="J91" s="175">
        <v>31</v>
      </c>
      <c r="K91" s="175">
        <v>32</v>
      </c>
      <c r="L91" s="430">
        <v>31</v>
      </c>
      <c r="M91" s="184"/>
      <c r="N91" s="279"/>
      <c r="O91" s="279"/>
      <c r="P91" s="279"/>
      <c r="Q91" s="165"/>
      <c r="R91" s="184"/>
      <c r="S91" s="279"/>
      <c r="T91" s="379"/>
      <c r="U91" s="379"/>
      <c r="V91" s="379"/>
      <c r="W91" s="379"/>
      <c r="X91" s="379"/>
      <c r="Y91" s="379"/>
      <c r="Z91" s="379"/>
    </row>
    <row r="92" spans="1:26" s="377" customFormat="1" ht="15.75" customHeight="1" thickBot="1">
      <c r="C92" s="375" t="s">
        <v>12</v>
      </c>
      <c r="D92" s="168">
        <v>585</v>
      </c>
      <c r="E92" s="168">
        <v>618</v>
      </c>
      <c r="F92" s="168">
        <v>581</v>
      </c>
      <c r="G92" s="168">
        <v>526</v>
      </c>
      <c r="H92" s="168">
        <v>554</v>
      </c>
      <c r="I92" s="168">
        <v>567</v>
      </c>
      <c r="J92" s="168">
        <v>520</v>
      </c>
      <c r="K92" s="168">
        <v>505</v>
      </c>
      <c r="L92" s="433">
        <f>SUM(L90:L91)</f>
        <v>476</v>
      </c>
      <c r="M92" s="184"/>
      <c r="N92" s="280">
        <v>14.7</v>
      </c>
      <c r="O92" s="280">
        <v>13.200000000000001</v>
      </c>
      <c r="P92" s="280">
        <v>14.299999999999999</v>
      </c>
      <c r="Q92" s="166">
        <v>14</v>
      </c>
      <c r="R92" s="184"/>
      <c r="S92" s="280"/>
      <c r="T92" s="379"/>
      <c r="U92" s="379"/>
      <c r="V92" s="379"/>
      <c r="W92" s="379"/>
      <c r="X92" s="379"/>
      <c r="Y92" s="379"/>
      <c r="Z92" s="379"/>
    </row>
    <row r="93" spans="1:26" s="377" customFormat="1" ht="15.75" customHeight="1" thickTop="1">
      <c r="C93" s="381"/>
      <c r="D93" s="164"/>
      <c r="E93" s="164"/>
      <c r="F93" s="164"/>
      <c r="G93" s="164"/>
      <c r="H93" s="164"/>
      <c r="I93" s="164"/>
      <c r="J93" s="435"/>
      <c r="K93" s="435"/>
      <c r="L93" s="430"/>
      <c r="M93" s="184"/>
      <c r="N93" s="280"/>
      <c r="O93" s="280"/>
      <c r="P93" s="280"/>
      <c r="Q93" s="166"/>
      <c r="R93" s="184"/>
      <c r="S93" s="280"/>
    </row>
    <row r="94" spans="1:26" s="380" customFormat="1" ht="15.75" customHeight="1">
      <c r="A94" s="377"/>
      <c r="D94" s="441"/>
      <c r="E94" s="441"/>
      <c r="F94" s="441"/>
      <c r="G94" s="442"/>
      <c r="H94" s="442"/>
      <c r="I94" s="442"/>
      <c r="J94" s="442"/>
      <c r="K94" s="442"/>
      <c r="L94" s="430"/>
      <c r="M94" s="184"/>
      <c r="N94" s="279"/>
      <c r="O94" s="279"/>
      <c r="P94" s="279"/>
      <c r="Q94" s="165"/>
      <c r="R94" s="184"/>
      <c r="S94" s="279"/>
    </row>
    <row r="95" spans="1:26" s="380" customFormat="1" ht="15.75" customHeight="1">
      <c r="A95" s="377"/>
      <c r="C95" s="74" t="s">
        <v>332</v>
      </c>
      <c r="D95" s="167">
        <v>362</v>
      </c>
      <c r="E95" s="167">
        <v>404</v>
      </c>
      <c r="F95" s="167">
        <v>288</v>
      </c>
      <c r="G95" s="442">
        <v>224</v>
      </c>
      <c r="H95" s="442">
        <v>228</v>
      </c>
      <c r="I95" s="442">
        <v>232</v>
      </c>
      <c r="J95" s="442">
        <v>235</v>
      </c>
      <c r="K95" s="442">
        <v>232</v>
      </c>
      <c r="L95" s="430">
        <v>249</v>
      </c>
      <c r="M95" s="440"/>
      <c r="N95" s="279">
        <v>21</v>
      </c>
      <c r="O95" s="279">
        <v>18.8</v>
      </c>
      <c r="P95" s="279">
        <v>18.7</v>
      </c>
      <c r="Q95" s="165">
        <v>16.7</v>
      </c>
      <c r="R95" s="184"/>
      <c r="S95" s="279"/>
    </row>
    <row r="96" spans="1:26" s="380" customFormat="1" ht="15.75" customHeight="1">
      <c r="A96" s="377"/>
      <c r="C96" s="74"/>
      <c r="D96" s="167"/>
      <c r="E96" s="167"/>
      <c r="F96" s="167"/>
      <c r="G96" s="175"/>
      <c r="H96" s="175"/>
      <c r="I96" s="175"/>
      <c r="J96" s="175"/>
      <c r="K96" s="175"/>
      <c r="L96" s="430"/>
      <c r="M96" s="440"/>
      <c r="N96" s="280"/>
      <c r="O96" s="280"/>
      <c r="P96" s="280"/>
      <c r="Q96" s="166"/>
      <c r="R96" s="184"/>
      <c r="S96" s="280"/>
      <c r="T96" s="379"/>
      <c r="U96" s="379"/>
      <c r="V96" s="379"/>
      <c r="W96" s="379"/>
      <c r="X96" s="379"/>
      <c r="Y96" s="379"/>
      <c r="Z96" s="379"/>
    </row>
    <row r="97" spans="1:26" s="377" customFormat="1" ht="15.75" customHeight="1">
      <c r="C97" s="381" t="s">
        <v>134</v>
      </c>
      <c r="D97" s="170">
        <v>1406</v>
      </c>
      <c r="E97" s="170">
        <v>1501</v>
      </c>
      <c r="F97" s="170">
        <v>1363</v>
      </c>
      <c r="G97" s="154">
        <v>1239</v>
      </c>
      <c r="H97" s="154">
        <v>1253</v>
      </c>
      <c r="I97" s="154">
        <v>1240</v>
      </c>
      <c r="J97" s="154">
        <v>1189</v>
      </c>
      <c r="K97" s="154">
        <v>1163</v>
      </c>
      <c r="L97" s="439">
        <v>1041</v>
      </c>
      <c r="M97" s="184"/>
      <c r="N97" s="279">
        <v>8.9</v>
      </c>
      <c r="O97" s="279">
        <v>8.3000000000000007</v>
      </c>
      <c r="P97" s="279">
        <v>10.199999999999999</v>
      </c>
      <c r="Q97" s="165">
        <v>9.4</v>
      </c>
      <c r="R97" s="184"/>
      <c r="S97" s="279"/>
      <c r="T97" s="379"/>
      <c r="U97" s="379"/>
      <c r="V97" s="379"/>
      <c r="W97" s="379"/>
      <c r="X97" s="379"/>
      <c r="Y97" s="379"/>
      <c r="Z97" s="379"/>
    </row>
    <row r="98" spans="1:26" s="377" customFormat="1" ht="15.75" customHeight="1">
      <c r="C98" s="97" t="s">
        <v>15</v>
      </c>
      <c r="D98" s="167">
        <v>0</v>
      </c>
      <c r="E98" s="167">
        <v>0</v>
      </c>
      <c r="F98" s="167">
        <v>0</v>
      </c>
      <c r="G98" s="175">
        <v>0</v>
      </c>
      <c r="H98" s="175">
        <v>0</v>
      </c>
      <c r="I98" s="175">
        <v>0</v>
      </c>
      <c r="J98" s="175">
        <v>0</v>
      </c>
      <c r="K98" s="175">
        <v>0</v>
      </c>
      <c r="L98" s="430">
        <v>0</v>
      </c>
      <c r="M98" s="184"/>
      <c r="N98" s="279"/>
      <c r="O98" s="279"/>
      <c r="P98" s="279"/>
      <c r="Q98" s="165"/>
      <c r="R98" s="184"/>
      <c r="S98" s="279"/>
      <c r="T98" s="379"/>
      <c r="U98" s="379"/>
      <c r="V98" s="379"/>
      <c r="W98" s="379"/>
      <c r="X98" s="379"/>
      <c r="Y98" s="379"/>
      <c r="Z98" s="379"/>
    </row>
    <row r="99" spans="1:26" s="380" customFormat="1" ht="15.75" customHeight="1">
      <c r="A99" s="377"/>
      <c r="C99" s="370" t="s">
        <v>12</v>
      </c>
      <c r="D99" s="444">
        <v>2398</v>
      </c>
      <c r="E99" s="444">
        <v>2593</v>
      </c>
      <c r="F99" s="444">
        <v>2528</v>
      </c>
      <c r="G99" s="445">
        <v>2437</v>
      </c>
      <c r="H99" s="445">
        <v>2430</v>
      </c>
      <c r="I99" s="445">
        <v>2373</v>
      </c>
      <c r="J99" s="445">
        <v>2338</v>
      </c>
      <c r="K99" s="445">
        <v>2360</v>
      </c>
      <c r="L99" s="446">
        <f>+L98+L97+L84</f>
        <v>2223</v>
      </c>
      <c r="M99" s="440"/>
      <c r="N99" s="282">
        <v>6.2</v>
      </c>
      <c r="O99" s="282">
        <v>6.8000000000000007</v>
      </c>
      <c r="P99" s="282">
        <v>7.8</v>
      </c>
      <c r="Q99" s="172">
        <v>7</v>
      </c>
      <c r="R99" s="184"/>
      <c r="S99" s="282"/>
      <c r="T99" s="379"/>
      <c r="U99" s="379"/>
      <c r="V99" s="379"/>
      <c r="W99" s="379"/>
      <c r="X99" s="379"/>
      <c r="Y99" s="379"/>
      <c r="Z99" s="379"/>
    </row>
    <row r="100" spans="1:26" s="380" customFormat="1" ht="15.75" customHeight="1">
      <c r="A100" s="377"/>
      <c r="C100" s="370"/>
      <c r="D100" s="447"/>
      <c r="E100" s="447"/>
      <c r="F100" s="447"/>
      <c r="G100" s="443"/>
      <c r="H100" s="443"/>
      <c r="I100" s="443"/>
      <c r="J100" s="443"/>
      <c r="K100" s="443"/>
      <c r="L100" s="430"/>
      <c r="M100" s="440"/>
      <c r="N100" s="282"/>
      <c r="O100" s="282"/>
      <c r="P100" s="282"/>
      <c r="Q100" s="172"/>
      <c r="R100" s="184"/>
      <c r="S100" s="282"/>
    </row>
    <row r="101" spans="1:26" s="380" customFormat="1" ht="15.75" customHeight="1">
      <c r="C101" s="20" t="s">
        <v>209</v>
      </c>
      <c r="D101" s="447"/>
      <c r="E101" s="447"/>
      <c r="F101" s="447"/>
      <c r="G101" s="443"/>
      <c r="H101" s="443"/>
      <c r="I101" s="443"/>
      <c r="J101" s="443"/>
      <c r="K101" s="443"/>
      <c r="L101" s="430"/>
      <c r="M101" s="146"/>
      <c r="N101" s="282"/>
      <c r="O101" s="282"/>
      <c r="P101" s="282"/>
      <c r="Q101" s="172"/>
      <c r="R101" s="184"/>
      <c r="S101" s="282"/>
      <c r="T101" s="382"/>
      <c r="U101" s="382"/>
      <c r="V101" s="382"/>
      <c r="W101" s="382"/>
      <c r="X101" s="382"/>
      <c r="Y101" s="382"/>
      <c r="Z101" s="382"/>
    </row>
    <row r="102" spans="1:26" s="380" customFormat="1" ht="15.75" customHeight="1">
      <c r="C102" s="370" t="s">
        <v>333</v>
      </c>
      <c r="D102" s="167"/>
      <c r="E102" s="167"/>
      <c r="F102" s="167"/>
      <c r="G102" s="175"/>
      <c r="H102" s="175"/>
      <c r="I102" s="175"/>
      <c r="J102" s="175"/>
      <c r="K102" s="175"/>
      <c r="L102" s="430"/>
      <c r="M102" s="146"/>
      <c r="N102" s="279"/>
      <c r="O102" s="279"/>
      <c r="P102" s="279"/>
      <c r="Q102" s="165"/>
      <c r="R102" s="184"/>
      <c r="S102" s="279"/>
    </row>
    <row r="103" spans="1:26" s="380" customFormat="1" ht="15.75" customHeight="1">
      <c r="C103" s="376" t="s">
        <v>228</v>
      </c>
      <c r="D103" s="435">
        <v>1225</v>
      </c>
      <c r="E103" s="435">
        <v>1208</v>
      </c>
      <c r="F103" s="435">
        <v>1145</v>
      </c>
      <c r="G103" s="435">
        <v>1037</v>
      </c>
      <c r="H103" s="435">
        <v>1035</v>
      </c>
      <c r="I103" s="435">
        <v>879</v>
      </c>
      <c r="J103" s="175">
        <v>826</v>
      </c>
      <c r="K103" s="175">
        <v>740</v>
      </c>
      <c r="L103" s="430">
        <v>710</v>
      </c>
      <c r="M103" s="184"/>
      <c r="N103" s="279"/>
      <c r="O103" s="279"/>
      <c r="P103" s="279"/>
      <c r="Q103" s="171"/>
      <c r="R103" s="184"/>
      <c r="S103" s="281"/>
    </row>
    <row r="104" spans="1:26" s="380" customFormat="1" ht="15.75" customHeight="1">
      <c r="C104" s="376" t="s">
        <v>10</v>
      </c>
      <c r="D104" s="435">
        <v>164</v>
      </c>
      <c r="E104" s="435">
        <v>164</v>
      </c>
      <c r="F104" s="435">
        <v>176</v>
      </c>
      <c r="G104" s="175">
        <v>202</v>
      </c>
      <c r="H104" s="175">
        <v>219</v>
      </c>
      <c r="I104" s="175">
        <v>216</v>
      </c>
      <c r="J104" s="175">
        <v>118</v>
      </c>
      <c r="K104" s="175">
        <v>124</v>
      </c>
      <c r="L104" s="430">
        <v>137</v>
      </c>
      <c r="M104" s="184"/>
      <c r="N104" s="279"/>
      <c r="O104" s="279"/>
      <c r="P104" s="279"/>
      <c r="Q104" s="171"/>
      <c r="R104" s="184"/>
      <c r="S104" s="281"/>
    </row>
    <row r="105" spans="1:26" s="380" customFormat="1" ht="15.75" customHeight="1">
      <c r="C105" s="376" t="s">
        <v>11</v>
      </c>
      <c r="D105" s="436">
        <v>52</v>
      </c>
      <c r="E105" s="436">
        <v>53</v>
      </c>
      <c r="F105" s="436">
        <v>52</v>
      </c>
      <c r="G105" s="278">
        <v>54</v>
      </c>
      <c r="H105" s="278">
        <v>49</v>
      </c>
      <c r="I105" s="278">
        <v>39</v>
      </c>
      <c r="J105" s="278">
        <v>33</v>
      </c>
      <c r="K105" s="278">
        <v>33</v>
      </c>
      <c r="L105" s="438">
        <v>38</v>
      </c>
      <c r="M105" s="184"/>
      <c r="N105" s="279"/>
      <c r="O105" s="279"/>
      <c r="P105" s="279"/>
      <c r="Q105" s="171"/>
      <c r="R105" s="184"/>
      <c r="S105" s="281"/>
    </row>
    <row r="106" spans="1:26" s="377" customFormat="1" ht="15.75" customHeight="1">
      <c r="B106" s="97"/>
      <c r="C106" s="375" t="s">
        <v>178</v>
      </c>
      <c r="D106" s="437">
        <v>1441</v>
      </c>
      <c r="E106" s="437">
        <v>1425</v>
      </c>
      <c r="F106" s="437">
        <v>1373</v>
      </c>
      <c r="G106" s="437">
        <v>1293</v>
      </c>
      <c r="H106" s="437">
        <v>1303</v>
      </c>
      <c r="I106" s="437">
        <v>1134</v>
      </c>
      <c r="J106" s="154">
        <v>977</v>
      </c>
      <c r="K106" s="154">
        <v>897</v>
      </c>
      <c r="L106" s="439">
        <f>SUM(L103:L105)</f>
        <v>885</v>
      </c>
      <c r="M106" s="184"/>
      <c r="N106" s="279"/>
      <c r="O106" s="279"/>
      <c r="P106" s="279"/>
      <c r="Q106" s="165"/>
      <c r="R106" s="184"/>
      <c r="S106" s="279"/>
      <c r="T106" s="379"/>
      <c r="U106" s="379"/>
      <c r="V106" s="379"/>
      <c r="W106" s="379"/>
      <c r="X106" s="379"/>
      <c r="Y106" s="379"/>
      <c r="Z106" s="379"/>
    </row>
    <row r="107" spans="1:26" s="380" customFormat="1" ht="15.75" customHeight="1">
      <c r="C107" s="376" t="s">
        <v>177</v>
      </c>
      <c r="D107" s="435">
        <v>69</v>
      </c>
      <c r="E107" s="435">
        <v>70</v>
      </c>
      <c r="F107" s="435">
        <v>77</v>
      </c>
      <c r="G107" s="175">
        <v>86</v>
      </c>
      <c r="H107" s="175">
        <v>82</v>
      </c>
      <c r="I107" s="175">
        <v>82</v>
      </c>
      <c r="J107" s="175">
        <v>86</v>
      </c>
      <c r="K107" s="175">
        <v>82</v>
      </c>
      <c r="L107" s="430">
        <v>70</v>
      </c>
      <c r="M107" s="184"/>
      <c r="N107" s="279"/>
      <c r="O107" s="279"/>
      <c r="P107" s="279"/>
      <c r="Q107" s="171"/>
      <c r="R107" s="184"/>
      <c r="S107" s="281"/>
    </row>
    <row r="108" spans="1:26" s="380" customFormat="1" ht="15.75" customHeight="1" thickBot="1">
      <c r="C108" s="375" t="s">
        <v>12</v>
      </c>
      <c r="D108" s="168">
        <v>1510</v>
      </c>
      <c r="E108" s="168">
        <v>1495</v>
      </c>
      <c r="F108" s="168">
        <v>1450</v>
      </c>
      <c r="G108" s="168">
        <v>1379</v>
      </c>
      <c r="H108" s="168">
        <v>1385</v>
      </c>
      <c r="I108" s="168">
        <v>1216</v>
      </c>
      <c r="J108" s="168">
        <v>1063</v>
      </c>
      <c r="K108" s="168">
        <v>979</v>
      </c>
      <c r="L108" s="433">
        <f>SUM(L106:L107)</f>
        <v>955</v>
      </c>
      <c r="M108" s="440"/>
      <c r="N108" s="280">
        <v>-17.8</v>
      </c>
      <c r="O108" s="280">
        <v>-23.1</v>
      </c>
      <c r="P108" s="280">
        <v>-21.2</v>
      </c>
      <c r="Q108" s="166">
        <v>-22.3</v>
      </c>
      <c r="R108" s="184"/>
      <c r="S108" s="280"/>
      <c r="T108" s="382"/>
      <c r="U108" s="382"/>
      <c r="V108" s="382"/>
      <c r="W108" s="382"/>
      <c r="X108" s="382"/>
      <c r="Y108" s="382"/>
      <c r="Z108" s="382"/>
    </row>
    <row r="109" spans="1:26" s="377" customFormat="1" ht="15.75" customHeight="1" thickTop="1">
      <c r="B109" s="371"/>
      <c r="C109" s="371"/>
      <c r="D109" s="371"/>
      <c r="E109" s="371"/>
      <c r="F109" s="371"/>
      <c r="G109" s="371"/>
      <c r="H109" s="371"/>
      <c r="I109" s="371"/>
      <c r="J109" s="371"/>
      <c r="K109" s="371"/>
      <c r="L109" s="143"/>
      <c r="M109" s="143"/>
      <c r="N109" s="144"/>
      <c r="O109" s="144"/>
      <c r="P109" s="144"/>
      <c r="Q109" s="144"/>
      <c r="R109" s="184"/>
      <c r="S109" s="144"/>
      <c r="X109" s="379"/>
    </row>
    <row r="110" spans="1:26" s="377" customFormat="1" ht="15.75" customHeight="1">
      <c r="B110" s="509" t="s">
        <v>17</v>
      </c>
      <c r="C110" s="509"/>
      <c r="D110" s="145"/>
      <c r="E110" s="145"/>
      <c r="F110" s="145"/>
      <c r="G110" s="145"/>
      <c r="H110" s="133"/>
      <c r="I110" s="133"/>
      <c r="J110" s="133"/>
      <c r="K110" s="133"/>
      <c r="L110" s="133"/>
      <c r="M110" s="133"/>
      <c r="N110" s="383"/>
      <c r="O110" s="378"/>
      <c r="P110" s="378"/>
      <c r="Q110" s="378"/>
      <c r="R110" s="184"/>
      <c r="S110" s="378"/>
    </row>
    <row r="111" spans="1:26" s="377" customFormat="1" ht="41.45" customHeight="1">
      <c r="B111" s="111">
        <v>1</v>
      </c>
      <c r="C111" s="510" t="s">
        <v>359</v>
      </c>
      <c r="D111" s="510"/>
      <c r="E111" s="510"/>
      <c r="F111" s="510"/>
      <c r="G111" s="510"/>
      <c r="H111" s="510"/>
      <c r="I111" s="510"/>
      <c r="J111" s="510"/>
      <c r="K111" s="510"/>
      <c r="L111" s="510"/>
      <c r="M111" s="510"/>
      <c r="N111" s="510"/>
      <c r="O111" s="510"/>
      <c r="P111" s="510"/>
      <c r="Q111" s="468"/>
      <c r="R111" s="184"/>
      <c r="S111" s="468"/>
    </row>
    <row r="112" spans="1:26" s="377" customFormat="1" ht="15.75" customHeight="1">
      <c r="B112" s="384">
        <v>2</v>
      </c>
      <c r="C112" s="507" t="s">
        <v>192</v>
      </c>
      <c r="D112" s="507"/>
      <c r="E112" s="507"/>
      <c r="F112" s="507"/>
      <c r="G112" s="507"/>
      <c r="H112" s="507"/>
      <c r="I112" s="507"/>
      <c r="J112" s="507"/>
      <c r="K112" s="507"/>
      <c r="L112" s="507"/>
      <c r="M112" s="507"/>
      <c r="N112" s="507"/>
      <c r="O112" s="507"/>
      <c r="P112" s="507"/>
      <c r="Q112" s="372"/>
      <c r="R112" s="184"/>
      <c r="S112" s="468"/>
    </row>
    <row r="113" spans="2:19" s="377" customFormat="1" ht="15.75" customHeight="1">
      <c r="B113" s="384">
        <v>3</v>
      </c>
      <c r="C113" s="507" t="s">
        <v>164</v>
      </c>
      <c r="D113" s="507"/>
      <c r="E113" s="507"/>
      <c r="F113" s="507"/>
      <c r="G113" s="507"/>
      <c r="H113" s="507"/>
      <c r="I113" s="507"/>
      <c r="J113" s="507"/>
      <c r="K113" s="507"/>
      <c r="L113" s="507"/>
      <c r="M113" s="507"/>
      <c r="N113" s="507"/>
      <c r="O113" s="507"/>
      <c r="P113" s="507"/>
      <c r="Q113" s="372"/>
      <c r="R113" s="184"/>
      <c r="S113" s="468"/>
    </row>
    <row r="114" spans="2:19" s="377" customFormat="1" ht="15.75" customHeight="1">
      <c r="B114" s="384">
        <v>4</v>
      </c>
      <c r="C114" s="507" t="s">
        <v>130</v>
      </c>
      <c r="D114" s="507"/>
      <c r="E114" s="507"/>
      <c r="F114" s="507"/>
      <c r="G114" s="507"/>
      <c r="H114" s="507"/>
      <c r="I114" s="507"/>
      <c r="J114" s="507"/>
      <c r="K114" s="507"/>
      <c r="L114" s="507"/>
      <c r="M114" s="507"/>
      <c r="N114" s="507"/>
      <c r="O114" s="507"/>
      <c r="P114" s="507"/>
      <c r="Q114" s="372"/>
      <c r="R114" s="184"/>
      <c r="S114" s="468"/>
    </row>
    <row r="115" spans="2:19" s="377" customFormat="1" ht="15.75" customHeight="1">
      <c r="B115" s="384">
        <v>5</v>
      </c>
      <c r="C115" s="507" t="s">
        <v>218</v>
      </c>
      <c r="D115" s="507"/>
      <c r="E115" s="507"/>
      <c r="F115" s="507"/>
      <c r="G115" s="507"/>
      <c r="H115" s="507"/>
      <c r="I115" s="507"/>
      <c r="J115" s="507"/>
      <c r="K115" s="507"/>
      <c r="L115" s="507"/>
      <c r="M115" s="507"/>
      <c r="N115" s="507"/>
      <c r="O115" s="507"/>
      <c r="P115" s="507"/>
      <c r="Q115" s="372"/>
      <c r="R115" s="184"/>
      <c r="S115" s="468"/>
    </row>
    <row r="116" spans="2:19" s="377" customFormat="1" ht="15.75" customHeight="1">
      <c r="B116" s="384">
        <v>6</v>
      </c>
      <c r="C116" s="507" t="s">
        <v>20</v>
      </c>
      <c r="D116" s="507"/>
      <c r="E116" s="507"/>
      <c r="F116" s="507"/>
      <c r="G116" s="507"/>
      <c r="H116" s="507"/>
      <c r="I116" s="507"/>
      <c r="J116" s="507"/>
      <c r="K116" s="507"/>
      <c r="L116" s="507"/>
      <c r="M116" s="507"/>
      <c r="N116" s="507"/>
      <c r="O116" s="507"/>
      <c r="P116" s="507"/>
      <c r="Q116" s="372"/>
      <c r="R116" s="184"/>
      <c r="S116" s="468"/>
    </row>
    <row r="117" spans="2:19" s="377" customFormat="1" ht="15.75" customHeight="1">
      <c r="B117" s="384">
        <v>7</v>
      </c>
      <c r="C117" s="507" t="s">
        <v>21</v>
      </c>
      <c r="D117" s="507"/>
      <c r="E117" s="507"/>
      <c r="F117" s="507"/>
      <c r="G117" s="507"/>
      <c r="H117" s="507"/>
      <c r="I117" s="507"/>
      <c r="J117" s="507"/>
      <c r="K117" s="507"/>
      <c r="L117" s="507"/>
      <c r="M117" s="507"/>
      <c r="N117" s="507"/>
      <c r="O117" s="507"/>
      <c r="P117" s="507"/>
      <c r="Q117" s="372"/>
      <c r="R117" s="184"/>
      <c r="S117" s="468"/>
    </row>
    <row r="118" spans="2:19" s="377" customFormat="1" ht="15.75" customHeight="1">
      <c r="B118" s="384">
        <v>8</v>
      </c>
      <c r="C118" s="507" t="s">
        <v>212</v>
      </c>
      <c r="D118" s="507"/>
      <c r="E118" s="507"/>
      <c r="F118" s="507"/>
      <c r="G118" s="507"/>
      <c r="H118" s="507"/>
      <c r="I118" s="507"/>
      <c r="J118" s="507"/>
      <c r="K118" s="507"/>
      <c r="L118" s="507"/>
      <c r="M118" s="507"/>
      <c r="N118" s="507"/>
      <c r="O118" s="507"/>
      <c r="P118" s="507"/>
      <c r="Q118" s="372"/>
      <c r="R118" s="184"/>
      <c r="S118" s="468"/>
    </row>
    <row r="119" spans="2:19" s="377" customFormat="1" ht="15.75" customHeight="1">
      <c r="B119" s="100"/>
      <c r="C119" s="371"/>
      <c r="D119" s="143"/>
      <c r="E119" s="143"/>
      <c r="F119" s="143"/>
      <c r="G119" s="143"/>
      <c r="H119" s="143"/>
      <c r="I119" s="143"/>
      <c r="J119" s="143"/>
      <c r="K119" s="143"/>
      <c r="L119" s="143"/>
      <c r="M119" s="143"/>
      <c r="N119" s="144"/>
      <c r="O119" s="144"/>
      <c r="P119" s="144"/>
      <c r="Q119" s="144"/>
      <c r="R119" s="184"/>
      <c r="S119" s="144"/>
    </row>
    <row r="120" spans="2:19" s="377" customFormat="1" ht="15.75" customHeight="1">
      <c r="B120" s="371"/>
      <c r="C120" s="371"/>
      <c r="D120" s="378"/>
      <c r="E120" s="378"/>
      <c r="F120" s="378"/>
      <c r="G120" s="378"/>
      <c r="H120" s="378"/>
      <c r="I120" s="378"/>
      <c r="J120" s="378"/>
      <c r="K120" s="378"/>
      <c r="L120" s="378"/>
      <c r="M120" s="378"/>
      <c r="N120" s="147"/>
      <c r="O120" s="147"/>
      <c r="P120" s="147"/>
      <c r="Q120" s="147"/>
      <c r="R120" s="184"/>
      <c r="S120" s="147"/>
    </row>
    <row r="121" spans="2:19" s="377" customFormat="1" ht="15.75" customHeight="1">
      <c r="B121" s="371"/>
      <c r="C121" s="371"/>
      <c r="D121" s="378"/>
      <c r="E121" s="378"/>
      <c r="F121" s="378"/>
      <c r="G121" s="378"/>
      <c r="H121" s="378"/>
      <c r="I121" s="378"/>
      <c r="J121" s="378"/>
      <c r="K121" s="378"/>
      <c r="L121" s="378"/>
      <c r="M121" s="378"/>
      <c r="N121" s="378"/>
      <c r="O121" s="378"/>
      <c r="P121" s="378"/>
      <c r="Q121" s="378"/>
      <c r="R121" s="184"/>
      <c r="S121" s="378"/>
    </row>
    <row r="122" spans="2:19" s="377" customFormat="1" ht="15.75" customHeight="1">
      <c r="B122" s="371"/>
      <c r="C122" s="371"/>
      <c r="D122" s="378"/>
      <c r="E122" s="378"/>
      <c r="F122" s="378"/>
      <c r="G122" s="378"/>
      <c r="H122" s="378"/>
      <c r="I122" s="378"/>
      <c r="J122" s="378"/>
      <c r="K122" s="378"/>
      <c r="L122" s="378"/>
      <c r="M122" s="378"/>
      <c r="N122" s="378"/>
      <c r="O122" s="378"/>
      <c r="P122" s="378"/>
      <c r="Q122" s="378"/>
      <c r="R122" s="184"/>
      <c r="S122" s="378"/>
    </row>
    <row r="123" spans="2:19" s="377" customFormat="1" ht="15.75" customHeight="1">
      <c r="B123" s="371"/>
      <c r="C123" s="371"/>
      <c r="D123" s="148"/>
      <c r="E123" s="148"/>
      <c r="F123" s="148"/>
      <c r="G123" s="148"/>
      <c r="H123" s="148"/>
      <c r="I123" s="148"/>
      <c r="J123" s="148"/>
      <c r="K123" s="148"/>
      <c r="L123" s="148"/>
      <c r="M123" s="148"/>
      <c r="N123" s="378"/>
      <c r="O123" s="378"/>
      <c r="P123" s="378"/>
      <c r="Q123" s="378"/>
      <c r="R123" s="184"/>
      <c r="S123" s="378"/>
    </row>
    <row r="124" spans="2:19" s="377" customFormat="1" ht="15.75" customHeight="1">
      <c r="B124" s="371"/>
      <c r="C124" s="371"/>
      <c r="D124" s="148"/>
      <c r="E124" s="148"/>
      <c r="F124" s="148"/>
      <c r="G124" s="148"/>
      <c r="H124" s="148"/>
      <c r="I124" s="148"/>
      <c r="J124" s="148"/>
      <c r="K124" s="148"/>
      <c r="L124" s="148"/>
      <c r="M124" s="148"/>
      <c r="N124" s="147"/>
      <c r="O124" s="147"/>
      <c r="P124" s="147"/>
      <c r="Q124" s="147"/>
      <c r="R124" s="184"/>
      <c r="S124" s="147"/>
    </row>
    <row r="125" spans="2:19" s="377" customFormat="1" ht="15.75" customHeight="1">
      <c r="B125" s="19"/>
      <c r="C125" s="19"/>
      <c r="D125" s="378"/>
      <c r="E125" s="378"/>
      <c r="F125" s="378"/>
      <c r="G125" s="378"/>
      <c r="H125" s="378"/>
      <c r="I125" s="378"/>
      <c r="J125" s="378"/>
      <c r="K125" s="378"/>
      <c r="L125" s="378"/>
      <c r="M125" s="378"/>
      <c r="N125" s="147"/>
      <c r="O125" s="147"/>
      <c r="P125" s="147"/>
      <c r="Q125" s="147"/>
      <c r="R125" s="184"/>
      <c r="S125" s="147"/>
    </row>
    <row r="126" spans="2:19" s="377" customFormat="1" ht="15.75" customHeight="1">
      <c r="B126" s="19"/>
      <c r="C126" s="19"/>
      <c r="D126" s="378"/>
      <c r="E126" s="378"/>
      <c r="F126" s="378"/>
      <c r="G126" s="378"/>
      <c r="H126" s="378"/>
      <c r="I126" s="378"/>
      <c r="J126" s="378"/>
      <c r="K126" s="378"/>
      <c r="L126" s="378"/>
      <c r="M126" s="378"/>
      <c r="N126" s="378"/>
      <c r="O126" s="378"/>
      <c r="P126" s="378"/>
      <c r="Q126" s="378"/>
      <c r="R126" s="184"/>
      <c r="S126" s="378"/>
    </row>
    <row r="127" spans="2:19" s="377" customFormat="1" ht="15.75" customHeight="1">
      <c r="B127" s="371"/>
      <c r="C127" s="371"/>
      <c r="D127" s="378"/>
      <c r="E127" s="378"/>
      <c r="F127" s="378"/>
      <c r="G127" s="378"/>
      <c r="H127" s="378"/>
      <c r="I127" s="378"/>
      <c r="J127" s="378"/>
      <c r="K127" s="378"/>
      <c r="L127" s="378"/>
      <c r="M127" s="378"/>
      <c r="N127" s="378"/>
      <c r="O127" s="378"/>
      <c r="P127" s="378"/>
      <c r="Q127" s="378"/>
      <c r="R127" s="184"/>
      <c r="S127" s="378"/>
    </row>
    <row r="128" spans="2:19" s="377" customFormat="1" ht="15.75" customHeight="1">
      <c r="B128" s="371"/>
      <c r="C128" s="371"/>
      <c r="D128" s="378"/>
      <c r="E128" s="378"/>
      <c r="F128" s="378"/>
      <c r="G128" s="378"/>
      <c r="H128" s="378"/>
      <c r="I128" s="378"/>
      <c r="J128" s="378"/>
      <c r="K128" s="378"/>
      <c r="L128" s="378"/>
      <c r="M128" s="378"/>
      <c r="N128" s="378"/>
      <c r="O128" s="378"/>
      <c r="P128" s="378"/>
      <c r="Q128" s="378"/>
      <c r="R128" s="184"/>
      <c r="S128" s="378"/>
    </row>
    <row r="129" spans="2:19" s="377" customFormat="1" ht="15.75" customHeight="1">
      <c r="B129" s="371"/>
      <c r="C129" s="371"/>
      <c r="D129" s="378"/>
      <c r="E129" s="378"/>
      <c r="F129" s="378"/>
      <c r="G129" s="378"/>
      <c r="H129" s="378"/>
      <c r="I129" s="378"/>
      <c r="J129" s="378"/>
      <c r="K129" s="378"/>
      <c r="L129" s="378"/>
      <c r="M129" s="378"/>
      <c r="N129" s="378"/>
      <c r="O129" s="378"/>
      <c r="P129" s="378"/>
      <c r="Q129" s="378"/>
      <c r="R129" s="184"/>
      <c r="S129" s="378"/>
    </row>
    <row r="130" spans="2:19" s="377" customFormat="1" ht="15.75" customHeight="1">
      <c r="B130" s="371"/>
      <c r="C130" s="371"/>
      <c r="D130" s="378"/>
      <c r="E130" s="378"/>
      <c r="F130" s="378"/>
      <c r="G130" s="378"/>
      <c r="H130" s="378"/>
      <c r="I130" s="378"/>
      <c r="J130" s="378"/>
      <c r="K130" s="378"/>
      <c r="L130" s="378"/>
      <c r="M130" s="378"/>
      <c r="N130" s="378"/>
      <c r="O130" s="378"/>
      <c r="P130" s="378"/>
      <c r="Q130" s="378"/>
      <c r="R130" s="184"/>
      <c r="S130" s="378"/>
    </row>
    <row r="131" spans="2:19" s="377" customFormat="1" ht="15.75" customHeight="1">
      <c r="B131" s="371"/>
      <c r="C131" s="371"/>
      <c r="D131" s="378"/>
      <c r="E131" s="378"/>
      <c r="F131" s="378"/>
      <c r="G131" s="378"/>
      <c r="H131" s="378"/>
      <c r="I131" s="378"/>
      <c r="J131" s="378"/>
      <c r="K131" s="378"/>
      <c r="L131" s="378"/>
      <c r="M131" s="378"/>
      <c r="N131" s="378"/>
      <c r="O131" s="378"/>
      <c r="P131" s="378"/>
      <c r="Q131" s="378"/>
      <c r="R131" s="184"/>
      <c r="S131" s="378"/>
    </row>
    <row r="132" spans="2:19" s="377" customFormat="1" ht="15.75" customHeight="1">
      <c r="B132" s="371"/>
      <c r="C132" s="371"/>
      <c r="D132" s="378"/>
      <c r="E132" s="378"/>
      <c r="F132" s="378"/>
      <c r="G132" s="378"/>
      <c r="H132" s="378"/>
      <c r="I132" s="378"/>
      <c r="J132" s="378"/>
      <c r="K132" s="378"/>
      <c r="L132" s="378"/>
      <c r="M132" s="378"/>
      <c r="N132" s="378"/>
      <c r="O132" s="378"/>
      <c r="P132" s="378"/>
      <c r="Q132" s="378"/>
      <c r="R132" s="184"/>
      <c r="S132" s="378"/>
    </row>
    <row r="133" spans="2:19" s="377" customFormat="1" ht="15.75" customHeight="1">
      <c r="B133" s="371"/>
      <c r="C133" s="371"/>
      <c r="D133" s="378"/>
      <c r="E133" s="378"/>
      <c r="F133" s="378"/>
      <c r="G133" s="378"/>
      <c r="H133" s="378"/>
      <c r="I133" s="378"/>
      <c r="J133" s="378"/>
      <c r="K133" s="378"/>
      <c r="L133" s="378"/>
      <c r="M133" s="378"/>
      <c r="N133" s="378"/>
      <c r="O133" s="378"/>
      <c r="P133" s="378"/>
      <c r="Q133" s="378"/>
      <c r="R133" s="184"/>
      <c r="S133" s="378"/>
    </row>
    <row r="134" spans="2:19" s="377" customFormat="1" ht="15.75" customHeight="1">
      <c r="B134" s="371"/>
      <c r="C134" s="371"/>
      <c r="D134" s="378"/>
      <c r="E134" s="378"/>
      <c r="F134" s="378"/>
      <c r="G134" s="378"/>
      <c r="H134" s="378"/>
      <c r="I134" s="378"/>
      <c r="J134" s="378"/>
      <c r="K134" s="378"/>
      <c r="L134" s="378"/>
      <c r="M134" s="378"/>
      <c r="N134" s="378"/>
      <c r="O134" s="378"/>
      <c r="P134" s="378"/>
      <c r="Q134" s="378"/>
      <c r="R134" s="184"/>
      <c r="S134" s="378"/>
    </row>
    <row r="135" spans="2:19" s="377" customFormat="1" ht="15.75" customHeight="1">
      <c r="B135" s="371"/>
      <c r="C135" s="371"/>
      <c r="D135" s="378"/>
      <c r="E135" s="378"/>
      <c r="F135" s="378"/>
      <c r="G135" s="378"/>
      <c r="H135" s="378"/>
      <c r="I135" s="378"/>
      <c r="J135" s="378"/>
      <c r="K135" s="378"/>
      <c r="L135" s="378"/>
      <c r="M135" s="378"/>
      <c r="N135" s="378"/>
      <c r="O135" s="378"/>
      <c r="P135" s="378"/>
      <c r="Q135" s="378"/>
      <c r="R135" s="184"/>
      <c r="S135" s="378"/>
    </row>
    <row r="136" spans="2:19" s="377" customFormat="1" ht="15.75" customHeight="1">
      <c r="B136" s="371"/>
      <c r="C136" s="371"/>
      <c r="D136" s="378"/>
      <c r="E136" s="378"/>
      <c r="F136" s="378"/>
      <c r="G136" s="378"/>
      <c r="H136" s="378"/>
      <c r="I136" s="378"/>
      <c r="J136" s="378"/>
      <c r="K136" s="378"/>
      <c r="L136" s="378"/>
      <c r="M136" s="378"/>
      <c r="N136" s="378"/>
      <c r="O136" s="378"/>
      <c r="P136" s="378"/>
      <c r="Q136" s="378"/>
      <c r="R136" s="184"/>
      <c r="S136" s="378"/>
    </row>
    <row r="137" spans="2:19" s="377" customFormat="1" ht="15.75" customHeight="1">
      <c r="B137" s="371"/>
      <c r="C137" s="371"/>
      <c r="D137" s="378"/>
      <c r="E137" s="378"/>
      <c r="F137" s="378"/>
      <c r="G137" s="378"/>
      <c r="H137" s="378"/>
      <c r="I137" s="378"/>
      <c r="J137" s="378"/>
      <c r="K137" s="378"/>
      <c r="L137" s="378"/>
      <c r="M137" s="378"/>
      <c r="N137" s="378"/>
      <c r="O137" s="378"/>
      <c r="P137" s="378"/>
      <c r="Q137" s="378"/>
      <c r="R137" s="184"/>
      <c r="S137" s="378"/>
    </row>
    <row r="138" spans="2:19" s="377" customFormat="1" ht="15.75" customHeight="1">
      <c r="B138" s="371"/>
      <c r="C138" s="371"/>
      <c r="D138" s="378"/>
      <c r="E138" s="378"/>
      <c r="F138" s="378"/>
      <c r="G138" s="378"/>
      <c r="H138" s="378"/>
      <c r="I138" s="378"/>
      <c r="J138" s="378"/>
      <c r="K138" s="378"/>
      <c r="L138" s="378"/>
      <c r="M138" s="378"/>
      <c r="N138" s="378"/>
      <c r="O138" s="378"/>
      <c r="P138" s="378"/>
      <c r="Q138" s="378"/>
      <c r="R138" s="184"/>
      <c r="S138" s="378"/>
    </row>
    <row r="139" spans="2:19" s="377" customFormat="1" ht="15.75" customHeight="1">
      <c r="B139" s="371"/>
      <c r="C139" s="371"/>
      <c r="D139" s="378"/>
      <c r="E139" s="378"/>
      <c r="F139" s="378"/>
      <c r="G139" s="378"/>
      <c r="H139" s="378"/>
      <c r="I139" s="378"/>
      <c r="J139" s="378"/>
      <c r="K139" s="378"/>
      <c r="L139" s="378"/>
      <c r="M139" s="378"/>
      <c r="N139" s="378"/>
      <c r="O139" s="378"/>
      <c r="P139" s="378"/>
      <c r="Q139" s="378"/>
      <c r="R139" s="184"/>
      <c r="S139" s="378"/>
    </row>
    <row r="140" spans="2:19" s="377" customFormat="1" ht="15.75" customHeight="1">
      <c r="B140" s="371"/>
      <c r="C140" s="371"/>
      <c r="D140" s="378"/>
      <c r="E140" s="378"/>
      <c r="F140" s="378"/>
      <c r="G140" s="378"/>
      <c r="H140" s="378"/>
      <c r="I140" s="378"/>
      <c r="J140" s="378"/>
      <c r="K140" s="378"/>
      <c r="L140" s="378"/>
      <c r="M140" s="378"/>
      <c r="N140" s="378"/>
      <c r="O140" s="378"/>
      <c r="P140" s="378"/>
      <c r="Q140" s="378"/>
      <c r="R140" s="184"/>
      <c r="S140" s="378"/>
    </row>
    <row r="141" spans="2:19" s="377" customFormat="1" ht="15.75" customHeight="1">
      <c r="B141" s="371"/>
      <c r="C141" s="371"/>
      <c r="D141" s="378"/>
      <c r="E141" s="378"/>
      <c r="F141" s="378"/>
      <c r="G141" s="378"/>
      <c r="H141" s="378"/>
      <c r="I141" s="378"/>
      <c r="J141" s="378"/>
      <c r="K141" s="378"/>
      <c r="L141" s="378"/>
      <c r="M141" s="378"/>
      <c r="N141" s="378"/>
      <c r="O141" s="378"/>
      <c r="P141" s="378"/>
      <c r="Q141" s="378"/>
      <c r="R141" s="184"/>
      <c r="S141" s="378"/>
    </row>
    <row r="142" spans="2:19" s="377" customFormat="1" ht="15.75" customHeight="1">
      <c r="B142" s="371"/>
      <c r="C142" s="371"/>
      <c r="D142" s="378"/>
      <c r="E142" s="378"/>
      <c r="F142" s="378"/>
      <c r="G142" s="378"/>
      <c r="H142" s="378"/>
      <c r="I142" s="378"/>
      <c r="J142" s="378"/>
      <c r="K142" s="378"/>
      <c r="L142" s="378"/>
      <c r="M142" s="378"/>
      <c r="N142" s="378"/>
      <c r="O142" s="378"/>
      <c r="P142" s="378"/>
      <c r="Q142" s="378"/>
      <c r="R142" s="184"/>
      <c r="S142" s="378"/>
    </row>
    <row r="143" spans="2:19" s="377" customFormat="1" ht="15.75" customHeight="1">
      <c r="B143" s="371"/>
      <c r="C143" s="371"/>
      <c r="D143" s="378"/>
      <c r="E143" s="378"/>
      <c r="F143" s="378"/>
      <c r="G143" s="378"/>
      <c r="H143" s="378"/>
      <c r="I143" s="378"/>
      <c r="J143" s="378"/>
      <c r="K143" s="378"/>
      <c r="L143" s="378"/>
      <c r="M143" s="378"/>
      <c r="N143" s="378"/>
      <c r="O143" s="378"/>
      <c r="P143" s="378"/>
      <c r="Q143" s="378"/>
      <c r="R143" s="184"/>
      <c r="S143" s="378"/>
    </row>
    <row r="144" spans="2:19" s="377" customFormat="1" ht="15.75" customHeight="1">
      <c r="B144" s="371"/>
      <c r="C144" s="371"/>
      <c r="D144" s="378"/>
      <c r="E144" s="378"/>
      <c r="F144" s="378"/>
      <c r="G144" s="378"/>
      <c r="H144" s="378"/>
      <c r="I144" s="378"/>
      <c r="J144" s="378"/>
      <c r="K144" s="378"/>
      <c r="L144" s="378"/>
      <c r="M144" s="378"/>
      <c r="N144" s="378"/>
      <c r="O144" s="378"/>
      <c r="P144" s="378"/>
      <c r="Q144" s="378"/>
      <c r="R144" s="184"/>
      <c r="S144" s="378"/>
    </row>
    <row r="145" spans="2:19" s="377" customFormat="1" ht="15.75" customHeight="1">
      <c r="B145" s="371"/>
      <c r="C145" s="371"/>
      <c r="D145" s="378"/>
      <c r="E145" s="378"/>
      <c r="F145" s="378"/>
      <c r="G145" s="378"/>
      <c r="H145" s="378"/>
      <c r="I145" s="378"/>
      <c r="J145" s="378"/>
      <c r="K145" s="378"/>
      <c r="L145" s="378"/>
      <c r="M145" s="378"/>
      <c r="N145" s="378"/>
      <c r="O145" s="378"/>
      <c r="P145" s="378"/>
      <c r="Q145" s="378"/>
      <c r="R145" s="184"/>
      <c r="S145" s="378"/>
    </row>
    <row r="146" spans="2:19" s="377" customFormat="1" ht="15.75" customHeight="1">
      <c r="B146" s="371"/>
      <c r="C146" s="371"/>
      <c r="D146" s="378"/>
      <c r="E146" s="378"/>
      <c r="F146" s="378"/>
      <c r="G146" s="378"/>
      <c r="H146" s="378"/>
      <c r="I146" s="378"/>
      <c r="J146" s="378"/>
      <c r="K146" s="378"/>
      <c r="L146" s="378"/>
      <c r="M146" s="378"/>
      <c r="N146" s="378"/>
      <c r="O146" s="378"/>
      <c r="P146" s="378"/>
      <c r="Q146" s="378"/>
      <c r="R146" s="184"/>
      <c r="S146" s="378"/>
    </row>
    <row r="147" spans="2:19" s="377" customFormat="1" ht="15.75" customHeight="1">
      <c r="B147" s="371"/>
      <c r="C147" s="371"/>
      <c r="D147" s="378"/>
      <c r="E147" s="378"/>
      <c r="F147" s="378"/>
      <c r="G147" s="378"/>
      <c r="H147" s="378"/>
      <c r="I147" s="378"/>
      <c r="J147" s="378"/>
      <c r="K147" s="378"/>
      <c r="L147" s="378"/>
      <c r="M147" s="378"/>
      <c r="N147" s="378"/>
      <c r="O147" s="378"/>
      <c r="P147" s="378"/>
      <c r="Q147" s="378"/>
      <c r="R147" s="184"/>
      <c r="S147" s="378"/>
    </row>
    <row r="148" spans="2:19" s="377" customFormat="1" ht="15.75" customHeight="1">
      <c r="B148" s="371"/>
      <c r="C148" s="371"/>
      <c r="D148" s="378"/>
      <c r="E148" s="378"/>
      <c r="F148" s="378"/>
      <c r="G148" s="378"/>
      <c r="H148" s="378"/>
      <c r="I148" s="378"/>
      <c r="J148" s="378"/>
      <c r="K148" s="378"/>
      <c r="L148" s="378"/>
      <c r="M148" s="378"/>
      <c r="N148" s="378"/>
      <c r="O148" s="378"/>
      <c r="P148" s="378"/>
      <c r="Q148" s="378"/>
      <c r="R148" s="184"/>
      <c r="S148" s="378"/>
    </row>
    <row r="149" spans="2:19" s="377" customFormat="1" ht="15.75" customHeight="1">
      <c r="B149" s="371"/>
      <c r="C149" s="371"/>
      <c r="D149" s="378"/>
      <c r="E149" s="378"/>
      <c r="F149" s="378"/>
      <c r="G149" s="378"/>
      <c r="H149" s="378"/>
      <c r="I149" s="378"/>
      <c r="J149" s="378"/>
      <c r="K149" s="378"/>
      <c r="L149" s="378"/>
      <c r="M149" s="378"/>
      <c r="N149" s="378"/>
      <c r="O149" s="378"/>
      <c r="P149" s="378"/>
      <c r="Q149" s="378"/>
      <c r="R149" s="184"/>
      <c r="S149" s="378"/>
    </row>
    <row r="150" spans="2:19" s="377" customFormat="1" ht="15.75" customHeight="1">
      <c r="B150" s="371"/>
      <c r="C150" s="371"/>
      <c r="D150" s="378"/>
      <c r="E150" s="378"/>
      <c r="F150" s="378"/>
      <c r="G150" s="378"/>
      <c r="H150" s="378"/>
      <c r="I150" s="378"/>
      <c r="J150" s="378"/>
      <c r="K150" s="378"/>
      <c r="L150" s="378"/>
      <c r="M150" s="378"/>
      <c r="N150" s="378"/>
      <c r="O150" s="378"/>
      <c r="P150" s="378"/>
      <c r="Q150" s="378"/>
      <c r="R150" s="184"/>
      <c r="S150" s="378"/>
    </row>
    <row r="151" spans="2:19" s="377" customFormat="1" ht="15.75" customHeight="1">
      <c r="B151" s="371"/>
      <c r="C151" s="371"/>
      <c r="D151" s="378"/>
      <c r="E151" s="378"/>
      <c r="F151" s="378"/>
      <c r="G151" s="378"/>
      <c r="H151" s="378"/>
      <c r="I151" s="378"/>
      <c r="J151" s="378"/>
      <c r="K151" s="378"/>
      <c r="L151" s="378"/>
      <c r="M151" s="378"/>
      <c r="N151" s="378"/>
      <c r="O151" s="378"/>
      <c r="P151" s="378"/>
      <c r="Q151" s="378"/>
      <c r="R151" s="184"/>
      <c r="S151" s="378"/>
    </row>
    <row r="152" spans="2:19" s="377" customFormat="1" ht="15.75" customHeight="1">
      <c r="B152" s="371"/>
      <c r="C152" s="371"/>
      <c r="D152" s="378"/>
      <c r="E152" s="378"/>
      <c r="F152" s="378"/>
      <c r="G152" s="378"/>
      <c r="H152" s="378"/>
      <c r="I152" s="378"/>
      <c r="J152" s="378"/>
      <c r="K152" s="378"/>
      <c r="L152" s="378"/>
      <c r="M152" s="378"/>
      <c r="N152" s="378"/>
      <c r="O152" s="378"/>
      <c r="P152" s="378"/>
      <c r="Q152" s="378"/>
      <c r="R152" s="184"/>
      <c r="S152" s="378"/>
    </row>
    <row r="153" spans="2:19" s="377" customFormat="1" ht="15.75" customHeight="1">
      <c r="B153" s="371"/>
      <c r="C153" s="371"/>
      <c r="D153" s="378"/>
      <c r="E153" s="378"/>
      <c r="F153" s="378"/>
      <c r="G153" s="378"/>
      <c r="H153" s="378"/>
      <c r="I153" s="378"/>
      <c r="J153" s="378"/>
      <c r="K153" s="378"/>
      <c r="L153" s="378"/>
      <c r="M153" s="378"/>
      <c r="N153" s="378"/>
      <c r="O153" s="378"/>
      <c r="P153" s="378"/>
      <c r="Q153" s="378"/>
      <c r="R153" s="184"/>
      <c r="S153" s="378"/>
    </row>
    <row r="154" spans="2:19" s="377" customFormat="1" ht="15.75" customHeight="1">
      <c r="B154" s="371"/>
      <c r="C154" s="371"/>
      <c r="D154" s="378"/>
      <c r="E154" s="378"/>
      <c r="F154" s="378"/>
      <c r="G154" s="378"/>
      <c r="H154" s="378"/>
      <c r="I154" s="378"/>
      <c r="J154" s="378"/>
      <c r="K154" s="378"/>
      <c r="L154" s="378"/>
      <c r="M154" s="378"/>
      <c r="N154" s="378"/>
      <c r="O154" s="378"/>
      <c r="P154" s="378"/>
      <c r="Q154" s="378"/>
      <c r="R154" s="184"/>
      <c r="S154" s="378"/>
    </row>
    <row r="155" spans="2:19" s="377" customFormat="1" ht="15.75" customHeight="1">
      <c r="B155" s="371"/>
      <c r="C155" s="371"/>
      <c r="D155" s="378"/>
      <c r="E155" s="378"/>
      <c r="F155" s="378"/>
      <c r="G155" s="378"/>
      <c r="H155" s="378"/>
      <c r="I155" s="378"/>
      <c r="J155" s="378"/>
      <c r="K155" s="378"/>
      <c r="L155" s="378"/>
      <c r="M155" s="378"/>
      <c r="N155" s="378"/>
      <c r="O155" s="378"/>
      <c r="P155" s="378"/>
      <c r="Q155" s="378"/>
      <c r="R155" s="184"/>
      <c r="S155" s="378"/>
    </row>
    <row r="156" spans="2:19" s="377" customFormat="1" ht="15.75" customHeight="1">
      <c r="B156" s="371"/>
      <c r="C156" s="371"/>
      <c r="D156" s="378"/>
      <c r="E156" s="378"/>
      <c r="F156" s="378"/>
      <c r="G156" s="378"/>
      <c r="H156" s="378"/>
      <c r="I156" s="378"/>
      <c r="J156" s="378"/>
      <c r="K156" s="378"/>
      <c r="L156" s="378"/>
      <c r="M156" s="378"/>
      <c r="N156" s="378"/>
      <c r="O156" s="378"/>
      <c r="P156" s="378"/>
      <c r="Q156" s="378"/>
      <c r="R156" s="184"/>
      <c r="S156" s="378"/>
    </row>
    <row r="157" spans="2:19" s="377" customFormat="1" ht="15.75" customHeight="1">
      <c r="B157" s="371"/>
      <c r="C157" s="371"/>
      <c r="D157" s="378"/>
      <c r="E157" s="378"/>
      <c r="F157" s="378"/>
      <c r="G157" s="378"/>
      <c r="H157" s="378"/>
      <c r="I157" s="378"/>
      <c r="J157" s="378"/>
      <c r="K157" s="378"/>
      <c r="L157" s="378"/>
      <c r="M157" s="378"/>
      <c r="N157" s="378"/>
      <c r="O157" s="378"/>
      <c r="P157" s="378"/>
      <c r="Q157" s="378"/>
      <c r="R157" s="184"/>
      <c r="S157" s="378"/>
    </row>
    <row r="158" spans="2:19" s="377" customFormat="1" ht="15.75" customHeight="1">
      <c r="B158" s="371"/>
      <c r="C158" s="371"/>
      <c r="D158" s="378"/>
      <c r="E158" s="378"/>
      <c r="F158" s="378"/>
      <c r="G158" s="378"/>
      <c r="H158" s="378"/>
      <c r="I158" s="378"/>
      <c r="J158" s="378"/>
      <c r="K158" s="378"/>
      <c r="L158" s="378"/>
      <c r="M158" s="378"/>
      <c r="N158" s="378"/>
      <c r="O158" s="378"/>
      <c r="P158" s="378"/>
      <c r="Q158" s="378"/>
      <c r="R158" s="184"/>
      <c r="S158" s="378"/>
    </row>
    <row r="159" spans="2:19" s="377" customFormat="1" ht="15.75" customHeight="1">
      <c r="B159" s="371"/>
      <c r="C159" s="371"/>
      <c r="D159" s="378"/>
      <c r="E159" s="378"/>
      <c r="F159" s="378"/>
      <c r="G159" s="378"/>
      <c r="H159" s="378"/>
      <c r="I159" s="378"/>
      <c r="J159" s="378"/>
      <c r="K159" s="378"/>
      <c r="L159" s="378"/>
      <c r="M159" s="378"/>
      <c r="N159" s="378"/>
      <c r="O159" s="378"/>
      <c r="P159" s="378"/>
      <c r="Q159" s="378"/>
      <c r="R159" s="184"/>
      <c r="S159" s="378"/>
    </row>
    <row r="160" spans="2:19" s="377" customFormat="1" ht="15.75" customHeight="1">
      <c r="B160" s="371"/>
      <c r="C160" s="371"/>
      <c r="D160" s="378"/>
      <c r="E160" s="378"/>
      <c r="F160" s="378"/>
      <c r="G160" s="378"/>
      <c r="H160" s="378"/>
      <c r="I160" s="378"/>
      <c r="J160" s="378"/>
      <c r="K160" s="378"/>
      <c r="L160" s="378"/>
      <c r="M160" s="378"/>
      <c r="N160" s="378"/>
      <c r="O160" s="378"/>
      <c r="P160" s="378"/>
      <c r="Q160" s="378"/>
      <c r="R160" s="184"/>
      <c r="S160" s="378"/>
    </row>
    <row r="161" spans="2:19" s="377" customFormat="1" ht="15.75" customHeight="1">
      <c r="B161" s="371"/>
      <c r="C161" s="371"/>
      <c r="D161" s="378"/>
      <c r="E161" s="378"/>
      <c r="F161" s="378"/>
      <c r="G161" s="378"/>
      <c r="H161" s="378"/>
      <c r="I161" s="378"/>
      <c r="J161" s="378"/>
      <c r="K161" s="378"/>
      <c r="L161" s="378"/>
      <c r="M161" s="378"/>
      <c r="N161" s="378"/>
      <c r="O161" s="378"/>
      <c r="P161" s="378"/>
      <c r="Q161" s="378"/>
      <c r="R161" s="184"/>
      <c r="S161" s="378"/>
    </row>
    <row r="162" spans="2:19" s="377" customFormat="1" ht="15.75" customHeight="1">
      <c r="B162" s="371"/>
      <c r="C162" s="371"/>
      <c r="D162" s="378"/>
      <c r="E162" s="378"/>
      <c r="F162" s="378"/>
      <c r="G162" s="378"/>
      <c r="H162" s="378"/>
      <c r="I162" s="378"/>
      <c r="J162" s="378"/>
      <c r="K162" s="378"/>
      <c r="L162" s="378"/>
      <c r="M162" s="378"/>
      <c r="N162" s="378"/>
      <c r="O162" s="378"/>
      <c r="P162" s="378"/>
      <c r="Q162" s="378"/>
      <c r="R162" s="184"/>
      <c r="S162" s="378"/>
    </row>
    <row r="163" spans="2:19" s="377" customFormat="1" ht="15.75" customHeight="1">
      <c r="B163" s="371"/>
      <c r="C163" s="371"/>
      <c r="D163" s="378"/>
      <c r="E163" s="378"/>
      <c r="F163" s="378"/>
      <c r="G163" s="378"/>
      <c r="H163" s="378"/>
      <c r="I163" s="378"/>
      <c r="J163" s="378"/>
      <c r="K163" s="378"/>
      <c r="L163" s="378"/>
      <c r="M163" s="378"/>
      <c r="N163" s="378"/>
      <c r="O163" s="378"/>
      <c r="P163" s="378"/>
      <c r="Q163" s="378"/>
      <c r="R163" s="184"/>
      <c r="S163" s="378"/>
    </row>
    <row r="164" spans="2:19" s="377" customFormat="1" ht="15.75" customHeight="1">
      <c r="B164" s="371"/>
      <c r="C164" s="371"/>
      <c r="D164" s="378"/>
      <c r="E164" s="378"/>
      <c r="F164" s="378"/>
      <c r="G164" s="378"/>
      <c r="H164" s="378"/>
      <c r="I164" s="378"/>
      <c r="J164" s="378"/>
      <c r="K164" s="378"/>
      <c r="L164" s="378"/>
      <c r="M164" s="378"/>
      <c r="N164" s="378"/>
      <c r="O164" s="378"/>
      <c r="P164" s="378"/>
      <c r="Q164" s="378"/>
      <c r="R164" s="184"/>
      <c r="S164" s="378"/>
    </row>
    <row r="165" spans="2:19" s="377" customFormat="1" ht="15.75" customHeight="1">
      <c r="B165" s="371"/>
      <c r="C165" s="371"/>
      <c r="D165" s="378"/>
      <c r="E165" s="378"/>
      <c r="F165" s="378"/>
      <c r="G165" s="378"/>
      <c r="H165" s="378"/>
      <c r="I165" s="378"/>
      <c r="J165" s="378"/>
      <c r="K165" s="378"/>
      <c r="L165" s="378"/>
      <c r="M165" s="378"/>
      <c r="N165" s="378"/>
      <c r="O165" s="378"/>
      <c r="P165" s="378"/>
      <c r="Q165" s="378"/>
      <c r="R165" s="184"/>
      <c r="S165" s="378"/>
    </row>
    <row r="166" spans="2:19" s="377" customFormat="1" ht="15.75" customHeight="1">
      <c r="B166" s="371"/>
      <c r="C166" s="371"/>
      <c r="D166" s="378"/>
      <c r="E166" s="378"/>
      <c r="F166" s="378"/>
      <c r="G166" s="378"/>
      <c r="H166" s="378"/>
      <c r="I166" s="378"/>
      <c r="J166" s="378"/>
      <c r="K166" s="378"/>
      <c r="L166" s="378"/>
      <c r="M166" s="378"/>
      <c r="N166" s="378"/>
      <c r="O166" s="378"/>
      <c r="P166" s="378"/>
      <c r="Q166" s="378"/>
      <c r="R166" s="184"/>
      <c r="S166" s="378"/>
    </row>
    <row r="167" spans="2:19" s="377" customFormat="1" ht="15.75" customHeight="1">
      <c r="B167" s="371"/>
      <c r="C167" s="371"/>
      <c r="D167" s="378"/>
      <c r="E167" s="378"/>
      <c r="F167" s="378"/>
      <c r="G167" s="378"/>
      <c r="H167" s="378"/>
      <c r="I167" s="378"/>
      <c r="J167" s="378"/>
      <c r="K167" s="378"/>
      <c r="L167" s="378"/>
      <c r="M167" s="378"/>
      <c r="N167" s="378"/>
      <c r="O167" s="378"/>
      <c r="P167" s="378"/>
      <c r="Q167" s="378"/>
      <c r="R167" s="184"/>
      <c r="S167" s="378"/>
    </row>
    <row r="168" spans="2:19" s="377" customFormat="1" ht="15.75" customHeight="1">
      <c r="B168" s="371"/>
      <c r="C168" s="371"/>
      <c r="D168" s="378"/>
      <c r="E168" s="378"/>
      <c r="F168" s="378"/>
      <c r="G168" s="378"/>
      <c r="H168" s="378"/>
      <c r="I168" s="378"/>
      <c r="J168" s="378"/>
      <c r="K168" s="378"/>
      <c r="L168" s="378"/>
      <c r="M168" s="378"/>
      <c r="N168" s="378"/>
      <c r="O168" s="378"/>
      <c r="P168" s="378"/>
      <c r="Q168" s="378"/>
      <c r="R168" s="184"/>
      <c r="S168" s="378"/>
    </row>
    <row r="169" spans="2:19" s="377" customFormat="1" ht="15.75" customHeight="1">
      <c r="B169" s="371"/>
      <c r="C169" s="371"/>
      <c r="D169" s="378"/>
      <c r="E169" s="378"/>
      <c r="F169" s="378"/>
      <c r="G169" s="378"/>
      <c r="H169" s="378"/>
      <c r="I169" s="378"/>
      <c r="J169" s="378"/>
      <c r="K169" s="378"/>
      <c r="L169" s="378"/>
      <c r="M169" s="378"/>
      <c r="N169" s="378"/>
      <c r="O169" s="378"/>
      <c r="P169" s="378"/>
      <c r="Q169" s="378"/>
      <c r="R169" s="184"/>
      <c r="S169" s="378"/>
    </row>
    <row r="170" spans="2:19" s="377" customFormat="1" ht="15.75" customHeight="1">
      <c r="B170" s="371"/>
      <c r="C170" s="371"/>
      <c r="D170" s="378"/>
      <c r="E170" s="378"/>
      <c r="F170" s="378"/>
      <c r="G170" s="378"/>
      <c r="H170" s="378"/>
      <c r="I170" s="378"/>
      <c r="J170" s="378"/>
      <c r="K170" s="378"/>
      <c r="L170" s="378"/>
      <c r="M170" s="378"/>
      <c r="N170" s="378"/>
      <c r="O170" s="378"/>
      <c r="P170" s="378"/>
      <c r="Q170" s="378"/>
      <c r="R170" s="184"/>
      <c r="S170" s="378"/>
    </row>
    <row r="171" spans="2:19" s="377" customFormat="1" ht="15.75" customHeight="1">
      <c r="B171" s="371"/>
      <c r="C171" s="371"/>
      <c r="D171" s="378"/>
      <c r="E171" s="378"/>
      <c r="F171" s="378"/>
      <c r="G171" s="378"/>
      <c r="H171" s="378"/>
      <c r="I171" s="378"/>
      <c r="J171" s="378"/>
      <c r="K171" s="378"/>
      <c r="L171" s="378"/>
      <c r="M171" s="378"/>
      <c r="N171" s="378"/>
      <c r="O171" s="378"/>
      <c r="P171" s="378"/>
      <c r="Q171" s="378"/>
      <c r="R171" s="184"/>
      <c r="S171" s="378"/>
    </row>
    <row r="172" spans="2:19" s="377" customFormat="1" ht="15.75" customHeight="1">
      <c r="B172" s="371"/>
      <c r="C172" s="371"/>
      <c r="D172" s="378"/>
      <c r="E172" s="378"/>
      <c r="F172" s="378"/>
      <c r="G172" s="378"/>
      <c r="H172" s="378"/>
      <c r="I172" s="378"/>
      <c r="J172" s="378"/>
      <c r="K172" s="378"/>
      <c r="L172" s="378"/>
      <c r="M172" s="378"/>
      <c r="N172" s="378"/>
      <c r="O172" s="378"/>
      <c r="P172" s="378"/>
      <c r="Q172" s="378"/>
      <c r="R172" s="184"/>
      <c r="S172" s="378"/>
    </row>
    <row r="173" spans="2:19" s="377" customFormat="1" ht="15.75" customHeight="1">
      <c r="B173" s="371"/>
      <c r="C173" s="371"/>
      <c r="D173" s="378"/>
      <c r="E173" s="378"/>
      <c r="F173" s="378"/>
      <c r="G173" s="378"/>
      <c r="H173" s="378"/>
      <c r="I173" s="378"/>
      <c r="J173" s="378"/>
      <c r="K173" s="378"/>
      <c r="L173" s="378"/>
      <c r="M173" s="378"/>
      <c r="N173" s="378"/>
      <c r="O173" s="378"/>
      <c r="P173" s="378"/>
      <c r="Q173" s="378"/>
      <c r="R173" s="184"/>
      <c r="S173" s="378"/>
    </row>
    <row r="174" spans="2:19" s="377" customFormat="1" ht="15.75" customHeight="1">
      <c r="B174" s="371"/>
      <c r="C174" s="371"/>
      <c r="D174" s="378"/>
      <c r="E174" s="378"/>
      <c r="F174" s="378"/>
      <c r="G174" s="378"/>
      <c r="H174" s="378"/>
      <c r="I174" s="378"/>
      <c r="J174" s="378"/>
      <c r="K174" s="378"/>
      <c r="L174" s="378"/>
      <c r="M174" s="378"/>
      <c r="N174" s="378"/>
      <c r="O174" s="378"/>
      <c r="P174" s="378"/>
      <c r="Q174" s="378"/>
      <c r="R174" s="184"/>
      <c r="S174" s="378"/>
    </row>
    <row r="175" spans="2:19" s="377" customFormat="1" ht="15.75" customHeight="1">
      <c r="B175" s="371"/>
      <c r="C175" s="371"/>
      <c r="D175" s="378"/>
      <c r="E175" s="378"/>
      <c r="F175" s="378"/>
      <c r="G175" s="378"/>
      <c r="H175" s="378"/>
      <c r="I175" s="378"/>
      <c r="J175" s="378"/>
      <c r="K175" s="378"/>
      <c r="L175" s="378"/>
      <c r="M175" s="378"/>
      <c r="N175" s="378"/>
      <c r="O175" s="378"/>
      <c r="P175" s="378"/>
      <c r="Q175" s="378"/>
      <c r="R175" s="184"/>
      <c r="S175" s="378"/>
    </row>
    <row r="176" spans="2:19" s="377" customFormat="1" ht="15.75" customHeight="1">
      <c r="B176" s="371"/>
      <c r="C176" s="371"/>
      <c r="D176" s="378"/>
      <c r="E176" s="378"/>
      <c r="F176" s="378"/>
      <c r="G176" s="378"/>
      <c r="H176" s="378"/>
      <c r="I176" s="378"/>
      <c r="J176" s="378"/>
      <c r="K176" s="378"/>
      <c r="L176" s="378"/>
      <c r="M176" s="378"/>
      <c r="N176" s="378"/>
      <c r="O176" s="378"/>
      <c r="P176" s="378"/>
      <c r="Q176" s="378"/>
      <c r="R176" s="184"/>
      <c r="S176" s="378"/>
    </row>
    <row r="177" spans="2:19" s="377" customFormat="1" ht="15.75" customHeight="1">
      <c r="B177" s="371"/>
      <c r="C177" s="371"/>
      <c r="D177" s="378"/>
      <c r="E177" s="378"/>
      <c r="F177" s="378"/>
      <c r="G177" s="378"/>
      <c r="H177" s="378"/>
      <c r="I177" s="378"/>
      <c r="J177" s="378"/>
      <c r="K177" s="378"/>
      <c r="L177" s="378"/>
      <c r="M177" s="378"/>
      <c r="N177" s="378"/>
      <c r="O177" s="378"/>
      <c r="P177" s="378"/>
      <c r="Q177" s="378"/>
      <c r="R177" s="184"/>
      <c r="S177" s="378"/>
    </row>
    <row r="178" spans="2:19" s="377" customFormat="1" ht="15.75" customHeight="1">
      <c r="B178" s="371"/>
      <c r="C178" s="371"/>
      <c r="D178" s="378"/>
      <c r="E178" s="378"/>
      <c r="F178" s="378"/>
      <c r="G178" s="378"/>
      <c r="H178" s="378"/>
      <c r="I178" s="378"/>
      <c r="J178" s="378"/>
      <c r="K178" s="378"/>
      <c r="L178" s="378"/>
      <c r="M178" s="378"/>
      <c r="N178" s="378"/>
      <c r="O178" s="378"/>
      <c r="P178" s="378"/>
      <c r="Q178" s="378"/>
      <c r="R178" s="184"/>
      <c r="S178" s="378"/>
    </row>
    <row r="179" spans="2:19" s="377" customFormat="1" ht="15.75" customHeight="1">
      <c r="B179" s="371"/>
      <c r="C179" s="371"/>
      <c r="D179" s="378"/>
      <c r="E179" s="378"/>
      <c r="F179" s="378"/>
      <c r="G179" s="378"/>
      <c r="H179" s="378"/>
      <c r="I179" s="378"/>
      <c r="J179" s="378"/>
      <c r="K179" s="378"/>
      <c r="L179" s="378"/>
      <c r="M179" s="378"/>
      <c r="N179" s="378"/>
      <c r="O179" s="378"/>
      <c r="P179" s="378"/>
      <c r="Q179" s="378"/>
      <c r="R179" s="184"/>
      <c r="S179" s="378"/>
    </row>
    <row r="180" spans="2:19" s="377" customFormat="1" ht="15.75" customHeight="1">
      <c r="B180" s="371"/>
      <c r="C180" s="371"/>
      <c r="D180" s="378"/>
      <c r="E180" s="378"/>
      <c r="F180" s="378"/>
      <c r="G180" s="378"/>
      <c r="H180" s="378"/>
      <c r="I180" s="378"/>
      <c r="J180" s="378"/>
      <c r="K180" s="378"/>
      <c r="L180" s="378"/>
      <c r="M180" s="378"/>
      <c r="N180" s="378"/>
      <c r="O180" s="378"/>
      <c r="P180" s="378"/>
      <c r="Q180" s="378"/>
      <c r="R180" s="184"/>
      <c r="S180" s="378"/>
    </row>
    <row r="181" spans="2:19" s="377" customFormat="1" ht="15.75" customHeight="1">
      <c r="B181" s="371"/>
      <c r="C181" s="371"/>
      <c r="D181" s="378"/>
      <c r="E181" s="378"/>
      <c r="F181" s="378"/>
      <c r="G181" s="378"/>
      <c r="H181" s="378"/>
      <c r="I181" s="378"/>
      <c r="J181" s="378"/>
      <c r="K181" s="378"/>
      <c r="L181" s="378"/>
      <c r="M181" s="378"/>
      <c r="N181" s="378"/>
      <c r="O181" s="378"/>
      <c r="P181" s="378"/>
      <c r="Q181" s="378"/>
      <c r="R181" s="184"/>
      <c r="S181" s="378"/>
    </row>
    <row r="182" spans="2:19" s="377" customFormat="1" ht="15.75" customHeight="1">
      <c r="B182" s="371"/>
      <c r="C182" s="371"/>
      <c r="D182" s="378"/>
      <c r="E182" s="378"/>
      <c r="F182" s="378"/>
      <c r="G182" s="378"/>
      <c r="H182" s="378"/>
      <c r="I182" s="378"/>
      <c r="J182" s="378"/>
      <c r="K182" s="378"/>
      <c r="L182" s="378"/>
      <c r="M182" s="378"/>
      <c r="N182" s="378"/>
      <c r="O182" s="378"/>
      <c r="P182" s="378"/>
      <c r="Q182" s="378"/>
      <c r="R182" s="184"/>
      <c r="S182" s="378"/>
    </row>
    <row r="183" spans="2:19" s="377" customFormat="1" ht="15.75" customHeight="1">
      <c r="B183" s="371"/>
      <c r="C183" s="371"/>
      <c r="D183" s="378"/>
      <c r="E183" s="378"/>
      <c r="F183" s="378"/>
      <c r="G183" s="378"/>
      <c r="H183" s="378"/>
      <c r="I183" s="378"/>
      <c r="J183" s="378"/>
      <c r="K183" s="378"/>
      <c r="L183" s="378"/>
      <c r="M183" s="378"/>
      <c r="N183" s="378"/>
      <c r="O183" s="378"/>
      <c r="P183" s="378"/>
      <c r="Q183" s="378"/>
      <c r="R183" s="184"/>
      <c r="S183" s="378"/>
    </row>
    <row r="184" spans="2:19" s="377" customFormat="1" ht="15.75" customHeight="1">
      <c r="B184" s="371"/>
      <c r="C184" s="371"/>
      <c r="D184" s="378"/>
      <c r="E184" s="378"/>
      <c r="F184" s="378"/>
      <c r="G184" s="378"/>
      <c r="H184" s="378"/>
      <c r="I184" s="378"/>
      <c r="J184" s="378"/>
      <c r="K184" s="378"/>
      <c r="L184" s="378"/>
      <c r="M184" s="378"/>
      <c r="N184" s="378"/>
      <c r="O184" s="378"/>
      <c r="P184" s="378"/>
      <c r="Q184" s="378"/>
      <c r="R184" s="184"/>
      <c r="S184" s="378"/>
    </row>
    <row r="185" spans="2:19" s="377" customFormat="1" ht="15.75" customHeight="1">
      <c r="B185" s="371"/>
      <c r="C185" s="371"/>
      <c r="D185" s="378"/>
      <c r="E185" s="378"/>
      <c r="F185" s="378"/>
      <c r="G185" s="378"/>
      <c r="H185" s="378"/>
      <c r="I185" s="378"/>
      <c r="J185" s="378"/>
      <c r="K185" s="378"/>
      <c r="L185" s="378"/>
      <c r="M185" s="378"/>
      <c r="N185" s="378"/>
      <c r="O185" s="378"/>
      <c r="P185" s="378"/>
      <c r="Q185" s="378"/>
      <c r="R185" s="184"/>
      <c r="S185" s="378"/>
    </row>
    <row r="186" spans="2:19" s="377" customFormat="1" ht="15.75" customHeight="1">
      <c r="B186" s="371"/>
      <c r="C186" s="371"/>
      <c r="D186" s="378"/>
      <c r="E186" s="378"/>
      <c r="F186" s="378"/>
      <c r="G186" s="378"/>
      <c r="H186" s="378"/>
      <c r="I186" s="378"/>
      <c r="J186" s="378"/>
      <c r="K186" s="378"/>
      <c r="L186" s="378"/>
      <c r="M186" s="378"/>
      <c r="N186" s="378"/>
      <c r="O186" s="378"/>
      <c r="P186" s="378"/>
      <c r="Q186" s="378"/>
      <c r="R186" s="184"/>
      <c r="S186" s="378"/>
    </row>
    <row r="187" spans="2:19" s="377" customFormat="1" ht="15.75" customHeight="1">
      <c r="B187" s="371"/>
      <c r="C187" s="371"/>
      <c r="D187" s="378"/>
      <c r="E187" s="378"/>
      <c r="F187" s="378"/>
      <c r="G187" s="378"/>
      <c r="H187" s="378"/>
      <c r="I187" s="378"/>
      <c r="J187" s="378"/>
      <c r="K187" s="378"/>
      <c r="L187" s="378"/>
      <c r="M187" s="378"/>
      <c r="N187" s="378"/>
      <c r="O187" s="378"/>
      <c r="P187" s="378"/>
      <c r="Q187" s="378"/>
      <c r="R187" s="184"/>
      <c r="S187" s="378"/>
    </row>
    <row r="188" spans="2:19" s="377" customFormat="1" ht="15.75" customHeight="1">
      <c r="B188" s="371"/>
      <c r="C188" s="371"/>
      <c r="D188" s="378"/>
      <c r="E188" s="378"/>
      <c r="F188" s="378"/>
      <c r="G188" s="378"/>
      <c r="H188" s="378"/>
      <c r="I188" s="378"/>
      <c r="J188" s="378"/>
      <c r="K188" s="378"/>
      <c r="L188" s="378"/>
      <c r="M188" s="378"/>
      <c r="N188" s="378"/>
      <c r="O188" s="378"/>
      <c r="P188" s="378"/>
      <c r="Q188" s="378"/>
      <c r="R188" s="184"/>
      <c r="S188" s="378"/>
    </row>
    <row r="189" spans="2:19" s="377" customFormat="1" ht="15.75" customHeight="1">
      <c r="B189" s="371"/>
      <c r="C189" s="371"/>
      <c r="D189" s="378"/>
      <c r="E189" s="378"/>
      <c r="F189" s="378"/>
      <c r="G189" s="378"/>
      <c r="H189" s="378"/>
      <c r="I189" s="378"/>
      <c r="J189" s="378"/>
      <c r="K189" s="378"/>
      <c r="L189" s="378"/>
      <c r="M189" s="378"/>
      <c r="N189" s="378"/>
      <c r="O189" s="378"/>
      <c r="P189" s="378"/>
      <c r="Q189" s="378"/>
      <c r="R189" s="184"/>
      <c r="S189" s="378"/>
    </row>
    <row r="190" spans="2:19" s="377" customFormat="1" ht="15.75" customHeight="1">
      <c r="B190" s="371"/>
      <c r="C190" s="371"/>
      <c r="D190" s="378"/>
      <c r="E190" s="378"/>
      <c r="F190" s="378"/>
      <c r="G190" s="378"/>
      <c r="H190" s="378"/>
      <c r="I190" s="378"/>
      <c r="J190" s="378"/>
      <c r="K190" s="378"/>
      <c r="L190" s="378"/>
      <c r="M190" s="378"/>
      <c r="N190" s="378"/>
      <c r="O190" s="378"/>
      <c r="P190" s="378"/>
      <c r="Q190" s="378"/>
      <c r="R190" s="184"/>
      <c r="S190" s="378"/>
    </row>
    <row r="191" spans="2:19" s="377" customFormat="1" ht="15.75" customHeight="1">
      <c r="B191" s="371"/>
      <c r="C191" s="371"/>
      <c r="D191" s="378"/>
      <c r="E191" s="378"/>
      <c r="F191" s="378"/>
      <c r="G191" s="378"/>
      <c r="H191" s="378"/>
      <c r="I191" s="378"/>
      <c r="J191" s="378"/>
      <c r="K191" s="378"/>
      <c r="L191" s="378"/>
      <c r="M191" s="378"/>
      <c r="N191" s="378"/>
      <c r="O191" s="378"/>
      <c r="P191" s="378"/>
      <c r="Q191" s="378"/>
      <c r="R191" s="184"/>
      <c r="S191" s="378"/>
    </row>
    <row r="192" spans="2:19" s="377" customFormat="1" ht="15.75" customHeight="1">
      <c r="B192" s="371"/>
      <c r="C192" s="371"/>
      <c r="D192" s="378"/>
      <c r="E192" s="378"/>
      <c r="F192" s="378"/>
      <c r="G192" s="378"/>
      <c r="H192" s="378"/>
      <c r="I192" s="378"/>
      <c r="J192" s="378"/>
      <c r="K192" s="378"/>
      <c r="L192" s="378"/>
      <c r="M192" s="378"/>
      <c r="N192" s="378"/>
      <c r="O192" s="378"/>
      <c r="P192" s="378"/>
      <c r="Q192" s="378"/>
      <c r="R192" s="184"/>
      <c r="S192" s="378"/>
    </row>
    <row r="193" spans="2:19" s="377" customFormat="1" ht="15.75" customHeight="1">
      <c r="B193" s="371"/>
      <c r="C193" s="371"/>
      <c r="D193" s="378"/>
      <c r="E193" s="378"/>
      <c r="F193" s="378"/>
      <c r="G193" s="378"/>
      <c r="H193" s="378"/>
      <c r="I193" s="378"/>
      <c r="J193" s="378"/>
      <c r="K193" s="378"/>
      <c r="L193" s="378"/>
      <c r="M193" s="378"/>
      <c r="N193" s="378"/>
      <c r="O193" s="378"/>
      <c r="P193" s="378"/>
      <c r="Q193" s="378"/>
      <c r="R193" s="184"/>
      <c r="S193" s="378"/>
    </row>
    <row r="194" spans="2:19" s="377" customFormat="1" ht="15.75" customHeight="1">
      <c r="B194" s="371"/>
      <c r="C194" s="371"/>
      <c r="D194" s="378"/>
      <c r="E194" s="378"/>
      <c r="F194" s="378"/>
      <c r="G194" s="378"/>
      <c r="H194" s="378"/>
      <c r="I194" s="378"/>
      <c r="J194" s="378"/>
      <c r="K194" s="378"/>
      <c r="L194" s="378"/>
      <c r="M194" s="378"/>
      <c r="N194" s="378"/>
      <c r="O194" s="378"/>
      <c r="P194" s="378"/>
      <c r="Q194" s="378"/>
      <c r="R194" s="184"/>
      <c r="S194" s="378"/>
    </row>
    <row r="195" spans="2:19" s="377" customFormat="1" ht="15.75" customHeight="1">
      <c r="B195" s="371"/>
      <c r="C195" s="371"/>
      <c r="D195" s="378"/>
      <c r="E195" s="378"/>
      <c r="F195" s="378"/>
      <c r="G195" s="378"/>
      <c r="H195" s="378"/>
      <c r="I195" s="378"/>
      <c r="J195" s="378"/>
      <c r="K195" s="378"/>
      <c r="L195" s="378"/>
      <c r="M195" s="378"/>
      <c r="N195" s="378"/>
      <c r="O195" s="378"/>
      <c r="P195" s="378"/>
      <c r="Q195" s="378"/>
      <c r="R195" s="184"/>
      <c r="S195" s="378"/>
    </row>
    <row r="196" spans="2:19" s="377" customFormat="1" ht="15.75" customHeight="1">
      <c r="B196" s="371"/>
      <c r="C196" s="371"/>
      <c r="D196" s="378"/>
      <c r="E196" s="378"/>
      <c r="F196" s="378"/>
      <c r="G196" s="378"/>
      <c r="H196" s="378"/>
      <c r="I196" s="378"/>
      <c r="J196" s="378"/>
      <c r="K196" s="378"/>
      <c r="L196" s="378"/>
      <c r="M196" s="378"/>
      <c r="N196" s="378"/>
      <c r="O196" s="378"/>
      <c r="P196" s="378"/>
      <c r="Q196" s="378"/>
      <c r="R196" s="184"/>
      <c r="S196" s="378"/>
    </row>
    <row r="197" spans="2:19" s="377" customFormat="1" ht="15.75" customHeight="1">
      <c r="B197" s="371"/>
      <c r="C197" s="371"/>
      <c r="D197" s="378"/>
      <c r="E197" s="378"/>
      <c r="F197" s="378"/>
      <c r="G197" s="378"/>
      <c r="H197" s="378"/>
      <c r="I197" s="378"/>
      <c r="J197" s="378"/>
      <c r="K197" s="378"/>
      <c r="L197" s="378"/>
      <c r="M197" s="378"/>
      <c r="N197" s="378"/>
      <c r="O197" s="378"/>
      <c r="P197" s="378"/>
      <c r="Q197" s="378"/>
      <c r="R197" s="184"/>
      <c r="S197" s="378"/>
    </row>
    <row r="198" spans="2:19" s="377" customFormat="1" ht="15.75" customHeight="1">
      <c r="B198" s="371"/>
      <c r="C198" s="371"/>
      <c r="D198" s="378"/>
      <c r="E198" s="378"/>
      <c r="F198" s="378"/>
      <c r="G198" s="378"/>
      <c r="H198" s="378"/>
      <c r="I198" s="378"/>
      <c r="J198" s="378"/>
      <c r="K198" s="378"/>
      <c r="L198" s="378"/>
      <c r="M198" s="378"/>
      <c r="N198" s="378"/>
      <c r="O198" s="378"/>
      <c r="P198" s="378"/>
      <c r="Q198" s="378"/>
      <c r="R198" s="184"/>
      <c r="S198" s="378"/>
    </row>
    <row r="199" spans="2:19" s="377" customFormat="1" ht="15.75" customHeight="1">
      <c r="B199" s="371"/>
      <c r="C199" s="371"/>
      <c r="D199" s="378"/>
      <c r="E199" s="378"/>
      <c r="F199" s="378"/>
      <c r="G199" s="378"/>
      <c r="H199" s="378"/>
      <c r="I199" s="378"/>
      <c r="J199" s="378"/>
      <c r="K199" s="378"/>
      <c r="L199" s="378"/>
      <c r="M199" s="378"/>
      <c r="N199" s="378"/>
      <c r="O199" s="378"/>
      <c r="P199" s="378"/>
      <c r="Q199" s="378"/>
      <c r="R199" s="184"/>
      <c r="S199" s="378"/>
    </row>
    <row r="200" spans="2:19" s="377" customFormat="1" ht="15.75" customHeight="1">
      <c r="B200" s="371"/>
      <c r="C200" s="371"/>
      <c r="D200" s="378"/>
      <c r="E200" s="378"/>
      <c r="F200" s="378"/>
      <c r="G200" s="378"/>
      <c r="H200" s="378"/>
      <c r="I200" s="378"/>
      <c r="J200" s="378"/>
      <c r="K200" s="378"/>
      <c r="L200" s="378"/>
      <c r="M200" s="378"/>
      <c r="N200" s="378"/>
      <c r="O200" s="378"/>
      <c r="P200" s="378"/>
      <c r="Q200" s="378"/>
      <c r="R200" s="184"/>
      <c r="S200" s="378"/>
    </row>
    <row r="201" spans="2:19" s="377" customFormat="1" ht="15.75" customHeight="1">
      <c r="B201" s="371"/>
      <c r="C201" s="371"/>
      <c r="D201" s="378"/>
      <c r="E201" s="378"/>
      <c r="F201" s="378"/>
      <c r="G201" s="378"/>
      <c r="H201" s="378"/>
      <c r="I201" s="378"/>
      <c r="J201" s="378"/>
      <c r="K201" s="378"/>
      <c r="L201" s="378"/>
      <c r="M201" s="378"/>
      <c r="N201" s="378"/>
      <c r="O201" s="378"/>
      <c r="P201" s="378"/>
      <c r="Q201" s="378"/>
      <c r="R201" s="184"/>
      <c r="S201" s="378"/>
    </row>
    <row r="202" spans="2:19" s="377" customFormat="1" ht="15.75" customHeight="1">
      <c r="B202" s="371"/>
      <c r="C202" s="371"/>
      <c r="D202" s="378"/>
      <c r="E202" s="378"/>
      <c r="F202" s="378"/>
      <c r="G202" s="378"/>
      <c r="H202" s="378"/>
      <c r="I202" s="378"/>
      <c r="J202" s="378"/>
      <c r="K202" s="378"/>
      <c r="L202" s="378"/>
      <c r="M202" s="378"/>
      <c r="N202" s="378"/>
      <c r="O202" s="378"/>
      <c r="P202" s="378"/>
      <c r="Q202" s="378"/>
      <c r="R202" s="184"/>
      <c r="S202" s="378"/>
    </row>
    <row r="203" spans="2:19" s="377" customFormat="1" ht="15.75" customHeight="1">
      <c r="B203" s="371"/>
      <c r="C203" s="371"/>
      <c r="D203" s="378"/>
      <c r="E203" s="378"/>
      <c r="F203" s="378"/>
      <c r="G203" s="378"/>
      <c r="H203" s="378"/>
      <c r="I203" s="378"/>
      <c r="J203" s="378"/>
      <c r="K203" s="378"/>
      <c r="L203" s="378"/>
      <c r="M203" s="378"/>
      <c r="N203" s="378"/>
      <c r="O203" s="378"/>
      <c r="P203" s="378"/>
      <c r="Q203" s="378"/>
      <c r="R203" s="184"/>
      <c r="S203" s="378"/>
    </row>
    <row r="204" spans="2:19" s="377" customFormat="1" ht="15.75" customHeight="1">
      <c r="B204" s="371"/>
      <c r="C204" s="371"/>
      <c r="D204" s="378"/>
      <c r="E204" s="378"/>
      <c r="F204" s="378"/>
      <c r="G204" s="378"/>
      <c r="H204" s="378"/>
      <c r="I204" s="378"/>
      <c r="J204" s="378"/>
      <c r="K204" s="378"/>
      <c r="L204" s="378"/>
      <c r="M204" s="378"/>
      <c r="N204" s="378"/>
      <c r="O204" s="378"/>
      <c r="P204" s="378"/>
      <c r="Q204" s="378"/>
      <c r="R204" s="184"/>
      <c r="S204" s="378"/>
    </row>
    <row r="205" spans="2:19" s="377" customFormat="1" ht="15.75" customHeight="1">
      <c r="B205" s="371"/>
      <c r="C205" s="371"/>
      <c r="D205" s="378"/>
      <c r="E205" s="378"/>
      <c r="F205" s="378"/>
      <c r="G205" s="378"/>
      <c r="H205" s="378"/>
      <c r="I205" s="378"/>
      <c r="J205" s="378"/>
      <c r="K205" s="378"/>
      <c r="L205" s="378"/>
      <c r="M205" s="378"/>
      <c r="N205" s="378"/>
      <c r="O205" s="378"/>
      <c r="P205" s="378"/>
      <c r="Q205" s="378"/>
      <c r="R205" s="184"/>
      <c r="S205" s="378"/>
    </row>
    <row r="206" spans="2:19" s="377" customFormat="1" ht="15.75" customHeight="1">
      <c r="B206" s="371"/>
      <c r="C206" s="371"/>
      <c r="D206" s="378"/>
      <c r="E206" s="378"/>
      <c r="F206" s="378"/>
      <c r="G206" s="378"/>
      <c r="H206" s="378"/>
      <c r="I206" s="378"/>
      <c r="J206" s="378"/>
      <c r="K206" s="378"/>
      <c r="L206" s="378"/>
      <c r="M206" s="378"/>
      <c r="N206" s="378"/>
      <c r="O206" s="378"/>
      <c r="P206" s="378"/>
      <c r="Q206" s="378"/>
      <c r="R206" s="184"/>
      <c r="S206" s="378"/>
    </row>
    <row r="207" spans="2:19" s="377" customFormat="1" ht="15.75" customHeight="1">
      <c r="B207" s="371"/>
      <c r="C207" s="371"/>
      <c r="D207" s="378"/>
      <c r="E207" s="378"/>
      <c r="F207" s="378"/>
      <c r="G207" s="378"/>
      <c r="H207" s="378"/>
      <c r="I207" s="378"/>
      <c r="J207" s="378"/>
      <c r="K207" s="378"/>
      <c r="L207" s="378"/>
      <c r="M207" s="378"/>
      <c r="N207" s="378"/>
      <c r="O207" s="378"/>
      <c r="P207" s="378"/>
      <c r="Q207" s="378"/>
      <c r="R207" s="184"/>
      <c r="S207" s="378"/>
    </row>
    <row r="208" spans="2:19" s="377" customFormat="1" ht="15.75" customHeight="1">
      <c r="B208" s="371"/>
      <c r="C208" s="371"/>
      <c r="D208" s="378"/>
      <c r="E208" s="378"/>
      <c r="F208" s="378"/>
      <c r="G208" s="378"/>
      <c r="H208" s="378"/>
      <c r="I208" s="378"/>
      <c r="J208" s="378"/>
      <c r="K208" s="378"/>
      <c r="L208" s="378"/>
      <c r="M208" s="378"/>
      <c r="N208" s="378"/>
      <c r="O208" s="378"/>
      <c r="P208" s="378"/>
      <c r="Q208" s="378"/>
      <c r="R208" s="184"/>
      <c r="S208" s="378"/>
    </row>
    <row r="209" spans="2:19" s="377" customFormat="1" ht="15.75" customHeight="1">
      <c r="B209" s="371"/>
      <c r="C209" s="371"/>
      <c r="D209" s="378"/>
      <c r="E209" s="378"/>
      <c r="F209" s="378"/>
      <c r="G209" s="378"/>
      <c r="H209" s="378"/>
      <c r="I209" s="378"/>
      <c r="J209" s="378"/>
      <c r="K209" s="378"/>
      <c r="L209" s="378"/>
      <c r="M209" s="378"/>
      <c r="N209" s="378"/>
      <c r="O209" s="378"/>
      <c r="P209" s="378"/>
      <c r="Q209" s="378"/>
      <c r="R209" s="184"/>
      <c r="S209" s="378"/>
    </row>
    <row r="210" spans="2:19" s="377" customFormat="1" ht="15.75" customHeight="1">
      <c r="B210" s="371"/>
      <c r="C210" s="371"/>
      <c r="D210" s="378"/>
      <c r="E210" s="378"/>
      <c r="F210" s="378"/>
      <c r="G210" s="378"/>
      <c r="H210" s="378"/>
      <c r="I210" s="378"/>
      <c r="J210" s="378"/>
      <c r="K210" s="378"/>
      <c r="L210" s="378"/>
      <c r="M210" s="378"/>
      <c r="N210" s="378"/>
      <c r="O210" s="378"/>
      <c r="P210" s="378"/>
      <c r="Q210" s="378"/>
      <c r="R210" s="184"/>
      <c r="S210" s="378"/>
    </row>
    <row r="211" spans="2:19" s="377" customFormat="1" ht="15.75" customHeight="1">
      <c r="B211" s="371"/>
      <c r="C211" s="371"/>
      <c r="D211" s="378"/>
      <c r="E211" s="378"/>
      <c r="F211" s="378"/>
      <c r="G211" s="378"/>
      <c r="H211" s="378"/>
      <c r="I211" s="378"/>
      <c r="J211" s="378"/>
      <c r="K211" s="378"/>
      <c r="L211" s="378"/>
      <c r="M211" s="378"/>
      <c r="N211" s="378"/>
      <c r="O211" s="378"/>
      <c r="P211" s="378"/>
      <c r="Q211" s="378"/>
      <c r="R211" s="184"/>
      <c r="S211" s="378"/>
    </row>
    <row r="212" spans="2:19" s="377" customFormat="1" ht="15.75" customHeight="1">
      <c r="B212" s="371"/>
      <c r="C212" s="371"/>
      <c r="D212" s="378"/>
      <c r="E212" s="378"/>
      <c r="F212" s="378"/>
      <c r="G212" s="378"/>
      <c r="H212" s="378"/>
      <c r="I212" s="378"/>
      <c r="J212" s="378"/>
      <c r="K212" s="378"/>
      <c r="L212" s="378"/>
      <c r="M212" s="378"/>
      <c r="N212" s="378"/>
      <c r="O212" s="378"/>
      <c r="P212" s="378"/>
      <c r="Q212" s="378"/>
      <c r="R212" s="184"/>
      <c r="S212" s="378"/>
    </row>
    <row r="213" spans="2:19" s="377" customFormat="1" ht="15.75" customHeight="1">
      <c r="B213" s="371"/>
      <c r="C213" s="371"/>
      <c r="D213" s="378"/>
      <c r="E213" s="378"/>
      <c r="F213" s="378"/>
      <c r="G213" s="378"/>
      <c r="H213" s="378"/>
      <c r="I213" s="378"/>
      <c r="J213" s="378"/>
      <c r="K213" s="378"/>
      <c r="L213" s="378"/>
      <c r="M213" s="378"/>
      <c r="N213" s="378"/>
      <c r="O213" s="378"/>
      <c r="P213" s="378"/>
      <c r="Q213" s="378"/>
      <c r="R213" s="184"/>
      <c r="S213" s="378"/>
    </row>
    <row r="214" spans="2:19" s="377" customFormat="1" ht="15.75" customHeight="1">
      <c r="B214" s="371"/>
      <c r="C214" s="371"/>
      <c r="D214" s="378"/>
      <c r="E214" s="378"/>
      <c r="F214" s="378"/>
      <c r="G214" s="378"/>
      <c r="H214" s="378"/>
      <c r="I214" s="378"/>
      <c r="J214" s="378"/>
      <c r="K214" s="378"/>
      <c r="L214" s="378"/>
      <c r="M214" s="378"/>
      <c r="N214" s="378"/>
      <c r="O214" s="378"/>
      <c r="P214" s="378"/>
      <c r="Q214" s="378"/>
      <c r="R214" s="184"/>
      <c r="S214" s="378"/>
    </row>
    <row r="215" spans="2:19" s="377" customFormat="1" ht="15.75" customHeight="1">
      <c r="B215" s="371"/>
      <c r="C215" s="371"/>
      <c r="D215" s="378"/>
      <c r="E215" s="378"/>
      <c r="F215" s="378"/>
      <c r="G215" s="378"/>
      <c r="H215" s="378"/>
      <c r="I215" s="378"/>
      <c r="J215" s="378"/>
      <c r="K215" s="378"/>
      <c r="L215" s="378"/>
      <c r="M215" s="378"/>
      <c r="N215" s="378"/>
      <c r="O215" s="378"/>
      <c r="P215" s="378"/>
      <c r="Q215" s="378"/>
      <c r="R215" s="184"/>
      <c r="S215" s="378"/>
    </row>
    <row r="216" spans="2:19" s="377" customFormat="1" ht="15.75" customHeight="1">
      <c r="B216" s="371"/>
      <c r="C216" s="371"/>
      <c r="D216" s="378"/>
      <c r="E216" s="378"/>
      <c r="F216" s="378"/>
      <c r="G216" s="378"/>
      <c r="H216" s="378"/>
      <c r="I216" s="378"/>
      <c r="J216" s="378"/>
      <c r="K216" s="378"/>
      <c r="L216" s="378"/>
      <c r="M216" s="378"/>
      <c r="N216" s="378"/>
      <c r="O216" s="378"/>
      <c r="P216" s="378"/>
      <c r="Q216" s="378"/>
      <c r="R216" s="184"/>
      <c r="S216" s="378"/>
    </row>
    <row r="217" spans="2:19" s="377" customFormat="1" ht="15.75" customHeight="1">
      <c r="B217" s="371"/>
      <c r="C217" s="371"/>
      <c r="D217" s="378"/>
      <c r="E217" s="378"/>
      <c r="F217" s="378"/>
      <c r="G217" s="378"/>
      <c r="H217" s="378"/>
      <c r="I217" s="378"/>
      <c r="J217" s="378"/>
      <c r="K217" s="378"/>
      <c r="L217" s="378"/>
      <c r="M217" s="378"/>
      <c r="N217" s="378"/>
      <c r="O217" s="378"/>
      <c r="P217" s="378"/>
      <c r="Q217" s="378"/>
      <c r="R217" s="184"/>
      <c r="S217" s="378"/>
    </row>
    <row r="218" spans="2:19" s="377" customFormat="1" ht="15.75" customHeight="1">
      <c r="B218" s="371"/>
      <c r="C218" s="371"/>
      <c r="D218" s="378"/>
      <c r="E218" s="378"/>
      <c r="F218" s="378"/>
      <c r="G218" s="378"/>
      <c r="H218" s="378"/>
      <c r="I218" s="378"/>
      <c r="J218" s="378"/>
      <c r="K218" s="378"/>
      <c r="L218" s="378"/>
      <c r="M218" s="378"/>
      <c r="N218" s="378"/>
      <c r="O218" s="378"/>
      <c r="P218" s="378"/>
      <c r="Q218" s="378"/>
      <c r="R218" s="184"/>
      <c r="S218" s="378"/>
    </row>
    <row r="219" spans="2:19" s="377" customFormat="1" ht="15.75" customHeight="1">
      <c r="B219" s="371"/>
      <c r="C219" s="371"/>
      <c r="D219" s="378"/>
      <c r="E219" s="378"/>
      <c r="F219" s="378"/>
      <c r="G219" s="378"/>
      <c r="H219" s="378"/>
      <c r="I219" s="378"/>
      <c r="J219" s="378"/>
      <c r="K219" s="378"/>
      <c r="L219" s="378"/>
      <c r="M219" s="378"/>
      <c r="N219" s="378"/>
      <c r="O219" s="378"/>
      <c r="P219" s="378"/>
      <c r="Q219" s="378"/>
      <c r="R219" s="184"/>
      <c r="S219" s="378"/>
    </row>
    <row r="220" spans="2:19" s="377" customFormat="1" ht="15.75" customHeight="1">
      <c r="B220" s="371"/>
      <c r="C220" s="371"/>
      <c r="D220" s="378"/>
      <c r="E220" s="378"/>
      <c r="F220" s="378"/>
      <c r="G220" s="378"/>
      <c r="H220" s="378"/>
      <c r="I220" s="378"/>
      <c r="J220" s="378"/>
      <c r="K220" s="378"/>
      <c r="L220" s="378"/>
      <c r="M220" s="378"/>
      <c r="N220" s="378"/>
      <c r="O220" s="378"/>
      <c r="P220" s="378"/>
      <c r="Q220" s="378"/>
      <c r="R220" s="184"/>
      <c r="S220" s="378"/>
    </row>
    <row r="221" spans="2:19" s="377" customFormat="1" ht="15.75" customHeight="1">
      <c r="B221" s="371"/>
      <c r="C221" s="371"/>
      <c r="D221" s="378"/>
      <c r="E221" s="378"/>
      <c r="F221" s="378"/>
      <c r="G221" s="378"/>
      <c r="H221" s="378"/>
      <c r="I221" s="378"/>
      <c r="J221" s="378"/>
      <c r="K221" s="378"/>
      <c r="L221" s="378"/>
      <c r="M221" s="378"/>
      <c r="N221" s="378"/>
      <c r="O221" s="378"/>
      <c r="P221" s="378"/>
      <c r="Q221" s="378"/>
      <c r="R221" s="184"/>
      <c r="S221" s="378"/>
    </row>
    <row r="222" spans="2:19" s="377" customFormat="1" ht="15.75" customHeight="1">
      <c r="B222" s="371"/>
      <c r="C222" s="371"/>
      <c r="D222" s="378"/>
      <c r="E222" s="378"/>
      <c r="F222" s="378"/>
      <c r="G222" s="378"/>
      <c r="H222" s="378"/>
      <c r="I222" s="378"/>
      <c r="J222" s="378"/>
      <c r="K222" s="378"/>
      <c r="L222" s="378"/>
      <c r="M222" s="378"/>
      <c r="N222" s="378"/>
      <c r="O222" s="378"/>
      <c r="P222" s="378"/>
      <c r="Q222" s="378"/>
      <c r="R222" s="184"/>
      <c r="S222" s="378"/>
    </row>
    <row r="223" spans="2:19" s="377" customFormat="1" ht="15.75" customHeight="1">
      <c r="B223" s="371"/>
      <c r="C223" s="371"/>
      <c r="D223" s="378"/>
      <c r="E223" s="378"/>
      <c r="F223" s="378"/>
      <c r="G223" s="378"/>
      <c r="H223" s="378"/>
      <c r="I223" s="378"/>
      <c r="J223" s="378"/>
      <c r="K223" s="378"/>
      <c r="L223" s="378"/>
      <c r="M223" s="378"/>
      <c r="N223" s="378"/>
      <c r="O223" s="378"/>
      <c r="P223" s="378"/>
      <c r="Q223" s="378"/>
      <c r="R223" s="184"/>
      <c r="S223" s="378"/>
    </row>
    <row r="224" spans="2:19" s="377" customFormat="1" ht="15.75" customHeight="1">
      <c r="B224" s="371"/>
      <c r="C224" s="371"/>
      <c r="D224" s="378"/>
      <c r="E224" s="378"/>
      <c r="F224" s="378"/>
      <c r="G224" s="378"/>
      <c r="H224" s="378"/>
      <c r="I224" s="378"/>
      <c r="J224" s="378"/>
      <c r="K224" s="378"/>
      <c r="L224" s="378"/>
      <c r="M224" s="378"/>
      <c r="N224" s="378"/>
      <c r="O224" s="378"/>
      <c r="P224" s="378"/>
      <c r="Q224" s="378"/>
      <c r="R224" s="184"/>
      <c r="S224" s="378"/>
    </row>
    <row r="225" spans="2:19" s="377" customFormat="1" ht="15.75" customHeight="1">
      <c r="B225" s="371"/>
      <c r="C225" s="371"/>
      <c r="D225" s="378"/>
      <c r="E225" s="378"/>
      <c r="F225" s="378"/>
      <c r="G225" s="378"/>
      <c r="H225" s="378"/>
      <c r="I225" s="378"/>
      <c r="J225" s="378"/>
      <c r="K225" s="378"/>
      <c r="L225" s="378"/>
      <c r="M225" s="378"/>
      <c r="N225" s="378"/>
      <c r="O225" s="378"/>
      <c r="P225" s="378"/>
      <c r="Q225" s="378"/>
      <c r="R225" s="184"/>
      <c r="S225" s="378"/>
    </row>
    <row r="226" spans="2:19" s="377" customFormat="1" ht="15.75" customHeight="1">
      <c r="B226" s="371"/>
      <c r="C226" s="371"/>
      <c r="D226" s="378"/>
      <c r="E226" s="378"/>
      <c r="F226" s="378"/>
      <c r="G226" s="378"/>
      <c r="H226" s="378"/>
      <c r="I226" s="378"/>
      <c r="J226" s="378"/>
      <c r="K226" s="378"/>
      <c r="L226" s="378"/>
      <c r="M226" s="378"/>
      <c r="N226" s="378"/>
      <c r="O226" s="378"/>
      <c r="P226" s="378"/>
      <c r="Q226" s="378"/>
      <c r="R226" s="184"/>
      <c r="S226" s="378"/>
    </row>
    <row r="227" spans="2:19" s="377" customFormat="1" ht="15.75" customHeight="1">
      <c r="B227" s="371"/>
      <c r="C227" s="371"/>
      <c r="D227" s="378"/>
      <c r="E227" s="378"/>
      <c r="F227" s="378"/>
      <c r="G227" s="378"/>
      <c r="H227" s="378"/>
      <c r="I227" s="378"/>
      <c r="J227" s="378"/>
      <c r="K227" s="378"/>
      <c r="L227" s="378"/>
      <c r="M227" s="378"/>
      <c r="N227" s="378"/>
      <c r="O227" s="378"/>
      <c r="P227" s="378"/>
      <c r="Q227" s="378"/>
      <c r="R227" s="184"/>
      <c r="S227" s="378"/>
    </row>
    <row r="228" spans="2:19" s="377" customFormat="1" ht="15.75" customHeight="1">
      <c r="B228" s="371"/>
      <c r="C228" s="371"/>
      <c r="D228" s="378"/>
      <c r="E228" s="378"/>
      <c r="F228" s="378"/>
      <c r="G228" s="378"/>
      <c r="H228" s="378"/>
      <c r="I228" s="378"/>
      <c r="J228" s="378"/>
      <c r="K228" s="378"/>
      <c r="L228" s="378"/>
      <c r="M228" s="378"/>
      <c r="N228" s="378"/>
      <c r="O228" s="378"/>
      <c r="P228" s="378"/>
      <c r="Q228" s="378"/>
      <c r="R228" s="184"/>
      <c r="S228" s="378"/>
    </row>
    <row r="229" spans="2:19" s="377" customFormat="1" ht="15.75" customHeight="1">
      <c r="B229" s="371"/>
      <c r="C229" s="371"/>
      <c r="D229" s="378"/>
      <c r="E229" s="378"/>
      <c r="F229" s="378"/>
      <c r="G229" s="378"/>
      <c r="H229" s="378"/>
      <c r="I229" s="378"/>
      <c r="J229" s="378"/>
      <c r="K229" s="378"/>
      <c r="L229" s="378"/>
      <c r="M229" s="378"/>
      <c r="N229" s="378"/>
      <c r="O229" s="378"/>
      <c r="P229" s="378"/>
      <c r="Q229" s="378"/>
      <c r="R229" s="184"/>
      <c r="S229" s="378"/>
    </row>
    <row r="230" spans="2:19" s="377" customFormat="1" ht="15.75" customHeight="1">
      <c r="B230" s="371"/>
      <c r="C230" s="371"/>
      <c r="D230" s="378"/>
      <c r="E230" s="378"/>
      <c r="F230" s="378"/>
      <c r="G230" s="378"/>
      <c r="H230" s="378"/>
      <c r="I230" s="378"/>
      <c r="J230" s="378"/>
      <c r="K230" s="378"/>
      <c r="L230" s="378"/>
      <c r="M230" s="378"/>
      <c r="N230" s="378"/>
      <c r="O230" s="378"/>
      <c r="P230" s="378"/>
      <c r="Q230" s="378"/>
      <c r="R230" s="378"/>
      <c r="S230" s="378"/>
    </row>
    <row r="231" spans="2:19" s="377" customFormat="1" ht="15.75" customHeight="1">
      <c r="B231" s="371"/>
      <c r="C231" s="371"/>
      <c r="D231" s="378"/>
      <c r="E231" s="378"/>
      <c r="F231" s="378"/>
      <c r="G231" s="378"/>
      <c r="H231" s="378"/>
      <c r="I231" s="378"/>
      <c r="J231" s="378"/>
      <c r="K231" s="378"/>
      <c r="L231" s="378"/>
      <c r="M231" s="378"/>
      <c r="N231" s="378"/>
      <c r="O231" s="378"/>
      <c r="P231" s="378"/>
      <c r="Q231" s="378"/>
      <c r="R231" s="378"/>
      <c r="S231" s="378"/>
    </row>
    <row r="232" spans="2:19" s="377" customFormat="1" ht="15.75" customHeight="1">
      <c r="B232" s="371"/>
      <c r="C232" s="371"/>
      <c r="D232" s="378"/>
      <c r="E232" s="378"/>
      <c r="F232" s="378"/>
      <c r="G232" s="378"/>
      <c r="H232" s="378"/>
      <c r="I232" s="378"/>
      <c r="J232" s="378"/>
      <c r="K232" s="378"/>
      <c r="L232" s="378"/>
      <c r="M232" s="378"/>
      <c r="N232" s="378"/>
      <c r="O232" s="378"/>
      <c r="P232" s="378"/>
      <c r="Q232" s="378"/>
      <c r="R232" s="378"/>
      <c r="S232" s="378"/>
    </row>
    <row r="233" spans="2:19" s="377" customFormat="1" ht="15.75" customHeight="1">
      <c r="B233" s="371"/>
      <c r="C233" s="371"/>
      <c r="D233" s="378"/>
      <c r="E233" s="378"/>
      <c r="F233" s="378"/>
      <c r="G233" s="378"/>
      <c r="H233" s="378"/>
      <c r="I233" s="378"/>
      <c r="J233" s="378"/>
      <c r="K233" s="378"/>
      <c r="L233" s="378"/>
      <c r="M233" s="378"/>
      <c r="N233" s="378"/>
      <c r="O233" s="378"/>
      <c r="P233" s="378"/>
      <c r="Q233" s="378"/>
      <c r="R233" s="378"/>
      <c r="S233" s="378"/>
    </row>
    <row r="234" spans="2:19" s="377" customFormat="1" ht="15.75" customHeight="1">
      <c r="B234" s="371"/>
      <c r="C234" s="371"/>
      <c r="D234" s="378"/>
      <c r="E234" s="378"/>
      <c r="F234" s="378"/>
      <c r="G234" s="378"/>
      <c r="H234" s="378"/>
      <c r="I234" s="378"/>
      <c r="J234" s="378"/>
      <c r="K234" s="378"/>
      <c r="L234" s="378"/>
      <c r="M234" s="378"/>
      <c r="N234" s="378"/>
      <c r="O234" s="378"/>
      <c r="P234" s="378"/>
      <c r="Q234" s="378"/>
      <c r="R234" s="378"/>
      <c r="S234" s="378"/>
    </row>
    <row r="235" spans="2:19" s="377" customFormat="1" ht="15.75" customHeight="1">
      <c r="B235" s="371"/>
      <c r="C235" s="371"/>
      <c r="D235" s="378"/>
      <c r="E235" s="378"/>
      <c r="F235" s="378"/>
      <c r="G235" s="378"/>
      <c r="H235" s="378"/>
      <c r="I235" s="378"/>
      <c r="J235" s="378"/>
      <c r="K235" s="378"/>
      <c r="L235" s="378"/>
      <c r="M235" s="378"/>
      <c r="N235" s="378"/>
      <c r="O235" s="378"/>
      <c r="P235" s="378"/>
      <c r="Q235" s="378"/>
      <c r="R235" s="378"/>
      <c r="S235" s="378"/>
    </row>
    <row r="236" spans="2:19" s="377" customFormat="1" ht="15.75" customHeight="1">
      <c r="B236" s="371"/>
      <c r="C236" s="371"/>
      <c r="D236" s="378"/>
      <c r="E236" s="378"/>
      <c r="F236" s="378"/>
      <c r="G236" s="378"/>
      <c r="H236" s="378"/>
      <c r="I236" s="378"/>
      <c r="J236" s="378"/>
      <c r="K236" s="378"/>
      <c r="L236" s="378"/>
      <c r="M236" s="378"/>
      <c r="N236" s="378"/>
      <c r="O236" s="378"/>
      <c r="P236" s="378"/>
      <c r="Q236" s="378"/>
      <c r="R236" s="378"/>
      <c r="S236" s="378"/>
    </row>
    <row r="237" spans="2:19" s="377" customFormat="1" ht="15.75" customHeight="1">
      <c r="B237" s="371"/>
      <c r="C237" s="371"/>
      <c r="D237" s="378"/>
      <c r="E237" s="378"/>
      <c r="F237" s="378"/>
      <c r="G237" s="378"/>
      <c r="H237" s="378"/>
      <c r="I237" s="378"/>
      <c r="J237" s="378"/>
      <c r="K237" s="378"/>
      <c r="L237" s="378"/>
      <c r="M237" s="378"/>
      <c r="N237" s="378"/>
      <c r="O237" s="378"/>
      <c r="P237" s="378"/>
      <c r="Q237" s="378"/>
      <c r="R237" s="378"/>
      <c r="S237" s="378"/>
    </row>
    <row r="238" spans="2:19" s="377" customFormat="1" ht="15.75" customHeight="1">
      <c r="B238" s="371"/>
      <c r="C238" s="371"/>
      <c r="D238" s="378"/>
      <c r="E238" s="378"/>
      <c r="F238" s="378"/>
      <c r="G238" s="378"/>
      <c r="H238" s="378"/>
      <c r="I238" s="378"/>
      <c r="J238" s="378"/>
      <c r="K238" s="378"/>
      <c r="L238" s="378"/>
      <c r="M238" s="378"/>
      <c r="N238" s="378"/>
      <c r="O238" s="378"/>
      <c r="P238" s="378"/>
      <c r="Q238" s="378"/>
      <c r="R238" s="378"/>
      <c r="S238" s="378"/>
    </row>
    <row r="239" spans="2:19" s="377" customFormat="1" ht="15.75" customHeight="1">
      <c r="B239" s="371"/>
      <c r="C239" s="371"/>
      <c r="D239" s="378"/>
      <c r="E239" s="378"/>
      <c r="F239" s="378"/>
      <c r="G239" s="378"/>
      <c r="H239" s="378"/>
      <c r="I239" s="378"/>
      <c r="J239" s="378"/>
      <c r="K239" s="378"/>
      <c r="L239" s="378"/>
      <c r="M239" s="378"/>
      <c r="N239" s="378"/>
      <c r="O239" s="378"/>
      <c r="P239" s="378"/>
      <c r="Q239" s="378"/>
      <c r="R239" s="378"/>
      <c r="S239" s="378"/>
    </row>
    <row r="240" spans="2:19" s="377" customFormat="1" ht="15.75" customHeight="1">
      <c r="B240" s="371"/>
      <c r="C240" s="371"/>
      <c r="D240" s="378"/>
      <c r="E240" s="378"/>
      <c r="F240" s="378"/>
      <c r="G240" s="378"/>
      <c r="H240" s="378"/>
      <c r="I240" s="378"/>
      <c r="J240" s="378"/>
      <c r="K240" s="378"/>
      <c r="L240" s="378"/>
      <c r="M240" s="378"/>
      <c r="N240" s="378"/>
      <c r="O240" s="378"/>
      <c r="P240" s="378"/>
      <c r="Q240" s="378"/>
      <c r="R240" s="378"/>
      <c r="S240" s="378"/>
    </row>
    <row r="241" spans="2:19" s="377" customFormat="1" ht="15.75" customHeight="1">
      <c r="B241" s="371"/>
      <c r="C241" s="371"/>
      <c r="D241" s="378"/>
      <c r="E241" s="378"/>
      <c r="F241" s="378"/>
      <c r="G241" s="378"/>
      <c r="H241" s="378"/>
      <c r="I241" s="378"/>
      <c r="J241" s="378"/>
      <c r="K241" s="378"/>
      <c r="L241" s="378"/>
      <c r="M241" s="378"/>
      <c r="N241" s="378"/>
      <c r="O241" s="378"/>
      <c r="P241" s="378"/>
      <c r="Q241" s="378"/>
      <c r="R241" s="378"/>
      <c r="S241" s="378"/>
    </row>
    <row r="242" spans="2:19" s="377" customFormat="1" ht="15.75" customHeight="1">
      <c r="B242" s="371"/>
      <c r="C242" s="371"/>
      <c r="D242" s="378"/>
      <c r="E242" s="378"/>
      <c r="F242" s="378"/>
      <c r="G242" s="378"/>
      <c r="H242" s="378"/>
      <c r="I242" s="378"/>
      <c r="J242" s="378"/>
      <c r="K242" s="378"/>
      <c r="L242" s="378"/>
      <c r="M242" s="378"/>
      <c r="N242" s="378"/>
      <c r="O242" s="378"/>
      <c r="P242" s="378"/>
      <c r="Q242" s="378"/>
      <c r="R242" s="378"/>
      <c r="S242" s="378"/>
    </row>
    <row r="243" spans="2:19" s="377" customFormat="1" ht="15.75" customHeight="1">
      <c r="B243" s="371"/>
      <c r="C243" s="371"/>
      <c r="D243" s="378"/>
      <c r="E243" s="378"/>
      <c r="F243" s="378"/>
      <c r="G243" s="378"/>
      <c r="H243" s="378"/>
      <c r="I243" s="378"/>
      <c r="J243" s="378"/>
      <c r="K243" s="378"/>
      <c r="L243" s="378"/>
      <c r="M243" s="378"/>
      <c r="N243" s="378"/>
      <c r="O243" s="378"/>
      <c r="P243" s="378"/>
      <c r="Q243" s="378"/>
      <c r="R243" s="378"/>
      <c r="S243" s="378"/>
    </row>
    <row r="244" spans="2:19" s="377" customFormat="1" ht="15.75" customHeight="1">
      <c r="B244" s="371"/>
      <c r="C244" s="371"/>
      <c r="D244" s="378"/>
      <c r="E244" s="378"/>
      <c r="F244" s="378"/>
      <c r="G244" s="378"/>
      <c r="H244" s="378"/>
      <c r="I244" s="378"/>
      <c r="J244" s="378"/>
      <c r="K244" s="378"/>
      <c r="L244" s="378"/>
      <c r="M244" s="378"/>
      <c r="N244" s="378"/>
      <c r="O244" s="378"/>
      <c r="P244" s="378"/>
      <c r="Q244" s="378"/>
      <c r="R244" s="378"/>
      <c r="S244" s="378"/>
    </row>
    <row r="245" spans="2:19" s="377" customFormat="1" ht="15.75" customHeight="1">
      <c r="B245" s="371"/>
      <c r="C245" s="371"/>
      <c r="D245" s="378"/>
      <c r="E245" s="378"/>
      <c r="F245" s="378"/>
      <c r="G245" s="378"/>
      <c r="H245" s="378"/>
      <c r="I245" s="378"/>
      <c r="J245" s="378"/>
      <c r="K245" s="378"/>
      <c r="L245" s="378"/>
      <c r="M245" s="378"/>
      <c r="N245" s="378"/>
      <c r="O245" s="378"/>
      <c r="P245" s="378"/>
      <c r="Q245" s="378"/>
      <c r="R245" s="378"/>
      <c r="S245" s="378"/>
    </row>
    <row r="246" spans="2:19" s="377" customFormat="1" ht="15.75" customHeight="1">
      <c r="B246" s="371"/>
      <c r="C246" s="371"/>
      <c r="D246" s="378"/>
      <c r="E246" s="378"/>
      <c r="F246" s="378"/>
      <c r="G246" s="378"/>
      <c r="H246" s="378"/>
      <c r="I246" s="378"/>
      <c r="J246" s="378"/>
      <c r="K246" s="378"/>
      <c r="L246" s="378"/>
      <c r="M246" s="378"/>
      <c r="N246" s="378"/>
      <c r="O246" s="378"/>
      <c r="P246" s="378"/>
      <c r="Q246" s="378"/>
      <c r="R246" s="378"/>
      <c r="S246" s="378"/>
    </row>
    <row r="247" spans="2:19" s="377" customFormat="1" ht="15.75" customHeight="1">
      <c r="B247" s="371"/>
      <c r="C247" s="371"/>
      <c r="D247" s="378"/>
      <c r="E247" s="378"/>
      <c r="F247" s="378"/>
      <c r="G247" s="378"/>
      <c r="H247" s="378"/>
      <c r="I247" s="378"/>
      <c r="J247" s="378"/>
      <c r="K247" s="378"/>
      <c r="L247" s="378"/>
      <c r="M247" s="378"/>
      <c r="N247" s="378"/>
      <c r="O247" s="378"/>
      <c r="P247" s="378"/>
      <c r="Q247" s="378"/>
      <c r="R247" s="378"/>
      <c r="S247" s="378"/>
    </row>
    <row r="248" spans="2:19" s="377" customFormat="1" ht="15.75" customHeight="1">
      <c r="B248" s="371"/>
      <c r="C248" s="371"/>
      <c r="D248" s="378"/>
      <c r="E248" s="378"/>
      <c r="F248" s="378"/>
      <c r="G248" s="378"/>
      <c r="H248" s="378"/>
      <c r="I248" s="378"/>
      <c r="J248" s="378"/>
      <c r="K248" s="378"/>
      <c r="L248" s="378"/>
      <c r="M248" s="378"/>
      <c r="N248" s="378"/>
      <c r="O248" s="378"/>
      <c r="P248" s="378"/>
      <c r="Q248" s="378"/>
      <c r="R248" s="378"/>
      <c r="S248" s="378"/>
    </row>
    <row r="249" spans="2:19" s="377" customFormat="1" ht="15.75" customHeight="1">
      <c r="B249" s="371"/>
      <c r="C249" s="371"/>
      <c r="D249" s="378"/>
      <c r="E249" s="378"/>
      <c r="F249" s="378"/>
      <c r="G249" s="378"/>
      <c r="H249" s="378"/>
      <c r="I249" s="378"/>
      <c r="J249" s="378"/>
      <c r="K249" s="378"/>
      <c r="L249" s="378"/>
      <c r="M249" s="378"/>
      <c r="N249" s="378"/>
      <c r="O249" s="378"/>
      <c r="P249" s="378"/>
      <c r="Q249" s="378"/>
      <c r="R249" s="378"/>
      <c r="S249" s="378"/>
    </row>
    <row r="250" spans="2:19" s="377" customFormat="1" ht="15.75" customHeight="1">
      <c r="B250" s="371"/>
      <c r="C250" s="371"/>
      <c r="D250" s="378"/>
      <c r="E250" s="378"/>
      <c r="F250" s="378"/>
      <c r="G250" s="378"/>
      <c r="H250" s="378"/>
      <c r="I250" s="378"/>
      <c r="J250" s="378"/>
      <c r="K250" s="378"/>
      <c r="L250" s="378"/>
      <c r="M250" s="378"/>
      <c r="N250" s="378"/>
      <c r="O250" s="378"/>
      <c r="P250" s="378"/>
      <c r="Q250" s="378"/>
      <c r="R250" s="378"/>
      <c r="S250" s="378"/>
    </row>
    <row r="251" spans="2:19" s="377" customFormat="1" ht="15.75" customHeight="1">
      <c r="B251" s="371"/>
      <c r="C251" s="371"/>
      <c r="D251" s="378"/>
      <c r="E251" s="378"/>
      <c r="F251" s="378"/>
      <c r="G251" s="378"/>
      <c r="H251" s="378"/>
      <c r="I251" s="378"/>
      <c r="J251" s="378"/>
      <c r="K251" s="378"/>
      <c r="L251" s="378"/>
      <c r="M251" s="378"/>
      <c r="N251" s="378"/>
      <c r="O251" s="378"/>
      <c r="P251" s="378"/>
      <c r="Q251" s="378"/>
      <c r="R251" s="378"/>
      <c r="S251" s="378"/>
    </row>
    <row r="252" spans="2:19" s="377" customFormat="1" ht="15.75" customHeight="1">
      <c r="B252" s="371"/>
      <c r="C252" s="371"/>
      <c r="D252" s="378"/>
      <c r="E252" s="378"/>
      <c r="F252" s="378"/>
      <c r="G252" s="378"/>
      <c r="H252" s="378"/>
      <c r="I252" s="378"/>
      <c r="J252" s="378"/>
      <c r="K252" s="378"/>
      <c r="L252" s="378"/>
      <c r="M252" s="378"/>
      <c r="N252" s="378"/>
      <c r="O252" s="378"/>
      <c r="P252" s="378"/>
      <c r="Q252" s="378"/>
      <c r="R252" s="378"/>
      <c r="S252" s="378"/>
    </row>
    <row r="253" spans="2:19" s="377" customFormat="1" ht="15.75" customHeight="1">
      <c r="B253" s="371"/>
      <c r="C253" s="371"/>
      <c r="D253" s="378"/>
      <c r="E253" s="378"/>
      <c r="F253" s="378"/>
      <c r="G253" s="378"/>
      <c r="H253" s="378"/>
      <c r="I253" s="378"/>
      <c r="J253" s="378"/>
      <c r="K253" s="378"/>
      <c r="L253" s="378"/>
      <c r="M253" s="378"/>
      <c r="N253" s="378"/>
      <c r="O253" s="378"/>
      <c r="P253" s="378"/>
      <c r="Q253" s="378"/>
      <c r="R253" s="378"/>
      <c r="S253" s="378"/>
    </row>
    <row r="254" spans="2:19" s="377" customFormat="1" ht="15.75" customHeight="1">
      <c r="B254" s="371"/>
      <c r="C254" s="371"/>
      <c r="D254" s="378"/>
      <c r="E254" s="378"/>
      <c r="F254" s="378"/>
      <c r="G254" s="378"/>
      <c r="H254" s="378"/>
      <c r="I254" s="378"/>
      <c r="J254" s="378"/>
      <c r="K254" s="378"/>
      <c r="L254" s="378"/>
      <c r="M254" s="378"/>
      <c r="N254" s="378"/>
      <c r="O254" s="378"/>
      <c r="P254" s="378"/>
      <c r="Q254" s="378"/>
      <c r="R254" s="378"/>
      <c r="S254" s="378"/>
    </row>
    <row r="255" spans="2:19" s="377" customFormat="1" ht="15.75" customHeight="1">
      <c r="B255" s="371"/>
      <c r="C255" s="371"/>
      <c r="D255" s="378"/>
      <c r="E255" s="378"/>
      <c r="F255" s="378"/>
      <c r="G255" s="378"/>
      <c r="H255" s="378"/>
      <c r="I255" s="378"/>
      <c r="J255" s="378"/>
      <c r="K255" s="378"/>
      <c r="L255" s="378"/>
      <c r="M255" s="378"/>
      <c r="N255" s="378"/>
      <c r="O255" s="378"/>
      <c r="P255" s="378"/>
      <c r="Q255" s="378"/>
      <c r="R255" s="378"/>
      <c r="S255" s="378"/>
    </row>
    <row r="256" spans="2:19" s="377" customFormat="1" ht="15.75" customHeight="1">
      <c r="B256" s="371"/>
      <c r="C256" s="371"/>
      <c r="D256" s="378"/>
      <c r="E256" s="378"/>
      <c r="F256" s="378"/>
      <c r="G256" s="378"/>
      <c r="H256" s="378"/>
      <c r="I256" s="378"/>
      <c r="J256" s="378"/>
      <c r="K256" s="378"/>
      <c r="L256" s="378"/>
      <c r="M256" s="378"/>
      <c r="N256" s="378"/>
      <c r="O256" s="378"/>
      <c r="P256" s="378"/>
      <c r="Q256" s="378"/>
      <c r="R256" s="378"/>
      <c r="S256" s="378"/>
    </row>
    <row r="257" spans="2:19" s="377" customFormat="1" ht="15.75" customHeight="1">
      <c r="B257" s="371"/>
      <c r="C257" s="371"/>
      <c r="D257" s="378"/>
      <c r="E257" s="378"/>
      <c r="F257" s="378"/>
      <c r="G257" s="378"/>
      <c r="H257" s="378"/>
      <c r="I257" s="378"/>
      <c r="J257" s="378"/>
      <c r="K257" s="378"/>
      <c r="L257" s="378"/>
      <c r="M257" s="378"/>
      <c r="N257" s="378"/>
      <c r="O257" s="378"/>
      <c r="P257" s="378"/>
      <c r="Q257" s="378"/>
      <c r="R257" s="378"/>
      <c r="S257" s="378"/>
    </row>
    <row r="258" spans="2:19" s="377" customFormat="1" ht="15.75" customHeight="1">
      <c r="B258" s="371"/>
      <c r="C258" s="371"/>
      <c r="D258" s="378"/>
      <c r="E258" s="378"/>
      <c r="F258" s="378"/>
      <c r="G258" s="378"/>
      <c r="H258" s="378"/>
      <c r="I258" s="378"/>
      <c r="J258" s="378"/>
      <c r="K258" s="378"/>
      <c r="L258" s="378"/>
      <c r="M258" s="378"/>
      <c r="N258" s="378"/>
      <c r="O258" s="378"/>
      <c r="P258" s="378"/>
      <c r="Q258" s="378"/>
      <c r="R258" s="378"/>
      <c r="S258" s="378"/>
    </row>
    <row r="259" spans="2:19" s="377" customFormat="1" ht="15.75" customHeight="1">
      <c r="B259" s="371"/>
      <c r="C259" s="371"/>
      <c r="D259" s="378"/>
      <c r="E259" s="378"/>
      <c r="F259" s="378"/>
      <c r="G259" s="378"/>
      <c r="H259" s="378"/>
      <c r="I259" s="378"/>
      <c r="J259" s="378"/>
      <c r="K259" s="378"/>
      <c r="L259" s="378"/>
      <c r="M259" s="378"/>
      <c r="N259" s="378"/>
      <c r="O259" s="378"/>
      <c r="P259" s="378"/>
      <c r="Q259" s="378"/>
      <c r="R259" s="378"/>
      <c r="S259" s="378"/>
    </row>
    <row r="260" spans="2:19" s="377" customFormat="1" ht="15.75" customHeight="1">
      <c r="B260" s="371"/>
      <c r="C260" s="371"/>
      <c r="D260" s="378"/>
      <c r="E260" s="378"/>
      <c r="F260" s="378"/>
      <c r="G260" s="378"/>
      <c r="H260" s="378"/>
      <c r="I260" s="378"/>
      <c r="J260" s="378"/>
      <c r="K260" s="378"/>
      <c r="L260" s="378"/>
      <c r="M260" s="378"/>
      <c r="N260" s="378"/>
      <c r="O260" s="378"/>
      <c r="P260" s="378"/>
      <c r="Q260" s="378"/>
      <c r="R260" s="378"/>
      <c r="S260" s="378"/>
    </row>
    <row r="261" spans="2:19" s="377" customFormat="1" ht="15.75" customHeight="1">
      <c r="B261" s="371"/>
      <c r="C261" s="371"/>
      <c r="D261" s="378"/>
      <c r="E261" s="378"/>
      <c r="F261" s="378"/>
      <c r="G261" s="378"/>
      <c r="H261" s="378"/>
      <c r="I261" s="378"/>
      <c r="J261" s="378"/>
      <c r="K261" s="378"/>
      <c r="L261" s="378"/>
      <c r="M261" s="378"/>
      <c r="N261" s="378"/>
      <c r="O261" s="378"/>
      <c r="P261" s="378"/>
      <c r="Q261" s="378"/>
      <c r="R261" s="378"/>
      <c r="S261" s="378"/>
    </row>
    <row r="262" spans="2:19" s="377" customFormat="1" ht="15.75" customHeight="1">
      <c r="B262" s="371"/>
      <c r="C262" s="371"/>
      <c r="D262" s="378"/>
      <c r="E262" s="378"/>
      <c r="F262" s="378"/>
      <c r="G262" s="378"/>
      <c r="H262" s="378"/>
      <c r="I262" s="378"/>
      <c r="J262" s="378"/>
      <c r="K262" s="378"/>
      <c r="L262" s="378"/>
      <c r="M262" s="378"/>
      <c r="N262" s="378"/>
      <c r="O262" s="378"/>
      <c r="P262" s="378"/>
      <c r="Q262" s="378"/>
      <c r="R262" s="378"/>
      <c r="S262" s="378"/>
    </row>
    <row r="263" spans="2:19" s="377" customFormat="1" ht="15.75" customHeight="1">
      <c r="B263" s="371"/>
      <c r="C263" s="371"/>
      <c r="D263" s="378"/>
      <c r="E263" s="378"/>
      <c r="F263" s="378"/>
      <c r="G263" s="378"/>
      <c r="H263" s="378"/>
      <c r="I263" s="378"/>
      <c r="J263" s="378"/>
      <c r="K263" s="378"/>
      <c r="L263" s="378"/>
      <c r="M263" s="378"/>
      <c r="N263" s="378"/>
      <c r="O263" s="378"/>
      <c r="P263" s="378"/>
      <c r="Q263" s="378"/>
      <c r="R263" s="378"/>
      <c r="S263" s="378"/>
    </row>
    <row r="264" spans="2:19" s="377" customFormat="1" ht="15.75" customHeight="1">
      <c r="B264" s="371"/>
      <c r="C264" s="371"/>
      <c r="D264" s="378"/>
      <c r="E264" s="378"/>
      <c r="F264" s="378"/>
      <c r="G264" s="378"/>
      <c r="H264" s="378"/>
      <c r="I264" s="378"/>
      <c r="J264" s="378"/>
      <c r="K264" s="378"/>
      <c r="L264" s="378"/>
      <c r="M264" s="378"/>
      <c r="N264" s="378"/>
      <c r="O264" s="378"/>
      <c r="P264" s="378"/>
      <c r="Q264" s="378"/>
      <c r="R264" s="378"/>
      <c r="S264" s="378"/>
    </row>
    <row r="265" spans="2:19" s="377" customFormat="1" ht="15.75" customHeight="1">
      <c r="B265" s="371"/>
      <c r="C265" s="371"/>
      <c r="D265" s="378"/>
      <c r="E265" s="378"/>
      <c r="F265" s="378"/>
      <c r="G265" s="378"/>
      <c r="H265" s="378"/>
      <c r="I265" s="378"/>
      <c r="J265" s="378"/>
      <c r="K265" s="378"/>
      <c r="L265" s="378"/>
      <c r="M265" s="378"/>
      <c r="N265" s="378"/>
      <c r="O265" s="378"/>
      <c r="P265" s="378"/>
      <c r="Q265" s="378"/>
      <c r="R265" s="378"/>
      <c r="S265" s="378"/>
    </row>
    <row r="266" spans="2:19" s="377" customFormat="1" ht="15.75" customHeight="1">
      <c r="B266" s="371"/>
      <c r="C266" s="371"/>
      <c r="D266" s="378"/>
      <c r="E266" s="378"/>
      <c r="F266" s="378"/>
      <c r="G266" s="378"/>
      <c r="H266" s="378"/>
      <c r="I266" s="378"/>
      <c r="J266" s="378"/>
      <c r="K266" s="378"/>
      <c r="L266" s="378"/>
      <c r="M266" s="378"/>
      <c r="N266" s="378"/>
      <c r="O266" s="378"/>
      <c r="P266" s="378"/>
      <c r="Q266" s="378"/>
      <c r="R266" s="378"/>
      <c r="S266" s="378"/>
    </row>
    <row r="267" spans="2:19" s="377" customFormat="1" ht="15.75" customHeight="1">
      <c r="B267" s="371"/>
      <c r="C267" s="371"/>
      <c r="D267" s="378"/>
      <c r="E267" s="378"/>
      <c r="F267" s="378"/>
      <c r="G267" s="378"/>
      <c r="H267" s="378"/>
      <c r="I267" s="378"/>
      <c r="J267" s="378"/>
      <c r="K267" s="378"/>
      <c r="L267" s="378"/>
      <c r="M267" s="378"/>
      <c r="N267" s="378"/>
      <c r="O267" s="378"/>
      <c r="P267" s="378"/>
      <c r="Q267" s="378"/>
      <c r="R267" s="378"/>
      <c r="S267" s="378"/>
    </row>
    <row r="268" spans="2:19" s="377" customFormat="1" ht="15.75" customHeight="1">
      <c r="B268" s="371"/>
      <c r="C268" s="371"/>
      <c r="D268" s="378"/>
      <c r="E268" s="378"/>
      <c r="F268" s="378"/>
      <c r="G268" s="378"/>
      <c r="H268" s="378"/>
      <c r="I268" s="378"/>
      <c r="J268" s="378"/>
      <c r="K268" s="378"/>
      <c r="L268" s="378"/>
      <c r="M268" s="378"/>
      <c r="N268" s="378"/>
      <c r="O268" s="378"/>
      <c r="P268" s="378"/>
      <c r="Q268" s="378"/>
      <c r="R268" s="378"/>
      <c r="S268" s="378"/>
    </row>
    <row r="269" spans="2:19" s="377" customFormat="1" ht="15.75" customHeight="1">
      <c r="B269" s="371"/>
      <c r="C269" s="371"/>
      <c r="D269" s="378"/>
      <c r="E269" s="378"/>
      <c r="F269" s="378"/>
      <c r="G269" s="378"/>
      <c r="H269" s="378"/>
      <c r="I269" s="378"/>
      <c r="J269" s="378"/>
      <c r="K269" s="378"/>
      <c r="L269" s="378"/>
      <c r="M269" s="378"/>
      <c r="N269" s="378"/>
      <c r="O269" s="378"/>
      <c r="P269" s="378"/>
      <c r="Q269" s="378"/>
      <c r="R269" s="378"/>
      <c r="S269" s="378"/>
    </row>
    <row r="270" spans="2:19" s="377" customFormat="1" ht="15.75" customHeight="1">
      <c r="B270" s="371"/>
      <c r="C270" s="371"/>
      <c r="D270" s="378"/>
      <c r="E270" s="378"/>
      <c r="F270" s="378"/>
      <c r="G270" s="378"/>
      <c r="H270" s="378"/>
      <c r="I270" s="378"/>
      <c r="J270" s="378"/>
      <c r="K270" s="378"/>
      <c r="L270" s="378"/>
      <c r="M270" s="378"/>
      <c r="N270" s="378"/>
      <c r="O270" s="378"/>
      <c r="P270" s="378"/>
      <c r="Q270" s="378"/>
      <c r="R270" s="378"/>
      <c r="S270" s="378"/>
    </row>
    <row r="271" spans="2:19" s="377" customFormat="1" ht="15.75" customHeight="1">
      <c r="B271" s="371"/>
      <c r="C271" s="371"/>
      <c r="D271" s="378"/>
      <c r="E271" s="378"/>
      <c r="F271" s="378"/>
      <c r="G271" s="378"/>
      <c r="H271" s="378"/>
      <c r="I271" s="378"/>
      <c r="J271" s="378"/>
      <c r="K271" s="378"/>
      <c r="L271" s="378"/>
      <c r="M271" s="378"/>
      <c r="N271" s="378"/>
      <c r="O271" s="378"/>
      <c r="P271" s="378"/>
      <c r="Q271" s="378"/>
      <c r="R271" s="378"/>
      <c r="S271" s="378"/>
    </row>
    <row r="272" spans="2:19" s="377" customFormat="1" ht="15.75" customHeight="1">
      <c r="B272" s="371"/>
      <c r="C272" s="371"/>
      <c r="D272" s="378"/>
      <c r="E272" s="378"/>
      <c r="F272" s="378"/>
      <c r="G272" s="378"/>
      <c r="H272" s="378"/>
      <c r="I272" s="378"/>
      <c r="J272" s="378"/>
      <c r="K272" s="378"/>
      <c r="L272" s="378"/>
      <c r="M272" s="378"/>
      <c r="N272" s="378"/>
      <c r="O272" s="378"/>
      <c r="P272" s="378"/>
      <c r="Q272" s="378"/>
      <c r="R272" s="378"/>
      <c r="S272" s="378"/>
    </row>
    <row r="273" spans="2:17" ht="15.75" customHeight="1">
      <c r="B273" s="120"/>
      <c r="C273" s="120"/>
      <c r="D273" s="146"/>
      <c r="E273" s="146"/>
      <c r="F273" s="146"/>
      <c r="G273" s="146"/>
      <c r="H273" s="146"/>
      <c r="I273" s="146"/>
      <c r="J273" s="146"/>
      <c r="N273" s="146"/>
      <c r="Q273" s="146"/>
    </row>
    <row r="274" spans="2:17" ht="15.75" customHeight="1">
      <c r="B274" s="120"/>
      <c r="C274" s="120"/>
      <c r="D274" s="146"/>
      <c r="E274" s="146"/>
      <c r="F274" s="146"/>
      <c r="G274" s="146"/>
      <c r="H274" s="146"/>
      <c r="I274" s="146"/>
      <c r="J274" s="146"/>
      <c r="N274" s="146"/>
      <c r="Q274" s="146"/>
    </row>
    <row r="275" spans="2:17" ht="15.75" customHeight="1">
      <c r="B275" s="120"/>
      <c r="C275" s="120"/>
      <c r="D275" s="146"/>
      <c r="E275" s="146"/>
      <c r="F275" s="146"/>
      <c r="G275" s="146"/>
      <c r="H275" s="146"/>
      <c r="I275" s="146"/>
      <c r="J275" s="146"/>
      <c r="N275" s="146"/>
      <c r="Q275" s="146"/>
    </row>
    <row r="276" spans="2:17" ht="15.75" customHeight="1">
      <c r="B276" s="120"/>
      <c r="C276" s="120"/>
      <c r="D276" s="146"/>
      <c r="E276" s="146"/>
      <c r="F276" s="146"/>
      <c r="G276" s="146"/>
      <c r="H276" s="146"/>
      <c r="I276" s="146"/>
      <c r="J276" s="146"/>
      <c r="N276" s="146"/>
      <c r="Q276" s="146"/>
    </row>
    <row r="277" spans="2:17" ht="15.75" customHeight="1">
      <c r="B277" s="120"/>
      <c r="C277" s="120"/>
      <c r="D277" s="146"/>
      <c r="E277" s="146"/>
      <c r="F277" s="146"/>
      <c r="G277" s="146"/>
      <c r="H277" s="146"/>
      <c r="I277" s="146"/>
      <c r="J277" s="146"/>
      <c r="N277" s="146"/>
      <c r="Q277" s="146"/>
    </row>
    <row r="278" spans="2:17" ht="15.75" customHeight="1">
      <c r="B278" s="120"/>
      <c r="C278" s="120"/>
      <c r="D278" s="146"/>
      <c r="E278" s="146"/>
      <c r="F278" s="146"/>
      <c r="G278" s="146"/>
      <c r="H278" s="146"/>
      <c r="I278" s="146"/>
      <c r="J278" s="146"/>
      <c r="N278" s="146"/>
      <c r="Q278" s="146"/>
    </row>
    <row r="279" spans="2:17" ht="15.75" customHeight="1">
      <c r="B279" s="120"/>
      <c r="C279" s="120"/>
      <c r="D279" s="146"/>
      <c r="E279" s="146"/>
      <c r="F279" s="146"/>
      <c r="G279" s="146"/>
      <c r="H279" s="146"/>
      <c r="I279" s="146"/>
      <c r="J279" s="146"/>
      <c r="N279" s="146"/>
      <c r="Q279" s="146"/>
    </row>
    <row r="280" spans="2:17" ht="15.75" customHeight="1">
      <c r="B280" s="120"/>
      <c r="C280" s="120"/>
      <c r="D280" s="146"/>
      <c r="E280" s="146"/>
      <c r="F280" s="146"/>
      <c r="G280" s="146"/>
      <c r="H280" s="146"/>
      <c r="I280" s="146"/>
      <c r="J280" s="146"/>
      <c r="N280" s="146"/>
      <c r="Q280" s="146"/>
    </row>
    <row r="281" spans="2:17" ht="15.75" customHeight="1">
      <c r="B281" s="120"/>
      <c r="C281" s="120"/>
      <c r="D281" s="146"/>
      <c r="E281" s="146"/>
      <c r="F281" s="146"/>
      <c r="G281" s="146"/>
      <c r="H281" s="146"/>
      <c r="I281" s="146"/>
      <c r="J281" s="146"/>
      <c r="N281" s="146"/>
      <c r="Q281" s="146"/>
    </row>
    <row r="282" spans="2:17" ht="15.75" customHeight="1">
      <c r="B282" s="120"/>
      <c r="C282" s="120"/>
      <c r="D282" s="146"/>
      <c r="E282" s="146"/>
      <c r="F282" s="146"/>
      <c r="G282" s="146"/>
      <c r="H282" s="146"/>
      <c r="I282" s="146"/>
      <c r="J282" s="146"/>
      <c r="N282" s="146"/>
      <c r="Q282" s="146"/>
    </row>
    <row r="283" spans="2:17" ht="15.75" customHeight="1">
      <c r="B283" s="120"/>
      <c r="C283" s="120"/>
      <c r="D283" s="146"/>
      <c r="E283" s="146"/>
      <c r="F283" s="146"/>
      <c r="G283" s="146"/>
      <c r="H283" s="146"/>
      <c r="I283" s="146"/>
      <c r="J283" s="146"/>
      <c r="N283" s="146"/>
      <c r="Q283" s="146"/>
    </row>
    <row r="284" spans="2:17" ht="15.75" customHeight="1">
      <c r="B284" s="120"/>
      <c r="C284" s="120"/>
      <c r="D284" s="146"/>
      <c r="E284" s="146"/>
      <c r="F284" s="146"/>
      <c r="G284" s="146"/>
      <c r="H284" s="146"/>
      <c r="I284" s="146"/>
      <c r="J284" s="146"/>
      <c r="N284" s="146"/>
      <c r="Q284" s="146"/>
    </row>
    <row r="285" spans="2:17" ht="15.75" customHeight="1">
      <c r="B285" s="120"/>
      <c r="C285" s="120"/>
      <c r="D285" s="146"/>
      <c r="E285" s="146"/>
      <c r="F285" s="146"/>
      <c r="G285" s="146"/>
      <c r="H285" s="146"/>
      <c r="I285" s="146"/>
      <c r="J285" s="146"/>
      <c r="N285" s="146"/>
      <c r="Q285" s="146"/>
    </row>
    <row r="286" spans="2:17" ht="15.75" customHeight="1">
      <c r="B286" s="120"/>
      <c r="C286" s="120"/>
      <c r="D286" s="146"/>
      <c r="E286" s="146"/>
      <c r="F286" s="146"/>
      <c r="G286" s="146"/>
      <c r="H286" s="146"/>
      <c r="I286" s="146"/>
      <c r="J286" s="146"/>
      <c r="N286" s="146"/>
      <c r="Q286" s="146"/>
    </row>
    <row r="287" spans="2:17" ht="15.75" customHeight="1">
      <c r="B287" s="120"/>
      <c r="C287" s="120"/>
      <c r="D287" s="146"/>
      <c r="E287" s="146"/>
      <c r="F287" s="146"/>
      <c r="G287" s="146"/>
      <c r="H287" s="146"/>
      <c r="I287" s="146"/>
      <c r="J287" s="146"/>
      <c r="N287" s="146"/>
      <c r="Q287" s="146"/>
    </row>
    <row r="288" spans="2:17" ht="15.75" customHeight="1">
      <c r="B288" s="120"/>
      <c r="C288" s="120"/>
      <c r="D288" s="146"/>
      <c r="E288" s="146"/>
      <c r="F288" s="146"/>
      <c r="G288" s="146"/>
      <c r="H288" s="146"/>
      <c r="I288" s="146"/>
      <c r="J288" s="146"/>
      <c r="N288" s="146"/>
      <c r="Q288" s="146"/>
    </row>
    <row r="289" spans="2:17" ht="15.75" customHeight="1">
      <c r="B289" s="120"/>
      <c r="C289" s="120"/>
      <c r="D289" s="146"/>
      <c r="E289" s="146"/>
      <c r="F289" s="146"/>
      <c r="G289" s="146"/>
      <c r="H289" s="146"/>
      <c r="I289" s="146"/>
      <c r="J289" s="146"/>
      <c r="N289" s="146"/>
      <c r="Q289" s="146"/>
    </row>
    <row r="290" spans="2:17" ht="15.75" customHeight="1">
      <c r="B290" s="120"/>
      <c r="C290" s="120"/>
      <c r="D290" s="146"/>
      <c r="E290" s="146"/>
      <c r="F290" s="146"/>
      <c r="G290" s="146"/>
      <c r="H290" s="146"/>
      <c r="I290" s="146"/>
      <c r="J290" s="146"/>
      <c r="N290" s="146"/>
      <c r="Q290" s="146"/>
    </row>
    <row r="291" spans="2:17" ht="15.75" customHeight="1">
      <c r="B291" s="120"/>
      <c r="C291" s="120"/>
      <c r="D291" s="146"/>
      <c r="E291" s="146"/>
      <c r="F291" s="146"/>
      <c r="G291" s="146"/>
      <c r="H291" s="146"/>
      <c r="I291" s="146"/>
      <c r="J291" s="146"/>
      <c r="N291" s="146"/>
      <c r="Q291" s="146"/>
    </row>
    <row r="292" spans="2:17" ht="15.75" customHeight="1">
      <c r="B292" s="120"/>
      <c r="C292" s="120"/>
      <c r="D292" s="146"/>
      <c r="E292" s="146"/>
      <c r="F292" s="146"/>
      <c r="G292" s="146"/>
      <c r="H292" s="146"/>
      <c r="I292" s="146"/>
      <c r="J292" s="146"/>
      <c r="N292" s="146"/>
      <c r="Q292" s="146"/>
    </row>
    <row r="293" spans="2:17" ht="15.75" customHeight="1">
      <c r="B293" s="120"/>
      <c r="C293" s="120"/>
      <c r="D293" s="146"/>
      <c r="E293" s="146"/>
      <c r="F293" s="146"/>
      <c r="G293" s="146"/>
      <c r="H293" s="146"/>
      <c r="I293" s="146"/>
      <c r="J293" s="146"/>
      <c r="N293" s="146"/>
      <c r="Q293" s="146"/>
    </row>
    <row r="294" spans="2:17" ht="15.75" customHeight="1">
      <c r="B294" s="120"/>
      <c r="C294" s="120"/>
      <c r="D294" s="146"/>
      <c r="E294" s="146"/>
      <c r="F294" s="146"/>
      <c r="G294" s="146"/>
      <c r="H294" s="146"/>
      <c r="I294" s="146"/>
      <c r="J294" s="146"/>
      <c r="N294" s="146"/>
      <c r="Q294" s="146"/>
    </row>
    <row r="295" spans="2:17" ht="15.75" customHeight="1">
      <c r="B295" s="120"/>
      <c r="C295" s="120"/>
      <c r="D295" s="146"/>
      <c r="E295" s="146"/>
      <c r="F295" s="146"/>
      <c r="G295" s="146"/>
      <c r="H295" s="146"/>
      <c r="I295" s="146"/>
      <c r="J295" s="146"/>
      <c r="N295" s="146"/>
      <c r="Q295" s="146"/>
    </row>
    <row r="296" spans="2:17" ht="15.75" customHeight="1">
      <c r="B296" s="120"/>
      <c r="C296" s="120"/>
      <c r="D296" s="146"/>
      <c r="E296" s="146"/>
      <c r="F296" s="146"/>
      <c r="G296" s="146"/>
      <c r="H296" s="146"/>
      <c r="I296" s="146"/>
      <c r="J296" s="146"/>
      <c r="N296" s="146"/>
      <c r="Q296" s="146"/>
    </row>
    <row r="297" spans="2:17" ht="15.75" customHeight="1">
      <c r="B297" s="120"/>
      <c r="C297" s="120"/>
      <c r="D297" s="146"/>
      <c r="E297" s="146"/>
      <c r="F297" s="146"/>
      <c r="G297" s="146"/>
      <c r="H297" s="146"/>
      <c r="I297" s="146"/>
      <c r="J297" s="146"/>
      <c r="N297" s="146"/>
      <c r="Q297" s="146"/>
    </row>
    <row r="298" spans="2:17" ht="15.75" customHeight="1">
      <c r="B298" s="120"/>
      <c r="C298" s="120"/>
      <c r="D298" s="146"/>
      <c r="E298" s="146"/>
      <c r="F298" s="146"/>
      <c r="G298" s="146"/>
      <c r="H298" s="146"/>
      <c r="I298" s="146"/>
      <c r="J298" s="146"/>
      <c r="N298" s="146"/>
      <c r="Q298" s="146"/>
    </row>
    <row r="299" spans="2:17" ht="15.75" customHeight="1">
      <c r="B299" s="120"/>
      <c r="C299" s="120"/>
      <c r="D299" s="146"/>
      <c r="E299" s="146"/>
      <c r="F299" s="146"/>
      <c r="G299" s="146"/>
      <c r="H299" s="146"/>
      <c r="I299" s="146"/>
      <c r="J299" s="146"/>
      <c r="N299" s="146"/>
      <c r="Q299" s="146"/>
    </row>
    <row r="300" spans="2:17" ht="15.75" customHeight="1">
      <c r="B300" s="120"/>
      <c r="C300" s="120"/>
      <c r="D300" s="146"/>
      <c r="E300" s="146"/>
      <c r="F300" s="146"/>
      <c r="G300" s="146"/>
      <c r="H300" s="146"/>
      <c r="I300" s="146"/>
      <c r="J300" s="146"/>
      <c r="N300" s="146"/>
      <c r="Q300" s="146"/>
    </row>
    <row r="301" spans="2:17" ht="15.75" customHeight="1">
      <c r="B301" s="120"/>
      <c r="C301" s="120"/>
      <c r="D301" s="146"/>
      <c r="E301" s="146"/>
      <c r="F301" s="146"/>
      <c r="G301" s="146"/>
      <c r="H301" s="146"/>
      <c r="I301" s="146"/>
      <c r="J301" s="146"/>
      <c r="N301" s="146"/>
      <c r="Q301" s="146"/>
    </row>
    <row r="302" spans="2:17" ht="15.75" customHeight="1">
      <c r="B302" s="120"/>
      <c r="C302" s="120"/>
      <c r="D302" s="146"/>
      <c r="E302" s="146"/>
      <c r="F302" s="146"/>
      <c r="G302" s="146"/>
      <c r="H302" s="146"/>
      <c r="I302" s="146"/>
      <c r="J302" s="146"/>
      <c r="N302" s="146"/>
      <c r="Q302" s="146"/>
    </row>
    <row r="303" spans="2:17" ht="15.75" customHeight="1">
      <c r="B303" s="120"/>
      <c r="C303" s="120"/>
      <c r="D303" s="146"/>
      <c r="E303" s="146"/>
      <c r="F303" s="146"/>
      <c r="G303" s="146"/>
      <c r="H303" s="146"/>
      <c r="I303" s="146"/>
      <c r="J303" s="146"/>
      <c r="N303" s="146"/>
      <c r="Q303" s="146"/>
    </row>
    <row r="304" spans="2:17" ht="15.75" customHeight="1">
      <c r="B304" s="120"/>
      <c r="C304" s="120"/>
      <c r="D304" s="146"/>
      <c r="E304" s="146"/>
      <c r="F304" s="146"/>
      <c r="G304" s="146"/>
      <c r="H304" s="146"/>
      <c r="I304" s="146"/>
      <c r="J304" s="146"/>
      <c r="N304" s="146"/>
      <c r="Q304" s="146"/>
    </row>
    <row r="305" spans="2:17" ht="15.75" customHeight="1">
      <c r="B305" s="120"/>
      <c r="C305" s="120"/>
      <c r="D305" s="146"/>
      <c r="E305" s="146"/>
      <c r="F305" s="146"/>
      <c r="G305" s="146"/>
      <c r="H305" s="146"/>
      <c r="I305" s="146"/>
      <c r="J305" s="146"/>
      <c r="N305" s="146"/>
      <c r="Q305" s="146"/>
    </row>
    <row r="306" spans="2:17" ht="15.75" customHeight="1">
      <c r="B306" s="120"/>
      <c r="C306" s="120"/>
      <c r="D306" s="146"/>
      <c r="E306" s="146"/>
      <c r="F306" s="146"/>
      <c r="G306" s="146"/>
      <c r="H306" s="146"/>
      <c r="I306" s="146"/>
      <c r="J306" s="146"/>
      <c r="N306" s="146"/>
      <c r="Q306" s="146"/>
    </row>
    <row r="307" spans="2:17" ht="15.75" customHeight="1">
      <c r="B307" s="120"/>
      <c r="C307" s="120"/>
      <c r="D307" s="146"/>
      <c r="E307" s="146"/>
      <c r="F307" s="146"/>
      <c r="G307" s="146"/>
      <c r="H307" s="146"/>
      <c r="I307" s="146"/>
      <c r="J307" s="146"/>
      <c r="N307" s="146"/>
      <c r="Q307" s="146"/>
    </row>
    <row r="308" spans="2:17" ht="15.75" customHeight="1">
      <c r="B308" s="120"/>
      <c r="C308" s="120"/>
      <c r="D308" s="146"/>
      <c r="E308" s="146"/>
      <c r="F308" s="146"/>
      <c r="G308" s="146"/>
      <c r="H308" s="146"/>
      <c r="I308" s="146"/>
      <c r="J308" s="146"/>
      <c r="N308" s="146"/>
      <c r="Q308" s="146"/>
    </row>
    <row r="309" spans="2:17" ht="15.75" customHeight="1">
      <c r="B309" s="120"/>
      <c r="C309" s="120"/>
      <c r="D309" s="146"/>
      <c r="E309" s="146"/>
      <c r="F309" s="146"/>
      <c r="G309" s="146"/>
      <c r="H309" s="146"/>
      <c r="I309" s="146"/>
      <c r="J309" s="146"/>
      <c r="N309" s="146"/>
      <c r="Q309" s="146"/>
    </row>
    <row r="310" spans="2:17" ht="15.75" customHeight="1">
      <c r="B310" s="120"/>
      <c r="C310" s="120"/>
      <c r="D310" s="146"/>
      <c r="E310" s="146"/>
      <c r="F310" s="146"/>
      <c r="G310" s="146"/>
      <c r="H310" s="146"/>
      <c r="I310" s="146"/>
      <c r="J310" s="146"/>
      <c r="N310" s="146"/>
      <c r="Q310" s="146"/>
    </row>
    <row r="311" spans="2:17" ht="15.75" customHeight="1">
      <c r="B311" s="120"/>
      <c r="C311" s="120"/>
      <c r="D311" s="146"/>
      <c r="E311" s="146"/>
      <c r="F311" s="146"/>
      <c r="G311" s="146"/>
      <c r="H311" s="146"/>
      <c r="I311" s="146"/>
      <c r="J311" s="146"/>
      <c r="N311" s="146"/>
      <c r="Q311" s="146"/>
    </row>
    <row r="312" spans="2:17" ht="15.75" customHeight="1">
      <c r="B312" s="120"/>
      <c r="C312" s="120"/>
      <c r="D312" s="146"/>
      <c r="E312" s="146"/>
      <c r="F312" s="146"/>
      <c r="G312" s="146"/>
      <c r="H312" s="146"/>
      <c r="I312" s="146"/>
      <c r="J312" s="146"/>
      <c r="N312" s="146"/>
      <c r="Q312" s="146"/>
    </row>
    <row r="313" spans="2:17" ht="15.75" customHeight="1">
      <c r="B313" s="120"/>
      <c r="C313" s="120"/>
      <c r="D313" s="146"/>
      <c r="E313" s="146"/>
      <c r="F313" s="146"/>
      <c r="G313" s="146"/>
      <c r="H313" s="146"/>
      <c r="I313" s="146"/>
      <c r="J313" s="146"/>
      <c r="N313" s="146"/>
      <c r="Q313" s="146"/>
    </row>
    <row r="314" spans="2:17" ht="15.75" customHeight="1">
      <c r="B314" s="120"/>
      <c r="C314" s="120"/>
      <c r="D314" s="146"/>
      <c r="E314" s="146"/>
      <c r="F314" s="146"/>
      <c r="G314" s="146"/>
      <c r="H314" s="146"/>
      <c r="I314" s="146"/>
      <c r="J314" s="146"/>
      <c r="N314" s="146"/>
      <c r="Q314" s="146"/>
    </row>
    <row r="315" spans="2:17" ht="15.75" customHeight="1">
      <c r="B315" s="120"/>
      <c r="C315" s="120"/>
      <c r="D315" s="146"/>
      <c r="E315" s="146"/>
      <c r="F315" s="146"/>
      <c r="G315" s="146"/>
      <c r="H315" s="146"/>
      <c r="I315" s="146"/>
      <c r="J315" s="146"/>
      <c r="N315" s="146"/>
      <c r="Q315" s="146"/>
    </row>
    <row r="316" spans="2:17" ht="15.75" customHeight="1">
      <c r="B316" s="120"/>
      <c r="C316" s="120"/>
      <c r="D316" s="146"/>
      <c r="E316" s="146"/>
      <c r="F316" s="146"/>
      <c r="G316" s="146"/>
      <c r="H316" s="146"/>
      <c r="I316" s="146"/>
      <c r="J316" s="146"/>
      <c r="N316" s="146"/>
      <c r="Q316" s="146"/>
    </row>
    <row r="317" spans="2:17" ht="15.75" customHeight="1">
      <c r="B317" s="120"/>
      <c r="C317" s="120"/>
      <c r="D317" s="146"/>
      <c r="E317" s="146"/>
      <c r="F317" s="146"/>
      <c r="G317" s="146"/>
      <c r="H317" s="146"/>
      <c r="I317" s="146"/>
      <c r="J317" s="146"/>
      <c r="N317" s="146"/>
      <c r="Q317" s="146"/>
    </row>
    <row r="318" spans="2:17" ht="15.75" customHeight="1">
      <c r="B318" s="120"/>
      <c r="C318" s="120"/>
      <c r="D318" s="146"/>
      <c r="E318" s="146"/>
      <c r="F318" s="146"/>
      <c r="G318" s="146"/>
      <c r="H318" s="146"/>
      <c r="I318" s="146"/>
      <c r="J318" s="146"/>
      <c r="N318" s="146"/>
      <c r="Q318" s="146"/>
    </row>
    <row r="319" spans="2:17" ht="15.75" customHeight="1">
      <c r="B319" s="120"/>
      <c r="C319" s="120"/>
      <c r="D319" s="146"/>
      <c r="E319" s="146"/>
      <c r="F319" s="146"/>
      <c r="G319" s="146"/>
      <c r="H319" s="146"/>
      <c r="I319" s="146"/>
      <c r="J319" s="146"/>
      <c r="N319" s="146"/>
      <c r="Q319" s="146"/>
    </row>
    <row r="320" spans="2:17" ht="15.75" customHeight="1">
      <c r="B320" s="120"/>
      <c r="C320" s="120"/>
      <c r="D320" s="146"/>
      <c r="E320" s="146"/>
      <c r="F320" s="146"/>
      <c r="G320" s="146"/>
      <c r="H320" s="146"/>
      <c r="I320" s="146"/>
      <c r="J320" s="146"/>
      <c r="N320" s="146"/>
      <c r="Q320" s="146"/>
    </row>
    <row r="321" spans="2:17" ht="15.75" customHeight="1">
      <c r="B321" s="120"/>
      <c r="C321" s="120"/>
      <c r="D321" s="146"/>
      <c r="E321" s="146"/>
      <c r="F321" s="146"/>
      <c r="G321" s="146"/>
      <c r="H321" s="146"/>
      <c r="I321" s="146"/>
      <c r="J321" s="146"/>
      <c r="N321" s="146"/>
      <c r="Q321" s="146"/>
    </row>
    <row r="322" spans="2:17" ht="15.75" customHeight="1">
      <c r="B322" s="120"/>
      <c r="C322" s="120"/>
      <c r="D322" s="146"/>
      <c r="E322" s="146"/>
      <c r="F322" s="146"/>
      <c r="G322" s="146"/>
      <c r="H322" s="146"/>
      <c r="I322" s="146"/>
      <c r="J322" s="146"/>
      <c r="N322" s="146"/>
      <c r="Q322" s="146"/>
    </row>
    <row r="323" spans="2:17" ht="15.75" customHeight="1">
      <c r="B323" s="120"/>
      <c r="C323" s="120"/>
      <c r="D323" s="146"/>
      <c r="E323" s="146"/>
      <c r="F323" s="146"/>
      <c r="G323" s="146"/>
      <c r="H323" s="146"/>
      <c r="I323" s="146"/>
      <c r="J323" s="146"/>
      <c r="N323" s="146"/>
      <c r="Q323" s="146"/>
    </row>
    <row r="324" spans="2:17" ht="15.75" customHeight="1">
      <c r="B324" s="120"/>
      <c r="C324" s="120"/>
      <c r="D324" s="146"/>
      <c r="E324" s="146"/>
      <c r="F324" s="146"/>
      <c r="G324" s="146"/>
      <c r="H324" s="146"/>
      <c r="I324" s="146"/>
      <c r="J324" s="146"/>
      <c r="N324" s="146"/>
      <c r="Q324" s="146"/>
    </row>
    <row r="325" spans="2:17" ht="15.75" customHeight="1">
      <c r="B325" s="120"/>
      <c r="C325" s="120"/>
      <c r="D325" s="146"/>
      <c r="E325" s="146"/>
      <c r="F325" s="146"/>
      <c r="G325" s="146"/>
      <c r="H325" s="146"/>
      <c r="I325" s="146"/>
      <c r="J325" s="146"/>
      <c r="N325" s="146"/>
      <c r="Q325" s="146"/>
    </row>
    <row r="326" spans="2:17" ht="15.75" customHeight="1">
      <c r="B326" s="120"/>
      <c r="C326" s="120"/>
      <c r="D326" s="146"/>
      <c r="E326" s="146"/>
      <c r="F326" s="146"/>
      <c r="G326" s="146"/>
      <c r="H326" s="146"/>
      <c r="I326" s="146"/>
      <c r="J326" s="146"/>
      <c r="N326" s="146"/>
      <c r="Q326" s="146"/>
    </row>
    <row r="327" spans="2:17" ht="15.75" customHeight="1">
      <c r="B327" s="120"/>
      <c r="C327" s="120"/>
      <c r="D327" s="146"/>
      <c r="E327" s="146"/>
      <c r="F327" s="146"/>
      <c r="G327" s="146"/>
      <c r="H327" s="146"/>
      <c r="I327" s="146"/>
      <c r="J327" s="146"/>
      <c r="N327" s="146"/>
      <c r="Q327" s="146"/>
    </row>
    <row r="328" spans="2:17" ht="15.75" customHeight="1">
      <c r="B328" s="120"/>
      <c r="C328" s="120"/>
      <c r="D328" s="146"/>
      <c r="E328" s="146"/>
      <c r="F328" s="146"/>
      <c r="G328" s="146"/>
      <c r="H328" s="146"/>
      <c r="I328" s="146"/>
      <c r="J328" s="146"/>
      <c r="N328" s="146"/>
      <c r="Q328" s="146"/>
    </row>
    <row r="329" spans="2:17" ht="15.75" customHeight="1">
      <c r="B329" s="120"/>
      <c r="C329" s="120"/>
      <c r="D329" s="146"/>
      <c r="E329" s="146"/>
      <c r="F329" s="146"/>
      <c r="G329" s="146"/>
      <c r="H329" s="146"/>
      <c r="I329" s="146"/>
      <c r="J329" s="146"/>
      <c r="N329" s="146"/>
      <c r="Q329" s="146"/>
    </row>
    <row r="330" spans="2:17" ht="15.75" customHeight="1">
      <c r="B330" s="120"/>
      <c r="C330" s="120"/>
      <c r="D330" s="146"/>
      <c r="E330" s="146"/>
      <c r="F330" s="146"/>
      <c r="G330" s="146"/>
      <c r="H330" s="146"/>
      <c r="I330" s="146"/>
      <c r="J330" s="146"/>
      <c r="N330" s="146"/>
      <c r="Q330" s="146"/>
    </row>
    <row r="331" spans="2:17" ht="15.75" customHeight="1">
      <c r="B331" s="120"/>
      <c r="C331" s="120"/>
      <c r="D331" s="146"/>
      <c r="E331" s="146"/>
      <c r="F331" s="146"/>
      <c r="G331" s="146"/>
      <c r="H331" s="146"/>
      <c r="I331" s="146"/>
      <c r="J331" s="146"/>
      <c r="N331" s="146"/>
      <c r="Q331" s="146"/>
    </row>
    <row r="332" spans="2:17" ht="15.75" customHeight="1">
      <c r="B332" s="120"/>
      <c r="C332" s="120"/>
      <c r="D332" s="146"/>
      <c r="E332" s="146"/>
      <c r="F332" s="146"/>
      <c r="G332" s="146"/>
      <c r="H332" s="146"/>
      <c r="I332" s="146"/>
      <c r="J332" s="146"/>
      <c r="N332" s="146"/>
      <c r="Q332" s="146"/>
    </row>
    <row r="333" spans="2:17" ht="15.75" customHeight="1">
      <c r="B333" s="120"/>
      <c r="C333" s="120"/>
      <c r="D333" s="146"/>
      <c r="E333" s="146"/>
      <c r="F333" s="146"/>
      <c r="G333" s="146"/>
      <c r="H333" s="146"/>
      <c r="I333" s="146"/>
      <c r="J333" s="146"/>
      <c r="N333" s="146"/>
      <c r="Q333" s="146"/>
    </row>
    <row r="334" spans="2:17" ht="15.75" customHeight="1">
      <c r="B334" s="120"/>
      <c r="C334" s="120"/>
      <c r="D334" s="146"/>
      <c r="E334" s="146"/>
      <c r="F334" s="146"/>
      <c r="G334" s="146"/>
      <c r="H334" s="146"/>
      <c r="I334" s="146"/>
      <c r="J334" s="146"/>
      <c r="N334" s="146"/>
      <c r="Q334" s="146"/>
    </row>
    <row r="335" spans="2:17" ht="15.75" customHeight="1">
      <c r="B335" s="120"/>
      <c r="C335" s="120"/>
      <c r="D335" s="146"/>
      <c r="E335" s="146"/>
      <c r="F335" s="146"/>
      <c r="G335" s="146"/>
      <c r="H335" s="146"/>
      <c r="I335" s="146"/>
      <c r="J335" s="146"/>
      <c r="N335" s="146"/>
      <c r="Q335" s="146"/>
    </row>
    <row r="336" spans="2:17" ht="15.75" customHeight="1">
      <c r="B336" s="120"/>
      <c r="C336" s="120"/>
      <c r="D336" s="146"/>
      <c r="E336" s="146"/>
      <c r="F336" s="146"/>
      <c r="G336" s="146"/>
      <c r="H336" s="146"/>
      <c r="I336" s="146"/>
      <c r="J336" s="146"/>
      <c r="N336" s="146"/>
      <c r="Q336" s="146"/>
    </row>
    <row r="337" spans="2:17" ht="15.75" customHeight="1">
      <c r="B337" s="120"/>
      <c r="C337" s="120"/>
      <c r="D337" s="146"/>
      <c r="E337" s="146"/>
      <c r="F337" s="146"/>
      <c r="G337" s="146"/>
      <c r="H337" s="146"/>
      <c r="I337" s="146"/>
      <c r="J337" s="146"/>
      <c r="N337" s="146"/>
      <c r="Q337" s="146"/>
    </row>
    <row r="338" spans="2:17" ht="15.75" customHeight="1">
      <c r="B338" s="120"/>
      <c r="C338" s="120"/>
      <c r="D338" s="146"/>
      <c r="E338" s="146"/>
      <c r="F338" s="146"/>
      <c r="G338" s="146"/>
      <c r="H338" s="146"/>
      <c r="I338" s="146"/>
      <c r="J338" s="146"/>
      <c r="N338" s="146"/>
      <c r="Q338" s="146"/>
    </row>
    <row r="339" spans="2:17" ht="15.75" customHeight="1">
      <c r="B339" s="120"/>
      <c r="C339" s="120"/>
      <c r="D339" s="146"/>
      <c r="E339" s="146"/>
      <c r="F339" s="146"/>
      <c r="G339" s="146"/>
      <c r="H339" s="146"/>
      <c r="I339" s="146"/>
      <c r="J339" s="146"/>
      <c r="N339" s="146"/>
      <c r="Q339" s="146"/>
    </row>
    <row r="340" spans="2:17" ht="15.75" customHeight="1">
      <c r="B340" s="120"/>
      <c r="C340" s="120"/>
      <c r="D340" s="146"/>
      <c r="E340" s="146"/>
      <c r="F340" s="146"/>
      <c r="G340" s="146"/>
      <c r="H340" s="146"/>
      <c r="I340" s="146"/>
      <c r="J340" s="146"/>
      <c r="N340" s="146"/>
      <c r="Q340" s="146"/>
    </row>
    <row r="341" spans="2:17" ht="15.75" customHeight="1">
      <c r="B341" s="120"/>
      <c r="C341" s="120"/>
      <c r="D341" s="146"/>
      <c r="E341" s="146"/>
      <c r="F341" s="146"/>
      <c r="G341" s="146"/>
      <c r="H341" s="146"/>
      <c r="I341" s="146"/>
      <c r="J341" s="146"/>
      <c r="N341" s="146"/>
      <c r="Q341" s="146"/>
    </row>
    <row r="342" spans="2:17" ht="15.75" customHeight="1">
      <c r="B342" s="120"/>
      <c r="C342" s="120"/>
      <c r="D342" s="146"/>
      <c r="E342" s="146"/>
      <c r="F342" s="146"/>
      <c r="G342" s="146"/>
      <c r="H342" s="146"/>
      <c r="I342" s="146"/>
      <c r="J342" s="146"/>
      <c r="N342" s="146"/>
      <c r="Q342" s="146"/>
    </row>
    <row r="343" spans="2:17" ht="15.75" customHeight="1">
      <c r="B343" s="120"/>
      <c r="C343" s="120"/>
      <c r="D343" s="146"/>
      <c r="E343" s="146"/>
      <c r="F343" s="146"/>
      <c r="G343" s="146"/>
      <c r="H343" s="146"/>
      <c r="I343" s="146"/>
      <c r="J343" s="146"/>
      <c r="N343" s="146"/>
      <c r="Q343" s="146"/>
    </row>
    <row r="344" spans="2:17" ht="15.75" customHeight="1">
      <c r="B344" s="120"/>
      <c r="C344" s="120"/>
      <c r="D344" s="146"/>
      <c r="E344" s="146"/>
      <c r="F344" s="146"/>
      <c r="G344" s="146"/>
      <c r="H344" s="146"/>
      <c r="I344" s="146"/>
      <c r="J344" s="146"/>
      <c r="N344" s="146"/>
      <c r="Q344" s="146"/>
    </row>
    <row r="345" spans="2:17" ht="15.75" customHeight="1">
      <c r="B345" s="120"/>
      <c r="C345" s="120"/>
      <c r="D345" s="146"/>
      <c r="E345" s="146"/>
      <c r="F345" s="146"/>
      <c r="G345" s="146"/>
      <c r="H345" s="146"/>
      <c r="I345" s="146"/>
      <c r="J345" s="146"/>
      <c r="N345" s="146"/>
      <c r="Q345" s="146"/>
    </row>
    <row r="346" spans="2:17" ht="15.75" customHeight="1">
      <c r="B346" s="120"/>
      <c r="C346" s="120"/>
      <c r="D346" s="146"/>
      <c r="E346" s="146"/>
      <c r="F346" s="146"/>
      <c r="G346" s="146"/>
      <c r="H346" s="146"/>
      <c r="I346" s="146"/>
      <c r="J346" s="146"/>
      <c r="N346" s="146"/>
      <c r="Q346" s="146"/>
    </row>
    <row r="347" spans="2:17" ht="15.75" customHeight="1">
      <c r="B347" s="120"/>
      <c r="C347" s="120"/>
      <c r="D347" s="146"/>
      <c r="E347" s="146"/>
      <c r="F347" s="146"/>
      <c r="G347" s="146"/>
      <c r="H347" s="146"/>
      <c r="I347" s="146"/>
      <c r="J347" s="146"/>
      <c r="N347" s="146"/>
      <c r="Q347" s="146"/>
    </row>
    <row r="348" spans="2:17" ht="15.75" customHeight="1">
      <c r="B348" s="120"/>
      <c r="C348" s="120"/>
      <c r="D348" s="146"/>
      <c r="E348" s="146"/>
      <c r="F348" s="146"/>
      <c r="G348" s="146"/>
      <c r="H348" s="146"/>
      <c r="I348" s="146"/>
      <c r="J348" s="146"/>
      <c r="N348" s="146"/>
      <c r="Q348" s="146"/>
    </row>
    <row r="349" spans="2:17" ht="15.75" customHeight="1">
      <c r="B349" s="120"/>
      <c r="C349" s="120"/>
      <c r="D349" s="146"/>
      <c r="E349" s="146"/>
      <c r="F349" s="146"/>
      <c r="G349" s="146"/>
      <c r="H349" s="146"/>
      <c r="I349" s="146"/>
      <c r="J349" s="146"/>
      <c r="N349" s="146"/>
      <c r="Q349" s="146"/>
    </row>
    <row r="350" spans="2:17" ht="15.75" customHeight="1">
      <c r="B350" s="120"/>
      <c r="C350" s="120"/>
      <c r="D350" s="146"/>
      <c r="E350" s="146"/>
      <c r="F350" s="146"/>
      <c r="G350" s="146"/>
      <c r="H350" s="146"/>
      <c r="I350" s="146"/>
      <c r="J350" s="146"/>
      <c r="N350" s="146"/>
      <c r="Q350" s="146"/>
    </row>
    <row r="351" spans="2:17" ht="15.75" customHeight="1">
      <c r="B351" s="120"/>
      <c r="C351" s="120"/>
      <c r="D351" s="146"/>
      <c r="E351" s="146"/>
      <c r="F351" s="146"/>
      <c r="G351" s="146"/>
      <c r="H351" s="146"/>
      <c r="I351" s="146"/>
      <c r="J351" s="146"/>
      <c r="N351" s="146"/>
      <c r="Q351" s="146"/>
    </row>
    <row r="352" spans="2:17" ht="15.75" customHeight="1">
      <c r="B352" s="120"/>
      <c r="C352" s="120"/>
      <c r="D352" s="146"/>
      <c r="E352" s="146"/>
      <c r="F352" s="146"/>
      <c r="G352" s="146"/>
      <c r="H352" s="146"/>
      <c r="I352" s="146"/>
      <c r="J352" s="146"/>
      <c r="N352" s="146"/>
      <c r="Q352" s="146"/>
    </row>
    <row r="353" spans="2:17" ht="15.75" customHeight="1">
      <c r="B353" s="120"/>
      <c r="C353" s="120"/>
      <c r="D353" s="146"/>
      <c r="E353" s="146"/>
      <c r="F353" s="146"/>
      <c r="G353" s="146"/>
      <c r="H353" s="146"/>
      <c r="I353" s="146"/>
      <c r="J353" s="146"/>
      <c r="N353" s="146"/>
      <c r="Q353" s="146"/>
    </row>
    <row r="354" spans="2:17" ht="15.75" customHeight="1">
      <c r="B354" s="120"/>
      <c r="C354" s="120"/>
      <c r="D354" s="146"/>
      <c r="E354" s="146"/>
      <c r="F354" s="146"/>
      <c r="G354" s="146"/>
      <c r="H354" s="146"/>
      <c r="I354" s="146"/>
      <c r="J354" s="146"/>
      <c r="N354" s="146"/>
      <c r="Q354" s="146"/>
    </row>
    <row r="355" spans="2:17" ht="15.75" customHeight="1">
      <c r="B355" s="120"/>
      <c r="C355" s="120"/>
      <c r="D355" s="146"/>
      <c r="E355" s="146"/>
      <c r="F355" s="146"/>
      <c r="G355" s="146"/>
      <c r="H355" s="146"/>
      <c r="I355" s="146"/>
      <c r="J355" s="146"/>
      <c r="N355" s="146"/>
      <c r="Q355" s="146"/>
    </row>
    <row r="356" spans="2:17" ht="15.75" customHeight="1">
      <c r="B356" s="120"/>
      <c r="C356" s="120"/>
      <c r="D356" s="146"/>
      <c r="E356" s="146"/>
      <c r="F356" s="146"/>
      <c r="G356" s="146"/>
      <c r="H356" s="146"/>
      <c r="I356" s="146"/>
      <c r="J356" s="146"/>
      <c r="N356" s="146"/>
      <c r="Q356" s="146"/>
    </row>
    <row r="357" spans="2:17" ht="15.75" customHeight="1">
      <c r="B357" s="120"/>
      <c r="C357" s="120"/>
      <c r="D357" s="146"/>
      <c r="E357" s="146"/>
      <c r="F357" s="146"/>
      <c r="G357" s="146"/>
      <c r="H357" s="146"/>
      <c r="I357" s="146"/>
      <c r="J357" s="146"/>
      <c r="N357" s="146"/>
      <c r="Q357" s="146"/>
    </row>
    <row r="358" spans="2:17" ht="15.75" customHeight="1">
      <c r="B358" s="120"/>
      <c r="C358" s="120"/>
      <c r="D358" s="146"/>
      <c r="E358" s="146"/>
      <c r="F358" s="146"/>
      <c r="G358" s="146"/>
      <c r="H358" s="146"/>
      <c r="I358" s="146"/>
      <c r="J358" s="146"/>
      <c r="N358" s="146"/>
      <c r="Q358" s="146"/>
    </row>
    <row r="359" spans="2:17" ht="15.75" customHeight="1">
      <c r="B359" s="120"/>
      <c r="C359" s="120"/>
      <c r="D359" s="146"/>
      <c r="E359" s="146"/>
      <c r="F359" s="146"/>
      <c r="G359" s="146"/>
      <c r="H359" s="146"/>
      <c r="I359" s="146"/>
      <c r="J359" s="146"/>
      <c r="N359" s="146"/>
      <c r="Q359" s="146"/>
    </row>
    <row r="360" spans="2:17" ht="15.75" customHeight="1">
      <c r="B360" s="120"/>
      <c r="C360" s="120"/>
      <c r="D360" s="146"/>
      <c r="E360" s="146"/>
      <c r="F360" s="146"/>
      <c r="G360" s="146"/>
      <c r="H360" s="146"/>
      <c r="I360" s="146"/>
      <c r="J360" s="146"/>
      <c r="N360" s="146"/>
      <c r="Q360" s="146"/>
    </row>
    <row r="361" spans="2:17" ht="15.75" customHeight="1">
      <c r="B361" s="120"/>
      <c r="C361" s="120"/>
      <c r="D361" s="146"/>
      <c r="E361" s="146"/>
      <c r="F361" s="146"/>
      <c r="G361" s="146"/>
      <c r="H361" s="146"/>
      <c r="I361" s="146"/>
      <c r="J361" s="146"/>
      <c r="N361" s="146"/>
      <c r="Q361" s="146"/>
    </row>
    <row r="362" spans="2:17" ht="15.75" customHeight="1">
      <c r="B362" s="120"/>
      <c r="C362" s="120"/>
      <c r="D362" s="146"/>
      <c r="E362" s="146"/>
      <c r="F362" s="146"/>
      <c r="G362" s="146"/>
      <c r="H362" s="146"/>
      <c r="I362" s="146"/>
      <c r="J362" s="146"/>
      <c r="N362" s="146"/>
      <c r="Q362" s="146"/>
    </row>
    <row r="363" spans="2:17" ht="15.75" customHeight="1">
      <c r="B363" s="120"/>
      <c r="C363" s="120"/>
      <c r="D363" s="146"/>
      <c r="E363" s="146"/>
      <c r="F363" s="146"/>
      <c r="G363" s="146"/>
      <c r="H363" s="146"/>
      <c r="I363" s="146"/>
      <c r="J363" s="146"/>
      <c r="N363" s="146"/>
      <c r="Q363" s="146"/>
    </row>
    <row r="364" spans="2:17" ht="15.75" customHeight="1">
      <c r="B364" s="120"/>
      <c r="C364" s="120"/>
      <c r="D364" s="146"/>
      <c r="E364" s="146"/>
      <c r="F364" s="146"/>
      <c r="G364" s="146"/>
      <c r="H364" s="146"/>
      <c r="I364" s="146"/>
      <c r="J364" s="146"/>
      <c r="N364" s="146"/>
      <c r="Q364" s="146"/>
    </row>
    <row r="365" spans="2:17" ht="15.75" customHeight="1">
      <c r="B365" s="120"/>
      <c r="C365" s="120"/>
      <c r="D365" s="146"/>
      <c r="E365" s="146"/>
      <c r="F365" s="146"/>
      <c r="G365" s="146"/>
      <c r="H365" s="146"/>
      <c r="I365" s="146"/>
      <c r="J365" s="146"/>
      <c r="N365" s="146"/>
      <c r="Q365" s="146"/>
    </row>
    <row r="366" spans="2:17" ht="15.75" customHeight="1">
      <c r="B366" s="120"/>
      <c r="C366" s="120"/>
      <c r="D366" s="146"/>
      <c r="E366" s="146"/>
      <c r="F366" s="146"/>
      <c r="G366" s="146"/>
      <c r="H366" s="146"/>
      <c r="I366" s="146"/>
      <c r="J366" s="146"/>
      <c r="N366" s="146"/>
      <c r="Q366" s="146"/>
    </row>
    <row r="367" spans="2:17" ht="15.75" customHeight="1">
      <c r="B367" s="120"/>
      <c r="C367" s="120"/>
      <c r="D367" s="146"/>
      <c r="E367" s="146"/>
      <c r="F367" s="146"/>
      <c r="G367" s="146"/>
      <c r="H367" s="146"/>
      <c r="I367" s="146"/>
      <c r="J367" s="146"/>
      <c r="N367" s="146"/>
      <c r="Q367" s="146"/>
    </row>
    <row r="368" spans="2:17" ht="15.75" customHeight="1">
      <c r="B368" s="120"/>
      <c r="C368" s="120"/>
      <c r="D368" s="146"/>
      <c r="E368" s="146"/>
      <c r="F368" s="146"/>
      <c r="G368" s="146"/>
      <c r="H368" s="146"/>
      <c r="I368" s="146"/>
      <c r="J368" s="146"/>
      <c r="N368" s="146"/>
      <c r="Q368" s="146"/>
    </row>
    <row r="369" spans="2:17" ht="15.75" customHeight="1">
      <c r="B369" s="120"/>
      <c r="C369" s="120"/>
      <c r="D369" s="146"/>
      <c r="E369" s="146"/>
      <c r="F369" s="146"/>
      <c r="G369" s="146"/>
      <c r="H369" s="146"/>
      <c r="I369" s="146"/>
      <c r="J369" s="146"/>
      <c r="N369" s="146"/>
      <c r="Q369" s="146"/>
    </row>
    <row r="370" spans="2:17" ht="15.75" customHeight="1">
      <c r="B370" s="120"/>
      <c r="C370" s="120"/>
      <c r="D370" s="146"/>
      <c r="E370" s="146"/>
      <c r="F370" s="146"/>
      <c r="G370" s="146"/>
      <c r="H370" s="146"/>
      <c r="I370" s="146"/>
      <c r="J370" s="146"/>
      <c r="N370" s="146"/>
      <c r="Q370" s="146"/>
    </row>
    <row r="371" spans="2:17" ht="15.75" customHeight="1">
      <c r="B371" s="120"/>
      <c r="C371" s="120"/>
      <c r="D371" s="146"/>
      <c r="E371" s="146"/>
      <c r="F371" s="146"/>
      <c r="G371" s="146"/>
      <c r="H371" s="146"/>
      <c r="I371" s="146"/>
      <c r="J371" s="146"/>
      <c r="N371" s="146"/>
      <c r="Q371" s="146"/>
    </row>
    <row r="372" spans="2:17" ht="15.75" customHeight="1">
      <c r="B372" s="120"/>
      <c r="C372" s="120"/>
      <c r="D372" s="146"/>
      <c r="E372" s="146"/>
      <c r="F372" s="146"/>
      <c r="G372" s="146"/>
      <c r="H372" s="146"/>
      <c r="I372" s="146"/>
      <c r="J372" s="146"/>
      <c r="N372" s="146"/>
      <c r="Q372" s="146"/>
    </row>
    <row r="373" spans="2:17" ht="15.75" customHeight="1">
      <c r="B373" s="120"/>
      <c r="C373" s="120"/>
      <c r="D373" s="146"/>
      <c r="E373" s="146"/>
      <c r="F373" s="146"/>
      <c r="G373" s="146"/>
      <c r="H373" s="146"/>
      <c r="I373" s="146"/>
      <c r="J373" s="146"/>
      <c r="N373" s="146"/>
      <c r="Q373" s="146"/>
    </row>
    <row r="374" spans="2:17" ht="15.75" customHeight="1">
      <c r="B374" s="120"/>
      <c r="C374" s="120"/>
      <c r="D374" s="146"/>
      <c r="E374" s="146"/>
      <c r="F374" s="146"/>
      <c r="G374" s="146"/>
      <c r="H374" s="146"/>
      <c r="I374" s="146"/>
      <c r="J374" s="146"/>
      <c r="N374" s="146"/>
      <c r="Q374" s="146"/>
    </row>
    <row r="375" spans="2:17" ht="15.75" customHeight="1">
      <c r="B375" s="120"/>
      <c r="C375" s="120"/>
      <c r="D375" s="146"/>
      <c r="E375" s="146"/>
      <c r="F375" s="146"/>
      <c r="G375" s="146"/>
      <c r="H375" s="146"/>
      <c r="I375" s="146"/>
      <c r="J375" s="146"/>
      <c r="N375" s="146"/>
      <c r="Q375" s="146"/>
    </row>
    <row r="376" spans="2:17" ht="15.75" customHeight="1">
      <c r="B376" s="120"/>
      <c r="C376" s="120"/>
      <c r="D376" s="146"/>
      <c r="E376" s="146"/>
      <c r="F376" s="146"/>
      <c r="G376" s="146"/>
      <c r="H376" s="146"/>
      <c r="I376" s="146"/>
      <c r="J376" s="146"/>
      <c r="N376" s="146"/>
      <c r="Q376" s="146"/>
    </row>
    <row r="377" spans="2:17" ht="15.75" customHeight="1">
      <c r="B377" s="120"/>
      <c r="C377" s="120"/>
      <c r="D377" s="146"/>
      <c r="E377" s="146"/>
      <c r="F377" s="146"/>
      <c r="G377" s="146"/>
      <c r="H377" s="146"/>
      <c r="I377" s="146"/>
      <c r="J377" s="146"/>
      <c r="N377" s="146"/>
      <c r="Q377" s="146"/>
    </row>
    <row r="378" spans="2:17">
      <c r="B378" s="120"/>
      <c r="C378" s="120"/>
      <c r="D378" s="146"/>
      <c r="E378" s="146"/>
      <c r="F378" s="146"/>
      <c r="G378" s="146"/>
      <c r="H378" s="146"/>
      <c r="I378" s="146"/>
      <c r="J378" s="146"/>
      <c r="N378" s="146"/>
      <c r="Q378" s="146"/>
    </row>
    <row r="379" spans="2:17">
      <c r="B379" s="120"/>
      <c r="C379" s="120"/>
      <c r="D379" s="146"/>
      <c r="E379" s="146"/>
      <c r="F379" s="146"/>
      <c r="G379" s="146"/>
      <c r="H379" s="146"/>
      <c r="I379" s="146"/>
      <c r="J379" s="146"/>
      <c r="N379" s="146"/>
      <c r="Q379" s="146"/>
    </row>
    <row r="380" spans="2:17">
      <c r="B380" s="120"/>
      <c r="C380" s="120"/>
      <c r="D380" s="146"/>
      <c r="E380" s="146"/>
      <c r="F380" s="146"/>
      <c r="G380" s="146"/>
      <c r="H380" s="146"/>
      <c r="I380" s="146"/>
      <c r="J380" s="146"/>
      <c r="N380" s="146"/>
      <c r="Q380" s="146"/>
    </row>
    <row r="381" spans="2:17">
      <c r="B381" s="120"/>
      <c r="C381" s="120"/>
      <c r="D381" s="146"/>
      <c r="E381" s="146"/>
      <c r="F381" s="146"/>
      <c r="G381" s="146"/>
      <c r="H381" s="146"/>
      <c r="I381" s="146"/>
      <c r="J381" s="146"/>
      <c r="N381" s="146"/>
      <c r="Q381" s="146"/>
    </row>
    <row r="382" spans="2:17">
      <c r="B382" s="120"/>
      <c r="C382" s="120"/>
      <c r="D382" s="146"/>
      <c r="E382" s="146"/>
      <c r="F382" s="146"/>
      <c r="G382" s="146"/>
      <c r="H382" s="146"/>
      <c r="I382" s="146"/>
      <c r="J382" s="146"/>
      <c r="N382" s="146"/>
      <c r="Q382" s="146"/>
    </row>
    <row r="383" spans="2:17">
      <c r="B383" s="120"/>
      <c r="C383" s="120"/>
      <c r="D383" s="146"/>
      <c r="E383" s="146"/>
      <c r="F383" s="146"/>
      <c r="G383" s="146"/>
      <c r="H383" s="146"/>
      <c r="I383" s="146"/>
      <c r="J383" s="146"/>
      <c r="N383" s="146"/>
      <c r="Q383" s="146"/>
    </row>
    <row r="384" spans="2:17">
      <c r="B384" s="120"/>
      <c r="C384" s="120"/>
      <c r="D384" s="146"/>
      <c r="E384" s="146"/>
      <c r="F384" s="146"/>
      <c r="G384" s="146"/>
      <c r="H384" s="146"/>
      <c r="I384" s="146"/>
      <c r="J384" s="146"/>
      <c r="N384" s="146"/>
      <c r="Q384" s="146"/>
    </row>
    <row r="385" spans="2:17">
      <c r="B385" s="120"/>
      <c r="C385" s="120"/>
      <c r="D385" s="146"/>
      <c r="E385" s="146"/>
      <c r="F385" s="146"/>
      <c r="G385" s="146"/>
      <c r="H385" s="146"/>
      <c r="I385" s="146"/>
      <c r="J385" s="146"/>
      <c r="N385" s="146"/>
      <c r="Q385" s="146"/>
    </row>
    <row r="386" spans="2:17">
      <c r="B386" s="120"/>
      <c r="C386" s="120"/>
      <c r="D386" s="146"/>
      <c r="E386" s="146"/>
      <c r="F386" s="146"/>
      <c r="G386" s="146"/>
      <c r="H386" s="146"/>
      <c r="I386" s="146"/>
      <c r="J386" s="146"/>
      <c r="N386" s="146"/>
      <c r="Q386" s="146"/>
    </row>
    <row r="387" spans="2:17">
      <c r="B387" s="120"/>
      <c r="C387" s="120"/>
      <c r="D387" s="146"/>
      <c r="E387" s="146"/>
      <c r="F387" s="146"/>
      <c r="G387" s="146"/>
      <c r="H387" s="146"/>
      <c r="I387" s="146"/>
      <c r="J387" s="146"/>
      <c r="N387" s="146"/>
      <c r="Q387" s="146"/>
    </row>
    <row r="388" spans="2:17">
      <c r="B388" s="120"/>
      <c r="C388" s="120"/>
      <c r="D388" s="146"/>
      <c r="E388" s="146"/>
      <c r="F388" s="146"/>
      <c r="G388" s="146"/>
      <c r="H388" s="146"/>
      <c r="I388" s="146"/>
      <c r="J388" s="146"/>
      <c r="N388" s="146"/>
      <c r="Q388" s="146"/>
    </row>
    <row r="389" spans="2:17">
      <c r="B389" s="120"/>
      <c r="C389" s="120"/>
      <c r="D389" s="146"/>
      <c r="E389" s="146"/>
      <c r="F389" s="146"/>
      <c r="G389" s="146"/>
      <c r="H389" s="146"/>
      <c r="I389" s="146"/>
      <c r="J389" s="146"/>
      <c r="N389" s="146"/>
      <c r="Q389" s="146"/>
    </row>
    <row r="390" spans="2:17">
      <c r="B390" s="120"/>
      <c r="C390" s="120"/>
      <c r="D390" s="146"/>
      <c r="E390" s="146"/>
      <c r="F390" s="146"/>
      <c r="G390" s="146"/>
      <c r="H390" s="146"/>
      <c r="I390" s="146"/>
      <c r="J390" s="146"/>
      <c r="N390" s="146"/>
      <c r="Q390" s="146"/>
    </row>
    <row r="391" spans="2:17">
      <c r="B391" s="120"/>
      <c r="C391" s="120"/>
      <c r="D391" s="146"/>
      <c r="E391" s="146"/>
      <c r="F391" s="146"/>
      <c r="G391" s="146"/>
      <c r="H391" s="146"/>
      <c r="I391" s="146"/>
      <c r="J391" s="146"/>
      <c r="N391" s="146"/>
      <c r="Q391" s="146"/>
    </row>
    <row r="392" spans="2:17">
      <c r="B392" s="120"/>
      <c r="C392" s="120"/>
      <c r="D392" s="146"/>
      <c r="E392" s="146"/>
      <c r="F392" s="146"/>
      <c r="G392" s="146"/>
      <c r="H392" s="146"/>
      <c r="I392" s="146"/>
      <c r="J392" s="146"/>
      <c r="N392" s="146"/>
      <c r="Q392" s="146"/>
    </row>
    <row r="393" spans="2:17">
      <c r="B393" s="120"/>
      <c r="C393" s="120"/>
      <c r="D393" s="146"/>
      <c r="E393" s="146"/>
      <c r="F393" s="146"/>
      <c r="G393" s="146"/>
      <c r="H393" s="146"/>
      <c r="I393" s="146"/>
      <c r="J393" s="146"/>
      <c r="N393" s="146"/>
      <c r="Q393" s="146"/>
    </row>
    <row r="394" spans="2:17">
      <c r="B394" s="120"/>
      <c r="C394" s="120"/>
      <c r="D394" s="146"/>
      <c r="E394" s="146"/>
      <c r="F394" s="146"/>
      <c r="G394" s="146"/>
      <c r="H394" s="146"/>
      <c r="I394" s="146"/>
      <c r="J394" s="146"/>
      <c r="N394" s="146"/>
      <c r="Q394" s="146"/>
    </row>
    <row r="395" spans="2:17">
      <c r="B395" s="120"/>
      <c r="C395" s="120"/>
      <c r="D395" s="146"/>
      <c r="E395" s="146"/>
      <c r="F395" s="146"/>
      <c r="G395" s="146"/>
      <c r="H395" s="146"/>
      <c r="I395" s="146"/>
      <c r="J395" s="146"/>
      <c r="N395" s="146"/>
      <c r="Q395" s="146"/>
    </row>
    <row r="396" spans="2:17">
      <c r="B396" s="120"/>
      <c r="C396" s="120"/>
      <c r="D396" s="146"/>
      <c r="E396" s="146"/>
      <c r="F396" s="146"/>
      <c r="G396" s="146"/>
      <c r="H396" s="146"/>
      <c r="I396" s="146"/>
      <c r="J396" s="146"/>
      <c r="N396" s="146"/>
      <c r="Q396" s="146"/>
    </row>
    <row r="397" spans="2:17">
      <c r="B397" s="120"/>
      <c r="C397" s="120"/>
      <c r="D397" s="146"/>
      <c r="E397" s="146"/>
      <c r="F397" s="146"/>
      <c r="G397" s="146"/>
      <c r="H397" s="146"/>
      <c r="I397" s="146"/>
      <c r="J397" s="146"/>
      <c r="N397" s="146"/>
      <c r="Q397" s="146"/>
    </row>
    <row r="398" spans="2:17">
      <c r="B398" s="120"/>
      <c r="C398" s="120"/>
      <c r="D398" s="146"/>
      <c r="E398" s="146"/>
      <c r="F398" s="146"/>
      <c r="G398" s="146"/>
      <c r="H398" s="146"/>
      <c r="I398" s="146"/>
      <c r="J398" s="146"/>
      <c r="N398" s="146"/>
      <c r="Q398" s="146"/>
    </row>
    <row r="399" spans="2:17">
      <c r="B399" s="120"/>
      <c r="C399" s="120"/>
      <c r="D399" s="146"/>
      <c r="E399" s="146"/>
      <c r="F399" s="146"/>
      <c r="G399" s="146"/>
      <c r="H399" s="146"/>
      <c r="I399" s="146"/>
      <c r="J399" s="146"/>
      <c r="N399" s="146"/>
      <c r="Q399" s="146"/>
    </row>
    <row r="400" spans="2:17">
      <c r="B400" s="120"/>
      <c r="C400" s="120"/>
      <c r="D400" s="146"/>
      <c r="E400" s="146"/>
      <c r="F400" s="146"/>
      <c r="G400" s="146"/>
      <c r="H400" s="146"/>
      <c r="I400" s="146"/>
      <c r="J400" s="146"/>
      <c r="N400" s="146"/>
      <c r="Q400" s="146"/>
    </row>
    <row r="401" spans="2:17">
      <c r="B401" s="120"/>
      <c r="C401" s="120"/>
      <c r="D401" s="146"/>
      <c r="E401" s="146"/>
      <c r="F401" s="146"/>
      <c r="G401" s="146"/>
      <c r="H401" s="146"/>
      <c r="I401" s="146"/>
      <c r="J401" s="146"/>
      <c r="N401" s="146"/>
      <c r="Q401" s="146"/>
    </row>
    <row r="402" spans="2:17">
      <c r="B402" s="120"/>
      <c r="C402" s="120"/>
      <c r="D402" s="146"/>
      <c r="E402" s="146"/>
      <c r="F402" s="146"/>
      <c r="G402" s="146"/>
      <c r="H402" s="146"/>
      <c r="I402" s="146"/>
      <c r="J402" s="146"/>
      <c r="N402" s="146"/>
      <c r="Q402" s="146"/>
    </row>
    <row r="403" spans="2:17">
      <c r="B403" s="120"/>
      <c r="C403" s="120"/>
      <c r="D403" s="146"/>
      <c r="E403" s="146"/>
      <c r="F403" s="146"/>
      <c r="G403" s="146"/>
      <c r="H403" s="146"/>
      <c r="I403" s="146"/>
      <c r="J403" s="146"/>
      <c r="N403" s="146"/>
      <c r="Q403" s="146"/>
    </row>
    <row r="404" spans="2:17">
      <c r="B404" s="120"/>
      <c r="C404" s="120"/>
      <c r="D404" s="146"/>
      <c r="E404" s="146"/>
      <c r="F404" s="146"/>
      <c r="G404" s="146"/>
      <c r="H404" s="146"/>
      <c r="I404" s="146"/>
      <c r="J404" s="146"/>
      <c r="N404" s="146"/>
      <c r="Q404" s="146"/>
    </row>
    <row r="405" spans="2:17">
      <c r="B405" s="120"/>
      <c r="C405" s="120"/>
      <c r="D405" s="146"/>
      <c r="E405" s="146"/>
      <c r="F405" s="146"/>
      <c r="G405" s="146"/>
      <c r="H405" s="146"/>
      <c r="I405" s="146"/>
      <c r="J405" s="146"/>
      <c r="N405" s="146"/>
      <c r="Q405" s="146"/>
    </row>
    <row r="406" spans="2:17">
      <c r="B406" s="120"/>
      <c r="C406" s="120"/>
      <c r="D406" s="146"/>
      <c r="E406" s="146"/>
      <c r="F406" s="146"/>
      <c r="G406" s="146"/>
      <c r="H406" s="146"/>
      <c r="I406" s="146"/>
      <c r="J406" s="146"/>
      <c r="N406" s="146"/>
      <c r="Q406" s="146"/>
    </row>
    <row r="407" spans="2:17">
      <c r="B407" s="120"/>
      <c r="C407" s="120"/>
      <c r="D407" s="146"/>
      <c r="E407" s="146"/>
      <c r="F407" s="146"/>
      <c r="G407" s="146"/>
      <c r="H407" s="146"/>
      <c r="I407" s="146"/>
      <c r="J407" s="146"/>
      <c r="N407" s="146"/>
      <c r="Q407" s="146"/>
    </row>
    <row r="408" spans="2:17">
      <c r="B408" s="120"/>
      <c r="C408" s="120"/>
      <c r="D408" s="146"/>
      <c r="E408" s="146"/>
      <c r="F408" s="146"/>
      <c r="G408" s="146"/>
      <c r="H408" s="146"/>
      <c r="I408" s="146"/>
      <c r="J408" s="146"/>
      <c r="N408" s="146"/>
      <c r="Q408" s="146"/>
    </row>
    <row r="409" spans="2:17">
      <c r="B409" s="120"/>
      <c r="C409" s="120"/>
      <c r="D409" s="146"/>
      <c r="E409" s="146"/>
      <c r="F409" s="146"/>
      <c r="G409" s="146"/>
      <c r="H409" s="146"/>
      <c r="I409" s="146"/>
      <c r="J409" s="146"/>
      <c r="N409" s="146"/>
      <c r="Q409" s="146"/>
    </row>
    <row r="410" spans="2:17">
      <c r="B410" s="120"/>
      <c r="C410" s="120"/>
      <c r="D410" s="146"/>
      <c r="E410" s="146"/>
      <c r="F410" s="146"/>
      <c r="G410" s="146"/>
      <c r="H410" s="146"/>
      <c r="I410" s="146"/>
      <c r="J410" s="146"/>
      <c r="N410" s="146"/>
      <c r="Q410" s="146"/>
    </row>
    <row r="411" spans="2:17">
      <c r="B411" s="120"/>
      <c r="C411" s="120"/>
      <c r="D411" s="146"/>
      <c r="E411" s="146"/>
      <c r="F411" s="146"/>
      <c r="G411" s="146"/>
      <c r="H411" s="146"/>
      <c r="I411" s="146"/>
      <c r="J411" s="146"/>
      <c r="N411" s="146"/>
      <c r="Q411" s="146"/>
    </row>
    <row r="412" spans="2:17">
      <c r="B412" s="120"/>
      <c r="C412" s="120"/>
      <c r="D412" s="146"/>
      <c r="E412" s="146"/>
      <c r="F412" s="146"/>
      <c r="G412" s="146"/>
      <c r="H412" s="146"/>
      <c r="I412" s="146"/>
      <c r="J412" s="146"/>
      <c r="N412" s="146"/>
      <c r="Q412" s="146"/>
    </row>
    <row r="413" spans="2:17">
      <c r="B413" s="120"/>
      <c r="C413" s="120"/>
      <c r="D413" s="146"/>
      <c r="E413" s="146"/>
      <c r="F413" s="146"/>
      <c r="G413" s="146"/>
      <c r="H413" s="146"/>
      <c r="I413" s="146"/>
      <c r="J413" s="146"/>
      <c r="N413" s="146"/>
      <c r="Q413" s="146"/>
    </row>
    <row r="414" spans="2:17">
      <c r="B414" s="120"/>
      <c r="C414" s="120"/>
      <c r="D414" s="146"/>
      <c r="E414" s="146"/>
      <c r="F414" s="146"/>
      <c r="G414" s="146"/>
      <c r="H414" s="146"/>
      <c r="I414" s="146"/>
      <c r="J414" s="146"/>
      <c r="N414" s="146"/>
      <c r="Q414" s="146"/>
    </row>
    <row r="415" spans="2:17">
      <c r="B415" s="120"/>
      <c r="C415" s="120"/>
      <c r="D415" s="146"/>
      <c r="E415" s="146"/>
      <c r="F415" s="146"/>
      <c r="G415" s="146"/>
      <c r="H415" s="146"/>
      <c r="I415" s="146"/>
      <c r="J415" s="146"/>
      <c r="N415" s="146"/>
      <c r="Q415" s="146"/>
    </row>
    <row r="416" spans="2:17">
      <c r="B416" s="120"/>
      <c r="C416" s="120"/>
      <c r="D416" s="146"/>
      <c r="E416" s="146"/>
      <c r="F416" s="146"/>
      <c r="G416" s="146"/>
      <c r="H416" s="146"/>
      <c r="I416" s="146"/>
      <c r="J416" s="146"/>
      <c r="N416" s="146"/>
      <c r="Q416" s="146"/>
    </row>
    <row r="417" spans="2:17">
      <c r="B417" s="120"/>
      <c r="C417" s="120"/>
      <c r="D417" s="146"/>
      <c r="E417" s="146"/>
      <c r="F417" s="146"/>
      <c r="G417" s="146"/>
      <c r="H417" s="146"/>
      <c r="I417" s="146"/>
      <c r="J417" s="146"/>
      <c r="N417" s="146"/>
      <c r="Q417" s="146"/>
    </row>
    <row r="418" spans="2:17">
      <c r="B418" s="120"/>
      <c r="C418" s="120"/>
      <c r="D418" s="146"/>
      <c r="E418" s="146"/>
      <c r="F418" s="146"/>
      <c r="G418" s="146"/>
      <c r="H418" s="146"/>
      <c r="I418" s="146"/>
      <c r="J418" s="146"/>
      <c r="N418" s="146"/>
      <c r="Q418" s="146"/>
    </row>
    <row r="419" spans="2:17">
      <c r="B419" s="120"/>
      <c r="C419" s="120"/>
      <c r="D419" s="146"/>
      <c r="E419" s="146"/>
      <c r="F419" s="146"/>
      <c r="G419" s="146"/>
      <c r="H419" s="146"/>
      <c r="I419" s="146"/>
      <c r="J419" s="146"/>
      <c r="N419" s="146"/>
      <c r="Q419" s="146"/>
    </row>
    <row r="420" spans="2:17">
      <c r="B420" s="120"/>
      <c r="C420" s="120"/>
      <c r="D420" s="146"/>
      <c r="E420" s="146"/>
      <c r="F420" s="146"/>
      <c r="G420" s="146"/>
      <c r="H420" s="146"/>
      <c r="I420" s="146"/>
      <c r="J420" s="146"/>
      <c r="N420" s="146"/>
      <c r="Q420" s="146"/>
    </row>
    <row r="421" spans="2:17">
      <c r="B421" s="120"/>
      <c r="C421" s="120"/>
      <c r="D421" s="146"/>
      <c r="E421" s="146"/>
      <c r="F421" s="146"/>
      <c r="G421" s="146"/>
      <c r="H421" s="146"/>
      <c r="I421" s="146"/>
      <c r="J421" s="146"/>
      <c r="N421" s="146"/>
      <c r="Q421" s="146"/>
    </row>
    <row r="422" spans="2:17">
      <c r="B422" s="120"/>
      <c r="C422" s="120"/>
      <c r="D422" s="146"/>
      <c r="E422" s="146"/>
      <c r="F422" s="146"/>
      <c r="G422" s="146"/>
      <c r="H422" s="146"/>
      <c r="I422" s="146"/>
      <c r="J422" s="146"/>
      <c r="N422" s="146"/>
      <c r="Q422" s="146"/>
    </row>
    <row r="423" spans="2:17">
      <c r="B423" s="120"/>
      <c r="C423" s="120"/>
      <c r="D423" s="146"/>
      <c r="E423" s="146"/>
      <c r="F423" s="146"/>
      <c r="G423" s="146"/>
      <c r="H423" s="146"/>
      <c r="I423" s="146"/>
      <c r="J423" s="146"/>
      <c r="N423" s="146"/>
      <c r="Q423" s="146"/>
    </row>
    <row r="424" spans="2:17">
      <c r="B424" s="120"/>
      <c r="C424" s="120"/>
      <c r="D424" s="146"/>
      <c r="E424" s="146"/>
      <c r="F424" s="146"/>
      <c r="G424" s="146"/>
      <c r="H424" s="146"/>
      <c r="I424" s="146"/>
      <c r="J424" s="146"/>
      <c r="N424" s="146"/>
      <c r="Q424" s="146"/>
    </row>
    <row r="425" spans="2:17">
      <c r="B425" s="120"/>
      <c r="C425" s="120"/>
      <c r="D425" s="146"/>
      <c r="E425" s="146"/>
      <c r="F425" s="146"/>
      <c r="G425" s="146"/>
      <c r="H425" s="146"/>
      <c r="I425" s="146"/>
      <c r="J425" s="146"/>
      <c r="N425" s="146"/>
      <c r="Q425" s="146"/>
    </row>
    <row r="426" spans="2:17">
      <c r="B426" s="120"/>
      <c r="C426" s="120"/>
      <c r="D426" s="146"/>
      <c r="E426" s="146"/>
      <c r="F426" s="146"/>
      <c r="G426" s="146"/>
      <c r="H426" s="146"/>
      <c r="I426" s="146"/>
      <c r="J426" s="146"/>
      <c r="N426" s="146"/>
      <c r="Q426" s="146"/>
    </row>
    <row r="427" spans="2:17">
      <c r="B427" s="120"/>
      <c r="C427" s="120"/>
      <c r="D427" s="146"/>
      <c r="E427" s="146"/>
      <c r="F427" s="146"/>
      <c r="G427" s="146"/>
      <c r="H427" s="146"/>
      <c r="I427" s="146"/>
      <c r="J427" s="146"/>
      <c r="N427" s="146"/>
      <c r="Q427" s="146"/>
    </row>
    <row r="428" spans="2:17">
      <c r="B428" s="120"/>
      <c r="C428" s="120"/>
      <c r="D428" s="146"/>
      <c r="E428" s="146"/>
      <c r="F428" s="146"/>
      <c r="G428" s="146"/>
      <c r="H428" s="146"/>
      <c r="I428" s="146"/>
      <c r="J428" s="146"/>
      <c r="N428" s="146"/>
      <c r="Q428" s="146"/>
    </row>
    <row r="429" spans="2:17">
      <c r="B429" s="120"/>
      <c r="C429" s="120"/>
      <c r="D429" s="146"/>
      <c r="E429" s="146"/>
      <c r="F429" s="146"/>
      <c r="G429" s="146"/>
      <c r="H429" s="146"/>
      <c r="I429" s="146"/>
      <c r="J429" s="146"/>
      <c r="N429" s="146"/>
      <c r="Q429" s="146"/>
    </row>
    <row r="430" spans="2:17">
      <c r="B430" s="120"/>
      <c r="C430" s="120"/>
      <c r="D430" s="146"/>
      <c r="E430" s="146"/>
      <c r="F430" s="146"/>
      <c r="G430" s="146"/>
      <c r="H430" s="146"/>
      <c r="I430" s="146"/>
      <c r="J430" s="146"/>
      <c r="N430" s="146"/>
      <c r="Q430" s="146"/>
    </row>
    <row r="431" spans="2:17">
      <c r="B431" s="120"/>
      <c r="C431" s="120"/>
      <c r="D431" s="146"/>
      <c r="E431" s="146"/>
      <c r="F431" s="146"/>
      <c r="G431" s="146"/>
      <c r="H431" s="146"/>
      <c r="I431" s="146"/>
      <c r="J431" s="146"/>
      <c r="N431" s="146"/>
      <c r="Q431" s="146"/>
    </row>
    <row r="432" spans="2:17">
      <c r="B432" s="120"/>
      <c r="C432" s="120"/>
      <c r="D432" s="146"/>
      <c r="E432" s="146"/>
      <c r="F432" s="146"/>
      <c r="G432" s="146"/>
      <c r="H432" s="146"/>
      <c r="I432" s="146"/>
      <c r="J432" s="146"/>
      <c r="N432" s="146"/>
      <c r="Q432" s="146"/>
    </row>
    <row r="433" spans="2:17">
      <c r="B433" s="120"/>
      <c r="C433" s="120"/>
      <c r="D433" s="146"/>
      <c r="E433" s="146"/>
      <c r="F433" s="146"/>
      <c r="G433" s="146"/>
      <c r="H433" s="146"/>
      <c r="I433" s="146"/>
      <c r="J433" s="146"/>
      <c r="N433" s="146"/>
      <c r="Q433" s="146"/>
    </row>
    <row r="434" spans="2:17">
      <c r="B434" s="120"/>
      <c r="C434" s="120"/>
      <c r="D434" s="146"/>
      <c r="E434" s="146"/>
      <c r="F434" s="146"/>
      <c r="G434" s="146"/>
      <c r="H434" s="146"/>
      <c r="I434" s="146"/>
      <c r="J434" s="146"/>
      <c r="N434" s="146"/>
      <c r="Q434" s="146"/>
    </row>
    <row r="435" spans="2:17">
      <c r="B435" s="120"/>
      <c r="C435" s="120"/>
      <c r="D435" s="146"/>
      <c r="E435" s="146"/>
      <c r="F435" s="146"/>
      <c r="G435" s="146"/>
      <c r="H435" s="146"/>
      <c r="I435" s="146"/>
      <c r="J435" s="146"/>
      <c r="N435" s="146"/>
      <c r="Q435" s="146"/>
    </row>
    <row r="436" spans="2:17">
      <c r="B436" s="120"/>
      <c r="C436" s="120"/>
      <c r="D436" s="146"/>
      <c r="E436" s="146"/>
      <c r="F436" s="146"/>
      <c r="G436" s="146"/>
      <c r="H436" s="146"/>
      <c r="I436" s="146"/>
      <c r="J436" s="146"/>
      <c r="N436" s="146"/>
      <c r="Q436" s="146"/>
    </row>
    <row r="437" spans="2:17">
      <c r="B437" s="120"/>
      <c r="C437" s="120"/>
      <c r="D437" s="146"/>
      <c r="E437" s="146"/>
      <c r="F437" s="146"/>
      <c r="G437" s="146"/>
      <c r="H437" s="146"/>
      <c r="I437" s="146"/>
      <c r="J437" s="146"/>
      <c r="N437" s="146"/>
      <c r="Q437" s="146"/>
    </row>
    <row r="438" spans="2:17">
      <c r="B438" s="120"/>
      <c r="C438" s="120"/>
      <c r="D438" s="146"/>
      <c r="E438" s="146"/>
      <c r="F438" s="146"/>
      <c r="G438" s="146"/>
      <c r="H438" s="146"/>
      <c r="I438" s="146"/>
      <c r="J438" s="146"/>
      <c r="N438" s="146"/>
      <c r="Q438" s="146"/>
    </row>
    <row r="439" spans="2:17">
      <c r="B439" s="120"/>
      <c r="C439" s="120"/>
      <c r="D439" s="146"/>
      <c r="E439" s="146"/>
      <c r="F439" s="146"/>
      <c r="G439" s="146"/>
      <c r="H439" s="146"/>
      <c r="I439" s="146"/>
      <c r="J439" s="146"/>
      <c r="N439" s="146"/>
      <c r="Q439" s="146"/>
    </row>
    <row r="440" spans="2:17">
      <c r="B440" s="120"/>
      <c r="C440" s="120"/>
      <c r="D440" s="146"/>
      <c r="E440" s="146"/>
      <c r="F440" s="146"/>
      <c r="G440" s="146"/>
      <c r="H440" s="146"/>
      <c r="I440" s="146"/>
      <c r="J440" s="146"/>
      <c r="N440" s="146"/>
      <c r="Q440" s="146"/>
    </row>
    <row r="441" spans="2:17">
      <c r="B441" s="120"/>
      <c r="C441" s="120"/>
      <c r="D441" s="146"/>
      <c r="E441" s="146"/>
      <c r="F441" s="146"/>
      <c r="G441" s="146"/>
      <c r="H441" s="146"/>
      <c r="I441" s="146"/>
      <c r="J441" s="146"/>
      <c r="N441" s="146"/>
      <c r="Q441" s="146"/>
    </row>
    <row r="442" spans="2:17">
      <c r="B442" s="120"/>
      <c r="C442" s="120"/>
      <c r="D442" s="146"/>
      <c r="E442" s="146"/>
      <c r="F442" s="146"/>
      <c r="G442" s="146"/>
      <c r="H442" s="146"/>
      <c r="I442" s="146"/>
      <c r="J442" s="146"/>
      <c r="N442" s="146"/>
      <c r="Q442" s="146"/>
    </row>
    <row r="443" spans="2:17">
      <c r="B443" s="120"/>
      <c r="C443" s="120"/>
      <c r="D443" s="146"/>
      <c r="E443" s="146"/>
      <c r="F443" s="146"/>
      <c r="G443" s="146"/>
      <c r="H443" s="146"/>
      <c r="I443" s="146"/>
      <c r="J443" s="146"/>
      <c r="N443" s="146"/>
      <c r="Q443" s="146"/>
    </row>
    <row r="444" spans="2:17">
      <c r="B444" s="120"/>
      <c r="C444" s="120"/>
      <c r="D444" s="146"/>
      <c r="E444" s="146"/>
      <c r="F444" s="146"/>
      <c r="G444" s="146"/>
      <c r="H444" s="146"/>
      <c r="I444" s="146"/>
      <c r="J444" s="146"/>
      <c r="N444" s="146"/>
      <c r="Q444" s="146"/>
    </row>
    <row r="445" spans="2:17">
      <c r="B445" s="120"/>
      <c r="C445" s="120"/>
      <c r="D445" s="146"/>
      <c r="E445" s="146"/>
      <c r="F445" s="146"/>
      <c r="G445" s="146"/>
      <c r="H445" s="146"/>
      <c r="I445" s="146"/>
      <c r="J445" s="146"/>
      <c r="N445" s="146"/>
      <c r="Q445" s="146"/>
    </row>
    <row r="446" spans="2:17">
      <c r="B446" s="120"/>
      <c r="C446" s="120"/>
      <c r="D446" s="146"/>
      <c r="E446" s="146"/>
      <c r="F446" s="146"/>
      <c r="G446" s="146"/>
      <c r="H446" s="146"/>
      <c r="I446" s="146"/>
      <c r="J446" s="146"/>
      <c r="N446" s="146"/>
      <c r="Q446" s="146"/>
    </row>
    <row r="447" spans="2:17">
      <c r="B447" s="120"/>
      <c r="C447" s="120"/>
      <c r="D447" s="146"/>
      <c r="E447" s="146"/>
      <c r="F447" s="146"/>
      <c r="G447" s="146"/>
      <c r="H447" s="146"/>
      <c r="I447" s="146"/>
      <c r="J447" s="146"/>
      <c r="N447" s="146"/>
      <c r="Q447" s="146"/>
    </row>
    <row r="448" spans="2:17">
      <c r="B448" s="120"/>
      <c r="C448" s="120"/>
      <c r="D448" s="146"/>
      <c r="E448" s="146"/>
      <c r="F448" s="146"/>
      <c r="G448" s="146"/>
      <c r="H448" s="146"/>
      <c r="I448" s="146"/>
      <c r="J448" s="146"/>
      <c r="N448" s="146"/>
      <c r="Q448" s="146"/>
    </row>
    <row r="449" spans="2:17">
      <c r="B449" s="120"/>
      <c r="C449" s="120"/>
      <c r="D449" s="146"/>
      <c r="E449" s="146"/>
      <c r="F449" s="146"/>
      <c r="G449" s="146"/>
      <c r="H449" s="146"/>
      <c r="I449" s="146"/>
      <c r="J449" s="146"/>
      <c r="N449" s="146"/>
      <c r="Q449" s="146"/>
    </row>
    <row r="450" spans="2:17">
      <c r="B450" s="120"/>
      <c r="C450" s="120"/>
      <c r="D450" s="146"/>
      <c r="E450" s="146"/>
      <c r="F450" s="146"/>
      <c r="G450" s="146"/>
      <c r="H450" s="146"/>
      <c r="I450" s="146"/>
      <c r="J450" s="146"/>
      <c r="N450" s="146"/>
      <c r="Q450" s="146"/>
    </row>
    <row r="451" spans="2:17">
      <c r="B451" s="120"/>
      <c r="C451" s="120"/>
      <c r="D451" s="146"/>
      <c r="E451" s="146"/>
      <c r="F451" s="146"/>
      <c r="G451" s="146"/>
      <c r="H451" s="146"/>
      <c r="I451" s="146"/>
      <c r="J451" s="146"/>
      <c r="N451" s="146"/>
      <c r="Q451" s="146"/>
    </row>
    <row r="452" spans="2:17">
      <c r="B452" s="120"/>
      <c r="C452" s="120"/>
      <c r="D452" s="146"/>
      <c r="E452" s="146"/>
      <c r="F452" s="146"/>
      <c r="G452" s="146"/>
      <c r="H452" s="146"/>
      <c r="I452" s="146"/>
      <c r="J452" s="146"/>
      <c r="N452" s="146"/>
      <c r="Q452" s="146"/>
    </row>
    <row r="453" spans="2:17">
      <c r="B453" s="120"/>
      <c r="C453" s="120"/>
      <c r="D453" s="146"/>
      <c r="E453" s="146"/>
      <c r="F453" s="146"/>
      <c r="G453" s="146"/>
      <c r="H453" s="146"/>
      <c r="I453" s="146"/>
      <c r="J453" s="146"/>
      <c r="N453" s="146"/>
      <c r="Q453" s="146"/>
    </row>
    <row r="454" spans="2:17">
      <c r="B454" s="120"/>
      <c r="C454" s="120"/>
      <c r="D454" s="146"/>
      <c r="E454" s="146"/>
      <c r="F454" s="146"/>
      <c r="G454" s="146"/>
      <c r="H454" s="146"/>
      <c r="I454" s="146"/>
      <c r="J454" s="146"/>
      <c r="N454" s="146"/>
      <c r="Q454" s="146"/>
    </row>
    <row r="455" spans="2:17">
      <c r="B455" s="120"/>
      <c r="C455" s="120"/>
      <c r="D455" s="146"/>
      <c r="E455" s="146"/>
      <c r="F455" s="146"/>
      <c r="G455" s="146"/>
      <c r="H455" s="146"/>
      <c r="I455" s="146"/>
      <c r="J455" s="146"/>
      <c r="N455" s="146"/>
      <c r="Q455" s="146"/>
    </row>
    <row r="456" spans="2:17">
      <c r="B456" s="120"/>
      <c r="C456" s="120"/>
      <c r="D456" s="146"/>
      <c r="E456" s="146"/>
      <c r="F456" s="146"/>
      <c r="G456" s="146"/>
      <c r="H456" s="146"/>
      <c r="I456" s="146"/>
      <c r="J456" s="146"/>
      <c r="N456" s="146"/>
      <c r="Q456" s="146"/>
    </row>
    <row r="457" spans="2:17">
      <c r="B457" s="120"/>
      <c r="C457" s="120"/>
      <c r="D457" s="146"/>
      <c r="E457" s="146"/>
      <c r="F457" s="146"/>
      <c r="G457" s="146"/>
      <c r="H457" s="146"/>
      <c r="I457" s="146"/>
      <c r="J457" s="146"/>
      <c r="N457" s="146"/>
      <c r="Q457" s="146"/>
    </row>
    <row r="458" spans="2:17">
      <c r="B458" s="120"/>
      <c r="C458" s="120"/>
      <c r="D458" s="146"/>
      <c r="E458" s="146"/>
      <c r="F458" s="146"/>
      <c r="G458" s="146"/>
      <c r="H458" s="146"/>
      <c r="I458" s="146"/>
      <c r="J458" s="146"/>
      <c r="N458" s="146"/>
      <c r="Q458" s="146"/>
    </row>
    <row r="459" spans="2:17">
      <c r="B459" s="120"/>
      <c r="C459" s="120"/>
      <c r="D459" s="146"/>
      <c r="E459" s="146"/>
      <c r="F459" s="146"/>
      <c r="G459" s="146"/>
      <c r="H459" s="146"/>
      <c r="I459" s="146"/>
      <c r="J459" s="146"/>
      <c r="N459" s="146"/>
      <c r="Q459" s="146"/>
    </row>
    <row r="460" spans="2:17">
      <c r="B460" s="120"/>
      <c r="C460" s="120"/>
      <c r="D460" s="146"/>
      <c r="E460" s="146"/>
      <c r="F460" s="146"/>
      <c r="G460" s="146"/>
      <c r="H460" s="146"/>
      <c r="I460" s="146"/>
      <c r="J460" s="146"/>
      <c r="N460" s="146"/>
      <c r="Q460" s="146"/>
    </row>
    <row r="461" spans="2:17">
      <c r="B461" s="120"/>
      <c r="C461" s="120"/>
      <c r="D461" s="146"/>
      <c r="E461" s="146"/>
      <c r="F461" s="146"/>
      <c r="G461" s="146"/>
      <c r="H461" s="146"/>
      <c r="I461" s="146"/>
      <c r="J461" s="146"/>
      <c r="N461" s="146"/>
      <c r="Q461" s="146"/>
    </row>
    <row r="462" spans="2:17">
      <c r="B462" s="120"/>
      <c r="C462" s="120"/>
      <c r="D462" s="146"/>
      <c r="E462" s="146"/>
      <c r="F462" s="146"/>
      <c r="G462" s="146"/>
      <c r="H462" s="146"/>
      <c r="I462" s="146"/>
      <c r="J462" s="146"/>
      <c r="N462" s="146"/>
      <c r="Q462" s="146"/>
    </row>
    <row r="463" spans="2:17">
      <c r="B463" s="120"/>
      <c r="C463" s="120"/>
      <c r="D463" s="146"/>
      <c r="E463" s="146"/>
      <c r="F463" s="146"/>
      <c r="G463" s="146"/>
      <c r="H463" s="146"/>
      <c r="I463" s="146"/>
      <c r="J463" s="146"/>
      <c r="N463" s="146"/>
      <c r="Q463" s="146"/>
    </row>
    <row r="464" spans="2:17">
      <c r="B464" s="120"/>
      <c r="C464" s="120"/>
      <c r="D464" s="146"/>
      <c r="E464" s="146"/>
      <c r="F464" s="146"/>
      <c r="G464" s="146"/>
      <c r="H464" s="146"/>
      <c r="I464" s="146"/>
      <c r="J464" s="146"/>
      <c r="N464" s="146"/>
      <c r="Q464" s="146"/>
    </row>
    <row r="465" spans="2:17">
      <c r="B465" s="120"/>
      <c r="C465" s="120"/>
      <c r="D465" s="146"/>
      <c r="E465" s="146"/>
      <c r="F465" s="146"/>
      <c r="G465" s="146"/>
      <c r="H465" s="146"/>
      <c r="I465" s="146"/>
      <c r="J465" s="146"/>
      <c r="N465" s="146"/>
      <c r="Q465" s="146"/>
    </row>
    <row r="466" spans="2:17">
      <c r="B466" s="120"/>
      <c r="C466" s="120"/>
      <c r="D466" s="146"/>
      <c r="E466" s="146"/>
      <c r="F466" s="146"/>
      <c r="G466" s="146"/>
      <c r="H466" s="146"/>
      <c r="I466" s="146"/>
      <c r="J466" s="146"/>
      <c r="N466" s="146"/>
      <c r="Q466" s="146"/>
    </row>
    <row r="467" spans="2:17">
      <c r="B467" s="120"/>
      <c r="C467" s="120"/>
      <c r="D467" s="146"/>
      <c r="E467" s="146"/>
      <c r="F467" s="146"/>
      <c r="G467" s="146"/>
      <c r="H467" s="146"/>
      <c r="I467" s="146"/>
      <c r="J467" s="146"/>
      <c r="N467" s="146"/>
      <c r="Q467" s="146"/>
    </row>
    <row r="468" spans="2:17">
      <c r="B468" s="120"/>
      <c r="C468" s="120"/>
      <c r="D468" s="146"/>
      <c r="E468" s="146"/>
      <c r="F468" s="146"/>
      <c r="G468" s="146"/>
      <c r="H468" s="146"/>
      <c r="I468" s="146"/>
      <c r="J468" s="146"/>
      <c r="N468" s="146"/>
      <c r="Q468" s="146"/>
    </row>
    <row r="469" spans="2:17">
      <c r="B469" s="120"/>
      <c r="C469" s="120"/>
      <c r="D469" s="146"/>
      <c r="E469" s="146"/>
      <c r="F469" s="146"/>
      <c r="G469" s="146"/>
      <c r="H469" s="146"/>
      <c r="I469" s="146"/>
      <c r="J469" s="146"/>
      <c r="N469" s="146"/>
      <c r="Q469" s="146"/>
    </row>
    <row r="470" spans="2:17">
      <c r="B470" s="120"/>
      <c r="C470" s="120"/>
      <c r="D470" s="146"/>
      <c r="E470" s="146"/>
      <c r="F470" s="146"/>
      <c r="G470" s="146"/>
      <c r="H470" s="146"/>
      <c r="I470" s="146"/>
      <c r="J470" s="146"/>
      <c r="N470" s="146"/>
      <c r="Q470" s="146"/>
    </row>
    <row r="471" spans="2:17">
      <c r="B471" s="120"/>
      <c r="C471" s="120"/>
      <c r="D471" s="146"/>
      <c r="E471" s="146"/>
      <c r="F471" s="146"/>
      <c r="G471" s="146"/>
      <c r="H471" s="146"/>
      <c r="I471" s="146"/>
      <c r="J471" s="146"/>
      <c r="N471" s="146"/>
      <c r="Q471" s="146"/>
    </row>
    <row r="472" spans="2:17">
      <c r="B472" s="120"/>
      <c r="C472" s="120"/>
      <c r="D472" s="146"/>
      <c r="E472" s="146"/>
      <c r="F472" s="146"/>
      <c r="G472" s="146"/>
      <c r="H472" s="146"/>
      <c r="I472" s="146"/>
      <c r="J472" s="146"/>
      <c r="N472" s="146"/>
      <c r="Q472" s="146"/>
    </row>
    <row r="473" spans="2:17">
      <c r="B473" s="120"/>
      <c r="C473" s="120"/>
      <c r="D473" s="146"/>
      <c r="E473" s="146"/>
      <c r="F473" s="146"/>
      <c r="G473" s="146"/>
      <c r="H473" s="146"/>
      <c r="I473" s="146"/>
      <c r="J473" s="146"/>
      <c r="N473" s="146"/>
      <c r="Q473" s="146"/>
    </row>
    <row r="474" spans="2:17">
      <c r="B474" s="120"/>
      <c r="C474" s="120"/>
      <c r="D474" s="146"/>
      <c r="E474" s="146"/>
      <c r="F474" s="146"/>
      <c r="G474" s="146"/>
      <c r="H474" s="146"/>
      <c r="I474" s="146"/>
      <c r="J474" s="146"/>
      <c r="N474" s="146"/>
      <c r="Q474" s="146"/>
    </row>
    <row r="475" spans="2:17">
      <c r="B475" s="120"/>
      <c r="C475" s="120"/>
      <c r="D475" s="146"/>
      <c r="E475" s="146"/>
      <c r="F475" s="146"/>
      <c r="G475" s="146"/>
      <c r="H475" s="146"/>
      <c r="I475" s="146"/>
      <c r="J475" s="146"/>
      <c r="N475" s="146"/>
      <c r="Q475" s="146"/>
    </row>
    <row r="476" spans="2:17">
      <c r="B476" s="120"/>
      <c r="C476" s="120"/>
      <c r="D476" s="146"/>
      <c r="E476" s="146"/>
      <c r="F476" s="146"/>
      <c r="G476" s="146"/>
      <c r="H476" s="146"/>
      <c r="I476" s="146"/>
      <c r="J476" s="146"/>
      <c r="N476" s="146"/>
      <c r="Q476" s="146"/>
    </row>
    <row r="477" spans="2:17">
      <c r="B477" s="120"/>
      <c r="C477" s="120"/>
      <c r="D477" s="146"/>
      <c r="E477" s="146"/>
      <c r="F477" s="146"/>
      <c r="G477" s="146"/>
      <c r="H477" s="146"/>
      <c r="I477" s="146"/>
      <c r="J477" s="146"/>
      <c r="N477" s="146"/>
      <c r="Q477" s="146"/>
    </row>
    <row r="478" spans="2:17">
      <c r="B478" s="120"/>
      <c r="C478" s="120"/>
      <c r="D478" s="146"/>
      <c r="E478" s="146"/>
      <c r="F478" s="146"/>
      <c r="G478" s="146"/>
      <c r="H478" s="146"/>
      <c r="I478" s="146"/>
      <c r="J478" s="146"/>
      <c r="N478" s="146"/>
      <c r="Q478" s="146"/>
    </row>
    <row r="479" spans="2:17">
      <c r="B479" s="120"/>
      <c r="C479" s="120"/>
      <c r="D479" s="146"/>
      <c r="E479" s="146"/>
      <c r="F479" s="146"/>
      <c r="G479" s="146"/>
      <c r="H479" s="146"/>
      <c r="I479" s="146"/>
      <c r="J479" s="146"/>
      <c r="N479" s="146"/>
      <c r="Q479" s="146"/>
    </row>
    <row r="480" spans="2:17">
      <c r="B480" s="120"/>
      <c r="C480" s="120"/>
      <c r="D480" s="146"/>
      <c r="E480" s="146"/>
      <c r="F480" s="146"/>
      <c r="G480" s="146"/>
      <c r="H480" s="146"/>
      <c r="I480" s="146"/>
      <c r="J480" s="146"/>
      <c r="N480" s="146"/>
      <c r="Q480" s="146"/>
    </row>
    <row r="481" spans="2:17">
      <c r="B481" s="120"/>
      <c r="C481" s="120"/>
      <c r="D481" s="146"/>
      <c r="E481" s="146"/>
      <c r="F481" s="146"/>
      <c r="G481" s="146"/>
      <c r="H481" s="146"/>
      <c r="I481" s="146"/>
      <c r="J481" s="146"/>
      <c r="N481" s="146"/>
      <c r="Q481" s="146"/>
    </row>
    <row r="482" spans="2:17">
      <c r="B482" s="120"/>
      <c r="C482" s="120"/>
      <c r="D482" s="146"/>
      <c r="E482" s="146"/>
      <c r="F482" s="146"/>
      <c r="G482" s="146"/>
      <c r="H482" s="146"/>
      <c r="I482" s="146"/>
      <c r="J482" s="146"/>
      <c r="N482" s="146"/>
      <c r="Q482" s="146"/>
    </row>
    <row r="483" spans="2:17">
      <c r="B483" s="120"/>
      <c r="C483" s="120"/>
      <c r="D483" s="146"/>
      <c r="E483" s="146"/>
      <c r="F483" s="146"/>
      <c r="G483" s="146"/>
      <c r="H483" s="146"/>
      <c r="I483" s="146"/>
      <c r="J483" s="146"/>
      <c r="N483" s="146"/>
      <c r="Q483" s="146"/>
    </row>
    <row r="484" spans="2:17">
      <c r="B484" s="120"/>
      <c r="C484" s="120"/>
      <c r="D484" s="146"/>
      <c r="E484" s="146"/>
      <c r="F484" s="146"/>
      <c r="G484" s="146"/>
      <c r="H484" s="146"/>
      <c r="I484" s="146"/>
      <c r="J484" s="146"/>
      <c r="N484" s="146"/>
      <c r="Q484" s="146"/>
    </row>
    <row r="485" spans="2:17">
      <c r="B485" s="120"/>
      <c r="C485" s="120"/>
      <c r="D485" s="146"/>
      <c r="E485" s="146"/>
      <c r="F485" s="146"/>
      <c r="G485" s="146"/>
      <c r="H485" s="146"/>
      <c r="I485" s="146"/>
      <c r="J485" s="146"/>
      <c r="N485" s="146"/>
      <c r="Q485" s="146"/>
    </row>
    <row r="486" spans="2:17">
      <c r="B486" s="120"/>
      <c r="C486" s="120"/>
      <c r="D486" s="146"/>
      <c r="E486" s="146"/>
      <c r="F486" s="146"/>
      <c r="G486" s="146"/>
      <c r="H486" s="146"/>
      <c r="I486" s="146"/>
      <c r="J486" s="146"/>
      <c r="N486" s="146"/>
      <c r="Q486" s="146"/>
    </row>
    <row r="487" spans="2:17">
      <c r="B487" s="120"/>
      <c r="C487" s="120"/>
      <c r="D487" s="146"/>
      <c r="E487" s="146"/>
      <c r="F487" s="146"/>
      <c r="G487" s="146"/>
      <c r="H487" s="146"/>
      <c r="I487" s="146"/>
      <c r="J487" s="146"/>
      <c r="N487" s="146"/>
      <c r="Q487" s="146"/>
    </row>
    <row r="488" spans="2:17">
      <c r="B488" s="120"/>
      <c r="C488" s="120"/>
      <c r="D488" s="146"/>
      <c r="E488" s="146"/>
      <c r="F488" s="146"/>
      <c r="G488" s="146"/>
      <c r="H488" s="146"/>
      <c r="I488" s="146"/>
      <c r="J488" s="146"/>
      <c r="N488" s="146"/>
      <c r="Q488" s="146"/>
    </row>
    <row r="489" spans="2:17">
      <c r="B489" s="120"/>
      <c r="C489" s="120"/>
      <c r="D489" s="146"/>
      <c r="E489" s="146"/>
      <c r="F489" s="146"/>
      <c r="G489" s="146"/>
      <c r="H489" s="146"/>
      <c r="I489" s="146"/>
      <c r="J489" s="146"/>
      <c r="N489" s="146"/>
      <c r="Q489" s="146"/>
    </row>
    <row r="490" spans="2:17">
      <c r="B490" s="120"/>
      <c r="C490" s="120"/>
      <c r="D490" s="146"/>
      <c r="E490" s="146"/>
      <c r="F490" s="146"/>
      <c r="G490" s="146"/>
      <c r="H490" s="146"/>
      <c r="I490" s="146"/>
      <c r="J490" s="146"/>
      <c r="N490" s="146"/>
      <c r="Q490" s="146"/>
    </row>
    <row r="491" spans="2:17">
      <c r="B491" s="120"/>
      <c r="C491" s="120"/>
      <c r="D491" s="146"/>
      <c r="E491" s="146"/>
      <c r="F491" s="146"/>
      <c r="G491" s="146"/>
      <c r="H491" s="146"/>
      <c r="I491" s="146"/>
      <c r="J491" s="146"/>
      <c r="N491" s="146"/>
      <c r="Q491" s="146"/>
    </row>
    <row r="492" spans="2:17">
      <c r="B492" s="120"/>
      <c r="C492" s="120"/>
      <c r="D492" s="146"/>
      <c r="E492" s="146"/>
      <c r="F492" s="146"/>
      <c r="G492" s="146"/>
      <c r="H492" s="146"/>
      <c r="I492" s="146"/>
      <c r="J492" s="146"/>
      <c r="N492" s="146"/>
      <c r="Q492" s="146"/>
    </row>
    <row r="493" spans="2:17">
      <c r="B493" s="120"/>
      <c r="C493" s="120"/>
      <c r="D493" s="146"/>
      <c r="E493" s="146"/>
      <c r="F493" s="146"/>
      <c r="G493" s="146"/>
      <c r="H493" s="146"/>
      <c r="I493" s="146"/>
      <c r="J493" s="146"/>
      <c r="N493" s="146"/>
      <c r="Q493" s="146"/>
    </row>
    <row r="494" spans="2:17">
      <c r="B494" s="120"/>
      <c r="C494" s="120"/>
      <c r="D494" s="146"/>
      <c r="E494" s="146"/>
      <c r="F494" s="146"/>
      <c r="G494" s="146"/>
      <c r="H494" s="146"/>
      <c r="I494" s="146"/>
      <c r="J494" s="146"/>
      <c r="N494" s="146"/>
      <c r="Q494" s="146"/>
    </row>
    <row r="495" spans="2:17">
      <c r="B495" s="120"/>
      <c r="C495" s="120"/>
      <c r="D495" s="146"/>
      <c r="E495" s="146"/>
      <c r="F495" s="146"/>
      <c r="G495" s="146"/>
      <c r="H495" s="146"/>
      <c r="I495" s="146"/>
      <c r="J495" s="146"/>
      <c r="N495" s="146"/>
      <c r="Q495" s="146"/>
    </row>
    <row r="496" spans="2:17">
      <c r="B496" s="120"/>
      <c r="C496" s="120"/>
      <c r="D496" s="146"/>
      <c r="E496" s="146"/>
      <c r="F496" s="146"/>
      <c r="G496" s="146"/>
      <c r="H496" s="146"/>
      <c r="I496" s="146"/>
      <c r="J496" s="146"/>
      <c r="N496" s="146"/>
      <c r="Q496" s="146"/>
    </row>
    <row r="497" spans="2:17">
      <c r="B497" s="120"/>
      <c r="C497" s="120"/>
      <c r="D497" s="146"/>
      <c r="E497" s="146"/>
      <c r="F497" s="146"/>
      <c r="G497" s="146"/>
      <c r="H497" s="146"/>
      <c r="I497" s="146"/>
      <c r="J497" s="146"/>
      <c r="N497" s="146"/>
      <c r="Q497" s="146"/>
    </row>
    <row r="498" spans="2:17">
      <c r="B498" s="120"/>
      <c r="C498" s="120"/>
      <c r="D498" s="146"/>
      <c r="E498" s="146"/>
      <c r="F498" s="146"/>
      <c r="G498" s="146"/>
      <c r="H498" s="146"/>
      <c r="I498" s="146"/>
      <c r="J498" s="146"/>
      <c r="N498" s="146"/>
      <c r="Q498" s="146"/>
    </row>
    <row r="499" spans="2:17">
      <c r="B499" s="120"/>
      <c r="C499" s="120"/>
      <c r="D499" s="146"/>
      <c r="E499" s="146"/>
      <c r="F499" s="146"/>
      <c r="G499" s="146"/>
      <c r="H499" s="146"/>
      <c r="I499" s="146"/>
      <c r="J499" s="146"/>
      <c r="N499" s="146"/>
      <c r="Q499" s="146"/>
    </row>
    <row r="500" spans="2:17">
      <c r="B500" s="120"/>
      <c r="C500" s="120"/>
      <c r="D500" s="146"/>
      <c r="E500" s="146"/>
      <c r="F500" s="146"/>
      <c r="G500" s="146"/>
      <c r="H500" s="146"/>
      <c r="I500" s="146"/>
      <c r="J500" s="146"/>
      <c r="N500" s="146"/>
      <c r="Q500" s="146"/>
    </row>
    <row r="501" spans="2:17">
      <c r="B501" s="120"/>
      <c r="C501" s="120"/>
      <c r="D501" s="146"/>
      <c r="E501" s="146"/>
      <c r="F501" s="146"/>
      <c r="G501" s="146"/>
      <c r="H501" s="146"/>
      <c r="I501" s="146"/>
      <c r="J501" s="146"/>
      <c r="N501" s="146"/>
      <c r="Q501" s="146"/>
    </row>
    <row r="502" spans="2:17">
      <c r="B502" s="120"/>
      <c r="C502" s="120"/>
      <c r="D502" s="146"/>
      <c r="E502" s="146"/>
      <c r="F502" s="146"/>
      <c r="G502" s="146"/>
      <c r="H502" s="146"/>
      <c r="I502" s="146"/>
      <c r="J502" s="146"/>
      <c r="N502" s="146"/>
      <c r="Q502" s="146"/>
    </row>
    <row r="503" spans="2:17">
      <c r="B503" s="120"/>
      <c r="C503" s="120"/>
      <c r="D503" s="146"/>
      <c r="E503" s="146"/>
      <c r="F503" s="146"/>
      <c r="G503" s="146"/>
      <c r="H503" s="146"/>
      <c r="I503" s="146"/>
      <c r="J503" s="146"/>
      <c r="N503" s="146"/>
      <c r="Q503" s="146"/>
    </row>
    <row r="504" spans="2:17">
      <c r="B504" s="120"/>
      <c r="C504" s="120"/>
      <c r="D504" s="146"/>
      <c r="E504" s="146"/>
      <c r="F504" s="146"/>
      <c r="G504" s="146"/>
      <c r="H504" s="146"/>
      <c r="I504" s="146"/>
      <c r="J504" s="146"/>
      <c r="N504" s="146"/>
      <c r="Q504" s="146"/>
    </row>
    <row r="505" spans="2:17">
      <c r="B505" s="120"/>
      <c r="C505" s="120"/>
      <c r="D505" s="146"/>
      <c r="E505" s="146"/>
      <c r="F505" s="146"/>
      <c r="G505" s="146"/>
      <c r="H505" s="146"/>
      <c r="I505" s="146"/>
      <c r="J505" s="146"/>
      <c r="N505" s="146"/>
      <c r="Q505" s="146"/>
    </row>
    <row r="506" spans="2:17">
      <c r="B506" s="120"/>
      <c r="C506" s="120"/>
      <c r="D506" s="146"/>
      <c r="E506" s="146"/>
      <c r="F506" s="146"/>
      <c r="G506" s="146"/>
      <c r="H506" s="146"/>
      <c r="I506" s="146"/>
      <c r="J506" s="146"/>
      <c r="N506" s="146"/>
      <c r="Q506" s="146"/>
    </row>
    <row r="507" spans="2:17">
      <c r="B507" s="120"/>
      <c r="C507" s="120"/>
      <c r="D507" s="146"/>
      <c r="E507" s="146"/>
      <c r="F507" s="146"/>
      <c r="G507" s="146"/>
      <c r="H507" s="146"/>
      <c r="I507" s="146"/>
      <c r="J507" s="146"/>
      <c r="N507" s="146"/>
      <c r="Q507" s="146"/>
    </row>
    <row r="508" spans="2:17">
      <c r="B508" s="120"/>
      <c r="C508" s="120"/>
      <c r="D508" s="146"/>
      <c r="E508" s="146"/>
      <c r="F508" s="146"/>
      <c r="G508" s="146"/>
      <c r="H508" s="146"/>
      <c r="I508" s="146"/>
      <c r="J508" s="146"/>
      <c r="N508" s="146"/>
      <c r="Q508" s="146"/>
    </row>
    <row r="509" spans="2:17">
      <c r="B509" s="120"/>
      <c r="C509" s="120"/>
      <c r="D509" s="146"/>
      <c r="E509" s="146"/>
      <c r="F509" s="146"/>
      <c r="G509" s="146"/>
      <c r="H509" s="146"/>
      <c r="I509" s="146"/>
      <c r="J509" s="146"/>
      <c r="N509" s="146"/>
      <c r="Q509" s="146"/>
    </row>
    <row r="510" spans="2:17">
      <c r="B510" s="120"/>
      <c r="C510" s="120"/>
      <c r="D510" s="146"/>
      <c r="E510" s="146"/>
      <c r="F510" s="146"/>
      <c r="G510" s="146"/>
      <c r="H510" s="146"/>
      <c r="I510" s="146"/>
      <c r="J510" s="146"/>
      <c r="N510" s="146"/>
      <c r="Q510" s="146"/>
    </row>
    <row r="511" spans="2:17">
      <c r="B511" s="120"/>
      <c r="C511" s="120"/>
      <c r="D511" s="146"/>
      <c r="E511" s="146"/>
      <c r="F511" s="146"/>
      <c r="G511" s="146"/>
      <c r="H511" s="146"/>
      <c r="I511" s="146"/>
      <c r="J511" s="146"/>
      <c r="N511" s="146"/>
      <c r="Q511" s="146"/>
    </row>
    <row r="512" spans="2:17">
      <c r="B512" s="120"/>
      <c r="C512" s="120"/>
      <c r="D512" s="146"/>
      <c r="E512" s="146"/>
      <c r="F512" s="146"/>
      <c r="G512" s="146"/>
      <c r="H512" s="146"/>
      <c r="I512" s="146"/>
      <c r="J512" s="146"/>
      <c r="N512" s="146"/>
      <c r="Q512" s="146"/>
    </row>
    <row r="513" spans="2:17">
      <c r="B513" s="120"/>
      <c r="C513" s="120"/>
      <c r="D513" s="146"/>
      <c r="E513" s="146"/>
      <c r="F513" s="146"/>
      <c r="G513" s="146"/>
      <c r="H513" s="146"/>
      <c r="I513" s="146"/>
      <c r="J513" s="146"/>
      <c r="N513" s="146"/>
      <c r="Q513" s="146"/>
    </row>
    <row r="514" spans="2:17">
      <c r="B514" s="120"/>
      <c r="C514" s="120"/>
      <c r="D514" s="146"/>
      <c r="E514" s="146"/>
      <c r="F514" s="146"/>
      <c r="G514" s="146"/>
      <c r="H514" s="146"/>
      <c r="I514" s="146"/>
      <c r="J514" s="146"/>
      <c r="N514" s="146"/>
      <c r="Q514" s="146"/>
    </row>
    <row r="515" spans="2:17">
      <c r="B515" s="120"/>
      <c r="C515" s="120"/>
      <c r="D515" s="146"/>
      <c r="E515" s="146"/>
      <c r="F515" s="146"/>
      <c r="G515" s="146"/>
      <c r="H515" s="146"/>
      <c r="I515" s="146"/>
      <c r="J515" s="146"/>
      <c r="N515" s="146"/>
      <c r="Q515" s="146"/>
    </row>
    <row r="516" spans="2:17">
      <c r="B516" s="120"/>
      <c r="C516" s="120"/>
      <c r="D516" s="146"/>
      <c r="E516" s="146"/>
      <c r="F516" s="146"/>
      <c r="G516" s="146"/>
      <c r="H516" s="146"/>
      <c r="I516" s="146"/>
      <c r="J516" s="146"/>
      <c r="N516" s="146"/>
      <c r="Q516" s="146"/>
    </row>
    <row r="517" spans="2:17">
      <c r="B517" s="120"/>
      <c r="C517" s="120"/>
      <c r="D517" s="146"/>
      <c r="E517" s="146"/>
      <c r="F517" s="146"/>
      <c r="G517" s="146"/>
      <c r="H517" s="146"/>
      <c r="I517" s="146"/>
      <c r="J517" s="146"/>
      <c r="N517" s="146"/>
      <c r="Q517" s="146"/>
    </row>
    <row r="518" spans="2:17">
      <c r="B518" s="120"/>
      <c r="C518" s="120"/>
      <c r="D518" s="146"/>
      <c r="E518" s="146"/>
      <c r="F518" s="146"/>
      <c r="G518" s="146"/>
      <c r="H518" s="146"/>
      <c r="I518" s="146"/>
      <c r="J518" s="146"/>
      <c r="N518" s="146"/>
      <c r="Q518" s="146"/>
    </row>
    <row r="519" spans="2:17">
      <c r="B519" s="120"/>
      <c r="C519" s="120"/>
      <c r="D519" s="146"/>
      <c r="E519" s="146"/>
      <c r="F519" s="146"/>
      <c r="G519" s="146"/>
      <c r="H519" s="146"/>
      <c r="I519" s="146"/>
      <c r="J519" s="146"/>
      <c r="N519" s="146"/>
      <c r="Q519" s="146"/>
    </row>
    <row r="520" spans="2:17">
      <c r="B520" s="120"/>
      <c r="C520" s="120"/>
      <c r="D520" s="146"/>
      <c r="E520" s="146"/>
      <c r="F520" s="146"/>
      <c r="G520" s="146"/>
      <c r="H520" s="146"/>
      <c r="I520" s="146"/>
      <c r="J520" s="146"/>
      <c r="N520" s="146"/>
      <c r="Q520" s="146"/>
    </row>
    <row r="521" spans="2:17">
      <c r="B521" s="120"/>
      <c r="C521" s="120"/>
      <c r="D521" s="146"/>
      <c r="E521" s="146"/>
      <c r="F521" s="146"/>
      <c r="G521" s="146"/>
      <c r="H521" s="146"/>
      <c r="I521" s="146"/>
      <c r="J521" s="146"/>
      <c r="N521" s="146"/>
      <c r="Q521" s="146"/>
    </row>
    <row r="522" spans="2:17">
      <c r="B522" s="120"/>
      <c r="C522" s="120"/>
      <c r="D522" s="146"/>
      <c r="E522" s="146"/>
      <c r="F522" s="146"/>
      <c r="G522" s="146"/>
      <c r="H522" s="146"/>
      <c r="I522" s="146"/>
      <c r="J522" s="146"/>
      <c r="N522" s="146"/>
      <c r="Q522" s="146"/>
    </row>
    <row r="523" spans="2:17">
      <c r="B523" s="120"/>
      <c r="C523" s="120"/>
      <c r="D523" s="146"/>
      <c r="E523" s="146"/>
      <c r="F523" s="146"/>
      <c r="G523" s="146"/>
      <c r="H523" s="146"/>
      <c r="I523" s="146"/>
      <c r="J523" s="146"/>
      <c r="N523" s="146"/>
      <c r="Q523" s="146"/>
    </row>
    <row r="524" spans="2:17">
      <c r="B524" s="120"/>
      <c r="C524" s="120"/>
      <c r="D524" s="146"/>
      <c r="E524" s="146"/>
      <c r="F524" s="146"/>
      <c r="G524" s="146"/>
      <c r="H524" s="146"/>
      <c r="I524" s="146"/>
      <c r="J524" s="146"/>
      <c r="N524" s="146"/>
      <c r="Q524" s="146"/>
    </row>
    <row r="525" spans="2:17">
      <c r="B525" s="120"/>
      <c r="C525" s="120"/>
      <c r="D525" s="146"/>
      <c r="E525" s="146"/>
      <c r="F525" s="146"/>
      <c r="G525" s="146"/>
      <c r="H525" s="146"/>
      <c r="I525" s="146"/>
      <c r="J525" s="146"/>
      <c r="N525" s="146"/>
      <c r="Q525" s="146"/>
    </row>
    <row r="526" spans="2:17">
      <c r="B526" s="120"/>
      <c r="C526" s="120"/>
      <c r="D526" s="146"/>
      <c r="E526" s="146"/>
      <c r="F526" s="146"/>
      <c r="G526" s="146"/>
      <c r="H526" s="146"/>
      <c r="I526" s="146"/>
      <c r="J526" s="146"/>
      <c r="N526" s="146"/>
      <c r="Q526" s="146"/>
    </row>
    <row r="527" spans="2:17">
      <c r="B527" s="120"/>
      <c r="C527" s="120"/>
      <c r="D527" s="146"/>
      <c r="E527" s="146"/>
      <c r="F527" s="146"/>
      <c r="G527" s="146"/>
      <c r="H527" s="146"/>
      <c r="I527" s="146"/>
      <c r="J527" s="146"/>
      <c r="N527" s="146"/>
      <c r="Q527" s="146"/>
    </row>
    <row r="528" spans="2:17">
      <c r="B528" s="120"/>
      <c r="C528" s="120"/>
      <c r="D528" s="146"/>
      <c r="E528" s="146"/>
      <c r="F528" s="146"/>
      <c r="G528" s="146"/>
      <c r="H528" s="146"/>
      <c r="I528" s="146"/>
      <c r="J528" s="146"/>
      <c r="N528" s="146"/>
      <c r="Q528" s="146"/>
    </row>
    <row r="529" spans="2:17">
      <c r="B529" s="120"/>
      <c r="C529" s="120"/>
      <c r="D529" s="146"/>
      <c r="E529" s="146"/>
      <c r="F529" s="146"/>
      <c r="G529" s="146"/>
      <c r="H529" s="146"/>
      <c r="I529" s="146"/>
      <c r="J529" s="146"/>
      <c r="N529" s="146"/>
      <c r="Q529" s="146"/>
    </row>
    <row r="530" spans="2:17">
      <c r="B530" s="120"/>
      <c r="C530" s="120"/>
      <c r="D530" s="146"/>
      <c r="E530" s="146"/>
      <c r="F530" s="146"/>
      <c r="G530" s="146"/>
      <c r="H530" s="146"/>
      <c r="I530" s="146"/>
      <c r="J530" s="146"/>
      <c r="N530" s="146"/>
      <c r="Q530" s="146"/>
    </row>
    <row r="531" spans="2:17">
      <c r="B531" s="120"/>
      <c r="C531" s="120"/>
      <c r="D531" s="146"/>
      <c r="E531" s="146"/>
      <c r="F531" s="146"/>
      <c r="G531" s="146"/>
      <c r="H531" s="146"/>
      <c r="I531" s="146"/>
      <c r="J531" s="146"/>
      <c r="N531" s="146"/>
      <c r="Q531" s="146"/>
    </row>
    <row r="532" spans="2:17">
      <c r="B532" s="120"/>
      <c r="C532" s="120"/>
      <c r="D532" s="146"/>
      <c r="E532" s="146"/>
      <c r="F532" s="146"/>
      <c r="G532" s="146"/>
      <c r="H532" s="146"/>
      <c r="I532" s="146"/>
      <c r="J532" s="146"/>
      <c r="N532" s="146"/>
      <c r="Q532" s="146"/>
    </row>
    <row r="533" spans="2:17">
      <c r="B533" s="120"/>
      <c r="C533" s="120"/>
      <c r="D533" s="146"/>
      <c r="E533" s="146"/>
      <c r="F533" s="146"/>
      <c r="G533" s="146"/>
      <c r="H533" s="146"/>
      <c r="I533" s="146"/>
      <c r="J533" s="146"/>
      <c r="N533" s="146"/>
      <c r="Q533" s="146"/>
    </row>
    <row r="534" spans="2:17">
      <c r="B534" s="120"/>
      <c r="C534" s="120"/>
      <c r="D534" s="146"/>
      <c r="E534" s="146"/>
      <c r="F534" s="146"/>
      <c r="G534" s="146"/>
      <c r="H534" s="146"/>
      <c r="I534" s="146"/>
      <c r="J534" s="146"/>
      <c r="N534" s="146"/>
      <c r="Q534" s="146"/>
    </row>
    <row r="535" spans="2:17">
      <c r="B535" s="120"/>
      <c r="C535" s="120"/>
      <c r="D535" s="146"/>
      <c r="E535" s="146"/>
      <c r="F535" s="146"/>
      <c r="G535" s="146"/>
      <c r="H535" s="146"/>
      <c r="I535" s="146"/>
      <c r="J535" s="146"/>
      <c r="N535" s="146"/>
      <c r="Q535" s="146"/>
    </row>
    <row r="536" spans="2:17">
      <c r="B536" s="120"/>
      <c r="C536" s="120"/>
      <c r="D536" s="146"/>
      <c r="E536" s="146"/>
      <c r="F536" s="146"/>
      <c r="G536" s="146"/>
      <c r="H536" s="146"/>
      <c r="I536" s="146"/>
      <c r="J536" s="146"/>
      <c r="N536" s="146"/>
      <c r="Q536" s="146"/>
    </row>
    <row r="537" spans="2:17">
      <c r="B537" s="120"/>
      <c r="C537" s="120"/>
      <c r="D537" s="146"/>
      <c r="E537" s="146"/>
      <c r="F537" s="146"/>
      <c r="G537" s="146"/>
      <c r="H537" s="146"/>
      <c r="I537" s="146"/>
      <c r="J537" s="146"/>
      <c r="N537" s="146"/>
      <c r="Q537" s="146"/>
    </row>
    <row r="538" spans="2:17">
      <c r="B538" s="120"/>
      <c r="C538" s="120"/>
      <c r="D538" s="146"/>
      <c r="E538" s="146"/>
      <c r="F538" s="146"/>
      <c r="G538" s="146"/>
      <c r="H538" s="146"/>
      <c r="I538" s="146"/>
      <c r="J538" s="146"/>
      <c r="N538" s="146"/>
      <c r="Q538" s="146"/>
    </row>
    <row r="539" spans="2:17">
      <c r="B539" s="120"/>
      <c r="C539" s="120"/>
      <c r="D539" s="146"/>
      <c r="E539" s="146"/>
      <c r="F539" s="146"/>
      <c r="G539" s="146"/>
      <c r="H539" s="146"/>
      <c r="I539" s="146"/>
      <c r="J539" s="146"/>
      <c r="N539" s="146"/>
      <c r="Q539" s="146"/>
    </row>
    <row r="540" spans="2:17">
      <c r="B540" s="120"/>
      <c r="C540" s="120"/>
      <c r="D540" s="146"/>
      <c r="E540" s="146"/>
      <c r="F540" s="146"/>
      <c r="G540" s="146"/>
      <c r="H540" s="146"/>
      <c r="I540" s="146"/>
      <c r="J540" s="146"/>
      <c r="N540" s="146"/>
      <c r="Q540" s="146"/>
    </row>
    <row r="541" spans="2:17">
      <c r="B541" s="120"/>
      <c r="C541" s="120"/>
      <c r="D541" s="146"/>
      <c r="E541" s="146"/>
      <c r="F541" s="146"/>
      <c r="G541" s="146"/>
      <c r="H541" s="146"/>
      <c r="I541" s="146"/>
      <c r="J541" s="146"/>
      <c r="N541" s="146"/>
      <c r="Q541" s="146"/>
    </row>
    <row r="542" spans="2:17">
      <c r="B542" s="120"/>
      <c r="C542" s="120"/>
      <c r="D542" s="146"/>
      <c r="E542" s="146"/>
      <c r="F542" s="146"/>
      <c r="G542" s="146"/>
      <c r="H542" s="146"/>
      <c r="I542" s="146"/>
      <c r="J542" s="146"/>
      <c r="N542" s="146"/>
      <c r="Q542" s="146"/>
    </row>
    <row r="543" spans="2:17">
      <c r="B543" s="120"/>
      <c r="C543" s="120"/>
      <c r="D543" s="146"/>
      <c r="E543" s="146"/>
      <c r="F543" s="146"/>
      <c r="G543" s="146"/>
      <c r="H543" s="146"/>
      <c r="I543" s="146"/>
      <c r="J543" s="146"/>
      <c r="N543" s="146"/>
      <c r="Q543" s="146"/>
    </row>
    <row r="544" spans="2:17">
      <c r="B544" s="120"/>
      <c r="C544" s="120"/>
      <c r="D544" s="146"/>
      <c r="E544" s="146"/>
      <c r="F544" s="146"/>
      <c r="G544" s="146"/>
      <c r="H544" s="146"/>
      <c r="I544" s="146"/>
      <c r="J544" s="146"/>
      <c r="N544" s="146"/>
      <c r="Q544" s="146"/>
    </row>
    <row r="545" spans="2:17">
      <c r="B545" s="120"/>
      <c r="C545" s="120"/>
      <c r="D545" s="146"/>
      <c r="E545" s="146"/>
      <c r="F545" s="146"/>
      <c r="G545" s="146"/>
      <c r="H545" s="146"/>
      <c r="I545" s="146"/>
      <c r="J545" s="146"/>
      <c r="N545" s="146"/>
      <c r="Q545" s="146"/>
    </row>
    <row r="546" spans="2:17">
      <c r="B546" s="120"/>
      <c r="C546" s="120"/>
      <c r="D546" s="146"/>
      <c r="E546" s="146"/>
      <c r="F546" s="146"/>
      <c r="G546" s="146"/>
      <c r="H546" s="146"/>
      <c r="I546" s="146"/>
      <c r="J546" s="146"/>
      <c r="N546" s="146"/>
      <c r="Q546" s="146"/>
    </row>
    <row r="547" spans="2:17">
      <c r="B547" s="120"/>
      <c r="C547" s="120"/>
      <c r="D547" s="146"/>
      <c r="E547" s="146"/>
      <c r="F547" s="146"/>
      <c r="G547" s="146"/>
      <c r="H547" s="146"/>
      <c r="I547" s="146"/>
      <c r="J547" s="146"/>
      <c r="N547" s="146"/>
      <c r="Q547" s="146"/>
    </row>
    <row r="548" spans="2:17">
      <c r="B548" s="120"/>
      <c r="C548" s="120"/>
      <c r="D548" s="146"/>
      <c r="E548" s="146"/>
      <c r="F548" s="146"/>
      <c r="G548" s="146"/>
      <c r="H548" s="146"/>
      <c r="I548" s="146"/>
      <c r="J548" s="146"/>
      <c r="N548" s="146"/>
      <c r="Q548" s="146"/>
    </row>
    <row r="549" spans="2:17">
      <c r="B549" s="120"/>
      <c r="C549" s="120"/>
      <c r="D549" s="146"/>
      <c r="E549" s="146"/>
      <c r="F549" s="146"/>
      <c r="G549" s="146"/>
      <c r="H549" s="146"/>
      <c r="I549" s="146"/>
      <c r="J549" s="146"/>
      <c r="N549" s="146"/>
      <c r="Q549" s="146"/>
    </row>
    <row r="550" spans="2:17">
      <c r="B550" s="120"/>
      <c r="C550" s="120"/>
      <c r="D550" s="146"/>
      <c r="E550" s="146"/>
      <c r="F550" s="146"/>
      <c r="G550" s="146"/>
      <c r="H550" s="146"/>
      <c r="I550" s="146"/>
      <c r="J550" s="146"/>
      <c r="N550" s="146"/>
      <c r="Q550" s="146"/>
    </row>
    <row r="551" spans="2:17">
      <c r="B551" s="120"/>
      <c r="C551" s="120"/>
      <c r="D551" s="146"/>
      <c r="E551" s="146"/>
      <c r="F551" s="146"/>
      <c r="G551" s="146"/>
      <c r="H551" s="146"/>
      <c r="I551" s="146"/>
      <c r="J551" s="146"/>
      <c r="N551" s="146"/>
      <c r="Q551" s="146"/>
    </row>
    <row r="552" spans="2:17">
      <c r="B552" s="120"/>
      <c r="C552" s="120"/>
      <c r="D552" s="146"/>
      <c r="E552" s="146"/>
      <c r="F552" s="146"/>
      <c r="G552" s="146"/>
      <c r="H552" s="146"/>
      <c r="I552" s="146"/>
      <c r="J552" s="146"/>
      <c r="N552" s="146"/>
      <c r="Q552" s="146"/>
    </row>
    <row r="553" spans="2:17">
      <c r="B553" s="120"/>
      <c r="C553" s="120"/>
      <c r="D553" s="146"/>
      <c r="E553" s="146"/>
      <c r="F553" s="146"/>
      <c r="G553" s="146"/>
      <c r="H553" s="146"/>
      <c r="I553" s="146"/>
      <c r="J553" s="146"/>
      <c r="N553" s="146"/>
      <c r="Q553" s="146"/>
    </row>
    <row r="554" spans="2:17">
      <c r="B554" s="120"/>
      <c r="C554" s="120"/>
      <c r="D554" s="146"/>
      <c r="E554" s="146"/>
      <c r="F554" s="146"/>
      <c r="G554" s="146"/>
      <c r="H554" s="146"/>
      <c r="I554" s="146"/>
      <c r="J554" s="146"/>
      <c r="N554" s="146"/>
      <c r="Q554" s="146"/>
    </row>
    <row r="555" spans="2:17">
      <c r="B555" s="120"/>
      <c r="C555" s="120"/>
      <c r="D555" s="146"/>
      <c r="E555" s="146"/>
      <c r="F555" s="146"/>
      <c r="G555" s="146"/>
      <c r="H555" s="146"/>
      <c r="I555" s="146"/>
      <c r="J555" s="146"/>
      <c r="N555" s="146"/>
      <c r="Q555" s="146"/>
    </row>
    <row r="556" spans="2:17">
      <c r="B556" s="120"/>
      <c r="C556" s="120"/>
      <c r="D556" s="146"/>
      <c r="E556" s="146"/>
      <c r="F556" s="146"/>
      <c r="G556" s="146"/>
      <c r="H556" s="146"/>
      <c r="I556" s="146"/>
      <c r="J556" s="146"/>
      <c r="N556" s="146"/>
      <c r="Q556" s="146"/>
    </row>
    <row r="557" spans="2:17">
      <c r="B557" s="120"/>
      <c r="C557" s="120"/>
      <c r="D557" s="146"/>
      <c r="E557" s="146"/>
      <c r="F557" s="146"/>
      <c r="G557" s="146"/>
      <c r="H557" s="146"/>
      <c r="I557" s="146"/>
      <c r="J557" s="146"/>
      <c r="N557" s="146"/>
      <c r="Q557" s="146"/>
    </row>
    <row r="558" spans="2:17">
      <c r="B558" s="120"/>
      <c r="C558" s="120"/>
      <c r="D558" s="146"/>
      <c r="E558" s="146"/>
      <c r="F558" s="146"/>
      <c r="G558" s="146"/>
      <c r="H558" s="146"/>
      <c r="I558" s="146"/>
      <c r="J558" s="146"/>
      <c r="N558" s="146"/>
      <c r="Q558" s="146"/>
    </row>
    <row r="559" spans="2:17">
      <c r="B559" s="120"/>
      <c r="C559" s="120"/>
      <c r="D559" s="146"/>
      <c r="E559" s="146"/>
      <c r="F559" s="146"/>
      <c r="G559" s="146"/>
      <c r="H559" s="146"/>
      <c r="I559" s="146"/>
      <c r="J559" s="146"/>
      <c r="N559" s="146"/>
      <c r="Q559" s="146"/>
    </row>
    <row r="560" spans="2:17">
      <c r="B560" s="120"/>
      <c r="C560" s="120"/>
      <c r="D560" s="146"/>
      <c r="E560" s="146"/>
      <c r="F560" s="146"/>
      <c r="G560" s="146"/>
      <c r="H560" s="146"/>
      <c r="I560" s="146"/>
      <c r="J560" s="146"/>
      <c r="N560" s="146"/>
      <c r="Q560" s="146"/>
    </row>
    <row r="561" spans="2:17">
      <c r="B561" s="120"/>
      <c r="C561" s="120"/>
      <c r="D561" s="146"/>
      <c r="E561" s="146"/>
      <c r="F561" s="146"/>
      <c r="G561" s="146"/>
      <c r="H561" s="146"/>
      <c r="I561" s="146"/>
      <c r="J561" s="146"/>
      <c r="N561" s="146"/>
      <c r="Q561" s="146"/>
    </row>
    <row r="562" spans="2:17">
      <c r="B562" s="120"/>
      <c r="C562" s="120"/>
      <c r="D562" s="146"/>
      <c r="E562" s="146"/>
      <c r="F562" s="146"/>
      <c r="G562" s="146"/>
      <c r="H562" s="146"/>
      <c r="I562" s="146"/>
      <c r="J562" s="146"/>
      <c r="N562" s="146"/>
      <c r="Q562" s="146"/>
    </row>
    <row r="563" spans="2:17">
      <c r="B563" s="120"/>
      <c r="C563" s="120"/>
      <c r="D563" s="146"/>
      <c r="E563" s="146"/>
      <c r="F563" s="146"/>
      <c r="G563" s="146"/>
      <c r="H563" s="146"/>
      <c r="I563" s="146"/>
      <c r="J563" s="146"/>
      <c r="N563" s="146"/>
      <c r="Q563" s="146"/>
    </row>
    <row r="564" spans="2:17">
      <c r="B564" s="120"/>
      <c r="C564" s="120"/>
      <c r="D564" s="146"/>
      <c r="E564" s="146"/>
      <c r="F564" s="146"/>
      <c r="G564" s="146"/>
      <c r="H564" s="146"/>
      <c r="I564" s="146"/>
      <c r="J564" s="146"/>
      <c r="N564" s="146"/>
      <c r="Q564" s="146"/>
    </row>
    <row r="565" spans="2:17">
      <c r="B565" s="120"/>
      <c r="C565" s="120"/>
      <c r="D565" s="146"/>
      <c r="E565" s="146"/>
      <c r="F565" s="146"/>
      <c r="G565" s="146"/>
      <c r="H565" s="146"/>
      <c r="I565" s="146"/>
      <c r="J565" s="146"/>
      <c r="N565" s="146"/>
      <c r="Q565" s="146"/>
    </row>
    <row r="566" spans="2:17">
      <c r="B566" s="120"/>
      <c r="C566" s="120"/>
      <c r="D566" s="146"/>
      <c r="E566" s="146"/>
      <c r="F566" s="146"/>
      <c r="G566" s="146"/>
      <c r="H566" s="146"/>
      <c r="I566" s="146"/>
      <c r="J566" s="146"/>
      <c r="N566" s="146"/>
      <c r="Q566" s="146"/>
    </row>
    <row r="567" spans="2:17">
      <c r="B567" s="120"/>
      <c r="C567" s="120"/>
      <c r="D567" s="146"/>
      <c r="E567" s="146"/>
      <c r="F567" s="146"/>
      <c r="G567" s="146"/>
      <c r="H567" s="146"/>
      <c r="I567" s="146"/>
      <c r="J567" s="146"/>
      <c r="N567" s="146"/>
      <c r="Q567" s="146"/>
    </row>
    <row r="568" spans="2:17">
      <c r="B568" s="120"/>
      <c r="C568" s="120"/>
      <c r="D568" s="146"/>
      <c r="E568" s="146"/>
      <c r="F568" s="146"/>
      <c r="G568" s="146"/>
      <c r="H568" s="146"/>
      <c r="I568" s="146"/>
      <c r="J568" s="146"/>
      <c r="N568" s="146"/>
      <c r="Q568" s="146"/>
    </row>
    <row r="569" spans="2:17">
      <c r="B569" s="120"/>
      <c r="C569" s="120"/>
      <c r="D569" s="146"/>
      <c r="E569" s="146"/>
      <c r="F569" s="146"/>
      <c r="G569" s="146"/>
      <c r="H569" s="146"/>
      <c r="I569" s="146"/>
      <c r="J569" s="146"/>
      <c r="N569" s="146"/>
      <c r="Q569" s="146"/>
    </row>
    <row r="570" spans="2:17">
      <c r="B570" s="120"/>
      <c r="C570" s="120"/>
      <c r="D570" s="146"/>
      <c r="E570" s="146"/>
      <c r="F570" s="146"/>
      <c r="G570" s="146"/>
      <c r="H570" s="146"/>
      <c r="I570" s="146"/>
      <c r="J570" s="146"/>
      <c r="N570" s="146"/>
      <c r="Q570" s="146"/>
    </row>
    <row r="571" spans="2:17">
      <c r="B571" s="120"/>
      <c r="C571" s="120"/>
      <c r="D571" s="146"/>
      <c r="E571" s="146"/>
      <c r="F571" s="146"/>
      <c r="G571" s="146"/>
      <c r="H571" s="146"/>
      <c r="I571" s="146"/>
      <c r="J571" s="146"/>
      <c r="N571" s="146"/>
      <c r="Q571" s="146"/>
    </row>
    <row r="572" spans="2:17">
      <c r="B572" s="120"/>
      <c r="C572" s="120"/>
      <c r="D572" s="146"/>
      <c r="E572" s="146"/>
      <c r="F572" s="146"/>
      <c r="G572" s="146"/>
      <c r="H572" s="146"/>
      <c r="I572" s="146"/>
      <c r="J572" s="146"/>
      <c r="N572" s="146"/>
      <c r="Q572" s="146"/>
    </row>
    <row r="573" spans="2:17">
      <c r="B573" s="120"/>
      <c r="C573" s="120"/>
      <c r="D573" s="146"/>
      <c r="E573" s="146"/>
      <c r="F573" s="146"/>
      <c r="G573" s="146"/>
      <c r="H573" s="146"/>
      <c r="I573" s="146"/>
      <c r="J573" s="146"/>
      <c r="N573" s="146"/>
      <c r="Q573" s="146"/>
    </row>
    <row r="574" spans="2:17">
      <c r="B574" s="120"/>
      <c r="C574" s="120"/>
      <c r="D574" s="146"/>
      <c r="E574" s="146"/>
      <c r="F574" s="146"/>
      <c r="G574" s="146"/>
      <c r="H574" s="146"/>
      <c r="I574" s="146"/>
      <c r="J574" s="146"/>
      <c r="N574" s="146"/>
      <c r="Q574" s="146"/>
    </row>
    <row r="575" spans="2:17">
      <c r="B575" s="120"/>
      <c r="C575" s="120"/>
      <c r="D575" s="146"/>
      <c r="E575" s="146"/>
      <c r="F575" s="146"/>
      <c r="G575" s="146"/>
      <c r="H575" s="146"/>
      <c r="I575" s="146"/>
      <c r="J575" s="146"/>
      <c r="N575" s="146"/>
      <c r="Q575" s="146"/>
    </row>
    <row r="576" spans="2:17">
      <c r="B576" s="120"/>
      <c r="C576" s="120"/>
      <c r="D576" s="146"/>
      <c r="E576" s="146"/>
      <c r="F576" s="146"/>
      <c r="G576" s="146"/>
      <c r="H576" s="146"/>
      <c r="I576" s="146"/>
      <c r="J576" s="146"/>
      <c r="N576" s="146"/>
      <c r="Q576" s="146"/>
    </row>
    <row r="577" spans="2:17">
      <c r="B577" s="120"/>
      <c r="C577" s="120"/>
      <c r="D577" s="146"/>
      <c r="E577" s="146"/>
      <c r="F577" s="146"/>
      <c r="G577" s="146"/>
      <c r="H577" s="146"/>
      <c r="I577" s="146"/>
      <c r="J577" s="146"/>
      <c r="N577" s="146"/>
      <c r="Q577" s="146"/>
    </row>
    <row r="578" spans="2:17">
      <c r="B578" s="120"/>
      <c r="C578" s="120"/>
      <c r="D578" s="146"/>
      <c r="E578" s="146"/>
      <c r="F578" s="146"/>
      <c r="G578" s="146"/>
      <c r="H578" s="146"/>
      <c r="I578" s="146"/>
      <c r="J578" s="146"/>
      <c r="N578" s="146"/>
      <c r="Q578" s="146"/>
    </row>
    <row r="579" spans="2:17">
      <c r="B579" s="120"/>
      <c r="C579" s="120"/>
      <c r="D579" s="146"/>
      <c r="E579" s="146"/>
      <c r="F579" s="146"/>
      <c r="G579" s="146"/>
      <c r="H579" s="146"/>
      <c r="I579" s="146"/>
      <c r="J579" s="146"/>
      <c r="N579" s="146"/>
      <c r="Q579" s="146"/>
    </row>
    <row r="580" spans="2:17">
      <c r="B580" s="120"/>
      <c r="C580" s="120"/>
      <c r="D580" s="146"/>
      <c r="E580" s="146"/>
      <c r="F580" s="146"/>
      <c r="G580" s="146"/>
      <c r="H580" s="146"/>
      <c r="I580" s="146"/>
      <c r="J580" s="146"/>
      <c r="N580" s="146"/>
      <c r="Q580" s="146"/>
    </row>
    <row r="581" spans="2:17">
      <c r="B581" s="120"/>
      <c r="C581" s="120"/>
      <c r="D581" s="146"/>
      <c r="E581" s="146"/>
      <c r="F581" s="146"/>
      <c r="G581" s="146"/>
      <c r="H581" s="146"/>
      <c r="I581" s="146"/>
      <c r="J581" s="146"/>
      <c r="N581" s="146"/>
      <c r="Q581" s="146"/>
    </row>
    <row r="582" spans="2:17">
      <c r="B582" s="120"/>
      <c r="C582" s="120"/>
      <c r="D582" s="146"/>
      <c r="E582" s="146"/>
      <c r="F582" s="146"/>
      <c r="G582" s="146"/>
      <c r="H582" s="146"/>
      <c r="I582" s="146"/>
      <c r="J582" s="146"/>
      <c r="N582" s="146"/>
      <c r="Q582" s="146"/>
    </row>
    <row r="583" spans="2:17">
      <c r="B583" s="120"/>
      <c r="C583" s="120"/>
      <c r="D583" s="146"/>
      <c r="E583" s="146"/>
      <c r="F583" s="146"/>
      <c r="G583" s="146"/>
      <c r="H583" s="146"/>
      <c r="I583" s="146"/>
      <c r="J583" s="146"/>
      <c r="N583" s="146"/>
      <c r="Q583" s="146"/>
    </row>
    <row r="584" spans="2:17">
      <c r="B584" s="120"/>
      <c r="C584" s="120"/>
      <c r="D584" s="146"/>
      <c r="E584" s="146"/>
      <c r="F584" s="146"/>
      <c r="G584" s="146"/>
      <c r="H584" s="146"/>
      <c r="I584" s="146"/>
      <c r="J584" s="146"/>
      <c r="N584" s="146"/>
      <c r="Q584" s="146"/>
    </row>
    <row r="585" spans="2:17">
      <c r="B585" s="120"/>
      <c r="C585" s="120"/>
      <c r="D585" s="146"/>
      <c r="E585" s="146"/>
      <c r="F585" s="146"/>
      <c r="G585" s="146"/>
      <c r="H585" s="146"/>
      <c r="I585" s="146"/>
      <c r="J585" s="146"/>
      <c r="N585" s="146"/>
      <c r="Q585" s="146"/>
    </row>
    <row r="586" spans="2:17">
      <c r="B586" s="120"/>
      <c r="C586" s="120"/>
      <c r="D586" s="146"/>
      <c r="E586" s="146"/>
      <c r="F586" s="146"/>
      <c r="G586" s="146"/>
      <c r="H586" s="146"/>
      <c r="I586" s="146"/>
      <c r="J586" s="146"/>
      <c r="N586" s="146"/>
      <c r="Q586" s="146"/>
    </row>
    <row r="587" spans="2:17">
      <c r="B587" s="120"/>
      <c r="C587" s="120"/>
      <c r="D587" s="146"/>
      <c r="E587" s="146"/>
      <c r="F587" s="146"/>
      <c r="G587" s="146"/>
      <c r="H587" s="146"/>
      <c r="I587" s="146"/>
      <c r="J587" s="146"/>
      <c r="N587" s="146"/>
      <c r="Q587" s="146"/>
    </row>
    <row r="588" spans="2:17">
      <c r="B588" s="120"/>
      <c r="C588" s="120"/>
      <c r="D588" s="146"/>
      <c r="E588" s="146"/>
      <c r="F588" s="146"/>
      <c r="G588" s="146"/>
      <c r="H588" s="146"/>
      <c r="I588" s="146"/>
      <c r="J588" s="146"/>
      <c r="N588" s="146"/>
      <c r="Q588" s="146"/>
    </row>
    <row r="589" spans="2:17">
      <c r="B589" s="120"/>
      <c r="C589" s="120"/>
      <c r="D589" s="146"/>
      <c r="E589" s="146"/>
      <c r="F589" s="146"/>
      <c r="G589" s="146"/>
      <c r="H589" s="146"/>
      <c r="I589" s="146"/>
      <c r="J589" s="146"/>
      <c r="N589" s="146"/>
      <c r="Q589" s="146"/>
    </row>
    <row r="590" spans="2:17">
      <c r="B590" s="120"/>
      <c r="C590" s="120"/>
      <c r="D590" s="146"/>
      <c r="E590" s="146"/>
      <c r="F590" s="146"/>
      <c r="G590" s="146"/>
      <c r="H590" s="146"/>
      <c r="I590" s="146"/>
      <c r="J590" s="146"/>
      <c r="N590" s="146"/>
      <c r="Q590" s="146"/>
    </row>
    <row r="591" spans="2:17">
      <c r="B591" s="120"/>
      <c r="C591" s="120"/>
      <c r="D591" s="146"/>
      <c r="E591" s="146"/>
      <c r="F591" s="146"/>
      <c r="G591" s="146"/>
      <c r="H591" s="146"/>
      <c r="I591" s="146"/>
      <c r="J591" s="146"/>
      <c r="N591" s="146"/>
      <c r="Q591" s="146"/>
    </row>
    <row r="592" spans="2:17">
      <c r="B592" s="120"/>
      <c r="C592" s="120"/>
      <c r="D592" s="146"/>
      <c r="E592" s="146"/>
      <c r="F592" s="146"/>
      <c r="G592" s="146"/>
      <c r="H592" s="146"/>
      <c r="I592" s="146"/>
      <c r="J592" s="146"/>
      <c r="N592" s="146"/>
      <c r="Q592" s="146"/>
    </row>
    <row r="593" spans="2:17">
      <c r="B593" s="120"/>
      <c r="C593" s="120"/>
      <c r="D593" s="146"/>
      <c r="E593" s="146"/>
      <c r="F593" s="146"/>
      <c r="G593" s="146"/>
      <c r="H593" s="146"/>
      <c r="I593" s="146"/>
      <c r="J593" s="146"/>
      <c r="N593" s="146"/>
      <c r="Q593" s="146"/>
    </row>
    <row r="594" spans="2:17">
      <c r="B594" s="120"/>
      <c r="C594" s="120"/>
      <c r="D594" s="146"/>
      <c r="E594" s="146"/>
      <c r="F594" s="146"/>
      <c r="G594" s="146"/>
      <c r="H594" s="146"/>
      <c r="I594" s="146"/>
      <c r="J594" s="146"/>
      <c r="N594" s="146"/>
      <c r="Q594" s="146"/>
    </row>
    <row r="595" spans="2:17">
      <c r="B595" s="120"/>
      <c r="C595" s="120"/>
      <c r="D595" s="146"/>
      <c r="E595" s="146"/>
      <c r="F595" s="146"/>
      <c r="G595" s="146"/>
      <c r="H595" s="146"/>
      <c r="I595" s="146"/>
      <c r="J595" s="146"/>
      <c r="N595" s="146"/>
      <c r="Q595" s="146"/>
    </row>
    <row r="596" spans="2:17">
      <c r="B596" s="120"/>
      <c r="C596" s="120"/>
      <c r="D596" s="146"/>
      <c r="E596" s="146"/>
      <c r="F596" s="146"/>
      <c r="G596" s="146"/>
      <c r="H596" s="146"/>
      <c r="I596" s="146"/>
      <c r="J596" s="146"/>
      <c r="N596" s="146"/>
      <c r="Q596" s="146"/>
    </row>
    <row r="597" spans="2:17">
      <c r="B597" s="120"/>
      <c r="C597" s="120"/>
      <c r="D597" s="146"/>
      <c r="E597" s="146"/>
      <c r="F597" s="146"/>
      <c r="G597" s="146"/>
      <c r="H597" s="146"/>
      <c r="I597" s="146"/>
      <c r="J597" s="146"/>
      <c r="N597" s="146"/>
      <c r="Q597" s="146"/>
    </row>
    <row r="598" spans="2:17">
      <c r="B598" s="120"/>
      <c r="C598" s="120"/>
      <c r="D598" s="146"/>
      <c r="E598" s="146"/>
      <c r="F598" s="146"/>
      <c r="G598" s="146"/>
      <c r="H598" s="146"/>
      <c r="I598" s="146"/>
      <c r="J598" s="146"/>
      <c r="N598" s="146"/>
      <c r="Q598" s="146"/>
    </row>
    <row r="599" spans="2:17">
      <c r="B599" s="120"/>
      <c r="C599" s="120"/>
      <c r="D599" s="146"/>
      <c r="E599" s="146"/>
      <c r="F599" s="146"/>
      <c r="G599" s="146"/>
      <c r="H599" s="146"/>
      <c r="I599" s="146"/>
      <c r="J599" s="146"/>
      <c r="N599" s="146"/>
      <c r="Q599" s="146"/>
    </row>
    <row r="600" spans="2:17">
      <c r="B600" s="120"/>
      <c r="C600" s="120"/>
      <c r="D600" s="146"/>
      <c r="E600" s="146"/>
      <c r="F600" s="146"/>
      <c r="G600" s="146"/>
      <c r="H600" s="146"/>
      <c r="I600" s="146"/>
      <c r="J600" s="146"/>
      <c r="N600" s="146"/>
      <c r="Q600" s="146"/>
    </row>
    <row r="601" spans="2:17">
      <c r="B601" s="120"/>
      <c r="C601" s="120"/>
      <c r="D601" s="146"/>
      <c r="E601" s="146"/>
      <c r="F601" s="146"/>
      <c r="G601" s="146"/>
      <c r="H601" s="146"/>
      <c r="I601" s="146"/>
      <c r="J601" s="146"/>
      <c r="N601" s="146"/>
      <c r="Q601" s="146"/>
    </row>
    <row r="602" spans="2:17">
      <c r="B602" s="120"/>
      <c r="C602" s="120"/>
      <c r="D602" s="146"/>
      <c r="E602" s="146"/>
      <c r="F602" s="146"/>
      <c r="G602" s="146"/>
      <c r="H602" s="146"/>
      <c r="I602" s="146"/>
      <c r="J602" s="146"/>
      <c r="N602" s="146"/>
      <c r="Q602" s="146"/>
    </row>
    <row r="603" spans="2:17">
      <c r="B603" s="120"/>
      <c r="C603" s="120"/>
      <c r="D603" s="146"/>
      <c r="E603" s="146"/>
      <c r="F603" s="146"/>
      <c r="G603" s="146"/>
      <c r="H603" s="146"/>
      <c r="I603" s="146"/>
      <c r="J603" s="146"/>
      <c r="N603" s="146"/>
      <c r="Q603" s="146"/>
    </row>
    <row r="604" spans="2:17">
      <c r="B604" s="120"/>
      <c r="C604" s="120"/>
      <c r="D604" s="146"/>
      <c r="E604" s="146"/>
      <c r="F604" s="146"/>
      <c r="G604" s="146"/>
      <c r="H604" s="146"/>
      <c r="I604" s="146"/>
      <c r="J604" s="146"/>
      <c r="N604" s="146"/>
      <c r="Q604" s="146"/>
    </row>
    <row r="605" spans="2:17">
      <c r="B605" s="120"/>
      <c r="C605" s="120"/>
      <c r="D605" s="146"/>
      <c r="E605" s="146"/>
      <c r="F605" s="146"/>
      <c r="G605" s="146"/>
      <c r="H605" s="146"/>
      <c r="I605" s="146"/>
      <c r="J605" s="146"/>
      <c r="N605" s="146"/>
      <c r="Q605" s="146"/>
    </row>
    <row r="606" spans="2:17">
      <c r="B606" s="120"/>
      <c r="C606" s="120"/>
      <c r="D606" s="146"/>
      <c r="E606" s="146"/>
      <c r="F606" s="146"/>
      <c r="G606" s="146"/>
      <c r="H606" s="146"/>
      <c r="I606" s="146"/>
      <c r="J606" s="146"/>
      <c r="N606" s="146"/>
      <c r="Q606" s="146"/>
    </row>
    <row r="607" spans="2:17">
      <c r="B607" s="120"/>
      <c r="C607" s="120"/>
      <c r="D607" s="146"/>
      <c r="E607" s="146"/>
      <c r="F607" s="146"/>
      <c r="G607" s="146"/>
      <c r="H607" s="146"/>
      <c r="I607" s="146"/>
      <c r="J607" s="146"/>
      <c r="N607" s="146"/>
      <c r="Q607" s="146"/>
    </row>
    <row r="608" spans="2:17">
      <c r="B608" s="120"/>
      <c r="C608" s="120"/>
      <c r="D608" s="146"/>
      <c r="E608" s="146"/>
      <c r="F608" s="146"/>
      <c r="G608" s="146"/>
      <c r="H608" s="146"/>
      <c r="I608" s="146"/>
      <c r="J608" s="146"/>
      <c r="N608" s="146"/>
      <c r="Q608" s="146"/>
    </row>
    <row r="609" spans="2:17">
      <c r="B609" s="120"/>
      <c r="C609" s="120"/>
      <c r="D609" s="146"/>
      <c r="E609" s="146"/>
      <c r="F609" s="146"/>
      <c r="G609" s="146"/>
      <c r="H609" s="146"/>
      <c r="I609" s="146"/>
      <c r="J609" s="146"/>
      <c r="N609" s="146"/>
      <c r="Q609" s="146"/>
    </row>
    <row r="610" spans="2:17">
      <c r="B610" s="120"/>
      <c r="C610" s="120"/>
      <c r="D610" s="146"/>
      <c r="E610" s="146"/>
      <c r="F610" s="146"/>
      <c r="G610" s="146"/>
      <c r="H610" s="146"/>
      <c r="I610" s="146"/>
      <c r="J610" s="146"/>
      <c r="N610" s="146"/>
      <c r="Q610" s="146"/>
    </row>
    <row r="611" spans="2:17">
      <c r="B611" s="120"/>
      <c r="C611" s="120"/>
      <c r="D611" s="146"/>
      <c r="E611" s="146"/>
      <c r="F611" s="146"/>
      <c r="G611" s="146"/>
      <c r="H611" s="146"/>
      <c r="I611" s="146"/>
      <c r="J611" s="146"/>
      <c r="N611" s="146"/>
      <c r="Q611" s="146"/>
    </row>
    <row r="612" spans="2:17">
      <c r="B612" s="120"/>
      <c r="C612" s="120"/>
      <c r="D612" s="146"/>
      <c r="E612" s="146"/>
      <c r="F612" s="146"/>
      <c r="G612" s="146"/>
      <c r="H612" s="146"/>
      <c r="I612" s="146"/>
      <c r="J612" s="146"/>
      <c r="N612" s="146"/>
      <c r="Q612" s="146"/>
    </row>
    <row r="613" spans="2:17">
      <c r="B613" s="120"/>
      <c r="C613" s="120"/>
      <c r="D613" s="146"/>
      <c r="E613" s="146"/>
      <c r="F613" s="146"/>
      <c r="G613" s="146"/>
      <c r="H613" s="146"/>
      <c r="I613" s="146"/>
      <c r="J613" s="146"/>
      <c r="N613" s="146"/>
      <c r="Q613" s="146"/>
    </row>
    <row r="614" spans="2:17">
      <c r="B614" s="120"/>
      <c r="C614" s="120"/>
      <c r="D614" s="146"/>
      <c r="E614" s="146"/>
      <c r="F614" s="146"/>
      <c r="G614" s="146"/>
      <c r="H614" s="146"/>
      <c r="I614" s="146"/>
      <c r="J614" s="146"/>
      <c r="N614" s="146"/>
      <c r="Q614" s="146"/>
    </row>
    <row r="615" spans="2:17">
      <c r="B615" s="120"/>
      <c r="C615" s="120"/>
      <c r="D615" s="146"/>
      <c r="E615" s="146"/>
      <c r="F615" s="146"/>
      <c r="G615" s="146"/>
      <c r="H615" s="146"/>
      <c r="I615" s="146"/>
      <c r="J615" s="146"/>
      <c r="N615" s="146"/>
      <c r="Q615" s="146"/>
    </row>
    <row r="616" spans="2:17">
      <c r="B616" s="120"/>
      <c r="C616" s="120"/>
      <c r="D616" s="146"/>
      <c r="E616" s="146"/>
      <c r="F616" s="146"/>
      <c r="G616" s="146"/>
      <c r="H616" s="146"/>
      <c r="I616" s="146"/>
      <c r="J616" s="146"/>
      <c r="N616" s="146"/>
      <c r="Q616" s="146"/>
    </row>
    <row r="617" spans="2:17">
      <c r="B617" s="120"/>
      <c r="C617" s="120"/>
      <c r="D617" s="146"/>
      <c r="E617" s="146"/>
      <c r="F617" s="146"/>
      <c r="G617" s="146"/>
      <c r="H617" s="146"/>
      <c r="I617" s="146"/>
      <c r="J617" s="146"/>
      <c r="N617" s="146"/>
      <c r="Q617" s="146"/>
    </row>
    <row r="618" spans="2:17">
      <c r="B618" s="120"/>
      <c r="C618" s="120"/>
      <c r="D618" s="146"/>
      <c r="E618" s="146"/>
      <c r="F618" s="146"/>
      <c r="G618" s="146"/>
      <c r="H618" s="146"/>
      <c r="I618" s="146"/>
      <c r="J618" s="146"/>
      <c r="N618" s="146"/>
      <c r="Q618" s="146"/>
    </row>
    <row r="619" spans="2:17">
      <c r="B619" s="120"/>
      <c r="C619" s="120"/>
      <c r="D619" s="146"/>
      <c r="E619" s="146"/>
      <c r="F619" s="146"/>
      <c r="G619" s="146"/>
      <c r="H619" s="146"/>
      <c r="I619" s="146"/>
      <c r="J619" s="146"/>
      <c r="N619" s="146"/>
      <c r="Q619" s="146"/>
    </row>
    <row r="620" spans="2:17">
      <c r="B620" s="120"/>
      <c r="C620" s="120"/>
      <c r="D620" s="146"/>
      <c r="E620" s="146"/>
      <c r="F620" s="146"/>
      <c r="G620" s="146"/>
      <c r="H620" s="146"/>
      <c r="I620" s="146"/>
      <c r="J620" s="146"/>
      <c r="N620" s="146"/>
      <c r="Q620" s="146"/>
    </row>
    <row r="621" spans="2:17">
      <c r="B621" s="120"/>
      <c r="C621" s="120"/>
      <c r="D621" s="146"/>
      <c r="E621" s="146"/>
      <c r="F621" s="146"/>
      <c r="G621" s="146"/>
      <c r="H621" s="146"/>
      <c r="I621" s="146"/>
      <c r="J621" s="146"/>
      <c r="N621" s="146"/>
      <c r="Q621" s="146"/>
    </row>
    <row r="622" spans="2:17">
      <c r="B622" s="120"/>
      <c r="C622" s="120"/>
      <c r="D622" s="146"/>
      <c r="E622" s="146"/>
      <c r="F622" s="146"/>
      <c r="G622" s="146"/>
      <c r="H622" s="146"/>
      <c r="I622" s="146"/>
      <c r="J622" s="146"/>
      <c r="N622" s="146"/>
      <c r="Q622" s="146"/>
    </row>
    <row r="623" spans="2:17">
      <c r="B623" s="120"/>
      <c r="C623" s="120"/>
      <c r="D623" s="146"/>
      <c r="E623" s="146"/>
      <c r="F623" s="146"/>
      <c r="G623" s="146"/>
      <c r="H623" s="146"/>
      <c r="I623" s="146"/>
      <c r="J623" s="146"/>
      <c r="N623" s="146"/>
      <c r="Q623" s="146"/>
    </row>
    <row r="624" spans="2:17">
      <c r="B624" s="120"/>
      <c r="C624" s="120"/>
      <c r="D624" s="146"/>
      <c r="E624" s="146"/>
      <c r="F624" s="146"/>
      <c r="G624" s="146"/>
      <c r="H624" s="146"/>
      <c r="I624" s="146"/>
      <c r="J624" s="146"/>
      <c r="N624" s="146"/>
      <c r="Q624" s="146"/>
    </row>
    <row r="625" spans="2:17">
      <c r="B625" s="120"/>
      <c r="C625" s="120"/>
      <c r="D625" s="146"/>
      <c r="E625" s="146"/>
      <c r="F625" s="146"/>
      <c r="G625" s="146"/>
      <c r="H625" s="146"/>
      <c r="I625" s="146"/>
      <c r="J625" s="146"/>
      <c r="N625" s="146"/>
      <c r="Q625" s="146"/>
    </row>
    <row r="626" spans="2:17">
      <c r="B626" s="120"/>
      <c r="C626" s="120"/>
      <c r="D626" s="146"/>
      <c r="E626" s="146"/>
      <c r="F626" s="146"/>
      <c r="G626" s="146"/>
      <c r="H626" s="146"/>
      <c r="I626" s="146"/>
      <c r="J626" s="146"/>
      <c r="N626" s="146"/>
      <c r="Q626" s="146"/>
    </row>
    <row r="627" spans="2:17">
      <c r="B627" s="120"/>
      <c r="C627" s="120"/>
      <c r="D627" s="146"/>
      <c r="E627" s="146"/>
      <c r="F627" s="146"/>
      <c r="G627" s="146"/>
      <c r="H627" s="146"/>
      <c r="I627" s="146"/>
      <c r="J627" s="146"/>
      <c r="N627" s="146"/>
      <c r="Q627" s="146"/>
    </row>
    <row r="628" spans="2:17">
      <c r="B628" s="120"/>
      <c r="C628" s="120"/>
      <c r="D628" s="146"/>
      <c r="E628" s="146"/>
      <c r="F628" s="146"/>
      <c r="G628" s="146"/>
      <c r="H628" s="146"/>
      <c r="I628" s="146"/>
      <c r="J628" s="146"/>
      <c r="N628" s="146"/>
      <c r="Q628" s="146"/>
    </row>
    <row r="629" spans="2:17">
      <c r="B629" s="120"/>
      <c r="C629" s="120"/>
      <c r="D629" s="146"/>
      <c r="E629" s="146"/>
      <c r="F629" s="146"/>
      <c r="G629" s="146"/>
      <c r="H629" s="146"/>
      <c r="I629" s="146"/>
      <c r="J629" s="146"/>
      <c r="N629" s="146"/>
      <c r="Q629" s="146"/>
    </row>
    <row r="630" spans="2:17">
      <c r="B630" s="120"/>
      <c r="C630" s="120"/>
      <c r="D630" s="146"/>
      <c r="E630" s="146"/>
      <c r="F630" s="146"/>
      <c r="G630" s="146"/>
      <c r="H630" s="146"/>
      <c r="I630" s="146"/>
      <c r="J630" s="146"/>
      <c r="N630" s="146"/>
      <c r="Q630" s="146"/>
    </row>
    <row r="631" spans="2:17">
      <c r="B631" s="120"/>
      <c r="C631" s="120"/>
      <c r="D631" s="146"/>
      <c r="E631" s="146"/>
      <c r="F631" s="146"/>
      <c r="G631" s="146"/>
      <c r="H631" s="146"/>
      <c r="I631" s="146"/>
      <c r="J631" s="146"/>
      <c r="N631" s="146"/>
      <c r="Q631" s="146"/>
    </row>
    <row r="632" spans="2:17">
      <c r="B632" s="120"/>
      <c r="C632" s="120"/>
      <c r="D632" s="146"/>
      <c r="E632" s="146"/>
      <c r="F632" s="146"/>
      <c r="G632" s="146"/>
      <c r="H632" s="146"/>
      <c r="I632" s="146"/>
      <c r="J632" s="146"/>
      <c r="N632" s="146"/>
      <c r="Q632" s="146"/>
    </row>
    <row r="633" spans="2:17">
      <c r="B633" s="120"/>
      <c r="C633" s="120"/>
      <c r="D633" s="146"/>
      <c r="E633" s="146"/>
      <c r="F633" s="146"/>
      <c r="G633" s="146"/>
      <c r="H633" s="146"/>
      <c r="I633" s="146"/>
      <c r="J633" s="146"/>
      <c r="N633" s="146"/>
      <c r="Q633" s="146"/>
    </row>
    <row r="634" spans="2:17">
      <c r="B634" s="120"/>
      <c r="C634" s="120"/>
      <c r="D634" s="146"/>
      <c r="E634" s="146"/>
      <c r="F634" s="146"/>
      <c r="G634" s="146"/>
      <c r="H634" s="146"/>
      <c r="I634" s="146"/>
      <c r="J634" s="146"/>
      <c r="N634" s="146"/>
      <c r="Q634" s="146"/>
    </row>
    <row r="635" spans="2:17">
      <c r="B635" s="120"/>
      <c r="C635" s="120"/>
      <c r="D635" s="146"/>
      <c r="E635" s="146"/>
      <c r="F635" s="146"/>
      <c r="G635" s="146"/>
      <c r="H635" s="146"/>
      <c r="I635" s="146"/>
      <c r="J635" s="146"/>
      <c r="N635" s="146"/>
      <c r="Q635" s="146"/>
    </row>
    <row r="636" spans="2:17">
      <c r="B636" s="120"/>
      <c r="C636" s="120"/>
      <c r="D636" s="146"/>
      <c r="E636" s="146"/>
      <c r="F636" s="146"/>
      <c r="G636" s="146"/>
      <c r="H636" s="146"/>
      <c r="I636" s="146"/>
      <c r="J636" s="146"/>
      <c r="N636" s="146"/>
      <c r="Q636" s="146"/>
    </row>
    <row r="637" spans="2:17">
      <c r="B637" s="120"/>
      <c r="C637" s="120"/>
      <c r="D637" s="146"/>
      <c r="E637" s="146"/>
      <c r="F637" s="146"/>
      <c r="G637" s="146"/>
      <c r="H637" s="146"/>
      <c r="I637" s="146"/>
      <c r="J637" s="146"/>
      <c r="N637" s="146"/>
      <c r="Q637" s="146"/>
    </row>
    <row r="638" spans="2:17">
      <c r="B638" s="120"/>
      <c r="C638" s="120"/>
      <c r="D638" s="146"/>
      <c r="E638" s="146"/>
      <c r="F638" s="146"/>
      <c r="G638" s="146"/>
      <c r="H638" s="146"/>
      <c r="I638" s="146"/>
      <c r="J638" s="146"/>
      <c r="N638" s="146"/>
      <c r="Q638" s="146"/>
    </row>
    <row r="639" spans="2:17">
      <c r="B639" s="120"/>
      <c r="C639" s="120"/>
      <c r="D639" s="146"/>
      <c r="E639" s="146"/>
      <c r="F639" s="146"/>
      <c r="G639" s="146"/>
      <c r="H639" s="146"/>
      <c r="I639" s="146"/>
      <c r="J639" s="146"/>
      <c r="N639" s="146"/>
      <c r="Q639" s="146"/>
    </row>
    <row r="640" spans="2:17">
      <c r="B640" s="120"/>
      <c r="C640" s="120"/>
      <c r="D640" s="146"/>
      <c r="E640" s="146"/>
      <c r="F640" s="146"/>
      <c r="G640" s="146"/>
      <c r="H640" s="146"/>
      <c r="I640" s="146"/>
      <c r="J640" s="146"/>
      <c r="N640" s="146"/>
      <c r="Q640" s="146"/>
    </row>
    <row r="641" spans="2:17">
      <c r="B641" s="120"/>
      <c r="C641" s="120"/>
      <c r="D641" s="146"/>
      <c r="E641" s="146"/>
      <c r="F641" s="146"/>
      <c r="G641" s="146"/>
      <c r="H641" s="146"/>
      <c r="I641" s="146"/>
      <c r="J641" s="146"/>
      <c r="N641" s="146"/>
      <c r="Q641" s="146"/>
    </row>
    <row r="642" spans="2:17">
      <c r="B642" s="120"/>
      <c r="C642" s="120"/>
      <c r="D642" s="146"/>
      <c r="E642" s="146"/>
      <c r="F642" s="146"/>
      <c r="G642" s="146"/>
      <c r="H642" s="146"/>
      <c r="I642" s="146"/>
      <c r="J642" s="146"/>
      <c r="N642" s="146"/>
      <c r="Q642" s="146"/>
    </row>
    <row r="643" spans="2:17">
      <c r="B643" s="120"/>
      <c r="C643" s="120"/>
      <c r="D643" s="146"/>
      <c r="E643" s="146"/>
      <c r="F643" s="146"/>
      <c r="G643" s="146"/>
      <c r="H643" s="146"/>
      <c r="I643" s="146"/>
      <c r="J643" s="146"/>
      <c r="N643" s="146"/>
      <c r="Q643" s="146"/>
    </row>
    <row r="644" spans="2:17">
      <c r="B644" s="120"/>
      <c r="C644" s="120"/>
      <c r="D644" s="146"/>
      <c r="E644" s="146"/>
      <c r="F644" s="146"/>
      <c r="G644" s="146"/>
      <c r="H644" s="146"/>
      <c r="I644" s="146"/>
      <c r="J644" s="146"/>
      <c r="N644" s="146"/>
      <c r="Q644" s="146"/>
    </row>
    <row r="645" spans="2:17">
      <c r="B645" s="120"/>
      <c r="C645" s="120"/>
      <c r="D645" s="146"/>
      <c r="E645" s="146"/>
      <c r="F645" s="146"/>
      <c r="G645" s="146"/>
      <c r="H645" s="146"/>
      <c r="I645" s="146"/>
      <c r="J645" s="146"/>
      <c r="N645" s="146"/>
      <c r="Q645" s="146"/>
    </row>
    <row r="646" spans="2:17">
      <c r="B646" s="120"/>
      <c r="C646" s="120"/>
      <c r="D646" s="146"/>
      <c r="E646" s="146"/>
      <c r="F646" s="146"/>
      <c r="G646" s="146"/>
      <c r="H646" s="146"/>
      <c r="I646" s="146"/>
      <c r="J646" s="146"/>
      <c r="N646" s="146"/>
      <c r="Q646" s="146"/>
    </row>
    <row r="647" spans="2:17">
      <c r="B647" s="120"/>
      <c r="C647" s="120"/>
      <c r="D647" s="146"/>
      <c r="E647" s="146"/>
      <c r="F647" s="146"/>
      <c r="G647" s="146"/>
      <c r="H647" s="146"/>
      <c r="I647" s="146"/>
      <c r="J647" s="146"/>
      <c r="N647" s="146"/>
      <c r="Q647" s="146"/>
    </row>
    <row r="648" spans="2:17">
      <c r="B648" s="120"/>
      <c r="C648" s="120"/>
      <c r="D648" s="146"/>
      <c r="E648" s="146"/>
      <c r="F648" s="146"/>
      <c r="G648" s="146"/>
      <c r="H648" s="146"/>
      <c r="I648" s="146"/>
      <c r="J648" s="146"/>
      <c r="N648" s="146"/>
      <c r="Q648" s="146"/>
    </row>
    <row r="649" spans="2:17">
      <c r="B649" s="120"/>
      <c r="C649" s="120"/>
      <c r="D649" s="146"/>
      <c r="E649" s="146"/>
      <c r="F649" s="146"/>
      <c r="G649" s="146"/>
      <c r="H649" s="146"/>
      <c r="I649" s="146"/>
      <c r="J649" s="146"/>
      <c r="N649" s="146"/>
      <c r="Q649" s="146"/>
    </row>
    <row r="650" spans="2:17">
      <c r="B650" s="120"/>
      <c r="C650" s="120"/>
      <c r="D650" s="146"/>
      <c r="E650" s="146"/>
      <c r="F650" s="146"/>
      <c r="G650" s="146"/>
      <c r="H650" s="146"/>
      <c r="I650" s="146"/>
      <c r="J650" s="146"/>
      <c r="N650" s="146"/>
      <c r="Q650" s="146"/>
    </row>
    <row r="651" spans="2:17">
      <c r="B651" s="120"/>
      <c r="C651" s="120"/>
      <c r="D651" s="146"/>
      <c r="E651" s="146"/>
      <c r="F651" s="146"/>
      <c r="G651" s="146"/>
      <c r="H651" s="146"/>
      <c r="I651" s="146"/>
      <c r="J651" s="146"/>
      <c r="N651" s="146"/>
      <c r="Q651" s="146"/>
    </row>
    <row r="652" spans="2:17">
      <c r="B652" s="120"/>
      <c r="C652" s="120"/>
      <c r="D652" s="146"/>
      <c r="E652" s="146"/>
      <c r="F652" s="146"/>
      <c r="G652" s="146"/>
      <c r="H652" s="146"/>
      <c r="I652" s="146"/>
      <c r="J652" s="146"/>
      <c r="N652" s="146"/>
      <c r="Q652" s="146"/>
    </row>
    <row r="653" spans="2:17">
      <c r="B653" s="120"/>
      <c r="C653" s="120"/>
      <c r="D653" s="146"/>
      <c r="E653" s="146"/>
      <c r="F653" s="146"/>
      <c r="G653" s="146"/>
      <c r="H653" s="146"/>
      <c r="I653" s="146"/>
      <c r="J653" s="146"/>
      <c r="N653" s="146"/>
      <c r="Q653" s="146"/>
    </row>
    <row r="654" spans="2:17">
      <c r="B654" s="120"/>
      <c r="C654" s="120"/>
      <c r="D654" s="146"/>
      <c r="E654" s="146"/>
      <c r="F654" s="146"/>
      <c r="G654" s="146"/>
      <c r="H654" s="146"/>
      <c r="I654" s="146"/>
      <c r="J654" s="146"/>
      <c r="N654" s="146"/>
      <c r="Q654" s="146"/>
    </row>
    <row r="655" spans="2:17">
      <c r="B655" s="120"/>
      <c r="C655" s="120"/>
      <c r="D655" s="146"/>
      <c r="E655" s="146"/>
      <c r="F655" s="146"/>
      <c r="G655" s="146"/>
      <c r="H655" s="146"/>
      <c r="I655" s="146"/>
      <c r="J655" s="146"/>
      <c r="N655" s="146"/>
      <c r="Q655" s="146"/>
    </row>
    <row r="656" spans="2:17">
      <c r="B656" s="120"/>
      <c r="C656" s="120"/>
      <c r="D656" s="146"/>
      <c r="E656" s="146"/>
      <c r="F656" s="146"/>
      <c r="G656" s="146"/>
      <c r="H656" s="146"/>
      <c r="I656" s="146"/>
      <c r="J656" s="146"/>
      <c r="N656" s="146"/>
      <c r="Q656" s="146"/>
    </row>
    <row r="657" spans="2:17">
      <c r="B657" s="120"/>
      <c r="C657" s="120"/>
      <c r="D657" s="146"/>
      <c r="E657" s="146"/>
      <c r="F657" s="146"/>
      <c r="G657" s="146"/>
      <c r="H657" s="146"/>
      <c r="I657" s="146"/>
      <c r="J657" s="146"/>
      <c r="N657" s="146"/>
      <c r="Q657" s="146"/>
    </row>
    <row r="658" spans="2:17">
      <c r="B658" s="120"/>
      <c r="C658" s="120"/>
      <c r="D658" s="146"/>
      <c r="E658" s="146"/>
      <c r="F658" s="146"/>
      <c r="G658" s="146"/>
      <c r="H658" s="146"/>
      <c r="I658" s="146"/>
      <c r="J658" s="146"/>
      <c r="N658" s="146"/>
      <c r="Q658" s="146"/>
    </row>
    <row r="659" spans="2:17">
      <c r="B659" s="120"/>
      <c r="C659" s="120"/>
      <c r="D659" s="146"/>
      <c r="E659" s="146"/>
      <c r="F659" s="146"/>
      <c r="G659" s="146"/>
      <c r="H659" s="146"/>
      <c r="I659" s="146"/>
      <c r="J659" s="146"/>
      <c r="N659" s="146"/>
      <c r="Q659" s="146"/>
    </row>
    <row r="660" spans="2:17">
      <c r="B660" s="120"/>
      <c r="C660" s="120"/>
      <c r="D660" s="146"/>
      <c r="E660" s="146"/>
      <c r="F660" s="146"/>
      <c r="G660" s="146"/>
      <c r="H660" s="146"/>
      <c r="I660" s="146"/>
      <c r="J660" s="146"/>
      <c r="N660" s="146"/>
      <c r="Q660" s="146"/>
    </row>
    <row r="661" spans="2:17">
      <c r="B661" s="120"/>
      <c r="C661" s="120"/>
      <c r="D661" s="146"/>
      <c r="E661" s="146"/>
      <c r="F661" s="146"/>
      <c r="G661" s="146"/>
      <c r="H661" s="146"/>
      <c r="I661" s="146"/>
      <c r="J661" s="146"/>
      <c r="N661" s="146"/>
      <c r="Q661" s="146"/>
    </row>
    <row r="662" spans="2:17">
      <c r="B662" s="120"/>
      <c r="C662" s="120"/>
      <c r="D662" s="146"/>
      <c r="E662" s="146"/>
      <c r="F662" s="146"/>
      <c r="G662" s="146"/>
      <c r="H662" s="146"/>
      <c r="I662" s="146"/>
      <c r="J662" s="146"/>
      <c r="N662" s="146"/>
      <c r="Q662" s="146"/>
    </row>
    <row r="663" spans="2:17">
      <c r="B663" s="120"/>
      <c r="C663" s="120"/>
      <c r="D663" s="146"/>
      <c r="E663" s="146"/>
      <c r="F663" s="146"/>
      <c r="G663" s="146"/>
      <c r="H663" s="146"/>
      <c r="I663" s="146"/>
      <c r="J663" s="146"/>
      <c r="N663" s="146"/>
      <c r="Q663" s="146"/>
    </row>
    <row r="664" spans="2:17">
      <c r="B664" s="120"/>
      <c r="C664" s="120"/>
      <c r="D664" s="146"/>
      <c r="E664" s="146"/>
      <c r="F664" s="146"/>
      <c r="G664" s="146"/>
      <c r="H664" s="146"/>
      <c r="I664" s="146"/>
      <c r="J664" s="146"/>
      <c r="N664" s="146"/>
      <c r="Q664" s="146"/>
    </row>
    <row r="665" spans="2:17">
      <c r="B665" s="120"/>
      <c r="C665" s="120"/>
      <c r="D665" s="146"/>
      <c r="E665" s="146"/>
      <c r="F665" s="146"/>
      <c r="G665" s="146"/>
      <c r="H665" s="146"/>
      <c r="I665" s="146"/>
      <c r="J665" s="146"/>
      <c r="N665" s="146"/>
      <c r="Q665" s="146"/>
    </row>
    <row r="666" spans="2:17">
      <c r="B666" s="120"/>
      <c r="C666" s="120"/>
      <c r="D666" s="146"/>
      <c r="E666" s="146"/>
      <c r="F666" s="146"/>
      <c r="G666" s="146"/>
      <c r="H666" s="146"/>
      <c r="I666" s="146"/>
      <c r="J666" s="146"/>
      <c r="N666" s="146"/>
      <c r="Q666" s="146"/>
    </row>
    <row r="667" spans="2:17">
      <c r="B667" s="120"/>
      <c r="C667" s="120"/>
      <c r="D667" s="146"/>
      <c r="E667" s="146"/>
      <c r="F667" s="146"/>
      <c r="G667" s="146"/>
      <c r="H667" s="146"/>
      <c r="I667" s="146"/>
      <c r="J667" s="146"/>
      <c r="N667" s="146"/>
      <c r="Q667" s="146"/>
    </row>
    <row r="668" spans="2:17">
      <c r="B668" s="120"/>
      <c r="C668" s="120"/>
      <c r="D668" s="146"/>
      <c r="E668" s="146"/>
      <c r="F668" s="146"/>
      <c r="G668" s="146"/>
      <c r="H668" s="146"/>
      <c r="I668" s="146"/>
      <c r="J668" s="146"/>
      <c r="N668" s="146"/>
      <c r="Q668" s="146"/>
    </row>
    <row r="669" spans="2:17">
      <c r="B669" s="120"/>
      <c r="C669" s="120"/>
      <c r="D669" s="146"/>
      <c r="E669" s="146"/>
      <c r="F669" s="146"/>
      <c r="G669" s="146"/>
      <c r="H669" s="146"/>
      <c r="I669" s="146"/>
      <c r="J669" s="146"/>
      <c r="N669" s="146"/>
      <c r="Q669" s="146"/>
    </row>
    <row r="670" spans="2:17">
      <c r="B670" s="120"/>
      <c r="C670" s="120"/>
      <c r="D670" s="146"/>
      <c r="E670" s="146"/>
      <c r="F670" s="146"/>
      <c r="G670" s="146"/>
      <c r="H670" s="146"/>
      <c r="I670" s="146"/>
      <c r="J670" s="146"/>
      <c r="N670" s="146"/>
      <c r="Q670" s="146"/>
    </row>
    <row r="671" spans="2:17">
      <c r="B671" s="120"/>
      <c r="C671" s="120"/>
      <c r="D671" s="146"/>
      <c r="E671" s="146"/>
      <c r="F671" s="146"/>
      <c r="G671" s="146"/>
      <c r="H671" s="146"/>
      <c r="I671" s="146"/>
      <c r="J671" s="146"/>
      <c r="N671" s="146"/>
      <c r="Q671" s="146"/>
    </row>
    <row r="672" spans="2:17">
      <c r="B672" s="120"/>
      <c r="C672" s="120"/>
      <c r="D672" s="146"/>
      <c r="E672" s="146"/>
      <c r="F672" s="146"/>
      <c r="G672" s="146"/>
      <c r="H672" s="146"/>
      <c r="I672" s="146"/>
      <c r="J672" s="146"/>
      <c r="N672" s="146"/>
      <c r="Q672" s="146"/>
    </row>
    <row r="673" spans="2:17">
      <c r="B673" s="120"/>
      <c r="C673" s="120"/>
      <c r="D673" s="146"/>
      <c r="E673" s="146"/>
      <c r="F673" s="146"/>
      <c r="G673" s="146"/>
      <c r="H673" s="146"/>
      <c r="I673" s="146"/>
      <c r="J673" s="146"/>
      <c r="N673" s="146"/>
      <c r="Q673" s="146"/>
    </row>
    <row r="674" spans="2:17">
      <c r="B674" s="120"/>
      <c r="C674" s="120"/>
      <c r="D674" s="146"/>
      <c r="E674" s="146"/>
      <c r="F674" s="146"/>
      <c r="G674" s="146"/>
      <c r="H674" s="146"/>
      <c r="I674" s="146"/>
      <c r="J674" s="146"/>
      <c r="N674" s="146"/>
      <c r="Q674" s="146"/>
    </row>
    <row r="675" spans="2:17">
      <c r="B675" s="120"/>
      <c r="C675" s="120"/>
      <c r="D675" s="146"/>
      <c r="E675" s="146"/>
      <c r="F675" s="146"/>
      <c r="G675" s="146"/>
      <c r="H675" s="146"/>
      <c r="I675" s="146"/>
      <c r="J675" s="146"/>
      <c r="N675" s="146"/>
      <c r="Q675" s="146"/>
    </row>
    <row r="676" spans="2:17">
      <c r="B676" s="120"/>
      <c r="C676" s="120"/>
      <c r="D676" s="146"/>
      <c r="E676" s="146"/>
      <c r="F676" s="146"/>
      <c r="G676" s="146"/>
      <c r="H676" s="146"/>
      <c r="I676" s="146"/>
      <c r="J676" s="146"/>
      <c r="N676" s="146"/>
      <c r="Q676" s="146"/>
    </row>
    <row r="677" spans="2:17">
      <c r="B677" s="120"/>
      <c r="C677" s="120"/>
      <c r="D677" s="146"/>
      <c r="E677" s="146"/>
      <c r="F677" s="146"/>
      <c r="G677" s="146"/>
      <c r="H677" s="146"/>
      <c r="I677" s="146"/>
      <c r="J677" s="146"/>
      <c r="N677" s="146"/>
      <c r="Q677" s="146"/>
    </row>
    <row r="678" spans="2:17">
      <c r="B678" s="120"/>
      <c r="C678" s="120"/>
      <c r="D678" s="146"/>
      <c r="E678" s="146"/>
      <c r="F678" s="146"/>
      <c r="G678" s="146"/>
      <c r="H678" s="146"/>
      <c r="I678" s="146"/>
      <c r="J678" s="146"/>
      <c r="N678" s="146"/>
      <c r="Q678" s="146"/>
    </row>
    <row r="679" spans="2:17">
      <c r="B679" s="120"/>
      <c r="C679" s="120"/>
      <c r="D679" s="146"/>
      <c r="E679" s="146"/>
      <c r="F679" s="146"/>
      <c r="G679" s="146"/>
      <c r="H679" s="146"/>
      <c r="I679" s="146"/>
      <c r="J679" s="146"/>
      <c r="N679" s="146"/>
      <c r="Q679" s="146"/>
    </row>
    <row r="680" spans="2:17">
      <c r="B680" s="120"/>
      <c r="C680" s="120"/>
      <c r="D680" s="146"/>
      <c r="E680" s="146"/>
      <c r="F680" s="146"/>
      <c r="G680" s="146"/>
      <c r="H680" s="146"/>
      <c r="I680" s="146"/>
      <c r="J680" s="146"/>
      <c r="N680" s="146"/>
      <c r="Q680" s="146"/>
    </row>
    <row r="681" spans="2:17">
      <c r="B681" s="120"/>
      <c r="C681" s="120"/>
      <c r="D681" s="146"/>
      <c r="E681" s="146"/>
      <c r="F681" s="146"/>
      <c r="G681" s="146"/>
      <c r="H681" s="146"/>
      <c r="I681" s="146"/>
      <c r="J681" s="146"/>
      <c r="N681" s="146"/>
      <c r="Q681" s="146"/>
    </row>
    <row r="682" spans="2:17">
      <c r="B682" s="120"/>
      <c r="C682" s="120"/>
      <c r="D682" s="146"/>
      <c r="E682" s="146"/>
      <c r="F682" s="146"/>
      <c r="G682" s="146"/>
      <c r="H682" s="146"/>
      <c r="I682" s="146"/>
      <c r="J682" s="146"/>
      <c r="N682" s="146"/>
      <c r="Q682" s="146"/>
    </row>
    <row r="683" spans="2:17">
      <c r="B683" s="120"/>
      <c r="C683" s="120"/>
      <c r="D683" s="146"/>
      <c r="E683" s="146"/>
      <c r="F683" s="146"/>
      <c r="G683" s="146"/>
      <c r="H683" s="146"/>
      <c r="I683" s="146"/>
      <c r="J683" s="146"/>
      <c r="N683" s="146"/>
      <c r="Q683" s="146"/>
    </row>
    <row r="684" spans="2:17">
      <c r="B684" s="120"/>
      <c r="C684" s="120"/>
      <c r="D684" s="146"/>
      <c r="E684" s="146"/>
      <c r="F684" s="146"/>
      <c r="G684" s="146"/>
      <c r="H684" s="146"/>
      <c r="I684" s="146"/>
      <c r="J684" s="146"/>
      <c r="N684" s="146"/>
      <c r="Q684" s="146"/>
    </row>
    <row r="685" spans="2:17">
      <c r="B685" s="120"/>
      <c r="C685" s="120"/>
      <c r="D685" s="146"/>
      <c r="E685" s="146"/>
      <c r="F685" s="146"/>
      <c r="G685" s="146"/>
      <c r="H685" s="146"/>
      <c r="I685" s="146"/>
      <c r="J685" s="146"/>
      <c r="N685" s="146"/>
      <c r="Q685" s="146"/>
    </row>
    <row r="686" spans="2:17">
      <c r="B686" s="120"/>
      <c r="C686" s="120"/>
      <c r="D686" s="146"/>
      <c r="E686" s="146"/>
      <c r="F686" s="146"/>
      <c r="G686" s="146"/>
      <c r="H686" s="146"/>
      <c r="I686" s="146"/>
      <c r="J686" s="146"/>
      <c r="N686" s="146"/>
      <c r="Q686" s="146"/>
    </row>
    <row r="687" spans="2:17">
      <c r="B687" s="120"/>
      <c r="C687" s="120"/>
      <c r="D687" s="146"/>
      <c r="E687" s="146"/>
      <c r="F687" s="146"/>
      <c r="G687" s="146"/>
      <c r="H687" s="146"/>
      <c r="I687" s="146"/>
      <c r="J687" s="146"/>
      <c r="N687" s="146"/>
      <c r="Q687" s="146"/>
    </row>
    <row r="688" spans="2:17">
      <c r="B688" s="120"/>
      <c r="C688" s="120"/>
      <c r="D688" s="146"/>
      <c r="E688" s="146"/>
      <c r="F688" s="146"/>
      <c r="G688" s="146"/>
      <c r="H688" s="146"/>
      <c r="I688" s="146"/>
      <c r="J688" s="146"/>
      <c r="N688" s="146"/>
      <c r="Q688" s="146"/>
    </row>
    <row r="689" spans="2:17">
      <c r="B689" s="120"/>
      <c r="C689" s="120"/>
      <c r="D689" s="146"/>
      <c r="E689" s="146"/>
      <c r="F689" s="146"/>
      <c r="G689" s="146"/>
      <c r="H689" s="146"/>
      <c r="I689" s="146"/>
      <c r="J689" s="146"/>
      <c r="N689" s="146"/>
      <c r="Q689" s="146"/>
    </row>
    <row r="690" spans="2:17">
      <c r="B690" s="120"/>
      <c r="C690" s="120"/>
      <c r="D690" s="146"/>
      <c r="E690" s="146"/>
      <c r="F690" s="146"/>
      <c r="G690" s="146"/>
      <c r="H690" s="146"/>
      <c r="I690" s="146"/>
      <c r="J690" s="146"/>
      <c r="N690" s="146"/>
      <c r="Q690" s="146"/>
    </row>
    <row r="691" spans="2:17">
      <c r="B691" s="120"/>
      <c r="C691" s="120"/>
      <c r="D691" s="146"/>
      <c r="E691" s="146"/>
      <c r="F691" s="146"/>
      <c r="G691" s="146"/>
      <c r="H691" s="146"/>
      <c r="I691" s="146"/>
      <c r="J691" s="146"/>
      <c r="N691" s="146"/>
      <c r="Q691" s="146"/>
    </row>
    <row r="692" spans="2:17">
      <c r="B692" s="120"/>
      <c r="C692" s="120"/>
      <c r="D692" s="146"/>
      <c r="E692" s="146"/>
      <c r="F692" s="146"/>
      <c r="G692" s="146"/>
      <c r="H692" s="146"/>
      <c r="I692" s="146"/>
      <c r="J692" s="146"/>
      <c r="N692" s="146"/>
      <c r="Q692" s="146"/>
    </row>
    <row r="693" spans="2:17">
      <c r="B693" s="120"/>
      <c r="C693" s="120"/>
      <c r="D693" s="146"/>
      <c r="E693" s="146"/>
      <c r="F693" s="146"/>
      <c r="G693" s="146"/>
      <c r="H693" s="146"/>
      <c r="I693" s="146"/>
      <c r="J693" s="146"/>
      <c r="N693" s="146"/>
      <c r="Q693" s="146"/>
    </row>
    <row r="694" spans="2:17">
      <c r="B694" s="120"/>
      <c r="C694" s="120"/>
      <c r="D694" s="146"/>
      <c r="E694" s="146"/>
      <c r="F694" s="146"/>
      <c r="G694" s="146"/>
      <c r="H694" s="146"/>
      <c r="I694" s="146"/>
      <c r="J694" s="146"/>
      <c r="N694" s="146"/>
      <c r="Q694" s="146"/>
    </row>
    <row r="695" spans="2:17">
      <c r="B695" s="120"/>
      <c r="C695" s="120"/>
      <c r="D695" s="146"/>
      <c r="E695" s="146"/>
      <c r="F695" s="146"/>
      <c r="G695" s="146"/>
      <c r="H695" s="146"/>
      <c r="I695" s="146"/>
      <c r="J695" s="146"/>
      <c r="N695" s="146"/>
      <c r="Q695" s="146"/>
    </row>
    <row r="696" spans="2:17">
      <c r="B696" s="120"/>
      <c r="C696" s="120"/>
      <c r="D696" s="146"/>
      <c r="E696" s="146"/>
      <c r="F696" s="146"/>
      <c r="G696" s="146"/>
      <c r="H696" s="146"/>
      <c r="I696" s="146"/>
      <c r="J696" s="146"/>
      <c r="N696" s="146"/>
      <c r="Q696" s="146"/>
    </row>
    <row r="697" spans="2:17">
      <c r="B697" s="120"/>
      <c r="C697" s="120"/>
      <c r="D697" s="146"/>
      <c r="E697" s="146"/>
      <c r="F697" s="146"/>
      <c r="G697" s="146"/>
      <c r="H697" s="146"/>
      <c r="I697" s="146"/>
      <c r="J697" s="146"/>
      <c r="N697" s="146"/>
      <c r="Q697" s="146"/>
    </row>
    <row r="698" spans="2:17">
      <c r="B698" s="120"/>
      <c r="C698" s="120"/>
      <c r="D698" s="146"/>
      <c r="E698" s="146"/>
      <c r="F698" s="146"/>
      <c r="G698" s="146"/>
      <c r="H698" s="146"/>
      <c r="I698" s="146"/>
      <c r="J698" s="146"/>
      <c r="N698" s="146"/>
      <c r="Q698" s="146"/>
    </row>
    <row r="699" spans="2:17">
      <c r="B699" s="120"/>
      <c r="C699" s="120"/>
      <c r="D699" s="146"/>
      <c r="E699" s="146"/>
      <c r="F699" s="146"/>
      <c r="G699" s="146"/>
      <c r="H699" s="146"/>
      <c r="I699" s="146"/>
      <c r="J699" s="146"/>
      <c r="N699" s="146"/>
      <c r="Q699" s="146"/>
    </row>
    <row r="700" spans="2:17">
      <c r="B700" s="120"/>
      <c r="C700" s="120"/>
      <c r="D700" s="146"/>
      <c r="E700" s="146"/>
      <c r="F700" s="146"/>
      <c r="G700" s="146"/>
      <c r="H700" s="146"/>
      <c r="I700" s="146"/>
      <c r="J700" s="146"/>
      <c r="N700" s="146"/>
      <c r="Q700" s="146"/>
    </row>
    <row r="701" spans="2:17">
      <c r="B701" s="120"/>
      <c r="C701" s="120"/>
      <c r="D701" s="146"/>
      <c r="E701" s="146"/>
      <c r="F701" s="146"/>
      <c r="G701" s="146"/>
      <c r="H701" s="146"/>
      <c r="I701" s="146"/>
      <c r="J701" s="146"/>
      <c r="N701" s="146"/>
      <c r="Q701" s="146"/>
    </row>
    <row r="702" spans="2:17">
      <c r="B702" s="120"/>
      <c r="C702" s="120"/>
      <c r="D702" s="146"/>
      <c r="E702" s="146"/>
      <c r="F702" s="146"/>
      <c r="G702" s="146"/>
      <c r="H702" s="146"/>
      <c r="I702" s="146"/>
      <c r="J702" s="146"/>
      <c r="N702" s="146"/>
      <c r="Q702" s="146"/>
    </row>
    <row r="703" spans="2:17">
      <c r="B703" s="120"/>
      <c r="C703" s="120"/>
      <c r="D703" s="146"/>
      <c r="E703" s="146"/>
      <c r="F703" s="146"/>
      <c r="G703" s="146"/>
      <c r="H703" s="146"/>
      <c r="I703" s="146"/>
      <c r="J703" s="146"/>
      <c r="N703" s="146"/>
      <c r="Q703" s="146"/>
    </row>
    <row r="704" spans="2:17">
      <c r="B704" s="120"/>
      <c r="C704" s="120"/>
      <c r="D704" s="146"/>
      <c r="E704" s="146"/>
      <c r="F704" s="146"/>
      <c r="G704" s="146"/>
      <c r="H704" s="146"/>
      <c r="I704" s="146"/>
      <c r="J704" s="146"/>
      <c r="N704" s="146"/>
      <c r="Q704" s="146"/>
    </row>
    <row r="705" spans="2:17">
      <c r="B705" s="120"/>
      <c r="C705" s="120"/>
      <c r="D705" s="146"/>
      <c r="E705" s="146"/>
      <c r="F705" s="146"/>
      <c r="G705" s="146"/>
      <c r="H705" s="146"/>
      <c r="I705" s="146"/>
      <c r="J705" s="146"/>
      <c r="N705" s="146"/>
      <c r="Q705" s="146"/>
    </row>
    <row r="706" spans="2:17">
      <c r="B706" s="120"/>
      <c r="C706" s="120"/>
      <c r="D706" s="146"/>
      <c r="E706" s="146"/>
      <c r="F706" s="146"/>
      <c r="G706" s="146"/>
      <c r="H706" s="146"/>
      <c r="I706" s="146"/>
      <c r="J706" s="146"/>
      <c r="N706" s="146"/>
      <c r="Q706" s="146"/>
    </row>
    <row r="707" spans="2:17">
      <c r="B707" s="120"/>
      <c r="C707" s="120"/>
      <c r="D707" s="146"/>
      <c r="E707" s="146"/>
      <c r="F707" s="146"/>
      <c r="G707" s="146"/>
      <c r="H707" s="146"/>
      <c r="I707" s="146"/>
      <c r="J707" s="146"/>
      <c r="N707" s="146"/>
      <c r="Q707" s="146"/>
    </row>
    <row r="708" spans="2:17">
      <c r="B708" s="120"/>
      <c r="C708" s="120"/>
      <c r="D708" s="146"/>
      <c r="E708" s="146"/>
      <c r="F708" s="146"/>
      <c r="G708" s="146"/>
      <c r="H708" s="146"/>
      <c r="I708" s="146"/>
      <c r="J708" s="146"/>
      <c r="N708" s="146"/>
      <c r="Q708" s="146"/>
    </row>
    <row r="709" spans="2:17">
      <c r="B709" s="120"/>
      <c r="C709" s="120"/>
      <c r="D709" s="146"/>
      <c r="E709" s="146"/>
      <c r="F709" s="146"/>
      <c r="G709" s="146"/>
      <c r="H709" s="146"/>
      <c r="I709" s="146"/>
      <c r="J709" s="146"/>
      <c r="N709" s="146"/>
      <c r="Q709" s="146"/>
    </row>
    <row r="710" spans="2:17">
      <c r="B710" s="120"/>
      <c r="C710" s="120"/>
      <c r="D710" s="146"/>
      <c r="E710" s="146"/>
      <c r="F710" s="146"/>
      <c r="G710" s="146"/>
      <c r="H710" s="146"/>
      <c r="I710" s="146"/>
      <c r="J710" s="146"/>
      <c r="N710" s="146"/>
      <c r="Q710" s="146"/>
    </row>
    <row r="711" spans="2:17">
      <c r="B711" s="120"/>
      <c r="C711" s="120"/>
      <c r="D711" s="146"/>
      <c r="E711" s="146"/>
      <c r="F711" s="146"/>
      <c r="G711" s="146"/>
      <c r="H711" s="146"/>
      <c r="I711" s="146"/>
      <c r="J711" s="146"/>
      <c r="N711" s="146"/>
      <c r="Q711" s="146"/>
    </row>
    <row r="712" spans="2:17">
      <c r="B712" s="120"/>
      <c r="C712" s="120"/>
      <c r="D712" s="146"/>
      <c r="E712" s="146"/>
      <c r="F712" s="146"/>
      <c r="G712" s="146"/>
      <c r="H712" s="146"/>
      <c r="I712" s="146"/>
      <c r="J712" s="146"/>
      <c r="N712" s="146"/>
      <c r="Q712" s="146"/>
    </row>
    <row r="713" spans="2:17">
      <c r="B713" s="120"/>
      <c r="C713" s="120"/>
      <c r="D713" s="146"/>
      <c r="E713" s="146"/>
      <c r="F713" s="146"/>
      <c r="G713" s="146"/>
      <c r="H713" s="146"/>
      <c r="I713" s="146"/>
      <c r="J713" s="146"/>
      <c r="N713" s="146"/>
      <c r="Q713" s="146"/>
    </row>
    <row r="714" spans="2:17">
      <c r="B714" s="120"/>
      <c r="C714" s="120"/>
      <c r="D714" s="146"/>
      <c r="E714" s="146"/>
      <c r="F714" s="146"/>
      <c r="G714" s="146"/>
      <c r="H714" s="146"/>
      <c r="I714" s="146"/>
      <c r="J714" s="146"/>
      <c r="N714" s="146"/>
      <c r="Q714" s="146"/>
    </row>
    <row r="715" spans="2:17">
      <c r="B715" s="120"/>
      <c r="C715" s="120"/>
      <c r="D715" s="146"/>
      <c r="E715" s="146"/>
      <c r="F715" s="146"/>
      <c r="G715" s="146"/>
      <c r="H715" s="146"/>
      <c r="I715" s="146"/>
      <c r="J715" s="146"/>
      <c r="N715" s="146"/>
      <c r="Q715" s="146"/>
    </row>
    <row r="716" spans="2:17">
      <c r="B716" s="120"/>
      <c r="C716" s="120"/>
      <c r="D716" s="146"/>
      <c r="E716" s="146"/>
      <c r="F716" s="146"/>
      <c r="G716" s="146"/>
      <c r="H716" s="146"/>
      <c r="I716" s="146"/>
      <c r="J716" s="146"/>
      <c r="N716" s="146"/>
      <c r="Q716" s="146"/>
    </row>
    <row r="717" spans="2:17">
      <c r="B717" s="120"/>
      <c r="C717" s="120"/>
      <c r="D717" s="146"/>
      <c r="E717" s="146"/>
      <c r="F717" s="146"/>
      <c r="G717" s="146"/>
      <c r="H717" s="146"/>
      <c r="I717" s="146"/>
      <c r="J717" s="146"/>
      <c r="N717" s="146"/>
      <c r="Q717" s="146"/>
    </row>
    <row r="718" spans="2:17">
      <c r="B718" s="120"/>
      <c r="C718" s="120"/>
      <c r="D718" s="146"/>
      <c r="E718" s="146"/>
      <c r="F718" s="146"/>
      <c r="G718" s="146"/>
      <c r="H718" s="146"/>
      <c r="I718" s="146"/>
      <c r="J718" s="146"/>
      <c r="N718" s="146"/>
      <c r="Q718" s="146"/>
    </row>
    <row r="719" spans="2:17">
      <c r="B719" s="120"/>
      <c r="C719" s="120"/>
      <c r="D719" s="146"/>
      <c r="E719" s="146"/>
      <c r="F719" s="146"/>
      <c r="G719" s="146"/>
      <c r="H719" s="146"/>
      <c r="I719" s="146"/>
      <c r="J719" s="146"/>
      <c r="N719" s="146"/>
      <c r="Q719" s="146"/>
    </row>
    <row r="720" spans="2:17">
      <c r="B720" s="120"/>
      <c r="C720" s="120"/>
      <c r="D720" s="146"/>
      <c r="E720" s="146"/>
      <c r="F720" s="146"/>
      <c r="G720" s="146"/>
      <c r="H720" s="146"/>
      <c r="I720" s="146"/>
      <c r="J720" s="146"/>
      <c r="N720" s="146"/>
      <c r="Q720" s="146"/>
    </row>
    <row r="721" spans="2:17">
      <c r="B721" s="120"/>
      <c r="C721" s="120"/>
      <c r="D721" s="146"/>
      <c r="E721" s="146"/>
      <c r="F721" s="146"/>
      <c r="G721" s="146"/>
      <c r="H721" s="146"/>
      <c r="I721" s="146"/>
      <c r="J721" s="146"/>
      <c r="N721" s="146"/>
      <c r="Q721" s="146"/>
    </row>
    <row r="722" spans="2:17">
      <c r="B722" s="120"/>
      <c r="C722" s="120"/>
      <c r="D722" s="146"/>
      <c r="E722" s="146"/>
      <c r="F722" s="146"/>
      <c r="G722" s="146"/>
      <c r="H722" s="146"/>
      <c r="I722" s="146"/>
      <c r="J722" s="146"/>
      <c r="N722" s="146"/>
      <c r="Q722" s="146"/>
    </row>
    <row r="723" spans="2:17">
      <c r="B723" s="120"/>
      <c r="C723" s="120"/>
      <c r="D723" s="146"/>
      <c r="E723" s="146"/>
      <c r="F723" s="146"/>
      <c r="G723" s="146"/>
      <c r="H723" s="146"/>
      <c r="I723" s="146"/>
      <c r="J723" s="146"/>
      <c r="N723" s="146"/>
      <c r="Q723" s="146"/>
    </row>
    <row r="724" spans="2:17">
      <c r="B724" s="120"/>
      <c r="C724" s="120"/>
      <c r="D724" s="146"/>
      <c r="E724" s="146"/>
      <c r="F724" s="146"/>
      <c r="G724" s="146"/>
      <c r="H724" s="146"/>
      <c r="I724" s="146"/>
      <c r="J724" s="146"/>
      <c r="N724" s="146"/>
      <c r="Q724" s="146"/>
    </row>
    <row r="725" spans="2:17">
      <c r="B725" s="120"/>
      <c r="C725" s="120"/>
      <c r="D725" s="146"/>
      <c r="E725" s="146"/>
      <c r="F725" s="146"/>
      <c r="G725" s="146"/>
      <c r="H725" s="146"/>
      <c r="I725" s="146"/>
      <c r="J725" s="146"/>
      <c r="N725" s="146"/>
      <c r="Q725" s="146"/>
    </row>
    <row r="726" spans="2:17">
      <c r="B726" s="120"/>
      <c r="C726" s="120"/>
      <c r="D726" s="146"/>
      <c r="E726" s="146"/>
      <c r="F726" s="146"/>
      <c r="G726" s="146"/>
      <c r="H726" s="146"/>
      <c r="I726" s="146"/>
      <c r="J726" s="146"/>
      <c r="N726" s="146"/>
      <c r="Q726" s="146"/>
    </row>
    <row r="727" spans="2:17">
      <c r="B727" s="120"/>
      <c r="C727" s="120"/>
      <c r="D727" s="146"/>
      <c r="E727" s="146"/>
      <c r="F727" s="146"/>
      <c r="G727" s="146"/>
      <c r="H727" s="146"/>
      <c r="I727" s="146"/>
      <c r="J727" s="146"/>
      <c r="N727" s="146"/>
      <c r="Q727" s="146"/>
    </row>
    <row r="728" spans="2:17">
      <c r="B728" s="120"/>
      <c r="C728" s="120"/>
      <c r="D728" s="146"/>
      <c r="E728" s="146"/>
      <c r="F728" s="146"/>
      <c r="G728" s="146"/>
      <c r="H728" s="146"/>
      <c r="I728" s="146"/>
      <c r="J728" s="146"/>
      <c r="N728" s="146"/>
      <c r="Q728" s="146"/>
    </row>
    <row r="729" spans="2:17">
      <c r="B729" s="120"/>
      <c r="C729" s="120"/>
      <c r="D729" s="146"/>
      <c r="E729" s="146"/>
      <c r="F729" s="146"/>
      <c r="G729" s="146"/>
      <c r="H729" s="146"/>
      <c r="I729" s="146"/>
      <c r="J729" s="146"/>
      <c r="N729" s="146"/>
      <c r="Q729" s="146"/>
    </row>
    <row r="730" spans="2:17">
      <c r="B730" s="120"/>
      <c r="C730" s="120"/>
      <c r="D730" s="146"/>
      <c r="E730" s="146"/>
      <c r="F730" s="146"/>
      <c r="G730" s="146"/>
      <c r="H730" s="146"/>
      <c r="I730" s="146"/>
      <c r="J730" s="146"/>
      <c r="N730" s="146"/>
      <c r="Q730" s="146"/>
    </row>
    <row r="731" spans="2:17">
      <c r="B731" s="120"/>
      <c r="C731" s="120"/>
      <c r="D731" s="146"/>
      <c r="E731" s="146"/>
      <c r="F731" s="146"/>
      <c r="G731" s="146"/>
      <c r="H731" s="146"/>
      <c r="I731" s="146"/>
      <c r="J731" s="146"/>
      <c r="N731" s="146"/>
      <c r="Q731" s="146"/>
    </row>
    <row r="732" spans="2:17">
      <c r="B732" s="120"/>
      <c r="C732" s="120"/>
      <c r="D732" s="146"/>
      <c r="E732" s="146"/>
      <c r="F732" s="146"/>
      <c r="G732" s="146"/>
      <c r="H732" s="146"/>
      <c r="I732" s="146"/>
      <c r="J732" s="146"/>
      <c r="N732" s="146"/>
      <c r="Q732" s="146"/>
    </row>
    <row r="733" spans="2:17">
      <c r="B733" s="120"/>
      <c r="C733" s="120"/>
      <c r="D733" s="146"/>
      <c r="E733" s="146"/>
      <c r="F733" s="146"/>
      <c r="G733" s="146"/>
      <c r="H733" s="146"/>
      <c r="I733" s="146"/>
      <c r="J733" s="146"/>
      <c r="N733" s="146"/>
      <c r="Q733" s="146"/>
    </row>
    <row r="734" spans="2:17">
      <c r="B734" s="120"/>
      <c r="C734" s="120"/>
      <c r="D734" s="146"/>
      <c r="E734" s="146"/>
      <c r="F734" s="146"/>
      <c r="G734" s="146"/>
      <c r="H734" s="146"/>
      <c r="I734" s="146"/>
      <c r="J734" s="146"/>
      <c r="N734" s="146"/>
      <c r="Q734" s="146"/>
    </row>
    <row r="735" spans="2:17">
      <c r="B735" s="120"/>
      <c r="C735" s="120"/>
      <c r="D735" s="146"/>
      <c r="E735" s="146"/>
      <c r="F735" s="146"/>
      <c r="G735" s="146"/>
      <c r="H735" s="146"/>
      <c r="I735" s="146"/>
      <c r="J735" s="146"/>
      <c r="N735" s="146"/>
      <c r="Q735" s="146"/>
    </row>
    <row r="736" spans="2:17">
      <c r="B736" s="120"/>
      <c r="C736" s="120"/>
      <c r="D736" s="146"/>
      <c r="E736" s="146"/>
      <c r="F736" s="146"/>
      <c r="G736" s="146"/>
      <c r="H736" s="146"/>
      <c r="I736" s="146"/>
      <c r="J736" s="146"/>
      <c r="N736" s="146"/>
      <c r="Q736" s="146"/>
    </row>
    <row r="737" spans="2:17">
      <c r="B737" s="120"/>
      <c r="C737" s="120"/>
      <c r="D737" s="146"/>
      <c r="E737" s="146"/>
      <c r="F737" s="146"/>
      <c r="G737" s="146"/>
      <c r="H737" s="146"/>
      <c r="I737" s="146"/>
      <c r="J737" s="146"/>
      <c r="N737" s="146"/>
      <c r="Q737" s="146"/>
    </row>
    <row r="738" spans="2:17">
      <c r="B738" s="120"/>
      <c r="C738" s="120"/>
      <c r="D738" s="146"/>
      <c r="E738" s="146"/>
      <c r="F738" s="146"/>
      <c r="G738" s="146"/>
      <c r="H738" s="146"/>
      <c r="I738" s="146"/>
      <c r="J738" s="146"/>
      <c r="N738" s="146"/>
      <c r="Q738" s="146"/>
    </row>
    <row r="739" spans="2:17">
      <c r="B739" s="120"/>
      <c r="C739" s="120"/>
      <c r="D739" s="146"/>
      <c r="E739" s="146"/>
      <c r="F739" s="146"/>
      <c r="G739" s="146"/>
      <c r="H739" s="146"/>
      <c r="I739" s="146"/>
      <c r="J739" s="146"/>
      <c r="N739" s="146"/>
      <c r="Q739" s="146"/>
    </row>
    <row r="740" spans="2:17">
      <c r="B740" s="120"/>
      <c r="C740" s="120"/>
      <c r="D740" s="146"/>
      <c r="E740" s="146"/>
      <c r="F740" s="146"/>
      <c r="G740" s="146"/>
      <c r="H740" s="146"/>
      <c r="I740" s="146"/>
      <c r="J740" s="146"/>
      <c r="N740" s="146"/>
      <c r="Q740" s="146"/>
    </row>
    <row r="741" spans="2:17">
      <c r="B741" s="120"/>
      <c r="C741" s="120"/>
      <c r="D741" s="146"/>
      <c r="E741" s="146"/>
      <c r="F741" s="146"/>
      <c r="G741" s="146"/>
      <c r="H741" s="146"/>
      <c r="I741" s="146"/>
      <c r="J741" s="146"/>
      <c r="N741" s="146"/>
      <c r="Q741" s="146"/>
    </row>
    <row r="742" spans="2:17">
      <c r="B742" s="120"/>
      <c r="C742" s="120"/>
      <c r="D742" s="146"/>
      <c r="E742" s="146"/>
      <c r="F742" s="146"/>
      <c r="G742" s="146"/>
      <c r="H742" s="146"/>
      <c r="I742" s="146"/>
      <c r="J742" s="146"/>
      <c r="N742" s="146"/>
      <c r="Q742" s="146"/>
    </row>
    <row r="743" spans="2:17">
      <c r="B743" s="120"/>
      <c r="C743" s="120"/>
      <c r="D743" s="146"/>
      <c r="E743" s="146"/>
      <c r="F743" s="146"/>
      <c r="G743" s="146"/>
      <c r="H743" s="146"/>
      <c r="I743" s="146"/>
      <c r="J743" s="146"/>
      <c r="N743" s="146"/>
      <c r="Q743" s="146"/>
    </row>
    <row r="744" spans="2:17">
      <c r="B744" s="120"/>
      <c r="C744" s="120"/>
      <c r="D744" s="146"/>
      <c r="E744" s="146"/>
      <c r="F744" s="146"/>
      <c r="G744" s="146"/>
      <c r="H744" s="146"/>
      <c r="I744" s="146"/>
      <c r="J744" s="146"/>
      <c r="N744" s="146"/>
      <c r="Q744" s="146"/>
    </row>
    <row r="745" spans="2:17">
      <c r="B745" s="120"/>
      <c r="C745" s="120"/>
      <c r="D745" s="146"/>
      <c r="E745" s="146"/>
      <c r="F745" s="146"/>
      <c r="G745" s="146"/>
      <c r="H745" s="146"/>
      <c r="I745" s="146"/>
      <c r="J745" s="146"/>
      <c r="N745" s="146"/>
      <c r="Q745" s="146"/>
    </row>
    <row r="746" spans="2:17">
      <c r="B746" s="120"/>
      <c r="C746" s="120"/>
      <c r="D746" s="146"/>
      <c r="E746" s="146"/>
      <c r="F746" s="146"/>
      <c r="G746" s="146"/>
      <c r="H746" s="146"/>
      <c r="I746" s="146"/>
      <c r="J746" s="146"/>
      <c r="N746" s="146"/>
      <c r="Q746" s="146"/>
    </row>
    <row r="747" spans="2:17">
      <c r="B747" s="120"/>
      <c r="C747" s="120"/>
      <c r="D747" s="146"/>
      <c r="E747" s="146"/>
      <c r="F747" s="146"/>
      <c r="G747" s="146"/>
      <c r="H747" s="146"/>
      <c r="I747" s="146"/>
      <c r="J747" s="146"/>
      <c r="N747" s="146"/>
      <c r="Q747" s="146"/>
    </row>
    <row r="748" spans="2:17">
      <c r="B748" s="120"/>
      <c r="C748" s="120"/>
      <c r="D748" s="146"/>
      <c r="E748" s="146"/>
      <c r="F748" s="146"/>
      <c r="G748" s="146"/>
      <c r="H748" s="146"/>
      <c r="I748" s="146"/>
      <c r="J748" s="146"/>
      <c r="N748" s="146"/>
      <c r="Q748" s="146"/>
    </row>
    <row r="749" spans="2:17">
      <c r="B749" s="120"/>
      <c r="C749" s="120"/>
      <c r="D749" s="146"/>
      <c r="E749" s="146"/>
      <c r="F749" s="146"/>
      <c r="G749" s="146"/>
      <c r="H749" s="146"/>
      <c r="I749" s="146"/>
      <c r="J749" s="146"/>
      <c r="N749" s="146"/>
      <c r="Q749" s="146"/>
    </row>
    <row r="750" spans="2:17">
      <c r="B750" s="120"/>
      <c r="C750" s="120"/>
      <c r="D750" s="146"/>
      <c r="E750" s="146"/>
      <c r="F750" s="146"/>
      <c r="G750" s="146"/>
      <c r="H750" s="146"/>
      <c r="I750" s="146"/>
      <c r="J750" s="146"/>
      <c r="N750" s="146"/>
      <c r="Q750" s="146"/>
    </row>
    <row r="751" spans="2:17">
      <c r="B751" s="120"/>
      <c r="C751" s="120"/>
      <c r="D751" s="146"/>
      <c r="E751" s="146"/>
      <c r="F751" s="146"/>
      <c r="G751" s="146"/>
      <c r="H751" s="146"/>
      <c r="I751" s="146"/>
      <c r="J751" s="146"/>
      <c r="N751" s="146"/>
      <c r="Q751" s="146"/>
    </row>
    <row r="752" spans="2:17">
      <c r="B752" s="120"/>
      <c r="C752" s="120"/>
      <c r="D752" s="146"/>
      <c r="E752" s="146"/>
      <c r="F752" s="146"/>
      <c r="G752" s="146"/>
      <c r="H752" s="146"/>
      <c r="I752" s="146"/>
      <c r="J752" s="146"/>
      <c r="N752" s="146"/>
      <c r="Q752" s="146"/>
    </row>
    <row r="753" spans="2:17">
      <c r="B753" s="120"/>
      <c r="C753" s="120"/>
      <c r="D753" s="146"/>
      <c r="E753" s="146"/>
      <c r="F753" s="146"/>
      <c r="G753" s="146"/>
      <c r="H753" s="146"/>
      <c r="I753" s="146"/>
      <c r="J753" s="146"/>
      <c r="N753" s="146"/>
      <c r="Q753" s="146"/>
    </row>
    <row r="754" spans="2:17">
      <c r="B754" s="120"/>
      <c r="C754" s="120"/>
      <c r="D754" s="146"/>
      <c r="E754" s="146"/>
      <c r="F754" s="146"/>
      <c r="G754" s="146"/>
      <c r="H754" s="146"/>
      <c r="I754" s="146"/>
      <c r="J754" s="146"/>
      <c r="N754" s="146"/>
      <c r="Q754" s="146"/>
    </row>
    <row r="755" spans="2:17">
      <c r="B755" s="120"/>
      <c r="C755" s="120"/>
      <c r="D755" s="146"/>
      <c r="E755" s="146"/>
      <c r="F755" s="146"/>
      <c r="G755" s="146"/>
      <c r="H755" s="146"/>
      <c r="I755" s="146"/>
      <c r="J755" s="146"/>
      <c r="N755" s="146"/>
      <c r="Q755" s="146"/>
    </row>
    <row r="756" spans="2:17">
      <c r="B756" s="120"/>
      <c r="C756" s="120"/>
      <c r="D756" s="146"/>
      <c r="E756" s="146"/>
      <c r="F756" s="146"/>
      <c r="G756" s="146"/>
      <c r="H756" s="146"/>
      <c r="I756" s="146"/>
      <c r="J756" s="146"/>
      <c r="N756" s="146"/>
      <c r="Q756" s="146"/>
    </row>
    <row r="757" spans="2:17">
      <c r="B757" s="120"/>
      <c r="C757" s="120"/>
      <c r="D757" s="146"/>
      <c r="E757" s="146"/>
      <c r="F757" s="146"/>
      <c r="G757" s="146"/>
      <c r="H757" s="146"/>
      <c r="I757" s="146"/>
      <c r="J757" s="146"/>
      <c r="N757" s="146"/>
      <c r="Q757" s="146"/>
    </row>
    <row r="758" spans="2:17">
      <c r="B758" s="120"/>
      <c r="C758" s="120"/>
      <c r="D758" s="146"/>
      <c r="E758" s="146"/>
      <c r="F758" s="146"/>
      <c r="G758" s="146"/>
      <c r="H758" s="146"/>
      <c r="I758" s="146"/>
      <c r="J758" s="146"/>
      <c r="N758" s="146"/>
      <c r="Q758" s="146"/>
    </row>
    <row r="759" spans="2:17">
      <c r="B759" s="120"/>
      <c r="C759" s="120"/>
      <c r="D759" s="146"/>
      <c r="E759" s="146"/>
      <c r="F759" s="146"/>
      <c r="G759" s="146"/>
      <c r="H759" s="146"/>
      <c r="I759" s="146"/>
      <c r="J759" s="146"/>
      <c r="N759" s="146"/>
      <c r="Q759" s="146"/>
    </row>
    <row r="760" spans="2:17">
      <c r="B760" s="120"/>
      <c r="C760" s="120"/>
      <c r="D760" s="146"/>
      <c r="E760" s="146"/>
      <c r="F760" s="146"/>
      <c r="G760" s="146"/>
      <c r="H760" s="146"/>
      <c r="I760" s="146"/>
      <c r="J760" s="146"/>
      <c r="N760" s="146"/>
      <c r="Q760" s="146"/>
    </row>
    <row r="761" spans="2:17">
      <c r="B761" s="120"/>
      <c r="C761" s="120"/>
      <c r="D761" s="146"/>
      <c r="E761" s="146"/>
      <c r="F761" s="146"/>
      <c r="G761" s="146"/>
      <c r="H761" s="146"/>
      <c r="I761" s="146"/>
      <c r="J761" s="146"/>
      <c r="N761" s="146"/>
      <c r="Q761" s="146"/>
    </row>
    <row r="762" spans="2:17">
      <c r="B762" s="120"/>
      <c r="C762" s="120"/>
      <c r="D762" s="146"/>
      <c r="E762" s="146"/>
      <c r="F762" s="146"/>
      <c r="G762" s="146"/>
      <c r="H762" s="146"/>
      <c r="I762" s="146"/>
      <c r="J762" s="146"/>
      <c r="N762" s="146"/>
      <c r="Q762" s="146"/>
    </row>
    <row r="763" spans="2:17">
      <c r="B763" s="120"/>
      <c r="C763" s="120"/>
      <c r="D763" s="146"/>
      <c r="E763" s="146"/>
      <c r="F763" s="146"/>
      <c r="G763" s="146"/>
      <c r="H763" s="146"/>
      <c r="I763" s="146"/>
      <c r="J763" s="146"/>
      <c r="N763" s="146"/>
      <c r="Q763" s="146"/>
    </row>
    <row r="764" spans="2:17">
      <c r="B764" s="120"/>
      <c r="C764" s="120"/>
      <c r="D764" s="146"/>
      <c r="E764" s="146"/>
      <c r="F764" s="146"/>
      <c r="G764" s="146"/>
      <c r="H764" s="146"/>
      <c r="I764" s="146"/>
      <c r="J764" s="146"/>
      <c r="N764" s="146"/>
      <c r="Q764" s="146"/>
    </row>
    <row r="765" spans="2:17">
      <c r="B765" s="120"/>
      <c r="C765" s="120"/>
      <c r="D765" s="146"/>
      <c r="E765" s="146"/>
      <c r="F765" s="146"/>
      <c r="G765" s="146"/>
      <c r="H765" s="146"/>
      <c r="I765" s="146"/>
      <c r="J765" s="146"/>
      <c r="N765" s="146"/>
      <c r="Q765" s="146"/>
    </row>
    <row r="766" spans="2:17">
      <c r="B766" s="120"/>
      <c r="C766" s="120"/>
      <c r="D766" s="146"/>
      <c r="E766" s="146"/>
      <c r="F766" s="146"/>
      <c r="G766" s="146"/>
      <c r="H766" s="146"/>
      <c r="I766" s="146"/>
      <c r="J766" s="146"/>
      <c r="N766" s="146"/>
      <c r="Q766" s="146"/>
    </row>
    <row r="767" spans="2:17">
      <c r="B767" s="120"/>
      <c r="C767" s="120"/>
      <c r="D767" s="146"/>
      <c r="E767" s="146"/>
      <c r="F767" s="146"/>
      <c r="G767" s="146"/>
      <c r="H767" s="146"/>
      <c r="I767" s="146"/>
      <c r="J767" s="146"/>
      <c r="N767" s="146"/>
      <c r="Q767" s="146"/>
    </row>
    <row r="768" spans="2:17">
      <c r="B768" s="120"/>
      <c r="C768" s="120"/>
      <c r="D768" s="146"/>
      <c r="E768" s="146"/>
      <c r="F768" s="146"/>
      <c r="G768" s="146"/>
      <c r="H768" s="146"/>
      <c r="I768" s="146"/>
      <c r="J768" s="146"/>
      <c r="N768" s="146"/>
      <c r="Q768" s="146"/>
    </row>
    <row r="769" spans="2:17">
      <c r="B769" s="120"/>
      <c r="C769" s="120"/>
      <c r="D769" s="146"/>
      <c r="E769" s="146"/>
      <c r="F769" s="146"/>
      <c r="G769" s="146"/>
      <c r="H769" s="146"/>
      <c r="I769" s="146"/>
      <c r="J769" s="146"/>
      <c r="N769" s="146"/>
      <c r="Q769" s="146"/>
    </row>
    <row r="770" spans="2:17">
      <c r="B770" s="120"/>
      <c r="C770" s="120"/>
      <c r="D770" s="146"/>
      <c r="E770" s="146"/>
      <c r="F770" s="146"/>
      <c r="G770" s="146"/>
      <c r="H770" s="146"/>
      <c r="I770" s="146"/>
      <c r="J770" s="146"/>
      <c r="N770" s="146"/>
      <c r="Q770" s="146"/>
    </row>
    <row r="771" spans="2:17">
      <c r="B771" s="120"/>
      <c r="C771" s="120"/>
      <c r="D771" s="146"/>
      <c r="E771" s="146"/>
      <c r="F771" s="146"/>
      <c r="G771" s="146"/>
      <c r="H771" s="146"/>
      <c r="I771" s="146"/>
      <c r="J771" s="146"/>
      <c r="N771" s="146"/>
      <c r="Q771" s="146"/>
    </row>
    <row r="772" spans="2:17">
      <c r="B772" s="120"/>
      <c r="C772" s="120"/>
      <c r="D772" s="146"/>
      <c r="E772" s="146"/>
      <c r="F772" s="146"/>
      <c r="G772" s="146"/>
      <c r="H772" s="146"/>
      <c r="I772" s="146"/>
      <c r="J772" s="146"/>
      <c r="N772" s="146"/>
      <c r="Q772" s="146"/>
    </row>
    <row r="773" spans="2:17">
      <c r="B773" s="120"/>
      <c r="C773" s="120"/>
      <c r="D773" s="146"/>
      <c r="E773" s="146"/>
      <c r="F773" s="146"/>
      <c r="G773" s="146"/>
      <c r="H773" s="146"/>
      <c r="I773" s="146"/>
      <c r="J773" s="146"/>
      <c r="N773" s="146"/>
      <c r="Q773" s="146"/>
    </row>
    <row r="774" spans="2:17">
      <c r="B774" s="120"/>
      <c r="C774" s="120"/>
      <c r="D774" s="146"/>
      <c r="E774" s="146"/>
      <c r="F774" s="146"/>
      <c r="G774" s="146"/>
      <c r="H774" s="146"/>
      <c r="I774" s="146"/>
      <c r="J774" s="146"/>
      <c r="N774" s="146"/>
      <c r="Q774" s="146"/>
    </row>
    <row r="775" spans="2:17">
      <c r="B775" s="120"/>
      <c r="C775" s="120"/>
      <c r="D775" s="146"/>
      <c r="E775" s="146"/>
      <c r="F775" s="146"/>
      <c r="G775" s="146"/>
      <c r="H775" s="146"/>
      <c r="I775" s="146"/>
      <c r="J775" s="146"/>
      <c r="N775" s="146"/>
      <c r="Q775" s="146"/>
    </row>
    <row r="776" spans="2:17">
      <c r="B776" s="120"/>
      <c r="C776" s="120"/>
      <c r="D776" s="146"/>
      <c r="E776" s="146"/>
      <c r="F776" s="146"/>
      <c r="G776" s="146"/>
      <c r="H776" s="146"/>
      <c r="I776" s="146"/>
      <c r="J776" s="146"/>
      <c r="N776" s="146"/>
      <c r="Q776" s="146"/>
    </row>
    <row r="777" spans="2:17">
      <c r="B777" s="120"/>
      <c r="C777" s="120"/>
      <c r="D777" s="146"/>
      <c r="E777" s="146"/>
      <c r="F777" s="146"/>
      <c r="G777" s="146"/>
      <c r="H777" s="146"/>
      <c r="I777" s="146"/>
      <c r="J777" s="146"/>
      <c r="N777" s="146"/>
      <c r="Q777" s="146"/>
    </row>
    <row r="778" spans="2:17">
      <c r="B778" s="120"/>
      <c r="C778" s="120"/>
      <c r="D778" s="146"/>
      <c r="E778" s="146"/>
      <c r="F778" s="146"/>
      <c r="G778" s="146"/>
      <c r="H778" s="146"/>
      <c r="I778" s="146"/>
      <c r="J778" s="146"/>
      <c r="N778" s="146"/>
      <c r="Q778" s="146"/>
    </row>
    <row r="779" spans="2:17">
      <c r="B779" s="120"/>
      <c r="C779" s="120"/>
      <c r="D779" s="146"/>
      <c r="E779" s="146"/>
      <c r="F779" s="146"/>
      <c r="G779" s="146"/>
      <c r="H779" s="146"/>
      <c r="I779" s="146"/>
      <c r="J779" s="146"/>
      <c r="N779" s="146"/>
      <c r="Q779" s="146"/>
    </row>
    <row r="780" spans="2:17">
      <c r="B780" s="120"/>
      <c r="C780" s="120"/>
      <c r="D780" s="146"/>
      <c r="E780" s="146"/>
      <c r="F780" s="146"/>
      <c r="G780" s="146"/>
      <c r="H780" s="146"/>
      <c r="I780" s="146"/>
      <c r="J780" s="146"/>
      <c r="N780" s="146"/>
      <c r="Q780" s="146"/>
    </row>
    <row r="781" spans="2:17">
      <c r="B781" s="120"/>
      <c r="C781" s="120"/>
      <c r="D781" s="146"/>
      <c r="E781" s="146"/>
      <c r="F781" s="146"/>
      <c r="G781" s="146"/>
      <c r="H781" s="146"/>
      <c r="I781" s="146"/>
      <c r="J781" s="146"/>
      <c r="N781" s="146"/>
      <c r="Q781" s="146"/>
    </row>
    <row r="782" spans="2:17">
      <c r="B782" s="120"/>
      <c r="C782" s="120"/>
      <c r="D782" s="146"/>
      <c r="E782" s="146"/>
      <c r="F782" s="146"/>
      <c r="G782" s="146"/>
      <c r="H782" s="146"/>
      <c r="I782" s="146"/>
      <c r="J782" s="146"/>
      <c r="N782" s="146"/>
      <c r="Q782" s="146"/>
    </row>
    <row r="783" spans="2:17">
      <c r="B783" s="120"/>
      <c r="C783" s="120"/>
      <c r="D783" s="146"/>
      <c r="E783" s="146"/>
      <c r="F783" s="146"/>
      <c r="G783" s="146"/>
      <c r="H783" s="146"/>
      <c r="I783" s="146"/>
      <c r="J783" s="146"/>
      <c r="N783" s="146"/>
      <c r="Q783" s="146"/>
    </row>
    <row r="784" spans="2:17">
      <c r="B784" s="120"/>
      <c r="C784" s="120"/>
      <c r="D784" s="146"/>
      <c r="E784" s="146"/>
      <c r="F784" s="146"/>
      <c r="G784" s="146"/>
      <c r="H784" s="146"/>
      <c r="I784" s="146"/>
      <c r="J784" s="146"/>
      <c r="N784" s="146"/>
      <c r="Q784" s="146"/>
    </row>
    <row r="785" spans="2:17">
      <c r="B785" s="120"/>
      <c r="C785" s="120"/>
      <c r="D785" s="146"/>
      <c r="E785" s="146"/>
      <c r="F785" s="146"/>
      <c r="G785" s="146"/>
      <c r="H785" s="146"/>
      <c r="I785" s="146"/>
      <c r="J785" s="146"/>
      <c r="N785" s="146"/>
      <c r="Q785" s="146"/>
    </row>
    <row r="786" spans="2:17">
      <c r="B786" s="120"/>
      <c r="C786" s="120"/>
      <c r="D786" s="146"/>
      <c r="E786" s="146"/>
      <c r="F786" s="146"/>
      <c r="G786" s="146"/>
      <c r="H786" s="146"/>
      <c r="I786" s="146"/>
      <c r="J786" s="146"/>
      <c r="N786" s="146"/>
      <c r="Q786" s="146"/>
    </row>
    <row r="787" spans="2:17">
      <c r="B787" s="120"/>
      <c r="C787" s="120"/>
      <c r="D787" s="146"/>
      <c r="E787" s="146"/>
      <c r="F787" s="146"/>
      <c r="G787" s="146"/>
      <c r="H787" s="146"/>
      <c r="I787" s="146"/>
      <c r="J787" s="146"/>
      <c r="N787" s="146"/>
      <c r="Q787" s="146"/>
    </row>
    <row r="788" spans="2:17">
      <c r="B788" s="120"/>
      <c r="C788" s="120"/>
      <c r="D788" s="146"/>
      <c r="E788" s="146"/>
      <c r="F788" s="146"/>
      <c r="G788" s="146"/>
      <c r="H788" s="146"/>
      <c r="I788" s="146"/>
      <c r="J788" s="146"/>
      <c r="N788" s="146"/>
      <c r="Q788" s="146"/>
    </row>
    <row r="789" spans="2:17">
      <c r="B789" s="120"/>
      <c r="C789" s="120"/>
      <c r="D789" s="146"/>
      <c r="E789" s="146"/>
      <c r="F789" s="146"/>
      <c r="G789" s="146"/>
      <c r="H789" s="146"/>
      <c r="I789" s="146"/>
      <c r="J789" s="146"/>
      <c r="N789" s="146"/>
      <c r="Q789" s="146"/>
    </row>
    <row r="790" spans="2:17">
      <c r="B790" s="120"/>
      <c r="C790" s="120"/>
      <c r="D790" s="146"/>
      <c r="E790" s="146"/>
      <c r="F790" s="146"/>
      <c r="G790" s="146"/>
      <c r="H790" s="146"/>
      <c r="I790" s="146"/>
      <c r="J790" s="146"/>
      <c r="N790" s="146"/>
      <c r="Q790" s="146"/>
    </row>
    <row r="791" spans="2:17">
      <c r="B791" s="120"/>
      <c r="C791" s="120"/>
      <c r="D791" s="146"/>
      <c r="E791" s="146"/>
      <c r="F791" s="146"/>
      <c r="G791" s="146"/>
      <c r="H791" s="146"/>
      <c r="I791" s="146"/>
      <c r="J791" s="146"/>
      <c r="N791" s="146"/>
      <c r="Q791" s="146"/>
    </row>
    <row r="792" spans="2:17">
      <c r="B792" s="120"/>
      <c r="C792" s="120"/>
      <c r="D792" s="146"/>
      <c r="E792" s="146"/>
      <c r="F792" s="146"/>
      <c r="G792" s="146"/>
      <c r="H792" s="146"/>
      <c r="I792" s="146"/>
      <c r="J792" s="146"/>
      <c r="N792" s="146"/>
      <c r="Q792" s="146"/>
    </row>
    <row r="793" spans="2:17">
      <c r="B793" s="120"/>
      <c r="C793" s="120"/>
      <c r="D793" s="146"/>
      <c r="E793" s="146"/>
      <c r="F793" s="146"/>
      <c r="G793" s="146"/>
      <c r="H793" s="146"/>
      <c r="I793" s="146"/>
      <c r="J793" s="146"/>
      <c r="N793" s="146"/>
      <c r="Q793" s="146"/>
    </row>
    <row r="794" spans="2:17">
      <c r="B794" s="120"/>
      <c r="C794" s="120"/>
      <c r="D794" s="146"/>
      <c r="E794" s="146"/>
      <c r="F794" s="146"/>
      <c r="G794" s="146"/>
      <c r="H794" s="146"/>
      <c r="I794" s="146"/>
      <c r="J794" s="146"/>
      <c r="N794" s="146"/>
      <c r="Q794" s="146"/>
    </row>
    <row r="795" spans="2:17">
      <c r="B795" s="120"/>
      <c r="C795" s="120"/>
      <c r="D795" s="146"/>
      <c r="E795" s="146"/>
      <c r="F795" s="146"/>
      <c r="G795" s="146"/>
      <c r="H795" s="146"/>
      <c r="I795" s="146"/>
      <c r="J795" s="146"/>
      <c r="N795" s="146"/>
      <c r="Q795" s="146"/>
    </row>
    <row r="796" spans="2:17">
      <c r="B796" s="120"/>
      <c r="C796" s="120"/>
      <c r="D796" s="146"/>
      <c r="E796" s="146"/>
      <c r="F796" s="146"/>
      <c r="G796" s="146"/>
      <c r="H796" s="146"/>
      <c r="I796" s="146"/>
      <c r="J796" s="146"/>
      <c r="N796" s="146"/>
      <c r="Q796" s="146"/>
    </row>
    <row r="797" spans="2:17">
      <c r="B797" s="120"/>
      <c r="C797" s="120"/>
      <c r="D797" s="146"/>
      <c r="E797" s="146"/>
      <c r="F797" s="146"/>
      <c r="G797" s="146"/>
      <c r="H797" s="146"/>
      <c r="I797" s="146"/>
      <c r="J797" s="146"/>
      <c r="N797" s="146"/>
      <c r="Q797" s="146"/>
    </row>
    <row r="798" spans="2:17">
      <c r="B798" s="120"/>
      <c r="C798" s="120"/>
      <c r="D798" s="146"/>
      <c r="E798" s="146"/>
      <c r="F798" s="146"/>
      <c r="G798" s="146"/>
      <c r="H798" s="146"/>
      <c r="I798" s="146"/>
      <c r="J798" s="146"/>
      <c r="N798" s="146"/>
      <c r="Q798" s="146"/>
    </row>
    <row r="799" spans="2:17">
      <c r="B799" s="120"/>
      <c r="C799" s="120"/>
      <c r="D799" s="146"/>
      <c r="E799" s="146"/>
      <c r="F799" s="146"/>
      <c r="G799" s="146"/>
      <c r="H799" s="146"/>
      <c r="I799" s="146"/>
      <c r="J799" s="146"/>
      <c r="N799" s="146"/>
      <c r="Q799" s="146"/>
    </row>
    <row r="800" spans="2:17">
      <c r="B800" s="120"/>
      <c r="C800" s="120"/>
      <c r="D800" s="146"/>
      <c r="E800" s="146"/>
      <c r="F800" s="146"/>
      <c r="G800" s="146"/>
      <c r="H800" s="146"/>
      <c r="I800" s="146"/>
      <c r="J800" s="146"/>
      <c r="N800" s="146"/>
      <c r="Q800" s="146"/>
    </row>
    <row r="801" spans="2:17">
      <c r="B801" s="120"/>
      <c r="C801" s="120"/>
      <c r="D801" s="146"/>
      <c r="E801" s="146"/>
      <c r="F801" s="146"/>
      <c r="G801" s="146"/>
      <c r="H801" s="146"/>
      <c r="I801" s="146"/>
      <c r="J801" s="146"/>
      <c r="N801" s="146"/>
      <c r="Q801" s="146"/>
    </row>
    <row r="802" spans="2:17">
      <c r="B802" s="120"/>
      <c r="C802" s="120"/>
      <c r="D802" s="146"/>
      <c r="E802" s="146"/>
      <c r="F802" s="146"/>
      <c r="G802" s="146"/>
      <c r="H802" s="146"/>
      <c r="I802" s="146"/>
      <c r="J802" s="146"/>
      <c r="N802" s="146"/>
      <c r="Q802" s="146"/>
    </row>
    <row r="803" spans="2:17">
      <c r="B803" s="120"/>
      <c r="C803" s="120"/>
      <c r="D803" s="146"/>
      <c r="E803" s="146"/>
      <c r="F803" s="146"/>
      <c r="G803" s="146"/>
      <c r="H803" s="146"/>
      <c r="I803" s="146"/>
      <c r="J803" s="146"/>
      <c r="N803" s="146"/>
      <c r="Q803" s="146"/>
    </row>
    <row r="804" spans="2:17">
      <c r="B804" s="120"/>
      <c r="C804" s="120"/>
      <c r="D804" s="146"/>
      <c r="E804" s="146"/>
      <c r="F804" s="146"/>
      <c r="G804" s="146"/>
      <c r="H804" s="146"/>
      <c r="I804" s="146"/>
      <c r="J804" s="146"/>
      <c r="N804" s="146"/>
      <c r="Q804" s="146"/>
    </row>
    <row r="805" spans="2:17">
      <c r="B805" s="120"/>
      <c r="C805" s="120"/>
      <c r="D805" s="146"/>
      <c r="E805" s="146"/>
      <c r="F805" s="146"/>
      <c r="G805" s="146"/>
      <c r="H805" s="146"/>
      <c r="I805" s="146"/>
      <c r="J805" s="146"/>
      <c r="N805" s="146"/>
      <c r="Q805" s="146"/>
    </row>
    <row r="806" spans="2:17">
      <c r="B806" s="120"/>
      <c r="C806" s="120"/>
      <c r="D806" s="146"/>
      <c r="E806" s="146"/>
      <c r="F806" s="146"/>
      <c r="G806" s="146"/>
      <c r="H806" s="146"/>
      <c r="I806" s="146"/>
      <c r="J806" s="146"/>
      <c r="N806" s="146"/>
      <c r="Q806" s="146"/>
    </row>
    <row r="807" spans="2:17">
      <c r="B807" s="120"/>
      <c r="C807" s="120"/>
      <c r="D807" s="146"/>
      <c r="E807" s="146"/>
      <c r="F807" s="146"/>
      <c r="G807" s="146"/>
      <c r="H807" s="146"/>
      <c r="I807" s="146"/>
      <c r="J807" s="146"/>
      <c r="N807" s="146"/>
      <c r="Q807" s="146"/>
    </row>
    <row r="808" spans="2:17">
      <c r="B808" s="120"/>
      <c r="C808" s="120"/>
      <c r="D808" s="146"/>
      <c r="E808" s="146"/>
      <c r="F808" s="146"/>
      <c r="G808" s="146"/>
      <c r="H808" s="146"/>
      <c r="I808" s="146"/>
      <c r="J808" s="146"/>
      <c r="N808" s="146"/>
      <c r="Q808" s="146"/>
    </row>
    <row r="809" spans="2:17">
      <c r="B809" s="120"/>
      <c r="C809" s="120"/>
      <c r="D809" s="146"/>
      <c r="E809" s="146"/>
      <c r="F809" s="146"/>
      <c r="G809" s="146"/>
      <c r="H809" s="146"/>
      <c r="I809" s="146"/>
      <c r="J809" s="146"/>
      <c r="N809" s="146"/>
      <c r="Q809" s="146"/>
    </row>
    <row r="810" spans="2:17">
      <c r="B810" s="120"/>
      <c r="C810" s="120"/>
      <c r="D810" s="146"/>
      <c r="E810" s="146"/>
      <c r="F810" s="146"/>
      <c r="G810" s="146"/>
      <c r="H810" s="146"/>
      <c r="I810" s="146"/>
      <c r="J810" s="146"/>
      <c r="N810" s="146"/>
      <c r="Q810" s="146"/>
    </row>
    <row r="811" spans="2:17">
      <c r="B811" s="120"/>
      <c r="C811" s="120"/>
      <c r="D811" s="146"/>
      <c r="E811" s="146"/>
      <c r="F811" s="146"/>
      <c r="G811" s="146"/>
      <c r="H811" s="146"/>
      <c r="I811" s="146"/>
      <c r="J811" s="146"/>
      <c r="N811" s="146"/>
      <c r="Q811" s="146"/>
    </row>
    <row r="812" spans="2:17">
      <c r="B812" s="120"/>
      <c r="C812" s="120"/>
      <c r="D812" s="146"/>
      <c r="E812" s="146"/>
      <c r="F812" s="146"/>
      <c r="G812" s="146"/>
      <c r="H812" s="146"/>
      <c r="I812" s="146"/>
      <c r="J812" s="146"/>
      <c r="N812" s="146"/>
      <c r="Q812" s="146"/>
    </row>
    <row r="813" spans="2:17">
      <c r="B813" s="120"/>
      <c r="C813" s="120"/>
      <c r="D813" s="146"/>
      <c r="E813" s="146"/>
      <c r="F813" s="146"/>
      <c r="G813" s="146"/>
      <c r="H813" s="146"/>
      <c r="I813" s="146"/>
      <c r="J813" s="146"/>
      <c r="N813" s="146"/>
      <c r="Q813" s="146"/>
    </row>
    <row r="814" spans="2:17">
      <c r="B814" s="120"/>
      <c r="C814" s="120"/>
      <c r="D814" s="146"/>
      <c r="E814" s="146"/>
      <c r="F814" s="146"/>
      <c r="G814" s="146"/>
      <c r="H814" s="146"/>
      <c r="I814" s="146"/>
      <c r="J814" s="146"/>
      <c r="N814" s="146"/>
      <c r="Q814" s="146"/>
    </row>
    <row r="815" spans="2:17">
      <c r="B815" s="120"/>
      <c r="C815" s="120"/>
      <c r="D815" s="146"/>
      <c r="E815" s="146"/>
      <c r="F815" s="146"/>
      <c r="G815" s="146"/>
      <c r="H815" s="146"/>
      <c r="I815" s="146"/>
      <c r="J815" s="146"/>
      <c r="N815" s="146"/>
      <c r="Q815" s="146"/>
    </row>
    <row r="816" spans="2:17">
      <c r="B816" s="120"/>
      <c r="C816" s="120"/>
      <c r="D816" s="146"/>
      <c r="E816" s="146"/>
      <c r="F816" s="146"/>
      <c r="G816" s="146"/>
      <c r="H816" s="146"/>
      <c r="I816" s="146"/>
      <c r="J816" s="146"/>
      <c r="N816" s="146"/>
      <c r="Q816" s="146"/>
    </row>
    <row r="817" spans="2:17">
      <c r="B817" s="120"/>
      <c r="C817" s="120"/>
      <c r="D817" s="146"/>
      <c r="E817" s="146"/>
      <c r="F817" s="146"/>
      <c r="G817" s="146"/>
      <c r="H817" s="146"/>
      <c r="I817" s="146"/>
      <c r="J817" s="146"/>
      <c r="N817" s="146"/>
      <c r="Q817" s="146"/>
    </row>
    <row r="818" spans="2:17">
      <c r="B818" s="120"/>
      <c r="C818" s="120"/>
      <c r="D818" s="146"/>
      <c r="E818" s="146"/>
      <c r="F818" s="146"/>
      <c r="G818" s="146"/>
      <c r="H818" s="146"/>
      <c r="I818" s="146"/>
      <c r="J818" s="146"/>
      <c r="N818" s="146"/>
      <c r="Q818" s="146"/>
    </row>
    <row r="819" spans="2:17">
      <c r="B819" s="120"/>
      <c r="C819" s="120"/>
      <c r="D819" s="146"/>
      <c r="E819" s="146"/>
      <c r="F819" s="146"/>
      <c r="G819" s="146"/>
      <c r="H819" s="146"/>
      <c r="I819" s="146"/>
      <c r="J819" s="146"/>
      <c r="N819" s="146"/>
      <c r="Q819" s="146"/>
    </row>
    <row r="820" spans="2:17">
      <c r="B820" s="120"/>
      <c r="C820" s="120"/>
      <c r="D820" s="146"/>
      <c r="E820" s="146"/>
      <c r="F820" s="146"/>
      <c r="G820" s="146"/>
      <c r="H820" s="146"/>
      <c r="I820" s="146"/>
      <c r="J820" s="146"/>
      <c r="N820" s="146"/>
      <c r="Q820" s="146"/>
    </row>
    <row r="821" spans="2:17">
      <c r="B821" s="120"/>
      <c r="C821" s="120"/>
      <c r="D821" s="146"/>
      <c r="E821" s="146"/>
      <c r="F821" s="146"/>
      <c r="G821" s="146"/>
      <c r="H821" s="146"/>
      <c r="I821" s="146"/>
      <c r="J821" s="146"/>
      <c r="N821" s="146"/>
      <c r="Q821" s="146"/>
    </row>
    <row r="822" spans="2:17">
      <c r="B822" s="120"/>
      <c r="C822" s="120"/>
      <c r="D822" s="146"/>
      <c r="E822" s="146"/>
      <c r="F822" s="146"/>
      <c r="G822" s="146"/>
      <c r="H822" s="146"/>
      <c r="I822" s="146"/>
      <c r="J822" s="146"/>
      <c r="N822" s="146"/>
      <c r="Q822" s="146"/>
    </row>
    <row r="823" spans="2:17">
      <c r="B823" s="120"/>
      <c r="C823" s="120"/>
      <c r="D823" s="146"/>
      <c r="E823" s="146"/>
      <c r="F823" s="146"/>
      <c r="G823" s="146"/>
      <c r="H823" s="146"/>
      <c r="I823" s="146"/>
      <c r="J823" s="146"/>
      <c r="N823" s="146"/>
      <c r="Q823" s="146"/>
    </row>
    <row r="824" spans="2:17">
      <c r="B824" s="120"/>
      <c r="C824" s="120"/>
      <c r="D824" s="146"/>
      <c r="E824" s="146"/>
      <c r="F824" s="146"/>
      <c r="G824" s="146"/>
      <c r="H824" s="146"/>
      <c r="I824" s="146"/>
      <c r="J824" s="146"/>
      <c r="N824" s="146"/>
      <c r="Q824" s="146"/>
    </row>
    <row r="825" spans="2:17">
      <c r="B825" s="120"/>
      <c r="C825" s="120"/>
      <c r="D825" s="146"/>
      <c r="E825" s="146"/>
      <c r="F825" s="146"/>
      <c r="G825" s="146"/>
      <c r="H825" s="146"/>
      <c r="I825" s="146"/>
      <c r="J825" s="146"/>
      <c r="N825" s="146"/>
      <c r="Q825" s="146"/>
    </row>
    <row r="826" spans="2:17">
      <c r="B826" s="120"/>
      <c r="C826" s="120"/>
      <c r="D826" s="146"/>
      <c r="E826" s="146"/>
      <c r="F826" s="146"/>
      <c r="G826" s="146"/>
      <c r="H826" s="146"/>
      <c r="I826" s="146"/>
      <c r="J826" s="146"/>
      <c r="N826" s="146"/>
      <c r="Q826" s="146"/>
    </row>
    <row r="827" spans="2:17">
      <c r="B827" s="120"/>
      <c r="C827" s="120"/>
      <c r="D827" s="146"/>
      <c r="E827" s="146"/>
      <c r="F827" s="146"/>
      <c r="G827" s="146"/>
      <c r="H827" s="146"/>
      <c r="I827" s="146"/>
      <c r="J827" s="146"/>
      <c r="N827" s="146"/>
      <c r="Q827" s="146"/>
    </row>
    <row r="828" spans="2:17">
      <c r="B828" s="120"/>
      <c r="C828" s="120"/>
      <c r="D828" s="146"/>
      <c r="E828" s="146"/>
      <c r="F828" s="146"/>
      <c r="G828" s="146"/>
      <c r="H828" s="146"/>
      <c r="I828" s="146"/>
      <c r="J828" s="146"/>
      <c r="N828" s="146"/>
      <c r="Q828" s="146"/>
    </row>
    <row r="829" spans="2:17">
      <c r="B829" s="120"/>
      <c r="C829" s="120"/>
      <c r="D829" s="146"/>
      <c r="E829" s="146"/>
      <c r="F829" s="146"/>
      <c r="G829" s="146"/>
      <c r="H829" s="146"/>
      <c r="I829" s="146"/>
      <c r="J829" s="146"/>
      <c r="N829" s="146"/>
      <c r="Q829" s="146"/>
    </row>
    <row r="830" spans="2:17">
      <c r="B830" s="120"/>
      <c r="C830" s="120"/>
      <c r="D830" s="146"/>
      <c r="E830" s="146"/>
      <c r="F830" s="146"/>
      <c r="G830" s="146"/>
      <c r="H830" s="146"/>
      <c r="I830" s="146"/>
      <c r="J830" s="146"/>
      <c r="N830" s="146"/>
      <c r="Q830" s="146"/>
    </row>
    <row r="831" spans="2:17">
      <c r="B831" s="120"/>
      <c r="C831" s="120"/>
      <c r="D831" s="146"/>
      <c r="E831" s="146"/>
      <c r="F831" s="146"/>
      <c r="G831" s="146"/>
      <c r="H831" s="146"/>
      <c r="I831" s="146"/>
      <c r="J831" s="146"/>
      <c r="N831" s="146"/>
      <c r="Q831" s="146"/>
    </row>
    <row r="832" spans="2:17">
      <c r="B832" s="120"/>
      <c r="C832" s="120"/>
      <c r="D832" s="146"/>
      <c r="E832" s="146"/>
      <c r="F832" s="146"/>
      <c r="G832" s="146"/>
      <c r="H832" s="146"/>
      <c r="I832" s="146"/>
      <c r="J832" s="146"/>
      <c r="N832" s="146"/>
      <c r="Q832" s="146"/>
    </row>
    <row r="833" spans="2:17">
      <c r="B833" s="120"/>
      <c r="C833" s="120"/>
      <c r="D833" s="146"/>
      <c r="E833" s="146"/>
      <c r="F833" s="146"/>
      <c r="G833" s="146"/>
      <c r="H833" s="146"/>
      <c r="I833" s="146"/>
      <c r="J833" s="146"/>
      <c r="N833" s="146"/>
      <c r="Q833" s="146"/>
    </row>
    <row r="834" spans="2:17">
      <c r="B834" s="120"/>
      <c r="C834" s="120"/>
      <c r="D834" s="146"/>
      <c r="E834" s="146"/>
      <c r="F834" s="146"/>
      <c r="G834" s="146"/>
      <c r="H834" s="146"/>
      <c r="I834" s="146"/>
      <c r="J834" s="146"/>
      <c r="N834" s="146"/>
      <c r="Q834" s="146"/>
    </row>
    <row r="835" spans="2:17">
      <c r="B835" s="120"/>
      <c r="C835" s="120"/>
      <c r="D835" s="146"/>
      <c r="E835" s="146"/>
      <c r="F835" s="146"/>
      <c r="G835" s="146"/>
      <c r="H835" s="146"/>
      <c r="I835" s="146"/>
      <c r="J835" s="146"/>
      <c r="N835" s="146"/>
      <c r="Q835" s="146"/>
    </row>
    <row r="836" spans="2:17">
      <c r="B836" s="120"/>
      <c r="C836" s="120"/>
      <c r="D836" s="146"/>
      <c r="E836" s="146"/>
      <c r="F836" s="146"/>
      <c r="G836" s="146"/>
      <c r="H836" s="146"/>
      <c r="I836" s="146"/>
      <c r="J836" s="146"/>
      <c r="N836" s="146"/>
      <c r="Q836" s="146"/>
    </row>
    <row r="837" spans="2:17">
      <c r="B837" s="120"/>
      <c r="C837" s="120"/>
      <c r="D837" s="146"/>
      <c r="E837" s="146"/>
      <c r="F837" s="146"/>
      <c r="G837" s="146"/>
      <c r="H837" s="146"/>
      <c r="I837" s="146"/>
      <c r="J837" s="146"/>
      <c r="N837" s="146"/>
      <c r="Q837" s="146"/>
    </row>
    <row r="838" spans="2:17">
      <c r="B838" s="120"/>
      <c r="C838" s="120"/>
      <c r="D838" s="146"/>
      <c r="E838" s="146"/>
      <c r="F838" s="146"/>
      <c r="G838" s="146"/>
      <c r="H838" s="146"/>
      <c r="I838" s="146"/>
      <c r="J838" s="146"/>
      <c r="N838" s="146"/>
      <c r="Q838" s="146"/>
    </row>
    <row r="839" spans="2:17">
      <c r="B839" s="120"/>
      <c r="C839" s="120"/>
      <c r="D839" s="146"/>
      <c r="E839" s="146"/>
      <c r="F839" s="146"/>
      <c r="G839" s="146"/>
      <c r="H839" s="146"/>
      <c r="I839" s="146"/>
      <c r="J839" s="146"/>
      <c r="N839" s="146"/>
      <c r="Q839" s="146"/>
    </row>
    <row r="840" spans="2:17">
      <c r="B840" s="120"/>
      <c r="C840" s="120"/>
      <c r="D840" s="146"/>
      <c r="E840" s="146"/>
      <c r="F840" s="146"/>
      <c r="G840" s="146"/>
      <c r="H840" s="146"/>
      <c r="I840" s="146"/>
      <c r="J840" s="146"/>
      <c r="N840" s="146"/>
      <c r="Q840" s="146"/>
    </row>
    <row r="841" spans="2:17">
      <c r="B841" s="120"/>
      <c r="C841" s="120"/>
      <c r="D841" s="146"/>
      <c r="E841" s="146"/>
      <c r="F841" s="146"/>
      <c r="G841" s="146"/>
      <c r="H841" s="146"/>
      <c r="I841" s="146"/>
      <c r="J841" s="146"/>
      <c r="N841" s="146"/>
      <c r="Q841" s="146"/>
    </row>
    <row r="842" spans="2:17">
      <c r="B842" s="120"/>
      <c r="C842" s="120"/>
      <c r="D842" s="146"/>
      <c r="E842" s="146"/>
      <c r="F842" s="146"/>
      <c r="G842" s="146"/>
      <c r="H842" s="146"/>
      <c r="I842" s="146"/>
      <c r="J842" s="146"/>
      <c r="N842" s="146"/>
      <c r="Q842" s="146"/>
    </row>
    <row r="843" spans="2:17">
      <c r="B843" s="120"/>
      <c r="C843" s="120"/>
      <c r="D843" s="146"/>
      <c r="E843" s="146"/>
      <c r="F843" s="146"/>
      <c r="G843" s="146"/>
      <c r="H843" s="146"/>
      <c r="I843" s="146"/>
      <c r="J843" s="146"/>
      <c r="N843" s="146"/>
      <c r="Q843" s="146"/>
    </row>
    <row r="844" spans="2:17">
      <c r="B844" s="120"/>
      <c r="C844" s="120"/>
      <c r="D844" s="146"/>
      <c r="E844" s="146"/>
      <c r="F844" s="146"/>
      <c r="G844" s="146"/>
      <c r="H844" s="146"/>
      <c r="I844" s="146"/>
      <c r="J844" s="146"/>
      <c r="N844" s="146"/>
      <c r="Q844" s="146"/>
    </row>
    <row r="845" spans="2:17">
      <c r="B845" s="120"/>
      <c r="C845" s="120"/>
      <c r="D845" s="146"/>
      <c r="E845" s="146"/>
      <c r="F845" s="146"/>
      <c r="G845" s="146"/>
      <c r="H845" s="146"/>
      <c r="I845" s="146"/>
      <c r="J845" s="146"/>
      <c r="N845" s="146"/>
      <c r="Q845" s="146"/>
    </row>
    <row r="846" spans="2:17">
      <c r="B846" s="120"/>
      <c r="C846" s="120"/>
      <c r="D846" s="146"/>
      <c r="E846" s="146"/>
      <c r="F846" s="146"/>
      <c r="G846" s="146"/>
      <c r="H846" s="146"/>
      <c r="I846" s="146"/>
      <c r="J846" s="146"/>
      <c r="N846" s="146"/>
      <c r="Q846" s="146"/>
    </row>
    <row r="847" spans="2:17">
      <c r="B847" s="120"/>
      <c r="C847" s="120"/>
      <c r="D847" s="146"/>
      <c r="E847" s="146"/>
      <c r="F847" s="146"/>
      <c r="G847" s="146"/>
      <c r="H847" s="146"/>
      <c r="I847" s="146"/>
      <c r="J847" s="146"/>
      <c r="N847" s="146"/>
      <c r="Q847" s="146"/>
    </row>
    <row r="848" spans="2:17">
      <c r="B848" s="120"/>
      <c r="C848" s="120"/>
      <c r="D848" s="146"/>
      <c r="E848" s="146"/>
      <c r="F848" s="146"/>
      <c r="G848" s="146"/>
      <c r="H848" s="146"/>
      <c r="I848" s="146"/>
      <c r="J848" s="146"/>
      <c r="N848" s="146"/>
      <c r="Q848" s="146"/>
    </row>
    <row r="849" spans="2:17">
      <c r="B849" s="120"/>
      <c r="C849" s="120"/>
      <c r="D849" s="146"/>
      <c r="E849" s="146"/>
      <c r="F849" s="146"/>
      <c r="G849" s="146"/>
      <c r="H849" s="146"/>
      <c r="I849" s="146"/>
      <c r="J849" s="146"/>
      <c r="N849" s="146"/>
      <c r="Q849" s="146"/>
    </row>
    <row r="850" spans="2:17">
      <c r="B850" s="120"/>
      <c r="C850" s="120"/>
      <c r="D850" s="146"/>
      <c r="E850" s="146"/>
      <c r="F850" s="146"/>
      <c r="G850" s="146"/>
      <c r="H850" s="146"/>
      <c r="I850" s="146"/>
      <c r="J850" s="146"/>
      <c r="N850" s="146"/>
      <c r="Q850" s="146"/>
    </row>
    <row r="851" spans="2:17">
      <c r="B851" s="120"/>
      <c r="C851" s="120"/>
      <c r="D851" s="146"/>
      <c r="E851" s="146"/>
      <c r="F851" s="146"/>
      <c r="G851" s="146"/>
      <c r="H851" s="146"/>
      <c r="I851" s="146"/>
      <c r="J851" s="146"/>
      <c r="N851" s="146"/>
      <c r="Q851" s="146"/>
    </row>
    <row r="852" spans="2:17">
      <c r="B852" s="120"/>
      <c r="C852" s="120"/>
      <c r="D852" s="146"/>
      <c r="E852" s="146"/>
      <c r="F852" s="146"/>
      <c r="G852" s="146"/>
      <c r="H852" s="146"/>
      <c r="I852" s="146"/>
      <c r="J852" s="146"/>
      <c r="N852" s="146"/>
      <c r="Q852" s="146"/>
    </row>
    <row r="853" spans="2:17">
      <c r="B853" s="120"/>
      <c r="C853" s="120"/>
      <c r="D853" s="146"/>
      <c r="E853" s="146"/>
      <c r="F853" s="146"/>
      <c r="G853" s="146"/>
      <c r="H853" s="146"/>
      <c r="I853" s="146"/>
      <c r="J853" s="146"/>
      <c r="N853" s="146"/>
      <c r="Q853" s="146"/>
    </row>
    <row r="854" spans="2:17">
      <c r="B854" s="120"/>
      <c r="C854" s="120"/>
      <c r="D854" s="146"/>
      <c r="E854" s="146"/>
      <c r="F854" s="146"/>
      <c r="G854" s="146"/>
      <c r="H854" s="146"/>
      <c r="I854" s="146"/>
      <c r="J854" s="146"/>
      <c r="N854" s="146"/>
      <c r="Q854" s="146"/>
    </row>
    <row r="855" spans="2:17">
      <c r="B855" s="120"/>
      <c r="C855" s="120"/>
      <c r="D855" s="146"/>
      <c r="E855" s="146"/>
      <c r="F855" s="146"/>
      <c r="G855" s="146"/>
      <c r="H855" s="146"/>
      <c r="I855" s="146"/>
      <c r="J855" s="146"/>
      <c r="N855" s="146"/>
      <c r="Q855" s="146"/>
    </row>
    <row r="856" spans="2:17">
      <c r="B856" s="120"/>
      <c r="C856" s="120"/>
      <c r="D856" s="146"/>
      <c r="E856" s="146"/>
      <c r="F856" s="146"/>
      <c r="G856" s="146"/>
      <c r="H856" s="146"/>
      <c r="I856" s="146"/>
      <c r="J856" s="146"/>
      <c r="N856" s="146"/>
      <c r="Q856" s="146"/>
    </row>
    <row r="857" spans="2:17">
      <c r="B857" s="120"/>
      <c r="C857" s="120"/>
      <c r="D857" s="146"/>
      <c r="E857" s="146"/>
      <c r="F857" s="146"/>
      <c r="G857" s="146"/>
      <c r="H857" s="146"/>
      <c r="I857" s="146"/>
      <c r="J857" s="146"/>
      <c r="N857" s="146"/>
      <c r="Q857" s="146"/>
    </row>
    <row r="858" spans="2:17">
      <c r="B858" s="120"/>
      <c r="C858" s="120"/>
      <c r="D858" s="146"/>
      <c r="E858" s="146"/>
      <c r="F858" s="146"/>
      <c r="G858" s="146"/>
      <c r="H858" s="146"/>
      <c r="I858" s="146"/>
      <c r="J858" s="146"/>
      <c r="N858" s="146"/>
      <c r="Q858" s="146"/>
    </row>
    <row r="859" spans="2:17">
      <c r="B859" s="120"/>
      <c r="C859" s="120"/>
      <c r="D859" s="146"/>
      <c r="E859" s="146"/>
      <c r="F859" s="146"/>
      <c r="G859" s="146"/>
      <c r="H859" s="146"/>
      <c r="I859" s="146"/>
      <c r="J859" s="146"/>
      <c r="N859" s="146"/>
      <c r="Q859" s="146"/>
    </row>
    <row r="860" spans="2:17">
      <c r="B860" s="120"/>
      <c r="C860" s="120"/>
      <c r="D860" s="146"/>
      <c r="E860" s="146"/>
      <c r="F860" s="146"/>
      <c r="G860" s="146"/>
      <c r="H860" s="146"/>
      <c r="I860" s="146"/>
      <c r="J860" s="146"/>
      <c r="N860" s="146"/>
      <c r="Q860" s="146"/>
    </row>
    <row r="861" spans="2:17">
      <c r="B861" s="120"/>
      <c r="C861" s="120"/>
      <c r="D861" s="146"/>
      <c r="E861" s="146"/>
      <c r="F861" s="146"/>
      <c r="G861" s="146"/>
      <c r="H861" s="146"/>
      <c r="I861" s="146"/>
      <c r="J861" s="146"/>
      <c r="N861" s="146"/>
      <c r="Q861" s="146"/>
    </row>
    <row r="862" spans="2:17">
      <c r="B862" s="120"/>
      <c r="C862" s="120"/>
      <c r="D862" s="146"/>
      <c r="E862" s="146"/>
      <c r="F862" s="146"/>
      <c r="G862" s="146"/>
      <c r="H862" s="146"/>
      <c r="I862" s="146"/>
      <c r="J862" s="146"/>
      <c r="N862" s="146"/>
      <c r="Q862" s="146"/>
    </row>
    <row r="863" spans="2:17">
      <c r="B863" s="120"/>
      <c r="C863" s="120"/>
      <c r="D863" s="146"/>
      <c r="E863" s="146"/>
      <c r="F863" s="146"/>
      <c r="G863" s="146"/>
      <c r="H863" s="146"/>
      <c r="I863" s="146"/>
      <c r="J863" s="146"/>
      <c r="N863" s="146"/>
      <c r="Q863" s="146"/>
    </row>
    <row r="864" spans="2:17">
      <c r="B864" s="120"/>
      <c r="C864" s="120"/>
      <c r="D864" s="146"/>
      <c r="E864" s="146"/>
      <c r="F864" s="146"/>
      <c r="G864" s="146"/>
      <c r="H864" s="146"/>
      <c r="I864" s="146"/>
      <c r="J864" s="146"/>
      <c r="N864" s="146"/>
      <c r="Q864" s="146"/>
    </row>
    <row r="865" spans="2:17">
      <c r="B865" s="120"/>
      <c r="C865" s="120"/>
      <c r="D865" s="146"/>
      <c r="E865" s="146"/>
      <c r="F865" s="146"/>
      <c r="G865" s="146"/>
      <c r="H865" s="146"/>
      <c r="I865" s="146"/>
      <c r="J865" s="146"/>
      <c r="N865" s="146"/>
      <c r="Q865" s="146"/>
    </row>
    <row r="866" spans="2:17">
      <c r="B866" s="120"/>
      <c r="C866" s="120"/>
      <c r="D866" s="146"/>
      <c r="E866" s="146"/>
      <c r="F866" s="146"/>
      <c r="G866" s="146"/>
      <c r="H866" s="146"/>
      <c r="I866" s="146"/>
      <c r="J866" s="146"/>
      <c r="N866" s="146"/>
      <c r="Q866" s="146"/>
    </row>
    <row r="867" spans="2:17">
      <c r="B867" s="120"/>
      <c r="C867" s="120"/>
      <c r="D867" s="146"/>
      <c r="E867" s="146"/>
      <c r="F867" s="146"/>
      <c r="G867" s="146"/>
      <c r="H867" s="146"/>
      <c r="I867" s="146"/>
      <c r="J867" s="146"/>
      <c r="N867" s="146"/>
      <c r="Q867" s="146"/>
    </row>
    <row r="868" spans="2:17">
      <c r="B868" s="120"/>
      <c r="C868" s="120"/>
      <c r="D868" s="146"/>
      <c r="E868" s="146"/>
      <c r="F868" s="146"/>
      <c r="G868" s="146"/>
      <c r="H868" s="146"/>
      <c r="I868" s="146"/>
      <c r="J868" s="146"/>
      <c r="N868" s="146"/>
      <c r="Q868" s="146"/>
    </row>
    <row r="869" spans="2:17">
      <c r="B869" s="120"/>
      <c r="C869" s="120"/>
      <c r="D869" s="146"/>
      <c r="E869" s="146"/>
      <c r="F869" s="146"/>
      <c r="G869" s="146"/>
      <c r="H869" s="146"/>
      <c r="I869" s="146"/>
      <c r="J869" s="146"/>
      <c r="N869" s="146"/>
      <c r="Q869" s="146"/>
    </row>
    <row r="870" spans="2:17">
      <c r="B870" s="120"/>
      <c r="C870" s="120"/>
      <c r="D870" s="146"/>
      <c r="E870" s="146"/>
      <c r="F870" s="146"/>
      <c r="G870" s="146"/>
      <c r="H870" s="146"/>
      <c r="I870" s="146"/>
      <c r="J870" s="146"/>
      <c r="N870" s="146"/>
      <c r="Q870" s="146"/>
    </row>
    <row r="871" spans="2:17">
      <c r="B871" s="120"/>
      <c r="C871" s="120"/>
      <c r="D871" s="146"/>
      <c r="E871" s="146"/>
      <c r="F871" s="146"/>
      <c r="G871" s="146"/>
      <c r="H871" s="146"/>
      <c r="I871" s="146"/>
      <c r="J871" s="146"/>
      <c r="N871" s="146"/>
      <c r="Q871" s="146"/>
    </row>
    <row r="872" spans="2:17">
      <c r="B872" s="120"/>
      <c r="C872" s="120"/>
      <c r="D872" s="146"/>
      <c r="E872" s="146"/>
      <c r="F872" s="146"/>
      <c r="G872" s="146"/>
      <c r="H872" s="146"/>
      <c r="I872" s="146"/>
      <c r="J872" s="146"/>
      <c r="N872" s="146"/>
      <c r="Q872" s="146"/>
    </row>
    <row r="873" spans="2:17">
      <c r="B873" s="120"/>
      <c r="C873" s="120"/>
      <c r="D873" s="146"/>
      <c r="E873" s="146"/>
      <c r="F873" s="146"/>
      <c r="G873" s="146"/>
      <c r="H873" s="146"/>
      <c r="I873" s="146"/>
      <c r="J873" s="146"/>
      <c r="N873" s="146"/>
      <c r="Q873" s="146"/>
    </row>
    <row r="874" spans="2:17">
      <c r="B874" s="120"/>
      <c r="C874" s="120"/>
      <c r="D874" s="146"/>
      <c r="E874" s="146"/>
      <c r="F874" s="146"/>
      <c r="G874" s="146"/>
      <c r="H874" s="146"/>
      <c r="I874" s="146"/>
      <c r="J874" s="146"/>
      <c r="N874" s="146"/>
      <c r="Q874" s="146"/>
    </row>
    <row r="875" spans="2:17">
      <c r="B875" s="120"/>
      <c r="C875" s="120"/>
      <c r="D875" s="146"/>
      <c r="E875" s="146"/>
      <c r="F875" s="146"/>
      <c r="G875" s="146"/>
      <c r="H875" s="146"/>
      <c r="I875" s="146"/>
      <c r="J875" s="146"/>
      <c r="N875" s="146"/>
      <c r="Q875" s="146"/>
    </row>
    <row r="876" spans="2:17">
      <c r="B876" s="120"/>
      <c r="C876" s="120"/>
      <c r="D876" s="146"/>
      <c r="E876" s="146"/>
      <c r="F876" s="146"/>
      <c r="G876" s="146"/>
      <c r="H876" s="146"/>
      <c r="I876" s="146"/>
      <c r="J876" s="146"/>
      <c r="N876" s="146"/>
      <c r="Q876" s="146"/>
    </row>
    <row r="877" spans="2:17">
      <c r="B877" s="120"/>
      <c r="C877" s="120"/>
      <c r="D877" s="146"/>
      <c r="E877" s="146"/>
      <c r="F877" s="146"/>
      <c r="G877" s="146"/>
      <c r="H877" s="146"/>
      <c r="I877" s="146"/>
      <c r="J877" s="146"/>
      <c r="N877" s="146"/>
      <c r="Q877" s="146"/>
    </row>
    <row r="878" spans="2:17">
      <c r="B878" s="120"/>
      <c r="C878" s="120"/>
      <c r="D878" s="146"/>
      <c r="E878" s="146"/>
      <c r="F878" s="146"/>
      <c r="G878" s="146"/>
      <c r="H878" s="146"/>
      <c r="I878" s="146"/>
      <c r="J878" s="146"/>
      <c r="N878" s="146"/>
      <c r="Q878" s="146"/>
    </row>
    <row r="879" spans="2:17">
      <c r="B879" s="120"/>
      <c r="C879" s="120"/>
      <c r="D879" s="146"/>
      <c r="E879" s="146"/>
      <c r="F879" s="146"/>
      <c r="G879" s="146"/>
      <c r="H879" s="146"/>
      <c r="I879" s="146"/>
      <c r="J879" s="146"/>
      <c r="N879" s="146"/>
      <c r="Q879" s="146"/>
    </row>
    <row r="880" spans="2:17">
      <c r="B880" s="120"/>
      <c r="C880" s="120"/>
      <c r="D880" s="146"/>
      <c r="E880" s="146"/>
      <c r="F880" s="146"/>
      <c r="G880" s="146"/>
      <c r="H880" s="146"/>
      <c r="I880" s="146"/>
      <c r="J880" s="146"/>
      <c r="N880" s="146"/>
      <c r="Q880" s="146"/>
    </row>
    <row r="881" spans="2:17">
      <c r="B881" s="120"/>
      <c r="C881" s="120"/>
      <c r="D881" s="146"/>
      <c r="E881" s="146"/>
      <c r="F881" s="146"/>
      <c r="G881" s="146"/>
      <c r="H881" s="146"/>
      <c r="I881" s="146"/>
      <c r="J881" s="146"/>
      <c r="N881" s="146"/>
      <c r="Q881" s="146"/>
    </row>
    <row r="882" spans="2:17">
      <c r="B882" s="120"/>
      <c r="C882" s="120"/>
      <c r="D882" s="146"/>
      <c r="E882" s="146"/>
      <c r="F882" s="146"/>
      <c r="G882" s="146"/>
      <c r="H882" s="146"/>
      <c r="I882" s="146"/>
      <c r="J882" s="146"/>
      <c r="N882" s="146"/>
      <c r="Q882" s="146"/>
    </row>
    <row r="883" spans="2:17">
      <c r="B883" s="120"/>
      <c r="C883" s="120"/>
      <c r="D883" s="146"/>
      <c r="E883" s="146"/>
      <c r="F883" s="146"/>
      <c r="G883" s="146"/>
      <c r="H883" s="146"/>
      <c r="I883" s="146"/>
      <c r="J883" s="146"/>
      <c r="N883" s="146"/>
      <c r="Q883" s="146"/>
    </row>
    <row r="884" spans="2:17">
      <c r="B884" s="120"/>
      <c r="C884" s="120"/>
      <c r="D884" s="146"/>
      <c r="E884" s="146"/>
      <c r="F884" s="146"/>
      <c r="G884" s="146"/>
      <c r="H884" s="146"/>
      <c r="I884" s="146"/>
      <c r="J884" s="146"/>
      <c r="N884" s="146"/>
      <c r="Q884" s="146"/>
    </row>
    <row r="885" spans="2:17">
      <c r="B885" s="120"/>
      <c r="C885" s="120"/>
      <c r="D885" s="146"/>
      <c r="E885" s="146"/>
      <c r="F885" s="146"/>
      <c r="G885" s="146"/>
      <c r="H885" s="146"/>
      <c r="I885" s="146"/>
      <c r="J885" s="146"/>
      <c r="N885" s="146"/>
      <c r="Q885" s="146"/>
    </row>
    <row r="886" spans="2:17">
      <c r="B886" s="120"/>
      <c r="C886" s="120"/>
      <c r="D886" s="146"/>
      <c r="E886" s="146"/>
      <c r="F886" s="146"/>
      <c r="G886" s="146"/>
      <c r="H886" s="146"/>
      <c r="I886" s="146"/>
      <c r="J886" s="146"/>
      <c r="N886" s="146"/>
      <c r="Q886" s="146"/>
    </row>
    <row r="887" spans="2:17">
      <c r="B887" s="120"/>
      <c r="C887" s="120"/>
      <c r="D887" s="146"/>
      <c r="E887" s="146"/>
      <c r="F887" s="146"/>
      <c r="G887" s="146"/>
      <c r="H887" s="146"/>
      <c r="I887" s="146"/>
      <c r="J887" s="146"/>
      <c r="N887" s="146"/>
      <c r="Q887" s="146"/>
    </row>
    <row r="888" spans="2:17">
      <c r="B888" s="120"/>
      <c r="C888" s="120"/>
      <c r="D888" s="146"/>
      <c r="E888" s="146"/>
      <c r="F888" s="146"/>
      <c r="G888" s="146"/>
      <c r="H888" s="146"/>
      <c r="I888" s="146"/>
      <c r="J888" s="146"/>
      <c r="N888" s="146"/>
      <c r="Q888" s="146"/>
    </row>
    <row r="889" spans="2:17">
      <c r="B889" s="120"/>
      <c r="C889" s="120"/>
      <c r="D889" s="146"/>
      <c r="E889" s="146"/>
      <c r="F889" s="146"/>
      <c r="G889" s="146"/>
      <c r="H889" s="146"/>
      <c r="I889" s="146"/>
      <c r="J889" s="146"/>
      <c r="N889" s="146"/>
      <c r="Q889" s="146"/>
    </row>
    <row r="890" spans="2:17">
      <c r="B890" s="120"/>
      <c r="C890" s="120"/>
      <c r="D890" s="146"/>
      <c r="E890" s="146"/>
      <c r="F890" s="146"/>
      <c r="G890" s="146"/>
      <c r="H890" s="146"/>
      <c r="I890" s="146"/>
      <c r="J890" s="146"/>
      <c r="N890" s="146"/>
      <c r="Q890" s="146"/>
    </row>
    <row r="891" spans="2:17">
      <c r="B891" s="120"/>
      <c r="C891" s="120"/>
      <c r="D891" s="146"/>
      <c r="E891" s="146"/>
      <c r="F891" s="146"/>
      <c r="G891" s="146"/>
      <c r="H891" s="146"/>
      <c r="I891" s="146"/>
      <c r="J891" s="146"/>
      <c r="N891" s="146"/>
      <c r="Q891" s="146"/>
    </row>
    <row r="892" spans="2:17">
      <c r="B892" s="120"/>
      <c r="C892" s="120"/>
      <c r="D892" s="146"/>
      <c r="E892" s="146"/>
      <c r="F892" s="146"/>
      <c r="G892" s="146"/>
      <c r="H892" s="146"/>
      <c r="I892" s="146"/>
      <c r="J892" s="146"/>
      <c r="N892" s="146"/>
      <c r="Q892" s="146"/>
    </row>
    <row r="893" spans="2:17">
      <c r="B893" s="120"/>
      <c r="C893" s="120"/>
      <c r="D893" s="146"/>
      <c r="E893" s="146"/>
      <c r="F893" s="146"/>
      <c r="G893" s="146"/>
      <c r="H893" s="146"/>
      <c r="I893" s="146"/>
      <c r="J893" s="146"/>
      <c r="N893" s="146"/>
      <c r="Q893" s="146"/>
    </row>
    <row r="894" spans="2:17">
      <c r="B894" s="120"/>
      <c r="C894" s="120"/>
      <c r="D894" s="146"/>
      <c r="E894" s="146"/>
      <c r="F894" s="146"/>
      <c r="G894" s="146"/>
      <c r="H894" s="146"/>
      <c r="I894" s="146"/>
      <c r="J894" s="146"/>
      <c r="N894" s="146"/>
      <c r="Q894" s="146"/>
    </row>
    <row r="895" spans="2:17">
      <c r="B895" s="120"/>
      <c r="C895" s="120"/>
      <c r="D895" s="146"/>
      <c r="E895" s="146"/>
      <c r="F895" s="146"/>
      <c r="G895" s="146"/>
      <c r="H895" s="146"/>
      <c r="I895" s="146"/>
      <c r="J895" s="146"/>
      <c r="N895" s="146"/>
      <c r="Q895" s="146"/>
    </row>
    <row r="896" spans="2:17">
      <c r="B896" s="120"/>
      <c r="C896" s="120"/>
      <c r="D896" s="146"/>
      <c r="E896" s="146"/>
      <c r="F896" s="146"/>
      <c r="G896" s="146"/>
      <c r="H896" s="146"/>
      <c r="I896" s="146"/>
      <c r="J896" s="146"/>
      <c r="N896" s="146"/>
      <c r="Q896" s="146"/>
    </row>
    <row r="897" spans="2:17">
      <c r="B897" s="120"/>
      <c r="C897" s="120"/>
      <c r="D897" s="146"/>
      <c r="E897" s="146"/>
      <c r="F897" s="146"/>
      <c r="G897" s="146"/>
      <c r="H897" s="146"/>
      <c r="I897" s="146"/>
      <c r="J897" s="146"/>
      <c r="N897" s="146"/>
      <c r="Q897" s="146"/>
    </row>
    <row r="898" spans="2:17">
      <c r="B898" s="120"/>
      <c r="C898" s="120"/>
      <c r="D898" s="146"/>
      <c r="E898" s="146"/>
      <c r="F898" s="146"/>
      <c r="G898" s="146"/>
      <c r="H898" s="146"/>
      <c r="I898" s="146"/>
      <c r="J898" s="146"/>
      <c r="N898" s="146"/>
      <c r="Q898" s="146"/>
    </row>
    <row r="899" spans="2:17">
      <c r="B899" s="120"/>
      <c r="C899" s="120"/>
      <c r="D899" s="146"/>
      <c r="E899" s="146"/>
      <c r="F899" s="146"/>
      <c r="G899" s="146"/>
      <c r="H899" s="146"/>
      <c r="I899" s="146"/>
      <c r="J899" s="146"/>
      <c r="N899" s="146"/>
      <c r="Q899" s="146"/>
    </row>
    <row r="900" spans="2:17">
      <c r="B900" s="120"/>
      <c r="C900" s="120"/>
      <c r="D900" s="146"/>
      <c r="E900" s="146"/>
      <c r="F900" s="146"/>
      <c r="G900" s="146"/>
      <c r="H900" s="146"/>
      <c r="I900" s="146"/>
      <c r="J900" s="146"/>
      <c r="N900" s="146"/>
      <c r="Q900" s="146"/>
    </row>
    <row r="901" spans="2:17">
      <c r="B901" s="120"/>
      <c r="C901" s="120"/>
      <c r="D901" s="146"/>
      <c r="E901" s="146"/>
      <c r="F901" s="146"/>
      <c r="G901" s="146"/>
      <c r="H901" s="146"/>
      <c r="I901" s="146"/>
      <c r="J901" s="146"/>
      <c r="N901" s="146"/>
      <c r="Q901" s="146"/>
    </row>
    <row r="902" spans="2:17">
      <c r="B902" s="120"/>
      <c r="C902" s="120"/>
      <c r="D902" s="146"/>
      <c r="E902" s="146"/>
      <c r="F902" s="146"/>
      <c r="G902" s="146"/>
      <c r="H902" s="146"/>
      <c r="I902" s="146"/>
      <c r="J902" s="146"/>
      <c r="N902" s="146"/>
      <c r="Q902" s="146"/>
    </row>
    <row r="903" spans="2:17">
      <c r="B903" s="120"/>
      <c r="C903" s="120"/>
      <c r="D903" s="146"/>
      <c r="E903" s="146"/>
      <c r="F903" s="146"/>
      <c r="G903" s="146"/>
      <c r="H903" s="146"/>
      <c r="I903" s="146"/>
      <c r="J903" s="146"/>
      <c r="N903" s="146"/>
      <c r="Q903" s="146"/>
    </row>
    <row r="904" spans="2:17">
      <c r="B904" s="120"/>
      <c r="C904" s="120"/>
      <c r="D904" s="146"/>
      <c r="E904" s="146"/>
      <c r="F904" s="146"/>
      <c r="G904" s="146"/>
      <c r="H904" s="146"/>
      <c r="I904" s="146"/>
      <c r="J904" s="146"/>
      <c r="N904" s="146"/>
      <c r="Q904" s="146"/>
    </row>
    <row r="905" spans="2:17">
      <c r="B905" s="120"/>
      <c r="C905" s="120"/>
      <c r="D905" s="146"/>
      <c r="E905" s="146"/>
      <c r="F905" s="146"/>
      <c r="G905" s="146"/>
      <c r="H905" s="146"/>
      <c r="I905" s="146"/>
      <c r="J905" s="146"/>
      <c r="N905" s="146"/>
      <c r="Q905" s="146"/>
    </row>
    <row r="906" spans="2:17">
      <c r="B906" s="120"/>
      <c r="C906" s="120"/>
      <c r="D906" s="146"/>
      <c r="E906" s="146"/>
      <c r="F906" s="146"/>
      <c r="G906" s="146"/>
      <c r="H906" s="146"/>
      <c r="I906" s="146"/>
      <c r="J906" s="146"/>
      <c r="N906" s="146"/>
      <c r="Q906" s="146"/>
    </row>
    <row r="907" spans="2:17">
      <c r="B907" s="120"/>
      <c r="C907" s="120"/>
      <c r="D907" s="146"/>
      <c r="E907" s="146"/>
      <c r="F907" s="146"/>
      <c r="G907" s="146"/>
      <c r="H907" s="146"/>
      <c r="I907" s="146"/>
      <c r="J907" s="146"/>
      <c r="N907" s="146"/>
      <c r="Q907" s="146"/>
    </row>
    <row r="908" spans="2:17">
      <c r="B908" s="120"/>
      <c r="C908" s="120"/>
      <c r="D908" s="146"/>
      <c r="E908" s="146"/>
      <c r="F908" s="146"/>
      <c r="G908" s="146"/>
      <c r="H908" s="146"/>
      <c r="I908" s="146"/>
      <c r="J908" s="146"/>
      <c r="N908" s="146"/>
      <c r="Q908" s="146"/>
    </row>
    <row r="909" spans="2:17">
      <c r="B909" s="120"/>
      <c r="C909" s="120"/>
      <c r="D909" s="146"/>
      <c r="E909" s="146"/>
      <c r="F909" s="146"/>
      <c r="G909" s="146"/>
      <c r="H909" s="146"/>
      <c r="I909" s="146"/>
      <c r="J909" s="146"/>
      <c r="N909" s="146"/>
      <c r="Q909" s="146"/>
    </row>
    <row r="910" spans="2:17">
      <c r="B910" s="120"/>
      <c r="C910" s="120"/>
      <c r="D910" s="146"/>
      <c r="E910" s="146"/>
      <c r="F910" s="146"/>
      <c r="G910" s="146"/>
      <c r="H910" s="146"/>
      <c r="I910" s="146"/>
      <c r="J910" s="146"/>
      <c r="N910" s="146"/>
      <c r="Q910" s="146"/>
    </row>
    <row r="911" spans="2:17">
      <c r="B911" s="120"/>
      <c r="C911" s="120"/>
      <c r="D911" s="146"/>
      <c r="E911" s="146"/>
      <c r="F911" s="146"/>
      <c r="G911" s="146"/>
      <c r="H911" s="146"/>
      <c r="I911" s="146"/>
      <c r="J911" s="146"/>
      <c r="N911" s="146"/>
      <c r="Q911" s="146"/>
    </row>
    <row r="912" spans="2:17">
      <c r="B912" s="120"/>
      <c r="C912" s="120"/>
      <c r="D912" s="146"/>
      <c r="E912" s="146"/>
      <c r="F912" s="146"/>
      <c r="G912" s="146"/>
      <c r="H912" s="146"/>
      <c r="I912" s="146"/>
      <c r="J912" s="146"/>
      <c r="N912" s="146"/>
      <c r="Q912" s="146"/>
    </row>
    <row r="913" spans="2:17">
      <c r="B913" s="120"/>
      <c r="C913" s="120"/>
      <c r="D913" s="146"/>
      <c r="E913" s="146"/>
      <c r="F913" s="146"/>
      <c r="G913" s="146"/>
      <c r="H913" s="146"/>
      <c r="I913" s="146"/>
      <c r="J913" s="146"/>
      <c r="N913" s="146"/>
      <c r="Q913" s="146"/>
    </row>
    <row r="914" spans="2:17">
      <c r="B914" s="120"/>
      <c r="C914" s="120"/>
      <c r="D914" s="146"/>
      <c r="E914" s="146"/>
      <c r="F914" s="146"/>
      <c r="G914" s="146"/>
      <c r="H914" s="146"/>
      <c r="I914" s="146"/>
      <c r="J914" s="146"/>
      <c r="N914" s="146"/>
      <c r="Q914" s="146"/>
    </row>
    <row r="915" spans="2:17">
      <c r="B915" s="120"/>
      <c r="C915" s="120"/>
      <c r="D915" s="146"/>
      <c r="E915" s="146"/>
      <c r="F915" s="146"/>
      <c r="G915" s="146"/>
      <c r="H915" s="146"/>
      <c r="I915" s="146"/>
      <c r="J915" s="146"/>
      <c r="N915" s="146"/>
      <c r="Q915" s="146"/>
    </row>
    <row r="916" spans="2:17">
      <c r="B916" s="120"/>
      <c r="C916" s="120"/>
      <c r="D916" s="146"/>
      <c r="E916" s="146"/>
      <c r="F916" s="146"/>
      <c r="G916" s="146"/>
      <c r="H916" s="146"/>
      <c r="I916" s="146"/>
      <c r="J916" s="146"/>
      <c r="N916" s="146"/>
      <c r="Q916" s="146"/>
    </row>
    <row r="917" spans="2:17">
      <c r="B917" s="120"/>
      <c r="C917" s="120"/>
      <c r="D917" s="146"/>
      <c r="E917" s="146"/>
      <c r="F917" s="146"/>
      <c r="G917" s="146"/>
      <c r="H917" s="146"/>
      <c r="I917" s="146"/>
      <c r="J917" s="146"/>
      <c r="N917" s="146"/>
      <c r="Q917" s="146"/>
    </row>
    <row r="918" spans="2:17">
      <c r="B918" s="120"/>
      <c r="C918" s="120"/>
      <c r="D918" s="146"/>
      <c r="E918" s="146"/>
      <c r="F918" s="146"/>
      <c r="G918" s="146"/>
      <c r="H918" s="146"/>
      <c r="I918" s="146"/>
      <c r="J918" s="146"/>
      <c r="N918" s="146"/>
      <c r="Q918" s="146"/>
    </row>
    <row r="919" spans="2:17">
      <c r="B919" s="120"/>
      <c r="C919" s="120"/>
      <c r="D919" s="146"/>
      <c r="E919" s="146"/>
      <c r="F919" s="146"/>
      <c r="G919" s="146"/>
      <c r="H919" s="146"/>
      <c r="I919" s="146"/>
      <c r="J919" s="146"/>
      <c r="N919" s="146"/>
      <c r="Q919" s="146"/>
    </row>
    <row r="920" spans="2:17">
      <c r="B920" s="120"/>
      <c r="C920" s="120"/>
      <c r="D920" s="146"/>
      <c r="E920" s="146"/>
      <c r="F920" s="146"/>
      <c r="G920" s="146"/>
      <c r="H920" s="146"/>
      <c r="I920" s="146"/>
      <c r="J920" s="146"/>
      <c r="N920" s="146"/>
      <c r="Q920" s="146"/>
    </row>
    <row r="921" spans="2:17">
      <c r="B921" s="120"/>
      <c r="C921" s="120"/>
      <c r="D921" s="146"/>
      <c r="E921" s="146"/>
      <c r="F921" s="146"/>
      <c r="G921" s="146"/>
      <c r="H921" s="146"/>
      <c r="I921" s="146"/>
      <c r="J921" s="146"/>
      <c r="N921" s="146"/>
      <c r="Q921" s="146"/>
    </row>
    <row r="922" spans="2:17">
      <c r="B922" s="120"/>
      <c r="C922" s="120"/>
      <c r="D922" s="146"/>
      <c r="E922" s="146"/>
      <c r="F922" s="146"/>
      <c r="G922" s="146"/>
      <c r="H922" s="146"/>
      <c r="I922" s="146"/>
      <c r="J922" s="146"/>
      <c r="N922" s="146"/>
      <c r="Q922" s="146"/>
    </row>
    <row r="923" spans="2:17">
      <c r="B923" s="120"/>
      <c r="C923" s="120"/>
      <c r="D923" s="146"/>
      <c r="E923" s="146"/>
      <c r="F923" s="146"/>
      <c r="G923" s="146"/>
      <c r="H923" s="146"/>
      <c r="I923" s="146"/>
      <c r="J923" s="146"/>
      <c r="N923" s="146"/>
      <c r="Q923" s="146"/>
    </row>
    <row r="924" spans="2:17">
      <c r="B924" s="120"/>
      <c r="C924" s="120"/>
      <c r="D924" s="146"/>
      <c r="E924" s="146"/>
      <c r="F924" s="146"/>
      <c r="G924" s="146"/>
      <c r="H924" s="146"/>
      <c r="I924" s="146"/>
      <c r="J924" s="146"/>
      <c r="N924" s="146"/>
      <c r="Q924" s="146"/>
    </row>
    <row r="925" spans="2:17">
      <c r="B925" s="120"/>
      <c r="C925" s="120"/>
      <c r="D925" s="146"/>
      <c r="E925" s="146"/>
      <c r="F925" s="146"/>
      <c r="G925" s="146"/>
      <c r="H925" s="146"/>
      <c r="I925" s="146"/>
      <c r="J925" s="146"/>
      <c r="N925" s="146"/>
      <c r="Q925" s="146"/>
    </row>
    <row r="926" spans="2:17">
      <c r="B926" s="120"/>
      <c r="C926" s="120"/>
      <c r="D926" s="146"/>
      <c r="E926" s="146"/>
      <c r="F926" s="146"/>
      <c r="G926" s="146"/>
      <c r="H926" s="146"/>
      <c r="I926" s="146"/>
      <c r="J926" s="146"/>
      <c r="N926" s="146"/>
      <c r="Q926" s="146"/>
    </row>
    <row r="927" spans="2:17">
      <c r="B927" s="120"/>
      <c r="C927" s="120"/>
      <c r="D927" s="146"/>
      <c r="E927" s="146"/>
      <c r="F927" s="146"/>
      <c r="G927" s="146"/>
      <c r="H927" s="146"/>
      <c r="I927" s="146"/>
      <c r="J927" s="146"/>
      <c r="N927" s="146"/>
      <c r="Q927" s="146"/>
    </row>
    <row r="928" spans="2:17">
      <c r="B928" s="120"/>
      <c r="C928" s="120"/>
      <c r="D928" s="146"/>
      <c r="E928" s="146"/>
      <c r="F928" s="146"/>
      <c r="G928" s="146"/>
      <c r="H928" s="146"/>
      <c r="I928" s="146"/>
      <c r="J928" s="146"/>
      <c r="N928" s="146"/>
      <c r="Q928" s="146"/>
    </row>
    <row r="929" spans="2:17">
      <c r="B929" s="120"/>
      <c r="C929" s="120"/>
      <c r="D929" s="146"/>
      <c r="E929" s="146"/>
      <c r="F929" s="146"/>
      <c r="G929" s="146"/>
      <c r="H929" s="146"/>
      <c r="I929" s="146"/>
      <c r="J929" s="146"/>
      <c r="N929" s="146"/>
      <c r="Q929" s="146"/>
    </row>
    <row r="930" spans="2:17">
      <c r="B930" s="120"/>
      <c r="C930" s="120"/>
      <c r="D930" s="146"/>
      <c r="E930" s="146"/>
      <c r="F930" s="146"/>
      <c r="G930" s="146"/>
      <c r="H930" s="146"/>
      <c r="I930" s="146"/>
      <c r="J930" s="146"/>
      <c r="N930" s="146"/>
      <c r="Q930" s="146"/>
    </row>
    <row r="931" spans="2:17">
      <c r="B931" s="120"/>
      <c r="C931" s="120"/>
      <c r="D931" s="146"/>
      <c r="E931" s="146"/>
      <c r="F931" s="146"/>
      <c r="G931" s="146"/>
      <c r="H931" s="146"/>
      <c r="I931" s="146"/>
      <c r="J931" s="146"/>
      <c r="N931" s="146"/>
      <c r="Q931" s="146"/>
    </row>
    <row r="932" spans="2:17">
      <c r="B932" s="120"/>
      <c r="C932" s="120"/>
      <c r="D932" s="146"/>
      <c r="E932" s="146"/>
      <c r="F932" s="146"/>
      <c r="G932" s="146"/>
      <c r="H932" s="146"/>
      <c r="I932" s="146"/>
      <c r="J932" s="146"/>
      <c r="N932" s="146"/>
      <c r="Q932" s="146"/>
    </row>
    <row r="933" spans="2:17">
      <c r="B933" s="120"/>
      <c r="C933" s="120"/>
      <c r="D933" s="146"/>
      <c r="E933" s="146"/>
      <c r="F933" s="146"/>
      <c r="G933" s="146"/>
      <c r="H933" s="146"/>
      <c r="I933" s="146"/>
      <c r="J933" s="146"/>
      <c r="N933" s="146"/>
      <c r="Q933" s="146"/>
    </row>
    <row r="934" spans="2:17">
      <c r="B934" s="120"/>
      <c r="C934" s="120"/>
      <c r="D934" s="146"/>
      <c r="E934" s="146"/>
      <c r="F934" s="146"/>
      <c r="G934" s="146"/>
      <c r="H934" s="146"/>
      <c r="I934" s="146"/>
      <c r="J934" s="146"/>
      <c r="N934" s="146"/>
      <c r="Q934" s="146"/>
    </row>
    <row r="935" spans="2:17">
      <c r="B935" s="120"/>
      <c r="C935" s="120"/>
      <c r="D935" s="146"/>
      <c r="E935" s="146"/>
      <c r="F935" s="146"/>
      <c r="G935" s="146"/>
      <c r="H935" s="146"/>
      <c r="I935" s="146"/>
      <c r="J935" s="146"/>
      <c r="N935" s="146"/>
      <c r="Q935" s="146"/>
    </row>
    <row r="936" spans="2:17">
      <c r="B936" s="120"/>
      <c r="C936" s="120"/>
      <c r="D936" s="146"/>
      <c r="E936" s="146"/>
      <c r="F936" s="146"/>
      <c r="G936" s="146"/>
      <c r="H936" s="146"/>
      <c r="I936" s="146"/>
      <c r="J936" s="146"/>
      <c r="N936" s="146"/>
      <c r="Q936" s="146"/>
    </row>
    <row r="937" spans="2:17">
      <c r="B937" s="120"/>
      <c r="C937" s="120"/>
      <c r="D937" s="146"/>
      <c r="E937" s="146"/>
      <c r="F937" s="146"/>
      <c r="G937" s="146"/>
      <c r="H937" s="146"/>
      <c r="I937" s="146"/>
      <c r="J937" s="146"/>
      <c r="N937" s="146"/>
      <c r="Q937" s="146"/>
    </row>
    <row r="938" spans="2:17">
      <c r="B938" s="120"/>
      <c r="C938" s="120"/>
      <c r="D938" s="146"/>
      <c r="E938" s="146"/>
      <c r="F938" s="146"/>
      <c r="G938" s="146"/>
      <c r="H938" s="146"/>
      <c r="I938" s="146"/>
      <c r="J938" s="146"/>
      <c r="N938" s="146"/>
      <c r="Q938" s="146"/>
    </row>
    <row r="939" spans="2:17">
      <c r="B939" s="120"/>
      <c r="C939" s="120"/>
      <c r="D939" s="146"/>
      <c r="E939" s="146"/>
      <c r="F939" s="146"/>
      <c r="G939" s="146"/>
      <c r="H939" s="146"/>
      <c r="I939" s="146"/>
      <c r="J939" s="146"/>
      <c r="N939" s="146"/>
      <c r="Q939" s="146"/>
    </row>
    <row r="940" spans="2:17">
      <c r="B940" s="120"/>
      <c r="C940" s="120"/>
      <c r="D940" s="146"/>
      <c r="E940" s="146"/>
      <c r="F940" s="146"/>
      <c r="G940" s="146"/>
      <c r="H940" s="146"/>
      <c r="I940" s="146"/>
      <c r="J940" s="146"/>
      <c r="N940" s="146"/>
      <c r="Q940" s="146"/>
    </row>
    <row r="941" spans="2:17">
      <c r="B941" s="120"/>
      <c r="C941" s="120"/>
      <c r="D941" s="146"/>
      <c r="E941" s="146"/>
      <c r="F941" s="146"/>
      <c r="G941" s="146"/>
      <c r="H941" s="146"/>
      <c r="I941" s="146"/>
      <c r="J941" s="146"/>
      <c r="N941" s="146"/>
      <c r="Q941" s="146"/>
    </row>
    <row r="942" spans="2:17">
      <c r="B942" s="120"/>
      <c r="C942" s="120"/>
      <c r="D942" s="146"/>
      <c r="E942" s="146"/>
      <c r="F942" s="146"/>
      <c r="G942" s="146"/>
      <c r="H942" s="146"/>
      <c r="I942" s="146"/>
      <c r="J942" s="146"/>
      <c r="N942" s="146"/>
      <c r="Q942" s="146"/>
    </row>
    <row r="943" spans="2:17">
      <c r="B943" s="120"/>
      <c r="C943" s="120"/>
      <c r="D943" s="146"/>
      <c r="E943" s="146"/>
      <c r="F943" s="146"/>
      <c r="G943" s="146"/>
      <c r="H943" s="146"/>
      <c r="I943" s="146"/>
      <c r="J943" s="146"/>
      <c r="N943" s="146"/>
      <c r="Q943" s="146"/>
    </row>
    <row r="944" spans="2:17">
      <c r="B944" s="120"/>
      <c r="C944" s="120"/>
      <c r="D944" s="146"/>
      <c r="E944" s="146"/>
      <c r="F944" s="146"/>
      <c r="G944" s="146"/>
      <c r="H944" s="146"/>
      <c r="I944" s="146"/>
      <c r="J944" s="146"/>
      <c r="N944" s="146"/>
      <c r="Q944" s="146"/>
    </row>
    <row r="945" spans="2:17">
      <c r="B945" s="120"/>
      <c r="C945" s="120"/>
      <c r="D945" s="146"/>
      <c r="E945" s="146"/>
      <c r="F945" s="146"/>
      <c r="G945" s="146"/>
      <c r="H945" s="146"/>
      <c r="I945" s="146"/>
      <c r="J945" s="146"/>
      <c r="N945" s="146"/>
      <c r="Q945" s="146"/>
    </row>
    <row r="946" spans="2:17">
      <c r="B946" s="120"/>
      <c r="C946" s="120"/>
      <c r="D946" s="146"/>
      <c r="E946" s="146"/>
      <c r="F946" s="146"/>
      <c r="G946" s="146"/>
      <c r="H946" s="146"/>
      <c r="I946" s="146"/>
      <c r="J946" s="146"/>
      <c r="N946" s="146"/>
      <c r="Q946" s="146"/>
    </row>
    <row r="947" spans="2:17">
      <c r="B947" s="120"/>
      <c r="C947" s="120"/>
      <c r="D947" s="146"/>
      <c r="E947" s="146"/>
      <c r="F947" s="146"/>
      <c r="G947" s="146"/>
      <c r="H947" s="146"/>
      <c r="I947" s="146"/>
      <c r="J947" s="146"/>
      <c r="N947" s="146"/>
      <c r="Q947" s="146"/>
    </row>
    <row r="948" spans="2:17">
      <c r="B948" s="120"/>
      <c r="C948" s="120"/>
      <c r="D948" s="146"/>
      <c r="E948" s="146"/>
      <c r="F948" s="146"/>
      <c r="G948" s="146"/>
      <c r="H948" s="146"/>
      <c r="I948" s="146"/>
      <c r="J948" s="146"/>
      <c r="N948" s="146"/>
      <c r="Q948" s="146"/>
    </row>
    <row r="949" spans="2:17">
      <c r="B949" s="120"/>
      <c r="C949" s="120"/>
      <c r="D949" s="146"/>
      <c r="E949" s="146"/>
      <c r="F949" s="146"/>
      <c r="G949" s="146"/>
      <c r="H949" s="146"/>
      <c r="I949" s="146"/>
      <c r="J949" s="146"/>
      <c r="N949" s="146"/>
      <c r="Q949" s="146"/>
    </row>
    <row r="950" spans="2:17">
      <c r="B950" s="120"/>
      <c r="C950" s="120"/>
      <c r="D950" s="146"/>
      <c r="E950" s="146"/>
      <c r="F950" s="146"/>
      <c r="G950" s="146"/>
      <c r="H950" s="146"/>
      <c r="I950" s="146"/>
      <c r="J950" s="146"/>
      <c r="N950" s="146"/>
      <c r="Q950" s="146"/>
    </row>
    <row r="951" spans="2:17">
      <c r="B951" s="120"/>
      <c r="C951" s="120"/>
      <c r="D951" s="146"/>
      <c r="E951" s="146"/>
      <c r="F951" s="146"/>
      <c r="G951" s="146"/>
      <c r="H951" s="146"/>
      <c r="I951" s="146"/>
      <c r="J951" s="146"/>
      <c r="N951" s="146"/>
      <c r="Q951" s="146"/>
    </row>
    <row r="952" spans="2:17">
      <c r="B952" s="120"/>
      <c r="C952" s="120"/>
      <c r="D952" s="146"/>
      <c r="E952" s="146"/>
      <c r="F952" s="146"/>
      <c r="G952" s="146"/>
      <c r="H952" s="146"/>
      <c r="I952" s="146"/>
      <c r="J952" s="146"/>
      <c r="N952" s="146"/>
      <c r="Q952" s="146"/>
    </row>
    <row r="953" spans="2:17">
      <c r="B953" s="120"/>
      <c r="C953" s="120"/>
      <c r="D953" s="146"/>
      <c r="E953" s="146"/>
      <c r="F953" s="146"/>
      <c r="G953" s="146"/>
      <c r="H953" s="146"/>
      <c r="I953" s="146"/>
      <c r="J953" s="146"/>
      <c r="N953" s="146"/>
      <c r="Q953" s="146"/>
    </row>
    <row r="954" spans="2:17">
      <c r="B954" s="120"/>
      <c r="C954" s="120"/>
      <c r="D954" s="146"/>
      <c r="E954" s="146"/>
      <c r="F954" s="146"/>
      <c r="G954" s="146"/>
      <c r="H954" s="146"/>
      <c r="I954" s="146"/>
      <c r="J954" s="146"/>
      <c r="N954" s="146"/>
      <c r="Q954" s="146"/>
    </row>
    <row r="955" spans="2:17">
      <c r="B955" s="120"/>
      <c r="C955" s="120"/>
      <c r="D955" s="146"/>
      <c r="E955" s="146"/>
      <c r="F955" s="146"/>
      <c r="G955" s="146"/>
      <c r="H955" s="146"/>
      <c r="I955" s="146"/>
      <c r="J955" s="146"/>
      <c r="N955" s="146"/>
      <c r="Q955" s="146"/>
    </row>
    <row r="956" spans="2:17">
      <c r="B956" s="120"/>
      <c r="C956" s="120"/>
      <c r="D956" s="146"/>
      <c r="E956" s="146"/>
      <c r="F956" s="146"/>
      <c r="G956" s="146"/>
      <c r="H956" s="146"/>
      <c r="I956" s="146"/>
      <c r="J956" s="146"/>
      <c r="N956" s="146"/>
      <c r="Q956" s="146"/>
    </row>
    <row r="957" spans="2:17">
      <c r="B957" s="120"/>
      <c r="C957" s="120"/>
      <c r="D957" s="146"/>
      <c r="E957" s="146"/>
      <c r="F957" s="146"/>
      <c r="G957" s="146"/>
      <c r="H957" s="146"/>
      <c r="I957" s="146"/>
      <c r="J957" s="146"/>
      <c r="N957" s="146"/>
      <c r="Q957" s="146"/>
    </row>
    <row r="958" spans="2:17">
      <c r="B958" s="120"/>
      <c r="C958" s="120"/>
      <c r="D958" s="146"/>
      <c r="E958" s="146"/>
      <c r="F958" s="146"/>
      <c r="G958" s="146"/>
      <c r="H958" s="146"/>
      <c r="I958" s="146"/>
      <c r="J958" s="146"/>
      <c r="N958" s="146"/>
      <c r="Q958" s="146"/>
    </row>
    <row r="959" spans="2:17">
      <c r="B959" s="120"/>
      <c r="C959" s="120"/>
      <c r="D959" s="146"/>
      <c r="E959" s="146"/>
      <c r="F959" s="146"/>
      <c r="G959" s="146"/>
      <c r="H959" s="146"/>
      <c r="I959" s="146"/>
      <c r="J959" s="146"/>
      <c r="N959" s="146"/>
      <c r="Q959" s="146"/>
    </row>
    <row r="960" spans="2:17">
      <c r="B960" s="120"/>
      <c r="C960" s="120"/>
      <c r="D960" s="146"/>
      <c r="E960" s="146"/>
      <c r="F960" s="146"/>
      <c r="G960" s="146"/>
      <c r="H960" s="146"/>
      <c r="I960" s="146"/>
      <c r="J960" s="146"/>
      <c r="N960" s="146"/>
      <c r="Q960" s="146"/>
    </row>
    <row r="961" spans="2:17">
      <c r="B961" s="120"/>
      <c r="C961" s="120"/>
      <c r="D961" s="146"/>
      <c r="E961" s="146"/>
      <c r="F961" s="146"/>
      <c r="G961" s="146"/>
      <c r="H961" s="146"/>
      <c r="I961" s="146"/>
      <c r="J961" s="146"/>
      <c r="N961" s="146"/>
      <c r="Q961" s="146"/>
    </row>
    <row r="962" spans="2:17">
      <c r="B962" s="120"/>
      <c r="C962" s="120"/>
      <c r="D962" s="146"/>
      <c r="E962" s="146"/>
      <c r="F962" s="146"/>
      <c r="G962" s="146"/>
      <c r="H962" s="146"/>
      <c r="I962" s="146"/>
      <c r="J962" s="146"/>
      <c r="N962" s="146"/>
      <c r="Q962" s="146"/>
    </row>
    <row r="963" spans="2:17">
      <c r="B963" s="120"/>
      <c r="C963" s="120"/>
      <c r="D963" s="146"/>
      <c r="E963" s="146"/>
      <c r="F963" s="146"/>
      <c r="G963" s="146"/>
      <c r="H963" s="146"/>
      <c r="I963" s="146"/>
      <c r="J963" s="146"/>
      <c r="N963" s="146"/>
      <c r="Q963" s="146"/>
    </row>
    <row r="964" spans="2:17">
      <c r="B964" s="120"/>
      <c r="C964" s="120"/>
      <c r="D964" s="146"/>
      <c r="E964" s="146"/>
      <c r="F964" s="146"/>
      <c r="G964" s="146"/>
      <c r="H964" s="146"/>
      <c r="I964" s="146"/>
      <c r="J964" s="146"/>
      <c r="N964" s="146"/>
      <c r="Q964" s="146"/>
    </row>
    <row r="965" spans="2:17">
      <c r="B965" s="120"/>
      <c r="C965" s="120"/>
      <c r="D965" s="146"/>
      <c r="E965" s="146"/>
      <c r="F965" s="146"/>
      <c r="G965" s="146"/>
      <c r="H965" s="146"/>
      <c r="I965" s="146"/>
      <c r="J965" s="146"/>
      <c r="N965" s="146"/>
      <c r="Q965" s="146"/>
    </row>
    <row r="966" spans="2:17">
      <c r="B966" s="120"/>
      <c r="C966" s="120"/>
      <c r="D966" s="146"/>
      <c r="E966" s="146"/>
      <c r="F966" s="146"/>
      <c r="G966" s="146"/>
      <c r="H966" s="146"/>
      <c r="I966" s="146"/>
      <c r="J966" s="146"/>
      <c r="N966" s="146"/>
      <c r="Q966" s="146"/>
    </row>
    <row r="967" spans="2:17">
      <c r="B967" s="120"/>
      <c r="C967" s="120"/>
      <c r="D967" s="146"/>
      <c r="E967" s="146"/>
      <c r="F967" s="146"/>
      <c r="G967" s="146"/>
      <c r="H967" s="146"/>
      <c r="I967" s="146"/>
      <c r="J967" s="146"/>
      <c r="N967" s="146"/>
      <c r="Q967" s="146"/>
    </row>
    <row r="968" spans="2:17">
      <c r="B968" s="120"/>
      <c r="C968" s="120"/>
      <c r="D968" s="146"/>
      <c r="E968" s="146"/>
      <c r="F968" s="146"/>
      <c r="G968" s="146"/>
      <c r="H968" s="146"/>
      <c r="I968" s="146"/>
      <c r="J968" s="146"/>
      <c r="N968" s="146"/>
      <c r="Q968" s="146"/>
    </row>
    <row r="969" spans="2:17">
      <c r="B969" s="120"/>
      <c r="C969" s="120"/>
      <c r="D969" s="146"/>
      <c r="E969" s="146"/>
      <c r="F969" s="146"/>
      <c r="G969" s="146"/>
      <c r="H969" s="146"/>
      <c r="I969" s="146"/>
      <c r="J969" s="146"/>
      <c r="N969" s="146"/>
      <c r="Q969" s="146"/>
    </row>
    <row r="970" spans="2:17">
      <c r="B970" s="120"/>
      <c r="C970" s="120"/>
      <c r="D970" s="146"/>
      <c r="E970" s="146"/>
      <c r="F970" s="146"/>
      <c r="G970" s="146"/>
      <c r="H970" s="146"/>
      <c r="I970" s="146"/>
      <c r="J970" s="146"/>
      <c r="N970" s="146"/>
      <c r="Q970" s="146"/>
    </row>
    <row r="971" spans="2:17">
      <c r="B971" s="120"/>
      <c r="C971" s="120"/>
      <c r="D971" s="146"/>
      <c r="E971" s="146"/>
      <c r="F971" s="146"/>
      <c r="G971" s="146"/>
      <c r="H971" s="146"/>
      <c r="I971" s="146"/>
      <c r="J971" s="146"/>
      <c r="N971" s="146"/>
      <c r="Q971" s="146"/>
    </row>
    <row r="972" spans="2:17">
      <c r="B972" s="120"/>
      <c r="C972" s="120"/>
      <c r="D972" s="146"/>
      <c r="E972" s="146"/>
      <c r="F972" s="146"/>
      <c r="G972" s="146"/>
      <c r="H972" s="146"/>
      <c r="I972" s="146"/>
      <c r="J972" s="146"/>
      <c r="N972" s="146"/>
      <c r="Q972" s="146"/>
    </row>
    <row r="973" spans="2:17">
      <c r="B973" s="120"/>
      <c r="C973" s="120"/>
      <c r="D973" s="146"/>
      <c r="E973" s="146"/>
      <c r="F973" s="146"/>
      <c r="G973" s="146"/>
      <c r="H973" s="146"/>
      <c r="I973" s="146"/>
      <c r="J973" s="146"/>
      <c r="N973" s="146"/>
      <c r="Q973" s="146"/>
    </row>
    <row r="974" spans="2:17">
      <c r="B974" s="120"/>
      <c r="C974" s="120"/>
      <c r="D974" s="146"/>
      <c r="E974" s="146"/>
      <c r="F974" s="146"/>
      <c r="G974" s="146"/>
      <c r="H974" s="146"/>
      <c r="I974" s="146"/>
      <c r="J974" s="146"/>
      <c r="N974" s="146"/>
      <c r="Q974" s="146"/>
    </row>
    <row r="975" spans="2:17">
      <c r="B975" s="120"/>
      <c r="C975" s="120"/>
      <c r="D975" s="146"/>
      <c r="E975" s="146"/>
      <c r="F975" s="146"/>
      <c r="G975" s="146"/>
      <c r="H975" s="146"/>
      <c r="I975" s="146"/>
      <c r="J975" s="146"/>
      <c r="N975" s="146"/>
      <c r="Q975" s="146"/>
    </row>
    <row r="976" spans="2:17">
      <c r="B976" s="120"/>
      <c r="C976" s="120"/>
      <c r="D976" s="146"/>
      <c r="E976" s="146"/>
      <c r="F976" s="146"/>
      <c r="G976" s="146"/>
      <c r="H976" s="146"/>
      <c r="I976" s="146"/>
      <c r="J976" s="146"/>
      <c r="N976" s="146"/>
      <c r="Q976" s="146"/>
    </row>
    <row r="977" spans="2:17">
      <c r="B977" s="120"/>
      <c r="C977" s="120"/>
      <c r="D977" s="146"/>
      <c r="E977" s="146"/>
      <c r="F977" s="146"/>
      <c r="G977" s="146"/>
      <c r="H977" s="146"/>
      <c r="I977" s="146"/>
      <c r="J977" s="146"/>
      <c r="N977" s="146"/>
      <c r="Q977" s="146"/>
    </row>
    <row r="978" spans="2:17">
      <c r="B978" s="120"/>
      <c r="C978" s="120"/>
      <c r="D978" s="146"/>
      <c r="E978" s="146"/>
      <c r="F978" s="146"/>
      <c r="G978" s="146"/>
      <c r="H978" s="146"/>
      <c r="I978" s="146"/>
      <c r="J978" s="146"/>
      <c r="N978" s="146"/>
      <c r="Q978" s="146"/>
    </row>
    <row r="979" spans="2:17">
      <c r="B979" s="120"/>
      <c r="C979" s="120"/>
      <c r="D979" s="146"/>
      <c r="E979" s="146"/>
      <c r="F979" s="146"/>
      <c r="G979" s="146"/>
      <c r="H979" s="146"/>
      <c r="I979" s="146"/>
      <c r="J979" s="146"/>
      <c r="N979" s="146"/>
      <c r="Q979" s="146"/>
    </row>
    <row r="980" spans="2:17">
      <c r="B980" s="120"/>
      <c r="C980" s="120"/>
      <c r="D980" s="146"/>
      <c r="E980" s="146"/>
      <c r="F980" s="146"/>
      <c r="G980" s="146"/>
      <c r="H980" s="146"/>
      <c r="I980" s="146"/>
      <c r="J980" s="146"/>
      <c r="N980" s="146"/>
      <c r="Q980" s="146"/>
    </row>
    <row r="981" spans="2:17">
      <c r="B981" s="120"/>
      <c r="C981" s="120"/>
      <c r="D981" s="146"/>
      <c r="E981" s="146"/>
      <c r="F981" s="146"/>
      <c r="G981" s="146"/>
      <c r="H981" s="146"/>
      <c r="I981" s="146"/>
      <c r="J981" s="146"/>
      <c r="N981" s="146"/>
      <c r="Q981" s="146"/>
    </row>
    <row r="982" spans="2:17">
      <c r="B982" s="120"/>
      <c r="C982" s="120"/>
      <c r="D982" s="146"/>
      <c r="E982" s="146"/>
      <c r="F982" s="146"/>
      <c r="G982" s="146"/>
      <c r="H982" s="146"/>
      <c r="I982" s="146"/>
      <c r="J982" s="146"/>
      <c r="N982" s="146"/>
      <c r="Q982" s="146"/>
    </row>
    <row r="983" spans="2:17">
      <c r="B983" s="120"/>
      <c r="C983" s="120"/>
      <c r="D983" s="146"/>
      <c r="E983" s="146"/>
      <c r="F983" s="146"/>
      <c r="G983" s="146"/>
      <c r="H983" s="146"/>
      <c r="I983" s="146"/>
      <c r="J983" s="146"/>
      <c r="N983" s="146"/>
      <c r="Q983" s="146"/>
    </row>
    <row r="984" spans="2:17">
      <c r="B984" s="120"/>
      <c r="C984" s="120"/>
      <c r="D984" s="146"/>
      <c r="E984" s="146"/>
      <c r="F984" s="146"/>
      <c r="G984" s="146"/>
      <c r="H984" s="146"/>
      <c r="I984" s="146"/>
      <c r="J984" s="146"/>
      <c r="N984" s="146"/>
      <c r="Q984" s="146"/>
    </row>
    <row r="985" spans="2:17">
      <c r="B985" s="120"/>
      <c r="C985" s="120"/>
      <c r="D985" s="146"/>
      <c r="E985" s="146"/>
      <c r="F985" s="146"/>
      <c r="G985" s="146"/>
      <c r="H985" s="146"/>
      <c r="I985" s="146"/>
      <c r="J985" s="146"/>
      <c r="N985" s="146"/>
      <c r="Q985" s="146"/>
    </row>
    <row r="986" spans="2:17">
      <c r="B986" s="120"/>
      <c r="C986" s="120"/>
      <c r="D986" s="146"/>
      <c r="E986" s="146"/>
      <c r="F986" s="146"/>
      <c r="G986" s="146"/>
      <c r="H986" s="146"/>
      <c r="I986" s="146"/>
      <c r="J986" s="146"/>
      <c r="N986" s="146"/>
      <c r="Q986" s="146"/>
    </row>
    <row r="987" spans="2:17">
      <c r="B987" s="120"/>
      <c r="C987" s="120"/>
      <c r="D987" s="146"/>
      <c r="E987" s="146"/>
      <c r="F987" s="146"/>
      <c r="G987" s="146"/>
      <c r="H987" s="146"/>
      <c r="I987" s="146"/>
      <c r="J987" s="146"/>
      <c r="N987" s="146"/>
      <c r="Q987" s="146"/>
    </row>
    <row r="988" spans="2:17">
      <c r="B988" s="120"/>
      <c r="C988" s="120"/>
      <c r="D988" s="146"/>
      <c r="E988" s="146"/>
      <c r="F988" s="146"/>
      <c r="G988" s="146"/>
      <c r="H988" s="146"/>
      <c r="I988" s="146"/>
      <c r="J988" s="146"/>
      <c r="N988" s="146"/>
      <c r="Q988" s="146"/>
    </row>
    <row r="989" spans="2:17">
      <c r="B989" s="120"/>
      <c r="C989" s="120"/>
      <c r="D989" s="146"/>
      <c r="E989" s="146"/>
      <c r="F989" s="146"/>
      <c r="G989" s="146"/>
      <c r="H989" s="146"/>
      <c r="I989" s="146"/>
      <c r="J989" s="146"/>
      <c r="N989" s="146"/>
      <c r="Q989" s="146"/>
    </row>
    <row r="990" spans="2:17">
      <c r="B990" s="120"/>
      <c r="C990" s="120"/>
      <c r="D990" s="146"/>
      <c r="E990" s="146"/>
      <c r="F990" s="146"/>
      <c r="G990" s="146"/>
      <c r="H990" s="146"/>
      <c r="I990" s="146"/>
      <c r="J990" s="146"/>
      <c r="N990" s="146"/>
      <c r="Q990" s="146"/>
    </row>
    <row r="991" spans="2:17">
      <c r="B991" s="120"/>
      <c r="C991" s="120"/>
      <c r="D991" s="146"/>
      <c r="E991" s="146"/>
      <c r="F991" s="146"/>
      <c r="G991" s="146"/>
      <c r="H991" s="146"/>
      <c r="I991" s="146"/>
      <c r="J991" s="146"/>
      <c r="N991" s="146"/>
      <c r="Q991" s="146"/>
    </row>
    <row r="992" spans="2:17">
      <c r="B992" s="120"/>
      <c r="C992" s="120"/>
      <c r="D992" s="146"/>
      <c r="E992" s="146"/>
      <c r="F992" s="146"/>
      <c r="G992" s="146"/>
      <c r="H992" s="146"/>
      <c r="I992" s="146"/>
      <c r="J992" s="146"/>
      <c r="N992" s="146"/>
      <c r="Q992" s="146"/>
    </row>
    <row r="993" spans="2:17">
      <c r="B993" s="120"/>
      <c r="C993" s="120"/>
      <c r="D993" s="146"/>
      <c r="E993" s="146"/>
      <c r="F993" s="146"/>
      <c r="G993" s="146"/>
      <c r="H993" s="146"/>
      <c r="I993" s="146"/>
      <c r="J993" s="146"/>
      <c r="N993" s="146"/>
      <c r="Q993" s="146"/>
    </row>
    <row r="994" spans="2:17">
      <c r="B994" s="120"/>
      <c r="C994" s="120"/>
      <c r="D994" s="146"/>
      <c r="E994" s="146"/>
      <c r="F994" s="146"/>
      <c r="G994" s="146"/>
      <c r="H994" s="146"/>
      <c r="I994" s="146"/>
      <c r="J994" s="146"/>
      <c r="N994" s="146"/>
      <c r="Q994" s="146"/>
    </row>
    <row r="995" spans="2:17">
      <c r="B995" s="120"/>
      <c r="C995" s="120"/>
      <c r="D995" s="146"/>
      <c r="E995" s="146"/>
      <c r="F995" s="146"/>
      <c r="G995" s="146"/>
      <c r="H995" s="146"/>
      <c r="I995" s="146"/>
      <c r="J995" s="146"/>
      <c r="N995" s="146"/>
      <c r="Q995" s="146"/>
    </row>
    <row r="996" spans="2:17">
      <c r="B996" s="120"/>
      <c r="C996" s="120"/>
      <c r="D996" s="146"/>
      <c r="E996" s="146"/>
      <c r="F996" s="146"/>
      <c r="G996" s="146"/>
      <c r="H996" s="146"/>
      <c r="I996" s="146"/>
      <c r="J996" s="146"/>
      <c r="N996" s="146"/>
      <c r="Q996" s="146"/>
    </row>
    <row r="997" spans="2:17">
      <c r="B997" s="120"/>
      <c r="C997" s="120"/>
      <c r="D997" s="146"/>
      <c r="E997" s="146"/>
      <c r="F997" s="146"/>
      <c r="G997" s="146"/>
      <c r="H997" s="146"/>
      <c r="I997" s="146"/>
      <c r="J997" s="146"/>
      <c r="N997" s="146"/>
      <c r="Q997" s="146"/>
    </row>
    <row r="998" spans="2:17">
      <c r="B998" s="120"/>
      <c r="C998" s="120"/>
      <c r="D998" s="146"/>
      <c r="E998" s="146"/>
      <c r="F998" s="146"/>
      <c r="G998" s="146"/>
      <c r="H998" s="146"/>
      <c r="I998" s="146"/>
      <c r="J998" s="146"/>
      <c r="N998" s="146"/>
      <c r="Q998" s="146"/>
    </row>
    <row r="999" spans="2:17">
      <c r="B999" s="120"/>
      <c r="C999" s="120"/>
      <c r="D999" s="146"/>
      <c r="E999" s="146"/>
      <c r="F999" s="146"/>
      <c r="G999" s="146"/>
      <c r="H999" s="146"/>
      <c r="I999" s="146"/>
      <c r="J999" s="146"/>
      <c r="N999" s="146"/>
      <c r="Q999" s="146"/>
    </row>
    <row r="1000" spans="2:17">
      <c r="B1000" s="120"/>
      <c r="C1000" s="120"/>
      <c r="D1000" s="146"/>
      <c r="E1000" s="146"/>
      <c r="F1000" s="146"/>
      <c r="G1000" s="146"/>
      <c r="H1000" s="146"/>
      <c r="I1000" s="146"/>
      <c r="J1000" s="146"/>
      <c r="N1000" s="146"/>
      <c r="Q1000" s="146"/>
    </row>
    <row r="1001" spans="2:17">
      <c r="B1001" s="120"/>
      <c r="C1001" s="120"/>
      <c r="D1001" s="146"/>
      <c r="E1001" s="146"/>
      <c r="F1001" s="146"/>
      <c r="G1001" s="146"/>
      <c r="H1001" s="146"/>
      <c r="I1001" s="146"/>
      <c r="J1001" s="146"/>
      <c r="N1001" s="146"/>
      <c r="Q1001" s="146"/>
    </row>
    <row r="1002" spans="2:17">
      <c r="B1002" s="120"/>
      <c r="C1002" s="120"/>
      <c r="D1002" s="146"/>
      <c r="E1002" s="146"/>
      <c r="F1002" s="146"/>
      <c r="G1002" s="146"/>
      <c r="H1002" s="146"/>
      <c r="I1002" s="146"/>
      <c r="J1002" s="146"/>
      <c r="N1002" s="146"/>
      <c r="Q1002" s="146"/>
    </row>
    <row r="1003" spans="2:17">
      <c r="B1003" s="120"/>
      <c r="C1003" s="120"/>
      <c r="D1003" s="146"/>
      <c r="E1003" s="146"/>
      <c r="F1003" s="146"/>
      <c r="G1003" s="146"/>
      <c r="H1003" s="146"/>
      <c r="I1003" s="146"/>
      <c r="J1003" s="146"/>
      <c r="N1003" s="146"/>
      <c r="Q1003" s="146"/>
    </row>
    <row r="1004" spans="2:17">
      <c r="B1004" s="120"/>
      <c r="C1004" s="120"/>
      <c r="D1004" s="146"/>
      <c r="E1004" s="146"/>
      <c r="F1004" s="146"/>
      <c r="G1004" s="146"/>
      <c r="H1004" s="146"/>
      <c r="I1004" s="146"/>
      <c r="J1004" s="146"/>
      <c r="N1004" s="146"/>
      <c r="Q1004" s="146"/>
    </row>
    <row r="1005" spans="2:17">
      <c r="B1005" s="120"/>
      <c r="C1005" s="120"/>
      <c r="D1005" s="146"/>
      <c r="E1005" s="146"/>
      <c r="F1005" s="146"/>
      <c r="G1005" s="146"/>
      <c r="H1005" s="146"/>
      <c r="I1005" s="146"/>
      <c r="J1005" s="146"/>
      <c r="N1005" s="146"/>
      <c r="Q1005" s="146"/>
    </row>
    <row r="1006" spans="2:17">
      <c r="B1006" s="120"/>
      <c r="C1006" s="120"/>
      <c r="D1006" s="146"/>
      <c r="E1006" s="146"/>
      <c r="F1006" s="146"/>
      <c r="G1006" s="146"/>
      <c r="H1006" s="146"/>
      <c r="I1006" s="146"/>
      <c r="J1006" s="146"/>
      <c r="N1006" s="146"/>
      <c r="Q1006" s="146"/>
    </row>
    <row r="1007" spans="2:17">
      <c r="B1007" s="120"/>
      <c r="C1007" s="120"/>
      <c r="D1007" s="146"/>
      <c r="E1007" s="146"/>
      <c r="F1007" s="146"/>
      <c r="G1007" s="146"/>
      <c r="H1007" s="146"/>
      <c r="I1007" s="146"/>
      <c r="J1007" s="146"/>
      <c r="N1007" s="146"/>
      <c r="Q1007" s="146"/>
    </row>
    <row r="1008" spans="2:17">
      <c r="B1008" s="120"/>
      <c r="C1008" s="120"/>
      <c r="D1008" s="146"/>
      <c r="E1008" s="146"/>
      <c r="F1008" s="146"/>
      <c r="G1008" s="146"/>
      <c r="H1008" s="146"/>
      <c r="I1008" s="146"/>
      <c r="J1008" s="146"/>
      <c r="N1008" s="146"/>
      <c r="Q1008" s="146"/>
    </row>
    <row r="1009" spans="2:17">
      <c r="B1009" s="120"/>
      <c r="C1009" s="120"/>
      <c r="D1009" s="146"/>
      <c r="E1009" s="146"/>
      <c r="F1009" s="146"/>
      <c r="G1009" s="146"/>
      <c r="H1009" s="146"/>
      <c r="I1009" s="146"/>
      <c r="J1009" s="146"/>
      <c r="N1009" s="146"/>
      <c r="Q1009" s="146"/>
    </row>
    <row r="1010" spans="2:17">
      <c r="B1010" s="120"/>
      <c r="C1010" s="120"/>
      <c r="D1010" s="146"/>
      <c r="E1010" s="146"/>
      <c r="F1010" s="146"/>
      <c r="G1010" s="146"/>
      <c r="H1010" s="146"/>
      <c r="I1010" s="146"/>
      <c r="J1010" s="146"/>
      <c r="N1010" s="146"/>
      <c r="Q1010" s="146"/>
    </row>
    <row r="1011" spans="2:17">
      <c r="B1011" s="120"/>
      <c r="C1011" s="120"/>
      <c r="D1011" s="146"/>
      <c r="E1011" s="146"/>
      <c r="F1011" s="146"/>
      <c r="G1011" s="146"/>
      <c r="H1011" s="146"/>
      <c r="I1011" s="146"/>
      <c r="J1011" s="146"/>
      <c r="N1011" s="146"/>
      <c r="Q1011" s="146"/>
    </row>
    <row r="1012" spans="2:17">
      <c r="B1012" s="120"/>
      <c r="C1012" s="120"/>
      <c r="D1012" s="146"/>
      <c r="E1012" s="146"/>
      <c r="F1012" s="146"/>
      <c r="G1012" s="146"/>
      <c r="H1012" s="146"/>
      <c r="I1012" s="146"/>
      <c r="J1012" s="146"/>
      <c r="N1012" s="146"/>
      <c r="Q1012" s="146"/>
    </row>
    <row r="1013" spans="2:17">
      <c r="B1013" s="120"/>
      <c r="C1013" s="120"/>
      <c r="D1013" s="146"/>
      <c r="E1013" s="146"/>
      <c r="F1013" s="146"/>
      <c r="G1013" s="146"/>
      <c r="H1013" s="146"/>
      <c r="I1013" s="146"/>
      <c r="J1013" s="146"/>
      <c r="N1013" s="146"/>
      <c r="Q1013" s="146"/>
    </row>
    <row r="1014" spans="2:17">
      <c r="B1014" s="120"/>
      <c r="C1014" s="120"/>
      <c r="D1014" s="146"/>
      <c r="E1014" s="146"/>
      <c r="F1014" s="146"/>
      <c r="G1014" s="146"/>
      <c r="H1014" s="146"/>
      <c r="I1014" s="146"/>
      <c r="J1014" s="146"/>
      <c r="N1014" s="146"/>
      <c r="Q1014" s="146"/>
    </row>
    <row r="1015" spans="2:17">
      <c r="B1015" s="120"/>
      <c r="C1015" s="120"/>
      <c r="D1015" s="146"/>
      <c r="E1015" s="146"/>
      <c r="F1015" s="146"/>
      <c r="G1015" s="146"/>
      <c r="H1015" s="146"/>
      <c r="I1015" s="146"/>
      <c r="J1015" s="146"/>
      <c r="N1015" s="146"/>
      <c r="Q1015" s="146"/>
    </row>
    <row r="1016" spans="2:17">
      <c r="B1016" s="120"/>
      <c r="C1016" s="120"/>
      <c r="D1016" s="146"/>
      <c r="E1016" s="146"/>
      <c r="F1016" s="146"/>
      <c r="G1016" s="146"/>
      <c r="H1016" s="146"/>
      <c r="I1016" s="146"/>
      <c r="J1016" s="146"/>
      <c r="N1016" s="146"/>
      <c r="Q1016" s="146"/>
    </row>
    <row r="1017" spans="2:17">
      <c r="B1017" s="120"/>
      <c r="C1017" s="120"/>
      <c r="D1017" s="146"/>
      <c r="E1017" s="146"/>
      <c r="F1017" s="146"/>
      <c r="G1017" s="146"/>
      <c r="H1017" s="146"/>
      <c r="I1017" s="146"/>
      <c r="J1017" s="146"/>
      <c r="N1017" s="146"/>
      <c r="Q1017" s="146"/>
    </row>
    <row r="1018" spans="2:17">
      <c r="B1018" s="120"/>
      <c r="C1018" s="120"/>
      <c r="D1018" s="146"/>
      <c r="E1018" s="146"/>
      <c r="F1018" s="146"/>
      <c r="G1018" s="146"/>
      <c r="H1018" s="146"/>
      <c r="I1018" s="146"/>
      <c r="J1018" s="146"/>
      <c r="N1018" s="146"/>
      <c r="Q1018" s="146"/>
    </row>
    <row r="1019" spans="2:17">
      <c r="B1019" s="120"/>
      <c r="C1019" s="120"/>
      <c r="D1019" s="146"/>
      <c r="E1019" s="146"/>
      <c r="F1019" s="146"/>
      <c r="G1019" s="146"/>
      <c r="H1019" s="146"/>
      <c r="I1019" s="146"/>
      <c r="J1019" s="146"/>
      <c r="N1019" s="146"/>
      <c r="Q1019" s="146"/>
    </row>
    <row r="1020" spans="2:17">
      <c r="B1020" s="120"/>
      <c r="C1020" s="120"/>
      <c r="D1020" s="146"/>
      <c r="E1020" s="146"/>
      <c r="F1020" s="146"/>
      <c r="G1020" s="146"/>
      <c r="H1020" s="146"/>
      <c r="I1020" s="146"/>
      <c r="J1020" s="146"/>
      <c r="N1020" s="146"/>
      <c r="Q1020" s="146"/>
    </row>
    <row r="1021" spans="2:17">
      <c r="B1021" s="120"/>
      <c r="C1021" s="120"/>
      <c r="D1021" s="146"/>
      <c r="E1021" s="146"/>
      <c r="F1021" s="146"/>
      <c r="G1021" s="146"/>
      <c r="H1021" s="146"/>
      <c r="I1021" s="146"/>
      <c r="J1021" s="146"/>
      <c r="N1021" s="146"/>
      <c r="Q1021" s="146"/>
    </row>
    <row r="1022" spans="2:17">
      <c r="B1022" s="120"/>
      <c r="C1022" s="120"/>
      <c r="D1022" s="146"/>
      <c r="E1022" s="146"/>
      <c r="F1022" s="146"/>
      <c r="G1022" s="146"/>
      <c r="H1022" s="146"/>
      <c r="I1022" s="146"/>
      <c r="J1022" s="146"/>
      <c r="N1022" s="146"/>
      <c r="Q1022" s="146"/>
    </row>
    <row r="1023" spans="2:17">
      <c r="B1023" s="120"/>
      <c r="C1023" s="120"/>
      <c r="D1023" s="146"/>
      <c r="E1023" s="146"/>
      <c r="F1023" s="146"/>
      <c r="G1023" s="146"/>
      <c r="H1023" s="146"/>
      <c r="I1023" s="146"/>
      <c r="J1023" s="146"/>
      <c r="N1023" s="146"/>
      <c r="Q1023" s="146"/>
    </row>
    <row r="1024" spans="2:17">
      <c r="B1024" s="120"/>
      <c r="C1024" s="120"/>
      <c r="D1024" s="146"/>
      <c r="E1024" s="146"/>
      <c r="F1024" s="146"/>
      <c r="G1024" s="146"/>
      <c r="H1024" s="146"/>
      <c r="I1024" s="146"/>
      <c r="J1024" s="146"/>
      <c r="N1024" s="146"/>
      <c r="Q1024" s="146"/>
    </row>
    <row r="1025" spans="2:17">
      <c r="B1025" s="120"/>
      <c r="C1025" s="120"/>
      <c r="D1025" s="146"/>
      <c r="E1025" s="146"/>
      <c r="F1025" s="146"/>
      <c r="G1025" s="146"/>
      <c r="H1025" s="146"/>
      <c r="I1025" s="146"/>
      <c r="J1025" s="146"/>
      <c r="N1025" s="146"/>
      <c r="Q1025" s="146"/>
    </row>
    <row r="1026" spans="2:17">
      <c r="B1026" s="120"/>
      <c r="C1026" s="120"/>
      <c r="D1026" s="146"/>
      <c r="E1026" s="146"/>
      <c r="F1026" s="146"/>
      <c r="G1026" s="146"/>
      <c r="H1026" s="146"/>
      <c r="I1026" s="146"/>
      <c r="J1026" s="146"/>
      <c r="N1026" s="146"/>
      <c r="Q1026" s="146"/>
    </row>
    <row r="1027" spans="2:17">
      <c r="B1027" s="120"/>
      <c r="C1027" s="120"/>
      <c r="D1027" s="146"/>
      <c r="E1027" s="146"/>
      <c r="F1027" s="146"/>
      <c r="G1027" s="146"/>
      <c r="H1027" s="146"/>
      <c r="I1027" s="146"/>
      <c r="J1027" s="146"/>
      <c r="N1027" s="146"/>
      <c r="Q1027" s="146"/>
    </row>
    <row r="1028" spans="2:17">
      <c r="B1028" s="120"/>
      <c r="C1028" s="120"/>
      <c r="D1028" s="146"/>
      <c r="E1028" s="146"/>
      <c r="F1028" s="146"/>
      <c r="G1028" s="146"/>
      <c r="H1028" s="146"/>
      <c r="I1028" s="146"/>
      <c r="J1028" s="146"/>
      <c r="N1028" s="146"/>
      <c r="Q1028" s="146"/>
    </row>
    <row r="1029" spans="2:17">
      <c r="B1029" s="120"/>
      <c r="C1029" s="120"/>
      <c r="D1029" s="146"/>
      <c r="E1029" s="146"/>
      <c r="F1029" s="146"/>
      <c r="G1029" s="146"/>
      <c r="H1029" s="146"/>
      <c r="I1029" s="146"/>
      <c r="J1029" s="146"/>
      <c r="N1029" s="146"/>
      <c r="Q1029" s="146"/>
    </row>
    <row r="1030" spans="2:17">
      <c r="B1030" s="120"/>
      <c r="C1030" s="120"/>
      <c r="D1030" s="146"/>
      <c r="E1030" s="146"/>
      <c r="F1030" s="146"/>
      <c r="G1030" s="146"/>
      <c r="H1030" s="146"/>
      <c r="I1030" s="146"/>
      <c r="J1030" s="146"/>
      <c r="N1030" s="146"/>
      <c r="Q1030" s="146"/>
    </row>
    <row r="1031" spans="2:17">
      <c r="B1031" s="120"/>
      <c r="C1031" s="120"/>
      <c r="D1031" s="146"/>
      <c r="E1031" s="146"/>
      <c r="F1031" s="146"/>
      <c r="G1031" s="146"/>
      <c r="H1031" s="146"/>
      <c r="I1031" s="146"/>
      <c r="J1031" s="146"/>
      <c r="N1031" s="146"/>
      <c r="Q1031" s="146"/>
    </row>
    <row r="1032" spans="2:17">
      <c r="B1032" s="120"/>
      <c r="C1032" s="120"/>
      <c r="D1032" s="146"/>
      <c r="E1032" s="146"/>
      <c r="F1032" s="146"/>
      <c r="G1032" s="146"/>
      <c r="H1032" s="146"/>
      <c r="I1032" s="146"/>
      <c r="J1032" s="146"/>
      <c r="N1032" s="146"/>
      <c r="Q1032" s="146"/>
    </row>
    <row r="1033" spans="2:17">
      <c r="B1033" s="120"/>
      <c r="C1033" s="120"/>
      <c r="D1033" s="146"/>
      <c r="E1033" s="146"/>
      <c r="F1033" s="146"/>
      <c r="G1033" s="146"/>
      <c r="H1033" s="146"/>
      <c r="I1033" s="146"/>
      <c r="J1033" s="146"/>
      <c r="N1033" s="146"/>
      <c r="Q1033" s="146"/>
    </row>
    <row r="1034" spans="2:17">
      <c r="B1034" s="120"/>
      <c r="C1034" s="120"/>
      <c r="D1034" s="146"/>
      <c r="E1034" s="146"/>
      <c r="F1034" s="146"/>
      <c r="G1034" s="146"/>
      <c r="H1034" s="146"/>
      <c r="I1034" s="146"/>
      <c r="J1034" s="146"/>
      <c r="N1034" s="146"/>
      <c r="Q1034" s="146"/>
    </row>
    <row r="1035" spans="2:17">
      <c r="B1035" s="120"/>
      <c r="C1035" s="120"/>
      <c r="D1035" s="146"/>
      <c r="E1035" s="146"/>
      <c r="F1035" s="146"/>
      <c r="G1035" s="146"/>
      <c r="H1035" s="146"/>
      <c r="I1035" s="146"/>
      <c r="J1035" s="146"/>
      <c r="N1035" s="146"/>
      <c r="Q1035" s="146"/>
    </row>
    <row r="1036" spans="2:17">
      <c r="B1036" s="120"/>
      <c r="C1036" s="120"/>
      <c r="D1036" s="146"/>
      <c r="E1036" s="146"/>
      <c r="F1036" s="146"/>
      <c r="G1036" s="146"/>
      <c r="H1036" s="146"/>
      <c r="I1036" s="146"/>
      <c r="J1036" s="146"/>
      <c r="N1036" s="146"/>
      <c r="Q1036" s="146"/>
    </row>
    <row r="1037" spans="2:17">
      <c r="B1037" s="120"/>
      <c r="C1037" s="120"/>
      <c r="D1037" s="146"/>
      <c r="E1037" s="146"/>
      <c r="F1037" s="146"/>
      <c r="G1037" s="146"/>
      <c r="H1037" s="146"/>
      <c r="I1037" s="146"/>
      <c r="J1037" s="146"/>
      <c r="N1037" s="146"/>
      <c r="Q1037" s="146"/>
    </row>
    <row r="1038" spans="2:17">
      <c r="B1038" s="120"/>
      <c r="C1038" s="120"/>
      <c r="D1038" s="146"/>
      <c r="E1038" s="146"/>
      <c r="F1038" s="146"/>
      <c r="G1038" s="146"/>
      <c r="H1038" s="146"/>
      <c r="I1038" s="146"/>
      <c r="J1038" s="146"/>
      <c r="N1038" s="146"/>
      <c r="Q1038" s="146"/>
    </row>
    <row r="1039" spans="2:17">
      <c r="B1039" s="120"/>
      <c r="C1039" s="120"/>
      <c r="D1039" s="146"/>
      <c r="E1039" s="146"/>
      <c r="F1039" s="146"/>
      <c r="G1039" s="146"/>
      <c r="H1039" s="146"/>
      <c r="I1039" s="146"/>
      <c r="J1039" s="146"/>
      <c r="N1039" s="146"/>
      <c r="Q1039" s="146"/>
    </row>
    <row r="1040" spans="2:17">
      <c r="B1040" s="120"/>
      <c r="C1040" s="120"/>
      <c r="D1040" s="146"/>
      <c r="E1040" s="146"/>
      <c r="F1040" s="146"/>
      <c r="G1040" s="146"/>
      <c r="H1040" s="146"/>
      <c r="I1040" s="146"/>
      <c r="J1040" s="146"/>
      <c r="N1040" s="146"/>
      <c r="Q1040" s="146"/>
    </row>
    <row r="1041" spans="2:17">
      <c r="B1041" s="120"/>
      <c r="C1041" s="120"/>
      <c r="D1041" s="146"/>
      <c r="E1041" s="146"/>
      <c r="F1041" s="146"/>
      <c r="G1041" s="146"/>
      <c r="H1041" s="146"/>
      <c r="I1041" s="146"/>
      <c r="J1041" s="146"/>
      <c r="N1041" s="146"/>
      <c r="Q1041" s="146"/>
    </row>
    <row r="1042" spans="2:17">
      <c r="B1042" s="120"/>
      <c r="C1042" s="120"/>
      <c r="D1042" s="146"/>
      <c r="E1042" s="146"/>
      <c r="F1042" s="146"/>
      <c r="G1042" s="146"/>
      <c r="H1042" s="146"/>
      <c r="I1042" s="146"/>
      <c r="J1042" s="146"/>
      <c r="N1042" s="146"/>
      <c r="Q1042" s="146"/>
    </row>
    <row r="1043" spans="2:17">
      <c r="B1043" s="120"/>
      <c r="C1043" s="120"/>
      <c r="D1043" s="146"/>
      <c r="E1043" s="146"/>
      <c r="F1043" s="146"/>
      <c r="G1043" s="146"/>
      <c r="H1043" s="146"/>
      <c r="I1043" s="146"/>
      <c r="J1043" s="146"/>
      <c r="N1043" s="146"/>
      <c r="Q1043" s="146"/>
    </row>
    <row r="1044" spans="2:17">
      <c r="B1044" s="120"/>
      <c r="C1044" s="120"/>
      <c r="D1044" s="146"/>
      <c r="E1044" s="146"/>
      <c r="F1044" s="146"/>
      <c r="G1044" s="146"/>
      <c r="H1044" s="146"/>
      <c r="I1044" s="146"/>
      <c r="J1044" s="146"/>
      <c r="N1044" s="146"/>
      <c r="Q1044" s="146"/>
    </row>
    <row r="1045" spans="2:17">
      <c r="B1045" s="120"/>
      <c r="C1045" s="120"/>
      <c r="D1045" s="146"/>
      <c r="E1045" s="146"/>
      <c r="F1045" s="146"/>
      <c r="G1045" s="146"/>
      <c r="H1045" s="146"/>
      <c r="I1045" s="146"/>
      <c r="J1045" s="146"/>
      <c r="N1045" s="146"/>
      <c r="Q1045" s="146"/>
    </row>
    <row r="1046" spans="2:17">
      <c r="B1046" s="120"/>
      <c r="C1046" s="120"/>
      <c r="D1046" s="146"/>
      <c r="E1046" s="146"/>
      <c r="F1046" s="146"/>
      <c r="G1046" s="146"/>
      <c r="H1046" s="146"/>
      <c r="I1046" s="146"/>
      <c r="J1046" s="146"/>
      <c r="N1046" s="146"/>
      <c r="Q1046" s="146"/>
    </row>
    <row r="1047" spans="2:17">
      <c r="B1047" s="120"/>
      <c r="C1047" s="120"/>
      <c r="D1047" s="146"/>
      <c r="E1047" s="146"/>
      <c r="F1047" s="146"/>
      <c r="G1047" s="146"/>
      <c r="H1047" s="146"/>
      <c r="I1047" s="146"/>
      <c r="J1047" s="146"/>
      <c r="N1047" s="146"/>
      <c r="Q1047" s="146"/>
    </row>
    <row r="1048" spans="2:17">
      <c r="B1048" s="120"/>
      <c r="C1048" s="120"/>
      <c r="D1048" s="146"/>
      <c r="E1048" s="146"/>
      <c r="F1048" s="146"/>
      <c r="G1048" s="146"/>
      <c r="H1048" s="146"/>
      <c r="I1048" s="146"/>
      <c r="J1048" s="146"/>
      <c r="N1048" s="146"/>
      <c r="Q1048" s="146"/>
    </row>
    <row r="1049" spans="2:17">
      <c r="B1049" s="120"/>
      <c r="C1049" s="120"/>
      <c r="D1049" s="146"/>
      <c r="E1049" s="146"/>
      <c r="F1049" s="146"/>
      <c r="G1049" s="146"/>
      <c r="H1049" s="146"/>
      <c r="I1049" s="146"/>
      <c r="J1049" s="146"/>
      <c r="N1049" s="146"/>
      <c r="Q1049" s="146"/>
    </row>
    <row r="1050" spans="2:17">
      <c r="B1050" s="120"/>
      <c r="C1050" s="120"/>
      <c r="D1050" s="146"/>
      <c r="E1050" s="146"/>
      <c r="F1050" s="146"/>
      <c r="G1050" s="146"/>
      <c r="H1050" s="146"/>
      <c r="I1050" s="146"/>
      <c r="J1050" s="146"/>
      <c r="N1050" s="146"/>
      <c r="Q1050" s="146"/>
    </row>
    <row r="1051" spans="2:17">
      <c r="B1051" s="120"/>
      <c r="C1051" s="120"/>
      <c r="D1051" s="146"/>
      <c r="E1051" s="146"/>
      <c r="F1051" s="146"/>
      <c r="G1051" s="146"/>
      <c r="H1051" s="146"/>
      <c r="I1051" s="146"/>
      <c r="J1051" s="146"/>
      <c r="N1051" s="146"/>
      <c r="Q1051" s="146"/>
    </row>
    <row r="1052" spans="2:17">
      <c r="B1052" s="120"/>
      <c r="C1052" s="120"/>
      <c r="D1052" s="146"/>
      <c r="E1052" s="146"/>
      <c r="F1052" s="146"/>
      <c r="G1052" s="146"/>
      <c r="H1052" s="146"/>
      <c r="I1052" s="146"/>
      <c r="J1052" s="146"/>
      <c r="N1052" s="146"/>
      <c r="Q1052" s="146"/>
    </row>
    <row r="1053" spans="2:17">
      <c r="B1053" s="120"/>
      <c r="C1053" s="120"/>
      <c r="D1053" s="146"/>
      <c r="E1053" s="146"/>
      <c r="F1053" s="146"/>
      <c r="G1053" s="146"/>
      <c r="H1053" s="146"/>
      <c r="I1053" s="146"/>
      <c r="J1053" s="146"/>
      <c r="N1053" s="146"/>
      <c r="Q1053" s="146"/>
    </row>
    <row r="1054" spans="2:17">
      <c r="B1054" s="120"/>
      <c r="C1054" s="120"/>
      <c r="D1054" s="146"/>
      <c r="E1054" s="146"/>
      <c r="F1054" s="146"/>
      <c r="G1054" s="146"/>
      <c r="H1054" s="146"/>
      <c r="I1054" s="146"/>
      <c r="J1054" s="146"/>
      <c r="N1054" s="146"/>
      <c r="Q1054" s="146"/>
    </row>
    <row r="1055" spans="2:17">
      <c r="B1055" s="120"/>
      <c r="C1055" s="120"/>
      <c r="D1055" s="146"/>
      <c r="E1055" s="146"/>
      <c r="F1055" s="146"/>
      <c r="G1055" s="146"/>
      <c r="H1055" s="146"/>
      <c r="I1055" s="146"/>
      <c r="J1055" s="146"/>
      <c r="N1055" s="146"/>
      <c r="Q1055" s="146"/>
    </row>
    <row r="1056" spans="2:17">
      <c r="B1056" s="120"/>
      <c r="C1056" s="120"/>
      <c r="D1056" s="146"/>
      <c r="E1056" s="146"/>
      <c r="F1056" s="146"/>
      <c r="G1056" s="146"/>
      <c r="H1056" s="146"/>
      <c r="I1056" s="146"/>
      <c r="J1056" s="146"/>
      <c r="N1056" s="146"/>
      <c r="Q1056" s="146"/>
    </row>
    <row r="1057" spans="2:17">
      <c r="B1057" s="120"/>
      <c r="C1057" s="120"/>
      <c r="D1057" s="146"/>
      <c r="E1057" s="146"/>
      <c r="F1057" s="146"/>
      <c r="G1057" s="146"/>
      <c r="H1057" s="146"/>
      <c r="I1057" s="146"/>
      <c r="J1057" s="146"/>
      <c r="N1057" s="146"/>
      <c r="Q1057" s="146"/>
    </row>
    <row r="1058" spans="2:17">
      <c r="B1058" s="120"/>
      <c r="C1058" s="120"/>
      <c r="D1058" s="146"/>
      <c r="E1058" s="146"/>
      <c r="F1058" s="146"/>
      <c r="G1058" s="146"/>
      <c r="H1058" s="146"/>
      <c r="I1058" s="146"/>
      <c r="J1058" s="146"/>
      <c r="N1058" s="146"/>
      <c r="Q1058" s="146"/>
    </row>
    <row r="1059" spans="2:17">
      <c r="B1059" s="120"/>
      <c r="C1059" s="120"/>
      <c r="D1059" s="146"/>
      <c r="E1059" s="146"/>
      <c r="F1059" s="146"/>
      <c r="G1059" s="146"/>
      <c r="H1059" s="146"/>
      <c r="I1059" s="146"/>
      <c r="J1059" s="146"/>
      <c r="N1059" s="146"/>
      <c r="Q1059" s="146"/>
    </row>
    <row r="1060" spans="2:17">
      <c r="B1060" s="120"/>
      <c r="C1060" s="120"/>
      <c r="D1060" s="146"/>
      <c r="E1060" s="146"/>
      <c r="F1060" s="146"/>
      <c r="G1060" s="146"/>
      <c r="H1060" s="146"/>
      <c r="I1060" s="146"/>
      <c r="J1060" s="146"/>
      <c r="N1060" s="146"/>
      <c r="Q1060" s="146"/>
    </row>
    <row r="1061" spans="2:17">
      <c r="B1061" s="120"/>
      <c r="C1061" s="120"/>
      <c r="D1061" s="146"/>
      <c r="E1061" s="146"/>
      <c r="F1061" s="146"/>
      <c r="G1061" s="146"/>
      <c r="H1061" s="146"/>
      <c r="I1061" s="146"/>
      <c r="J1061" s="146"/>
      <c r="N1061" s="146"/>
      <c r="Q1061" s="146"/>
    </row>
    <row r="1062" spans="2:17">
      <c r="B1062" s="120"/>
      <c r="C1062" s="120"/>
      <c r="D1062" s="146"/>
      <c r="E1062" s="146"/>
      <c r="F1062" s="146"/>
      <c r="G1062" s="146"/>
      <c r="H1062" s="146"/>
      <c r="I1062" s="146"/>
      <c r="J1062" s="146"/>
      <c r="N1062" s="146"/>
      <c r="Q1062" s="146"/>
    </row>
    <row r="1063" spans="2:17">
      <c r="B1063" s="120"/>
      <c r="C1063" s="120"/>
      <c r="D1063" s="146"/>
      <c r="E1063" s="146"/>
      <c r="F1063" s="146"/>
      <c r="G1063" s="146"/>
      <c r="H1063" s="146"/>
      <c r="I1063" s="146"/>
      <c r="J1063" s="146"/>
      <c r="N1063" s="146"/>
      <c r="Q1063" s="146"/>
    </row>
    <row r="1064" spans="2:17">
      <c r="B1064" s="120"/>
      <c r="C1064" s="120"/>
      <c r="D1064" s="146"/>
      <c r="E1064" s="146"/>
      <c r="F1064" s="146"/>
      <c r="G1064" s="146"/>
      <c r="H1064" s="146"/>
      <c r="I1064" s="146"/>
      <c r="J1064" s="146"/>
      <c r="N1064" s="146"/>
      <c r="Q1064" s="146"/>
    </row>
    <row r="1065" spans="2:17">
      <c r="B1065" s="120"/>
      <c r="C1065" s="120"/>
      <c r="D1065" s="146"/>
      <c r="E1065" s="146"/>
      <c r="F1065" s="146"/>
      <c r="G1065" s="146"/>
      <c r="H1065" s="146"/>
      <c r="I1065" s="146"/>
      <c r="J1065" s="146"/>
      <c r="N1065" s="146"/>
      <c r="Q1065" s="146"/>
    </row>
    <row r="1066" spans="2:17">
      <c r="B1066" s="120"/>
      <c r="C1066" s="120"/>
      <c r="D1066" s="146"/>
      <c r="E1066" s="146"/>
      <c r="F1066" s="146"/>
      <c r="G1066" s="146"/>
      <c r="H1066" s="146"/>
      <c r="I1066" s="146"/>
      <c r="J1066" s="146"/>
      <c r="N1066" s="146"/>
      <c r="Q1066" s="146"/>
    </row>
    <row r="1067" spans="2:17">
      <c r="B1067" s="120"/>
      <c r="C1067" s="120"/>
      <c r="D1067" s="146"/>
      <c r="E1067" s="146"/>
      <c r="F1067" s="146"/>
      <c r="G1067" s="146"/>
      <c r="H1067" s="146"/>
      <c r="I1067" s="146"/>
      <c r="J1067" s="146"/>
      <c r="N1067" s="146"/>
      <c r="Q1067" s="146"/>
    </row>
    <row r="1068" spans="2:17">
      <c r="B1068" s="120"/>
      <c r="C1068" s="120"/>
      <c r="D1068" s="146"/>
      <c r="E1068" s="146"/>
      <c r="F1068" s="146"/>
      <c r="G1068" s="146"/>
      <c r="H1068" s="146"/>
      <c r="I1068" s="146"/>
      <c r="J1068" s="146"/>
      <c r="N1068" s="146"/>
      <c r="Q1068" s="146"/>
    </row>
    <row r="1069" spans="2:17">
      <c r="B1069" s="120"/>
      <c r="C1069" s="120"/>
      <c r="D1069" s="146"/>
      <c r="E1069" s="146"/>
      <c r="F1069" s="146"/>
      <c r="G1069" s="146"/>
      <c r="H1069" s="146"/>
      <c r="I1069" s="146"/>
      <c r="J1069" s="146"/>
      <c r="N1069" s="146"/>
      <c r="Q1069" s="146"/>
    </row>
    <row r="1070" spans="2:17">
      <c r="B1070" s="120"/>
      <c r="C1070" s="120"/>
      <c r="D1070" s="146"/>
      <c r="E1070" s="146"/>
      <c r="F1070" s="146"/>
      <c r="G1070" s="146"/>
      <c r="H1070" s="146"/>
      <c r="I1070" s="146"/>
      <c r="J1070" s="146"/>
      <c r="N1070" s="146"/>
      <c r="Q1070" s="146"/>
    </row>
    <row r="1071" spans="2:17">
      <c r="B1071" s="120"/>
      <c r="C1071" s="120"/>
      <c r="D1071" s="146"/>
      <c r="E1071" s="146"/>
      <c r="F1071" s="146"/>
      <c r="G1071" s="146"/>
      <c r="H1071" s="146"/>
      <c r="I1071" s="146"/>
      <c r="J1071" s="146"/>
      <c r="N1071" s="146"/>
      <c r="Q1071" s="146"/>
    </row>
    <row r="1072" spans="2:17">
      <c r="B1072" s="120"/>
      <c r="C1072" s="120"/>
      <c r="D1072" s="146"/>
      <c r="E1072" s="146"/>
      <c r="F1072" s="146"/>
      <c r="G1072" s="146"/>
      <c r="H1072" s="146"/>
      <c r="I1072" s="146"/>
      <c r="J1072" s="146"/>
      <c r="N1072" s="146"/>
      <c r="Q1072" s="146"/>
    </row>
    <row r="1073" spans="2:17">
      <c r="B1073" s="120"/>
      <c r="C1073" s="120"/>
      <c r="D1073" s="146"/>
      <c r="E1073" s="146"/>
      <c r="F1073" s="146"/>
      <c r="G1073" s="146"/>
      <c r="H1073" s="146"/>
      <c r="I1073" s="146"/>
      <c r="J1073" s="146"/>
      <c r="N1073" s="146"/>
      <c r="Q1073" s="146"/>
    </row>
    <row r="1074" spans="2:17">
      <c r="B1074" s="120"/>
      <c r="C1074" s="120"/>
      <c r="D1074" s="146"/>
      <c r="E1074" s="146"/>
      <c r="F1074" s="146"/>
      <c r="G1074" s="146"/>
      <c r="H1074" s="146"/>
      <c r="I1074" s="146"/>
      <c r="J1074" s="146"/>
      <c r="N1074" s="146"/>
      <c r="Q1074" s="146"/>
    </row>
    <row r="1075" spans="2:17">
      <c r="B1075" s="120"/>
      <c r="C1075" s="120"/>
      <c r="D1075" s="146"/>
      <c r="E1075" s="146"/>
      <c r="F1075" s="146"/>
      <c r="G1075" s="146"/>
      <c r="H1075" s="146"/>
      <c r="I1075" s="146"/>
      <c r="J1075" s="146"/>
      <c r="N1075" s="146"/>
      <c r="Q1075" s="146"/>
    </row>
    <row r="1076" spans="2:17">
      <c r="B1076" s="120"/>
      <c r="C1076" s="120"/>
      <c r="D1076" s="146"/>
      <c r="E1076" s="146"/>
      <c r="F1076" s="146"/>
      <c r="G1076" s="146"/>
      <c r="H1076" s="146"/>
      <c r="I1076" s="146"/>
      <c r="J1076" s="146"/>
      <c r="N1076" s="146"/>
      <c r="Q1076" s="146"/>
    </row>
    <row r="1077" spans="2:17">
      <c r="B1077" s="120"/>
      <c r="C1077" s="120"/>
      <c r="D1077" s="146"/>
      <c r="E1077" s="146"/>
      <c r="F1077" s="146"/>
      <c r="G1077" s="146"/>
      <c r="H1077" s="146"/>
      <c r="I1077" s="146"/>
      <c r="J1077" s="146"/>
      <c r="N1077" s="146"/>
      <c r="Q1077" s="146"/>
    </row>
    <row r="1078" spans="2:17">
      <c r="B1078" s="120"/>
      <c r="C1078" s="120"/>
      <c r="D1078" s="146"/>
      <c r="E1078" s="146"/>
      <c r="F1078" s="146"/>
      <c r="G1078" s="146"/>
      <c r="H1078" s="146"/>
      <c r="I1078" s="146"/>
      <c r="J1078" s="146"/>
      <c r="N1078" s="146"/>
      <c r="Q1078" s="146"/>
    </row>
    <row r="1079" spans="2:17">
      <c r="B1079" s="120"/>
      <c r="C1079" s="120"/>
      <c r="D1079" s="146"/>
      <c r="E1079" s="146"/>
      <c r="F1079" s="146"/>
      <c r="G1079" s="146"/>
      <c r="H1079" s="146"/>
      <c r="I1079" s="146"/>
      <c r="J1079" s="146"/>
      <c r="N1079" s="146"/>
      <c r="Q1079" s="146"/>
    </row>
    <row r="1080" spans="2:17">
      <c r="B1080" s="120"/>
      <c r="C1080" s="120"/>
      <c r="D1080" s="146"/>
      <c r="E1080" s="146"/>
      <c r="F1080" s="146"/>
      <c r="G1080" s="146"/>
      <c r="H1080" s="146"/>
      <c r="I1080" s="146"/>
      <c r="J1080" s="146"/>
      <c r="N1080" s="146"/>
      <c r="Q1080" s="146"/>
    </row>
    <row r="1081" spans="2:17">
      <c r="B1081" s="120"/>
      <c r="C1081" s="120"/>
      <c r="D1081" s="146"/>
      <c r="E1081" s="146"/>
      <c r="F1081" s="146"/>
      <c r="G1081" s="146"/>
      <c r="H1081" s="146"/>
      <c r="I1081" s="146"/>
      <c r="J1081" s="146"/>
      <c r="N1081" s="146"/>
      <c r="Q1081" s="146"/>
    </row>
    <row r="1082" spans="2:17">
      <c r="B1082" s="120"/>
      <c r="C1082" s="120"/>
      <c r="D1082" s="146"/>
      <c r="E1082" s="146"/>
      <c r="F1082" s="146"/>
      <c r="G1082" s="146"/>
      <c r="H1082" s="146"/>
      <c r="I1082" s="146"/>
      <c r="J1082" s="146"/>
      <c r="N1082" s="146"/>
      <c r="Q1082" s="146"/>
    </row>
    <row r="1083" spans="2:17">
      <c r="B1083" s="120"/>
      <c r="C1083" s="120"/>
      <c r="D1083" s="146"/>
      <c r="E1083" s="146"/>
      <c r="F1083" s="146"/>
      <c r="G1083" s="146"/>
      <c r="H1083" s="146"/>
      <c r="I1083" s="146"/>
      <c r="J1083" s="146"/>
      <c r="N1083" s="146"/>
      <c r="Q1083" s="146"/>
    </row>
    <row r="1084" spans="2:17">
      <c r="B1084" s="120"/>
      <c r="C1084" s="120"/>
      <c r="D1084" s="146"/>
      <c r="E1084" s="146"/>
      <c r="F1084" s="146"/>
      <c r="G1084" s="146"/>
      <c r="H1084" s="146"/>
      <c r="I1084" s="146"/>
      <c r="J1084" s="146"/>
      <c r="N1084" s="146"/>
      <c r="Q1084" s="146"/>
    </row>
    <row r="1085" spans="2:17">
      <c r="B1085" s="120"/>
      <c r="C1085" s="120"/>
      <c r="D1085" s="146"/>
      <c r="E1085" s="146"/>
      <c r="F1085" s="146"/>
      <c r="G1085" s="146"/>
      <c r="H1085" s="146"/>
      <c r="I1085" s="146"/>
      <c r="J1085" s="146"/>
      <c r="N1085" s="146"/>
      <c r="Q1085" s="146"/>
    </row>
    <row r="1086" spans="2:17">
      <c r="B1086" s="120"/>
      <c r="C1086" s="120"/>
      <c r="D1086" s="146"/>
      <c r="E1086" s="146"/>
      <c r="F1086" s="146"/>
      <c r="G1086" s="146"/>
      <c r="H1086" s="146"/>
      <c r="I1086" s="146"/>
      <c r="J1086" s="146"/>
      <c r="N1086" s="146"/>
      <c r="Q1086" s="146"/>
    </row>
    <row r="1087" spans="2:17">
      <c r="B1087" s="120"/>
      <c r="C1087" s="120"/>
      <c r="D1087" s="146"/>
      <c r="E1087" s="146"/>
      <c r="F1087" s="146"/>
      <c r="G1087" s="146"/>
      <c r="H1087" s="146"/>
      <c r="I1087" s="146"/>
      <c r="J1087" s="146"/>
      <c r="N1087" s="146"/>
      <c r="Q1087" s="146"/>
    </row>
    <row r="1088" spans="2:17">
      <c r="B1088" s="120"/>
      <c r="C1088" s="120"/>
      <c r="D1088" s="146"/>
      <c r="E1088" s="146"/>
      <c r="F1088" s="146"/>
      <c r="G1088" s="146"/>
      <c r="H1088" s="146"/>
      <c r="I1088" s="146"/>
      <c r="J1088" s="146"/>
      <c r="N1088" s="146"/>
      <c r="Q1088" s="146"/>
    </row>
    <row r="1089" spans="2:17">
      <c r="B1089" s="120"/>
      <c r="C1089" s="120"/>
      <c r="D1089" s="146"/>
      <c r="E1089" s="146"/>
      <c r="F1089" s="146"/>
      <c r="G1089" s="146"/>
      <c r="H1089" s="146"/>
      <c r="I1089" s="146"/>
      <c r="J1089" s="146"/>
      <c r="N1089" s="146"/>
      <c r="Q1089" s="146"/>
    </row>
    <row r="1090" spans="2:17">
      <c r="B1090" s="120"/>
      <c r="C1090" s="120"/>
      <c r="D1090" s="146"/>
      <c r="E1090" s="146"/>
      <c r="F1090" s="146"/>
      <c r="G1090" s="146"/>
      <c r="H1090" s="146"/>
      <c r="I1090" s="146"/>
      <c r="J1090" s="146"/>
      <c r="N1090" s="146"/>
      <c r="Q1090" s="146"/>
    </row>
    <row r="1091" spans="2:17">
      <c r="B1091" s="120"/>
      <c r="C1091" s="120"/>
      <c r="D1091" s="146"/>
      <c r="E1091" s="146"/>
      <c r="F1091" s="146"/>
      <c r="G1091" s="146"/>
      <c r="H1091" s="146"/>
      <c r="I1091" s="146"/>
      <c r="J1091" s="146"/>
      <c r="N1091" s="146"/>
      <c r="Q1091" s="146"/>
    </row>
    <row r="1092" spans="2:17">
      <c r="B1092" s="120"/>
      <c r="C1092" s="120"/>
      <c r="D1092" s="146"/>
      <c r="E1092" s="146"/>
      <c r="F1092" s="146"/>
      <c r="G1092" s="146"/>
      <c r="H1092" s="146"/>
      <c r="I1092" s="146"/>
      <c r="J1092" s="146"/>
      <c r="N1092" s="146"/>
      <c r="Q1092" s="146"/>
    </row>
    <row r="1093" spans="2:17">
      <c r="B1093" s="120"/>
      <c r="C1093" s="120"/>
      <c r="D1093" s="146"/>
      <c r="E1093" s="146"/>
      <c r="F1093" s="146"/>
      <c r="G1093" s="146"/>
      <c r="H1093" s="146"/>
      <c r="I1093" s="146"/>
      <c r="J1093" s="146"/>
      <c r="N1093" s="146"/>
      <c r="Q1093" s="146"/>
    </row>
    <row r="1094" spans="2:17">
      <c r="B1094" s="120"/>
      <c r="C1094" s="120"/>
      <c r="D1094" s="146"/>
      <c r="E1094" s="146"/>
      <c r="F1094" s="146"/>
      <c r="G1094" s="146"/>
      <c r="H1094" s="146"/>
      <c r="I1094" s="146"/>
      <c r="J1094" s="146"/>
      <c r="N1094" s="146"/>
      <c r="Q1094" s="146"/>
    </row>
    <row r="1095" spans="2:17">
      <c r="B1095" s="120"/>
      <c r="C1095" s="120"/>
      <c r="D1095" s="146"/>
      <c r="E1095" s="146"/>
      <c r="F1095" s="146"/>
      <c r="G1095" s="146"/>
      <c r="H1095" s="146"/>
      <c r="I1095" s="146"/>
      <c r="J1095" s="146"/>
      <c r="N1095" s="146"/>
      <c r="Q1095" s="146"/>
    </row>
    <row r="1096" spans="2:17">
      <c r="B1096" s="120"/>
      <c r="C1096" s="120"/>
      <c r="D1096" s="146"/>
      <c r="E1096" s="146"/>
      <c r="F1096" s="146"/>
      <c r="G1096" s="146"/>
      <c r="H1096" s="146"/>
      <c r="I1096" s="146"/>
      <c r="J1096" s="146"/>
      <c r="N1096" s="146"/>
      <c r="Q1096" s="146"/>
    </row>
    <row r="1097" spans="2:17">
      <c r="B1097" s="120"/>
      <c r="C1097" s="120"/>
      <c r="D1097" s="146"/>
      <c r="E1097" s="146"/>
      <c r="F1097" s="146"/>
      <c r="G1097" s="146"/>
      <c r="H1097" s="146"/>
      <c r="I1097" s="146"/>
      <c r="J1097" s="146"/>
      <c r="N1097" s="146"/>
      <c r="Q1097" s="146"/>
    </row>
    <row r="1098" spans="2:17">
      <c r="B1098" s="120"/>
      <c r="C1098" s="120"/>
      <c r="D1098" s="146"/>
      <c r="E1098" s="146"/>
      <c r="F1098" s="146"/>
      <c r="G1098" s="146"/>
      <c r="H1098" s="146"/>
      <c r="I1098" s="146"/>
      <c r="J1098" s="146"/>
      <c r="N1098" s="146"/>
      <c r="Q1098" s="146"/>
    </row>
    <row r="1099" spans="2:17">
      <c r="B1099" s="120"/>
      <c r="C1099" s="120"/>
      <c r="D1099" s="146"/>
      <c r="E1099" s="146"/>
      <c r="F1099" s="146"/>
      <c r="G1099" s="146"/>
      <c r="H1099" s="146"/>
      <c r="I1099" s="146"/>
      <c r="J1099" s="146"/>
      <c r="N1099" s="146"/>
      <c r="Q1099" s="146"/>
    </row>
    <row r="1100" spans="2:17">
      <c r="B1100" s="120"/>
      <c r="C1100" s="120"/>
      <c r="D1100" s="146"/>
      <c r="E1100" s="146"/>
      <c r="F1100" s="146"/>
      <c r="G1100" s="146"/>
      <c r="H1100" s="146"/>
      <c r="I1100" s="146"/>
      <c r="J1100" s="146"/>
      <c r="N1100" s="146"/>
      <c r="Q1100" s="146"/>
    </row>
    <row r="1101" spans="2:17">
      <c r="B1101" s="120"/>
      <c r="C1101" s="120"/>
      <c r="D1101" s="146"/>
      <c r="E1101" s="146"/>
      <c r="F1101" s="146"/>
      <c r="G1101" s="146"/>
      <c r="H1101" s="146"/>
      <c r="I1101" s="146"/>
      <c r="J1101" s="146"/>
      <c r="N1101" s="146"/>
      <c r="Q1101" s="146"/>
    </row>
    <row r="1102" spans="2:17">
      <c r="B1102" s="120"/>
      <c r="C1102" s="120"/>
      <c r="D1102" s="146"/>
      <c r="E1102" s="146"/>
      <c r="F1102" s="146"/>
      <c r="G1102" s="146"/>
      <c r="H1102" s="146"/>
      <c r="I1102" s="146"/>
      <c r="J1102" s="146"/>
      <c r="N1102" s="146"/>
      <c r="Q1102" s="146"/>
    </row>
    <row r="1103" spans="2:17">
      <c r="B1103" s="120"/>
      <c r="C1103" s="120"/>
      <c r="D1103" s="146"/>
      <c r="E1103" s="146"/>
      <c r="F1103" s="146"/>
      <c r="G1103" s="146"/>
      <c r="H1103" s="146"/>
      <c r="I1103" s="146"/>
      <c r="J1103" s="146"/>
      <c r="N1103" s="146"/>
      <c r="Q1103" s="146"/>
    </row>
    <row r="1104" spans="2:17">
      <c r="B1104" s="120"/>
      <c r="C1104" s="120"/>
      <c r="D1104" s="146"/>
      <c r="E1104" s="146"/>
      <c r="F1104" s="146"/>
      <c r="G1104" s="146"/>
      <c r="H1104" s="146"/>
      <c r="I1104" s="146"/>
      <c r="J1104" s="146"/>
      <c r="N1104" s="146"/>
      <c r="Q1104" s="146"/>
    </row>
    <row r="1105" spans="2:17">
      <c r="B1105" s="120"/>
      <c r="C1105" s="120"/>
      <c r="D1105" s="146"/>
      <c r="E1105" s="146"/>
      <c r="F1105" s="146"/>
      <c r="G1105" s="146"/>
      <c r="H1105" s="146"/>
      <c r="I1105" s="146"/>
      <c r="J1105" s="146"/>
      <c r="N1105" s="146"/>
      <c r="Q1105" s="146"/>
    </row>
    <row r="1106" spans="2:17">
      <c r="B1106" s="120"/>
      <c r="C1106" s="120"/>
      <c r="D1106" s="146"/>
      <c r="E1106" s="146"/>
      <c r="F1106" s="146"/>
      <c r="G1106" s="146"/>
      <c r="H1106" s="146"/>
      <c r="I1106" s="146"/>
      <c r="J1106" s="146"/>
      <c r="N1106" s="146"/>
      <c r="Q1106" s="146"/>
    </row>
    <row r="1107" spans="2:17">
      <c r="B1107" s="120"/>
      <c r="C1107" s="120"/>
      <c r="D1107" s="146"/>
      <c r="E1107" s="146"/>
      <c r="F1107" s="146"/>
      <c r="G1107" s="146"/>
      <c r="H1107" s="146"/>
      <c r="I1107" s="146"/>
      <c r="J1107" s="146"/>
      <c r="N1107" s="146"/>
      <c r="Q1107" s="146"/>
    </row>
    <row r="1108" spans="2:17">
      <c r="B1108" s="120"/>
      <c r="C1108" s="120"/>
      <c r="D1108" s="146"/>
      <c r="E1108" s="146"/>
      <c r="F1108" s="146"/>
      <c r="G1108" s="146"/>
      <c r="H1108" s="146"/>
      <c r="I1108" s="146"/>
      <c r="J1108" s="146"/>
      <c r="N1108" s="146"/>
      <c r="Q1108" s="146"/>
    </row>
    <row r="1109" spans="2:17">
      <c r="B1109" s="120"/>
      <c r="C1109" s="120"/>
      <c r="D1109" s="146"/>
      <c r="E1109" s="146"/>
      <c r="F1109" s="146"/>
      <c r="G1109" s="146"/>
      <c r="H1109" s="146"/>
      <c r="I1109" s="146"/>
      <c r="J1109" s="146"/>
      <c r="N1109" s="146"/>
      <c r="Q1109" s="146"/>
    </row>
    <row r="1110" spans="2:17">
      <c r="B1110" s="120"/>
      <c r="C1110" s="120"/>
      <c r="D1110" s="146"/>
      <c r="E1110" s="146"/>
      <c r="F1110" s="146"/>
      <c r="G1110" s="146"/>
      <c r="H1110" s="146"/>
      <c r="I1110" s="146"/>
      <c r="J1110" s="146"/>
      <c r="N1110" s="146"/>
      <c r="Q1110" s="146"/>
    </row>
    <row r="1111" spans="2:17">
      <c r="B1111" s="120"/>
      <c r="C1111" s="120"/>
      <c r="D1111" s="146"/>
      <c r="E1111" s="146"/>
      <c r="F1111" s="146"/>
      <c r="G1111" s="146"/>
      <c r="H1111" s="146"/>
      <c r="I1111" s="146"/>
      <c r="J1111" s="146"/>
      <c r="N1111" s="146"/>
      <c r="Q1111" s="146"/>
    </row>
    <row r="1112" spans="2:17">
      <c r="B1112" s="120"/>
      <c r="C1112" s="120"/>
      <c r="D1112" s="146"/>
      <c r="E1112" s="146"/>
      <c r="F1112" s="146"/>
      <c r="G1112" s="146"/>
      <c r="H1112" s="146"/>
      <c r="I1112" s="146"/>
      <c r="J1112" s="146"/>
      <c r="N1112" s="146"/>
      <c r="Q1112" s="146"/>
    </row>
    <row r="1113" spans="2:17">
      <c r="B1113" s="120"/>
      <c r="C1113" s="120"/>
      <c r="D1113" s="146"/>
      <c r="E1113" s="146"/>
      <c r="F1113" s="146"/>
      <c r="G1113" s="146"/>
      <c r="H1113" s="146"/>
      <c r="I1113" s="146"/>
      <c r="J1113" s="146"/>
      <c r="N1113" s="146"/>
      <c r="Q1113" s="146"/>
    </row>
    <row r="1114" spans="2:17">
      <c r="B1114" s="120"/>
      <c r="C1114" s="120"/>
      <c r="D1114" s="146"/>
      <c r="E1114" s="146"/>
      <c r="F1114" s="146"/>
      <c r="G1114" s="146"/>
      <c r="H1114" s="146"/>
      <c r="I1114" s="146"/>
      <c r="J1114" s="146"/>
      <c r="N1114" s="146"/>
      <c r="Q1114" s="146"/>
    </row>
    <row r="1115" spans="2:17">
      <c r="B1115" s="120"/>
      <c r="C1115" s="120"/>
      <c r="D1115" s="146"/>
      <c r="E1115" s="146"/>
      <c r="F1115" s="146"/>
      <c r="G1115" s="146"/>
      <c r="H1115" s="146"/>
      <c r="I1115" s="146"/>
      <c r="J1115" s="146"/>
      <c r="N1115" s="146"/>
      <c r="Q1115" s="146"/>
    </row>
    <row r="1116" spans="2:17">
      <c r="B1116" s="120"/>
      <c r="C1116" s="120"/>
      <c r="D1116" s="146"/>
      <c r="E1116" s="146"/>
      <c r="F1116" s="146"/>
      <c r="G1116" s="146"/>
      <c r="H1116" s="146"/>
      <c r="I1116" s="146"/>
      <c r="J1116" s="146"/>
      <c r="N1116" s="146"/>
      <c r="Q1116" s="146"/>
    </row>
    <row r="1117" spans="2:17">
      <c r="B1117" s="120"/>
      <c r="C1117" s="120"/>
      <c r="D1117" s="146"/>
      <c r="E1117" s="146"/>
      <c r="F1117" s="146"/>
      <c r="G1117" s="146"/>
      <c r="H1117" s="146"/>
      <c r="I1117" s="146"/>
      <c r="J1117" s="146"/>
      <c r="N1117" s="146"/>
      <c r="Q1117" s="146"/>
    </row>
    <row r="1118" spans="2:17">
      <c r="B1118" s="120"/>
      <c r="C1118" s="120"/>
      <c r="D1118" s="146"/>
      <c r="E1118" s="146"/>
      <c r="F1118" s="146"/>
      <c r="G1118" s="146"/>
      <c r="H1118" s="146"/>
      <c r="I1118" s="146"/>
      <c r="J1118" s="146"/>
      <c r="N1118" s="146"/>
      <c r="Q1118" s="146"/>
    </row>
    <row r="1119" spans="2:17">
      <c r="B1119" s="120"/>
      <c r="C1119" s="120"/>
      <c r="D1119" s="146"/>
      <c r="E1119" s="146"/>
      <c r="F1119" s="146"/>
      <c r="G1119" s="146"/>
      <c r="H1119" s="146"/>
      <c r="I1119" s="146"/>
      <c r="J1119" s="146"/>
      <c r="N1119" s="146"/>
      <c r="Q1119" s="146"/>
    </row>
    <row r="1120" spans="2:17">
      <c r="B1120" s="120"/>
      <c r="C1120" s="120"/>
      <c r="D1120" s="146"/>
      <c r="E1120" s="146"/>
      <c r="F1120" s="146"/>
      <c r="G1120" s="146"/>
      <c r="H1120" s="146"/>
      <c r="I1120" s="146"/>
      <c r="J1120" s="146"/>
      <c r="N1120" s="146"/>
      <c r="Q1120" s="146"/>
    </row>
    <row r="1121" spans="2:17">
      <c r="B1121" s="120"/>
      <c r="C1121" s="120"/>
      <c r="D1121" s="146"/>
      <c r="E1121" s="146"/>
      <c r="F1121" s="146"/>
      <c r="G1121" s="146"/>
      <c r="H1121" s="146"/>
      <c r="I1121" s="146"/>
      <c r="J1121" s="146"/>
      <c r="N1121" s="146"/>
      <c r="Q1121" s="146"/>
    </row>
    <row r="1122" spans="2:17">
      <c r="B1122" s="120"/>
      <c r="C1122" s="120"/>
      <c r="D1122" s="146"/>
      <c r="E1122" s="146"/>
      <c r="F1122" s="146"/>
      <c r="G1122" s="146"/>
      <c r="H1122" s="146"/>
      <c r="I1122" s="146"/>
      <c r="J1122" s="146"/>
      <c r="N1122" s="146"/>
      <c r="Q1122" s="146"/>
    </row>
    <row r="1123" spans="2:17">
      <c r="B1123" s="120"/>
      <c r="C1123" s="120"/>
      <c r="D1123" s="146"/>
      <c r="E1123" s="146"/>
      <c r="F1123" s="146"/>
      <c r="G1123" s="146"/>
      <c r="H1123" s="146"/>
      <c r="I1123" s="146"/>
      <c r="J1123" s="146"/>
      <c r="N1123" s="146"/>
      <c r="Q1123" s="146"/>
    </row>
    <row r="1124" spans="2:17">
      <c r="B1124" s="120"/>
      <c r="C1124" s="120"/>
      <c r="D1124" s="146"/>
      <c r="E1124" s="146"/>
      <c r="F1124" s="146"/>
      <c r="G1124" s="146"/>
      <c r="H1124" s="146"/>
      <c r="I1124" s="146"/>
      <c r="J1124" s="146"/>
      <c r="N1124" s="146"/>
      <c r="Q1124" s="146"/>
    </row>
    <row r="1125" spans="2:17">
      <c r="B1125" s="120"/>
      <c r="C1125" s="120"/>
      <c r="D1125" s="146"/>
      <c r="E1125" s="146"/>
      <c r="F1125" s="146"/>
      <c r="G1125" s="146"/>
      <c r="H1125" s="146"/>
      <c r="I1125" s="146"/>
      <c r="J1125" s="146"/>
      <c r="N1125" s="146"/>
      <c r="Q1125" s="146"/>
    </row>
    <row r="1126" spans="2:17">
      <c r="B1126" s="120"/>
      <c r="C1126" s="120"/>
      <c r="D1126" s="146"/>
      <c r="E1126" s="146"/>
      <c r="F1126" s="146"/>
      <c r="G1126" s="146"/>
      <c r="H1126" s="146"/>
      <c r="I1126" s="146"/>
      <c r="J1126" s="146"/>
      <c r="N1126" s="146"/>
      <c r="Q1126" s="146"/>
    </row>
    <row r="1127" spans="2:17">
      <c r="B1127" s="120"/>
      <c r="C1127" s="120"/>
      <c r="D1127" s="146"/>
      <c r="E1127" s="146"/>
      <c r="F1127" s="146"/>
      <c r="G1127" s="146"/>
      <c r="H1127" s="146"/>
      <c r="I1127" s="146"/>
      <c r="J1127" s="146"/>
      <c r="N1127" s="146"/>
      <c r="Q1127" s="146"/>
    </row>
    <row r="1128" spans="2:17">
      <c r="B1128" s="120"/>
      <c r="C1128" s="120"/>
      <c r="D1128" s="146"/>
      <c r="E1128" s="146"/>
      <c r="F1128" s="146"/>
      <c r="G1128" s="146"/>
      <c r="H1128" s="146"/>
      <c r="I1128" s="146"/>
      <c r="J1128" s="146"/>
      <c r="N1128" s="146"/>
      <c r="Q1128" s="146"/>
    </row>
    <row r="1129" spans="2:17">
      <c r="B1129" s="120"/>
      <c r="C1129" s="120"/>
      <c r="D1129" s="146"/>
      <c r="E1129" s="146"/>
      <c r="F1129" s="146"/>
      <c r="G1129" s="146"/>
      <c r="H1129" s="146"/>
      <c r="I1129" s="146"/>
      <c r="J1129" s="146"/>
      <c r="N1129" s="146"/>
      <c r="Q1129" s="146"/>
    </row>
    <row r="1130" spans="2:17">
      <c r="B1130" s="120"/>
      <c r="C1130" s="120"/>
      <c r="D1130" s="146"/>
      <c r="E1130" s="146"/>
      <c r="F1130" s="146"/>
      <c r="G1130" s="146"/>
      <c r="H1130" s="146"/>
      <c r="I1130" s="146"/>
      <c r="J1130" s="146"/>
      <c r="N1130" s="146"/>
      <c r="Q1130" s="146"/>
    </row>
    <row r="1131" spans="2:17">
      <c r="B1131" s="120"/>
      <c r="C1131" s="120"/>
      <c r="D1131" s="146"/>
      <c r="E1131" s="146"/>
      <c r="F1131" s="146"/>
      <c r="G1131" s="146"/>
      <c r="H1131" s="146"/>
      <c r="I1131" s="146"/>
      <c r="J1131" s="146"/>
      <c r="N1131" s="146"/>
      <c r="Q1131" s="146"/>
    </row>
    <row r="1132" spans="2:17">
      <c r="B1132" s="120"/>
      <c r="C1132" s="120"/>
      <c r="D1132" s="146"/>
      <c r="E1132" s="146"/>
      <c r="F1132" s="146"/>
      <c r="G1132" s="146"/>
      <c r="H1132" s="146"/>
      <c r="I1132" s="146"/>
      <c r="J1132" s="146"/>
      <c r="N1132" s="146"/>
      <c r="Q1132" s="146"/>
    </row>
    <row r="1133" spans="2:17">
      <c r="B1133" s="120"/>
      <c r="C1133" s="120"/>
      <c r="D1133" s="146"/>
      <c r="E1133" s="146"/>
      <c r="F1133" s="146"/>
      <c r="G1133" s="146"/>
      <c r="H1133" s="146"/>
      <c r="I1133" s="146"/>
      <c r="J1133" s="146"/>
      <c r="N1133" s="146"/>
      <c r="Q1133" s="146"/>
    </row>
    <row r="1134" spans="2:17">
      <c r="B1134" s="120"/>
      <c r="C1134" s="120"/>
      <c r="D1134" s="146"/>
      <c r="E1134" s="146"/>
      <c r="F1134" s="146"/>
      <c r="G1134" s="146"/>
      <c r="H1134" s="146"/>
      <c r="I1134" s="146"/>
      <c r="J1134" s="146"/>
      <c r="N1134" s="146"/>
      <c r="Q1134" s="146"/>
    </row>
    <row r="1135" spans="2:17">
      <c r="B1135" s="120"/>
      <c r="C1135" s="120"/>
      <c r="D1135" s="146"/>
      <c r="E1135" s="146"/>
      <c r="F1135" s="146"/>
      <c r="G1135" s="146"/>
      <c r="H1135" s="146"/>
      <c r="I1135" s="146"/>
      <c r="J1135" s="146"/>
      <c r="N1135" s="146"/>
      <c r="Q1135" s="146"/>
    </row>
    <row r="1136" spans="2:17">
      <c r="B1136" s="120"/>
      <c r="C1136" s="120"/>
      <c r="D1136" s="146"/>
      <c r="E1136" s="146"/>
      <c r="F1136" s="146"/>
      <c r="G1136" s="146"/>
      <c r="H1136" s="146"/>
      <c r="I1136" s="146"/>
      <c r="J1136" s="146"/>
      <c r="N1136" s="146"/>
      <c r="Q1136" s="146"/>
    </row>
    <row r="1137" spans="2:17">
      <c r="B1137" s="120"/>
      <c r="C1137" s="120"/>
      <c r="D1137" s="146"/>
      <c r="E1137" s="146"/>
      <c r="F1137" s="146"/>
      <c r="G1137" s="146"/>
      <c r="H1137" s="146"/>
      <c r="I1137" s="146"/>
      <c r="J1137" s="146"/>
      <c r="N1137" s="146"/>
      <c r="Q1137" s="146"/>
    </row>
    <row r="1138" spans="2:17">
      <c r="B1138" s="120"/>
      <c r="C1138" s="120"/>
      <c r="D1138" s="146"/>
      <c r="E1138" s="146"/>
      <c r="F1138" s="146"/>
      <c r="G1138" s="146"/>
      <c r="H1138" s="146"/>
      <c r="I1138" s="146"/>
      <c r="J1138" s="146"/>
      <c r="N1138" s="146"/>
      <c r="Q1138" s="146"/>
    </row>
    <row r="1139" spans="2:17">
      <c r="B1139" s="120"/>
      <c r="C1139" s="120"/>
      <c r="D1139" s="146"/>
      <c r="E1139" s="146"/>
      <c r="F1139" s="146"/>
      <c r="G1139" s="146"/>
      <c r="H1139" s="146"/>
      <c r="I1139" s="146"/>
      <c r="J1139" s="146"/>
      <c r="N1139" s="146"/>
      <c r="Q1139" s="146"/>
    </row>
    <row r="1140" spans="2:17">
      <c r="B1140" s="120"/>
      <c r="C1140" s="120"/>
      <c r="D1140" s="146"/>
      <c r="E1140" s="146"/>
      <c r="F1140" s="146"/>
      <c r="G1140" s="146"/>
      <c r="H1140" s="146"/>
      <c r="I1140" s="146"/>
      <c r="J1140" s="146"/>
      <c r="N1140" s="146"/>
      <c r="Q1140" s="146"/>
    </row>
    <row r="1141" spans="2:17">
      <c r="B1141" s="120"/>
      <c r="C1141" s="120"/>
      <c r="D1141" s="146"/>
      <c r="E1141" s="146"/>
      <c r="F1141" s="146"/>
      <c r="G1141" s="146"/>
      <c r="H1141" s="146"/>
      <c r="I1141" s="146"/>
      <c r="J1141" s="146"/>
      <c r="N1141" s="146"/>
      <c r="Q1141" s="146"/>
    </row>
    <row r="1142" spans="2:17">
      <c r="B1142" s="120"/>
      <c r="C1142" s="120"/>
      <c r="D1142" s="146"/>
      <c r="E1142" s="146"/>
      <c r="F1142" s="146"/>
      <c r="G1142" s="146"/>
      <c r="H1142" s="146"/>
      <c r="I1142" s="146"/>
      <c r="J1142" s="146"/>
      <c r="N1142" s="146"/>
      <c r="Q1142" s="146"/>
    </row>
    <row r="1143" spans="2:17">
      <c r="B1143" s="120"/>
      <c r="C1143" s="120"/>
      <c r="D1143" s="146"/>
      <c r="E1143" s="146"/>
      <c r="F1143" s="146"/>
      <c r="G1143" s="146"/>
      <c r="H1143" s="146"/>
      <c r="I1143" s="146"/>
      <c r="J1143" s="146"/>
      <c r="N1143" s="146"/>
      <c r="Q1143" s="146"/>
    </row>
    <row r="1144" spans="2:17">
      <c r="B1144" s="120"/>
      <c r="C1144" s="120"/>
      <c r="D1144" s="146"/>
      <c r="E1144" s="146"/>
      <c r="F1144" s="146"/>
      <c r="G1144" s="146"/>
      <c r="H1144" s="146"/>
      <c r="I1144" s="146"/>
      <c r="J1144" s="146"/>
      <c r="N1144" s="146"/>
      <c r="Q1144" s="146"/>
    </row>
    <row r="1145" spans="2:17">
      <c r="B1145" s="120"/>
      <c r="C1145" s="120"/>
      <c r="D1145" s="146"/>
      <c r="E1145" s="146"/>
      <c r="F1145" s="146"/>
      <c r="G1145" s="146"/>
      <c r="H1145" s="146"/>
      <c r="I1145" s="146"/>
      <c r="J1145" s="146"/>
      <c r="N1145" s="146"/>
      <c r="Q1145" s="146"/>
    </row>
    <row r="1146" spans="2:17">
      <c r="B1146" s="120"/>
      <c r="C1146" s="120"/>
      <c r="D1146" s="146"/>
      <c r="E1146" s="146"/>
      <c r="F1146" s="146"/>
      <c r="G1146" s="146"/>
      <c r="H1146" s="146"/>
      <c r="I1146" s="146"/>
      <c r="J1146" s="146"/>
      <c r="N1146" s="146"/>
      <c r="Q1146" s="146"/>
    </row>
    <row r="1147" spans="2:17">
      <c r="B1147" s="120"/>
      <c r="C1147" s="120"/>
      <c r="D1147" s="146"/>
      <c r="E1147" s="146"/>
      <c r="F1147" s="146"/>
      <c r="G1147" s="146"/>
      <c r="H1147" s="146"/>
      <c r="I1147" s="146"/>
      <c r="J1147" s="146"/>
      <c r="N1147" s="146"/>
      <c r="Q1147" s="146"/>
    </row>
    <row r="1148" spans="2:17">
      <c r="B1148" s="120"/>
      <c r="C1148" s="120"/>
      <c r="D1148" s="146"/>
      <c r="E1148" s="146"/>
      <c r="F1148" s="146"/>
      <c r="G1148" s="146"/>
      <c r="H1148" s="146"/>
      <c r="I1148" s="146"/>
      <c r="J1148" s="146"/>
      <c r="N1148" s="146"/>
      <c r="Q1148" s="146"/>
    </row>
    <row r="1149" spans="2:17">
      <c r="B1149" s="120"/>
      <c r="C1149" s="120"/>
      <c r="D1149" s="146"/>
      <c r="E1149" s="146"/>
      <c r="F1149" s="146"/>
      <c r="G1149" s="146"/>
      <c r="H1149" s="146"/>
      <c r="I1149" s="146"/>
      <c r="J1149" s="146"/>
      <c r="N1149" s="146"/>
      <c r="Q1149" s="146"/>
    </row>
    <row r="1150" spans="2:17">
      <c r="B1150" s="120"/>
      <c r="C1150" s="120"/>
      <c r="D1150" s="146"/>
      <c r="E1150" s="146"/>
      <c r="F1150" s="146"/>
      <c r="G1150" s="146"/>
      <c r="H1150" s="146"/>
      <c r="I1150" s="146"/>
      <c r="J1150" s="146"/>
      <c r="N1150" s="146"/>
      <c r="Q1150" s="146"/>
    </row>
    <row r="1151" spans="2:17">
      <c r="B1151" s="120"/>
      <c r="C1151" s="120"/>
      <c r="D1151" s="146"/>
      <c r="E1151" s="146"/>
      <c r="F1151" s="146"/>
      <c r="G1151" s="146"/>
      <c r="H1151" s="146"/>
      <c r="I1151" s="146"/>
      <c r="J1151" s="146"/>
      <c r="N1151" s="146"/>
      <c r="Q1151" s="146"/>
    </row>
    <row r="1152" spans="2:17">
      <c r="B1152" s="120"/>
      <c r="C1152" s="120"/>
      <c r="D1152" s="146"/>
      <c r="E1152" s="146"/>
      <c r="F1152" s="146"/>
      <c r="G1152" s="146"/>
      <c r="H1152" s="146"/>
      <c r="I1152" s="146"/>
      <c r="J1152" s="146"/>
      <c r="N1152" s="146"/>
      <c r="Q1152" s="146"/>
    </row>
    <row r="1153" spans="2:17">
      <c r="B1153" s="120"/>
      <c r="C1153" s="120"/>
      <c r="D1153" s="146"/>
      <c r="E1153" s="146"/>
      <c r="F1153" s="146"/>
      <c r="G1153" s="146"/>
      <c r="H1153" s="146"/>
      <c r="I1153" s="146"/>
      <c r="J1153" s="146"/>
      <c r="N1153" s="146"/>
      <c r="Q1153" s="146"/>
    </row>
    <row r="1154" spans="2:17">
      <c r="B1154" s="120"/>
      <c r="C1154" s="120"/>
      <c r="D1154" s="146"/>
      <c r="E1154" s="146"/>
      <c r="F1154" s="146"/>
      <c r="G1154" s="146"/>
      <c r="H1154" s="146"/>
      <c r="I1154" s="146"/>
      <c r="J1154" s="146"/>
      <c r="N1154" s="146"/>
      <c r="Q1154" s="146"/>
    </row>
    <row r="1155" spans="2:17">
      <c r="B1155" s="120"/>
      <c r="C1155" s="120"/>
      <c r="D1155" s="146"/>
      <c r="E1155" s="146"/>
      <c r="F1155" s="146"/>
      <c r="G1155" s="146"/>
      <c r="H1155" s="146"/>
      <c r="I1155" s="146"/>
      <c r="J1155" s="146"/>
      <c r="N1155" s="146"/>
      <c r="Q1155" s="146"/>
    </row>
    <row r="1156" spans="2:17">
      <c r="B1156" s="120"/>
      <c r="C1156" s="120"/>
      <c r="D1156" s="146"/>
      <c r="E1156" s="146"/>
      <c r="F1156" s="146"/>
      <c r="G1156" s="146"/>
      <c r="H1156" s="146"/>
      <c r="I1156" s="146"/>
      <c r="J1156" s="146"/>
      <c r="N1156" s="146"/>
      <c r="Q1156" s="146"/>
    </row>
    <row r="1157" spans="2:17">
      <c r="B1157" s="120"/>
      <c r="C1157" s="120"/>
      <c r="D1157" s="146"/>
      <c r="E1157" s="146"/>
      <c r="F1157" s="146"/>
      <c r="G1157" s="146"/>
      <c r="H1157" s="146"/>
      <c r="I1157" s="146"/>
      <c r="J1157" s="146"/>
      <c r="N1157" s="146"/>
      <c r="Q1157" s="146"/>
    </row>
    <row r="1158" spans="2:17">
      <c r="B1158" s="120"/>
      <c r="C1158" s="120"/>
      <c r="D1158" s="146"/>
      <c r="E1158" s="146"/>
      <c r="F1158" s="146"/>
      <c r="G1158" s="146"/>
      <c r="H1158" s="146"/>
      <c r="I1158" s="146"/>
      <c r="J1158" s="146"/>
      <c r="N1158" s="146"/>
      <c r="Q1158" s="146"/>
    </row>
    <row r="1159" spans="2:17">
      <c r="B1159" s="120"/>
      <c r="C1159" s="120"/>
      <c r="D1159" s="146"/>
      <c r="E1159" s="146"/>
      <c r="F1159" s="146"/>
      <c r="G1159" s="146"/>
      <c r="H1159" s="146"/>
      <c r="I1159" s="146"/>
      <c r="J1159" s="146"/>
      <c r="N1159" s="146"/>
      <c r="Q1159" s="146"/>
    </row>
    <row r="1160" spans="2:17">
      <c r="B1160" s="120"/>
      <c r="C1160" s="120"/>
      <c r="D1160" s="146"/>
      <c r="E1160" s="146"/>
      <c r="F1160" s="146"/>
      <c r="G1160" s="146"/>
      <c r="H1160" s="146"/>
      <c r="I1160" s="146"/>
      <c r="J1160" s="146"/>
      <c r="N1160" s="146"/>
      <c r="Q1160" s="146"/>
    </row>
    <row r="1161" spans="2:17">
      <c r="B1161" s="120"/>
      <c r="C1161" s="120"/>
      <c r="D1161" s="146"/>
      <c r="E1161" s="146"/>
      <c r="F1161" s="146"/>
      <c r="G1161" s="146"/>
      <c r="H1161" s="146"/>
      <c r="I1161" s="146"/>
      <c r="J1161" s="146"/>
      <c r="N1161" s="146"/>
      <c r="Q1161" s="146"/>
    </row>
    <row r="1162" spans="2:17">
      <c r="B1162" s="120"/>
      <c r="C1162" s="120"/>
      <c r="D1162" s="146"/>
      <c r="E1162" s="146"/>
      <c r="F1162" s="146"/>
      <c r="G1162" s="146"/>
      <c r="H1162" s="146"/>
      <c r="I1162" s="146"/>
      <c r="J1162" s="146"/>
      <c r="N1162" s="146"/>
      <c r="Q1162" s="146"/>
    </row>
    <row r="1163" spans="2:17">
      <c r="B1163" s="120"/>
      <c r="C1163" s="120"/>
      <c r="D1163" s="146"/>
      <c r="E1163" s="146"/>
      <c r="F1163" s="146"/>
      <c r="G1163" s="146"/>
      <c r="H1163" s="146"/>
      <c r="I1163" s="146"/>
      <c r="J1163" s="146"/>
      <c r="N1163" s="146"/>
      <c r="Q1163" s="146"/>
    </row>
    <row r="1164" spans="2:17">
      <c r="B1164" s="120"/>
      <c r="C1164" s="120"/>
      <c r="D1164" s="146"/>
      <c r="E1164" s="146"/>
      <c r="F1164" s="146"/>
      <c r="G1164" s="146"/>
      <c r="H1164" s="146"/>
      <c r="I1164" s="146"/>
      <c r="J1164" s="146"/>
      <c r="N1164" s="146"/>
      <c r="Q1164" s="146"/>
    </row>
    <row r="1165" spans="2:17">
      <c r="B1165" s="120"/>
      <c r="C1165" s="120"/>
      <c r="D1165" s="146"/>
      <c r="E1165" s="146"/>
      <c r="F1165" s="146"/>
      <c r="G1165" s="146"/>
      <c r="H1165" s="146"/>
      <c r="I1165" s="146"/>
      <c r="J1165" s="146"/>
      <c r="N1165" s="146"/>
      <c r="Q1165" s="146"/>
    </row>
    <row r="1166" spans="2:17">
      <c r="B1166" s="120"/>
      <c r="C1166" s="120"/>
      <c r="D1166" s="146"/>
      <c r="E1166" s="146"/>
      <c r="F1166" s="146"/>
      <c r="G1166" s="146"/>
      <c r="H1166" s="146"/>
      <c r="I1166" s="146"/>
      <c r="J1166" s="146"/>
      <c r="N1166" s="146"/>
      <c r="Q1166" s="146"/>
    </row>
    <row r="1167" spans="2:17">
      <c r="B1167" s="120"/>
      <c r="C1167" s="120"/>
      <c r="D1167" s="146"/>
      <c r="E1167" s="146"/>
      <c r="F1167" s="146"/>
      <c r="G1167" s="146"/>
      <c r="H1167" s="146"/>
      <c r="I1167" s="146"/>
      <c r="J1167" s="146"/>
      <c r="N1167" s="146"/>
      <c r="Q1167" s="146"/>
    </row>
    <row r="1168" spans="2:17">
      <c r="B1168" s="120"/>
      <c r="C1168" s="120"/>
      <c r="D1168" s="146"/>
      <c r="E1168" s="146"/>
      <c r="F1168" s="146"/>
      <c r="G1168" s="146"/>
      <c r="H1168" s="146"/>
      <c r="I1168" s="146"/>
      <c r="J1168" s="146"/>
      <c r="N1168" s="146"/>
      <c r="Q1168" s="146"/>
    </row>
    <row r="1169" spans="2:17">
      <c r="B1169" s="120"/>
      <c r="C1169" s="120"/>
      <c r="D1169" s="146"/>
      <c r="E1169" s="146"/>
      <c r="F1169" s="146"/>
      <c r="G1169" s="146"/>
      <c r="H1169" s="146"/>
      <c r="I1169" s="146"/>
      <c r="J1169" s="146"/>
      <c r="N1169" s="146"/>
      <c r="Q1169" s="146"/>
    </row>
    <row r="1170" spans="2:17">
      <c r="B1170" s="120"/>
      <c r="C1170" s="120"/>
      <c r="D1170" s="146"/>
      <c r="E1170" s="146"/>
      <c r="F1170" s="146"/>
      <c r="G1170" s="146"/>
      <c r="H1170" s="146"/>
      <c r="I1170" s="146"/>
      <c r="J1170" s="146"/>
      <c r="N1170" s="146"/>
      <c r="Q1170" s="146"/>
    </row>
    <row r="1171" spans="2:17">
      <c r="B1171" s="120"/>
      <c r="C1171" s="120"/>
      <c r="D1171" s="146"/>
      <c r="E1171" s="146"/>
      <c r="F1171" s="146"/>
      <c r="G1171" s="146"/>
      <c r="H1171" s="146"/>
      <c r="I1171" s="146"/>
      <c r="J1171" s="146"/>
      <c r="N1171" s="146"/>
      <c r="Q1171" s="146"/>
    </row>
    <row r="1172" spans="2:17">
      <c r="B1172" s="120"/>
      <c r="C1172" s="120"/>
      <c r="D1172" s="146"/>
      <c r="E1172" s="146"/>
      <c r="F1172" s="146"/>
      <c r="G1172" s="146"/>
      <c r="H1172" s="146"/>
      <c r="I1172" s="146"/>
      <c r="J1172" s="146"/>
      <c r="N1172" s="146"/>
      <c r="Q1172" s="146"/>
    </row>
    <row r="1173" spans="2:17">
      <c r="B1173" s="120"/>
      <c r="C1173" s="120"/>
      <c r="D1173" s="146"/>
      <c r="E1173" s="146"/>
      <c r="F1173" s="146"/>
      <c r="G1173" s="146"/>
      <c r="H1173" s="146"/>
      <c r="I1173" s="146"/>
      <c r="J1173" s="146"/>
      <c r="N1173" s="146"/>
      <c r="Q1173" s="146"/>
    </row>
    <row r="1174" spans="2:17">
      <c r="B1174" s="120"/>
      <c r="C1174" s="120"/>
      <c r="D1174" s="146"/>
      <c r="E1174" s="146"/>
      <c r="F1174" s="146"/>
      <c r="G1174" s="146"/>
      <c r="H1174" s="146"/>
      <c r="I1174" s="146"/>
      <c r="J1174" s="146"/>
      <c r="N1174" s="146"/>
      <c r="Q1174" s="146"/>
    </row>
    <row r="1175" spans="2:17">
      <c r="B1175" s="120"/>
      <c r="C1175" s="120"/>
      <c r="D1175" s="146"/>
      <c r="E1175" s="146"/>
      <c r="F1175" s="146"/>
      <c r="G1175" s="146"/>
      <c r="H1175" s="146"/>
      <c r="I1175" s="146"/>
      <c r="J1175" s="146"/>
      <c r="N1175" s="146"/>
      <c r="Q1175" s="146"/>
    </row>
    <row r="1176" spans="2:17">
      <c r="B1176" s="120"/>
      <c r="C1176" s="120"/>
      <c r="D1176" s="146"/>
      <c r="E1176" s="146"/>
      <c r="F1176" s="146"/>
      <c r="G1176" s="146"/>
      <c r="H1176" s="146"/>
      <c r="I1176" s="146"/>
      <c r="J1176" s="146"/>
      <c r="N1176" s="146"/>
      <c r="Q1176" s="146"/>
    </row>
    <row r="1177" spans="2:17">
      <c r="B1177" s="120"/>
      <c r="C1177" s="120"/>
      <c r="D1177" s="146"/>
      <c r="E1177" s="146"/>
      <c r="F1177" s="146"/>
      <c r="G1177" s="146"/>
      <c r="H1177" s="146"/>
      <c r="I1177" s="146"/>
      <c r="J1177" s="146"/>
      <c r="N1177" s="146"/>
      <c r="Q1177" s="146"/>
    </row>
    <row r="1178" spans="2:17">
      <c r="B1178" s="120"/>
      <c r="C1178" s="120"/>
      <c r="D1178" s="146"/>
      <c r="E1178" s="146"/>
      <c r="F1178" s="146"/>
      <c r="G1178" s="146"/>
      <c r="H1178" s="146"/>
      <c r="I1178" s="146"/>
      <c r="J1178" s="146"/>
      <c r="N1178" s="146"/>
      <c r="Q1178" s="146"/>
    </row>
    <row r="1179" spans="2:17">
      <c r="B1179" s="120"/>
      <c r="C1179" s="120"/>
      <c r="D1179" s="146"/>
      <c r="E1179" s="146"/>
      <c r="F1179" s="146"/>
      <c r="G1179" s="146"/>
      <c r="H1179" s="146"/>
      <c r="I1179" s="146"/>
      <c r="J1179" s="146"/>
      <c r="N1179" s="146"/>
      <c r="Q1179" s="146"/>
    </row>
    <row r="1180" spans="2:17">
      <c r="B1180" s="120"/>
      <c r="C1180" s="120"/>
      <c r="D1180" s="146"/>
      <c r="E1180" s="146"/>
      <c r="F1180" s="146"/>
      <c r="G1180" s="146"/>
      <c r="H1180" s="146"/>
      <c r="I1180" s="146"/>
      <c r="J1180" s="146"/>
      <c r="N1180" s="146"/>
      <c r="Q1180" s="146"/>
    </row>
    <row r="1181" spans="2:17">
      <c r="B1181" s="120"/>
      <c r="C1181" s="120"/>
      <c r="D1181" s="146"/>
      <c r="E1181" s="146"/>
      <c r="F1181" s="146"/>
      <c r="G1181" s="146"/>
      <c r="H1181" s="146"/>
      <c r="I1181" s="146"/>
      <c r="J1181" s="146"/>
      <c r="N1181" s="146"/>
      <c r="Q1181" s="146"/>
    </row>
    <row r="1182" spans="2:17">
      <c r="B1182" s="120"/>
      <c r="C1182" s="120"/>
      <c r="D1182" s="146"/>
      <c r="E1182" s="146"/>
      <c r="F1182" s="146"/>
      <c r="G1182" s="146"/>
      <c r="H1182" s="146"/>
      <c r="I1182" s="146"/>
      <c r="J1182" s="146"/>
      <c r="N1182" s="146"/>
      <c r="Q1182" s="146"/>
    </row>
    <row r="1183" spans="2:17">
      <c r="B1183" s="120"/>
      <c r="C1183" s="120"/>
      <c r="D1183" s="146"/>
      <c r="E1183" s="146"/>
      <c r="F1183" s="146"/>
      <c r="G1183" s="146"/>
      <c r="H1183" s="146"/>
      <c r="I1183" s="146"/>
      <c r="J1183" s="146"/>
      <c r="N1183" s="146"/>
      <c r="Q1183" s="146"/>
    </row>
    <row r="1184" spans="2:17">
      <c r="B1184" s="120"/>
      <c r="C1184" s="120"/>
      <c r="D1184" s="146"/>
      <c r="E1184" s="146"/>
      <c r="F1184" s="146"/>
      <c r="G1184" s="146"/>
      <c r="H1184" s="146"/>
      <c r="I1184" s="146"/>
      <c r="J1184" s="146"/>
      <c r="N1184" s="146"/>
      <c r="Q1184" s="146"/>
    </row>
    <row r="1185" spans="2:17">
      <c r="B1185" s="120"/>
      <c r="C1185" s="120"/>
      <c r="D1185" s="146"/>
      <c r="E1185" s="146"/>
      <c r="F1185" s="146"/>
      <c r="G1185" s="146"/>
      <c r="H1185" s="146"/>
      <c r="I1185" s="146"/>
      <c r="J1185" s="146"/>
      <c r="N1185" s="146"/>
      <c r="Q1185" s="146"/>
    </row>
    <row r="1186" spans="2:17">
      <c r="B1186" s="120"/>
      <c r="C1186" s="120"/>
      <c r="D1186" s="146"/>
      <c r="E1186" s="146"/>
      <c r="F1186" s="146"/>
      <c r="G1186" s="146"/>
      <c r="H1186" s="146"/>
      <c r="I1186" s="146"/>
      <c r="J1186" s="146"/>
      <c r="N1186" s="146"/>
      <c r="Q1186" s="146"/>
    </row>
    <row r="1187" spans="2:17">
      <c r="B1187" s="120"/>
      <c r="C1187" s="120"/>
      <c r="D1187" s="146"/>
      <c r="E1187" s="146"/>
      <c r="F1187" s="146"/>
      <c r="G1187" s="146"/>
      <c r="H1187" s="146"/>
      <c r="I1187" s="146"/>
      <c r="J1187" s="146"/>
      <c r="N1187" s="146"/>
      <c r="Q1187" s="146"/>
    </row>
    <row r="1188" spans="2:17">
      <c r="B1188" s="120"/>
      <c r="C1188" s="120"/>
      <c r="D1188" s="146"/>
      <c r="E1188" s="146"/>
      <c r="F1188" s="146"/>
      <c r="G1188" s="146"/>
      <c r="H1188" s="146"/>
      <c r="I1188" s="146"/>
      <c r="J1188" s="146"/>
      <c r="N1188" s="146"/>
      <c r="Q1188" s="146"/>
    </row>
    <row r="1189" spans="2:17">
      <c r="B1189" s="120"/>
      <c r="C1189" s="120"/>
      <c r="D1189" s="146"/>
      <c r="E1189" s="146"/>
      <c r="F1189" s="146"/>
      <c r="G1189" s="146"/>
      <c r="H1189" s="146"/>
      <c r="I1189" s="146"/>
      <c r="J1189" s="146"/>
      <c r="N1189" s="146"/>
      <c r="Q1189" s="146"/>
    </row>
    <row r="1190" spans="2:17">
      <c r="B1190" s="120"/>
      <c r="C1190" s="120"/>
      <c r="D1190" s="146"/>
      <c r="E1190" s="146"/>
      <c r="F1190" s="146"/>
      <c r="G1190" s="146"/>
      <c r="H1190" s="146"/>
      <c r="I1190" s="146"/>
      <c r="J1190" s="146"/>
      <c r="N1190" s="146"/>
      <c r="Q1190" s="146"/>
    </row>
    <row r="1191" spans="2:17">
      <c r="B1191" s="120"/>
      <c r="C1191" s="120"/>
      <c r="D1191" s="146"/>
      <c r="E1191" s="146"/>
      <c r="F1191" s="146"/>
      <c r="G1191" s="146"/>
      <c r="H1191" s="146"/>
      <c r="I1191" s="146"/>
      <c r="J1191" s="146"/>
      <c r="N1191" s="146"/>
      <c r="Q1191" s="146"/>
    </row>
    <row r="1192" spans="2:17">
      <c r="B1192" s="120"/>
      <c r="C1192" s="120"/>
      <c r="D1192" s="146"/>
      <c r="E1192" s="146"/>
      <c r="F1192" s="146"/>
      <c r="G1192" s="146"/>
      <c r="H1192" s="146"/>
      <c r="I1192" s="146"/>
      <c r="J1192" s="146"/>
      <c r="N1192" s="146"/>
      <c r="Q1192" s="146"/>
    </row>
    <row r="1193" spans="2:17">
      <c r="B1193" s="120"/>
      <c r="C1193" s="120"/>
      <c r="D1193" s="146"/>
      <c r="E1193" s="146"/>
      <c r="F1193" s="146"/>
      <c r="G1193" s="146"/>
      <c r="H1193" s="146"/>
      <c r="I1193" s="146"/>
      <c r="J1193" s="146"/>
      <c r="N1193" s="146"/>
      <c r="Q1193" s="146"/>
    </row>
    <row r="1194" spans="2:17">
      <c r="B1194" s="120"/>
      <c r="C1194" s="120"/>
      <c r="D1194" s="146"/>
      <c r="E1194" s="146"/>
      <c r="F1194" s="146"/>
      <c r="G1194" s="146"/>
      <c r="H1194" s="146"/>
      <c r="I1194" s="146"/>
      <c r="J1194" s="146"/>
      <c r="N1194" s="146"/>
      <c r="Q1194" s="146"/>
    </row>
    <row r="1195" spans="2:17">
      <c r="B1195" s="120"/>
      <c r="C1195" s="120"/>
      <c r="D1195" s="146"/>
      <c r="E1195" s="146"/>
      <c r="F1195" s="146"/>
      <c r="G1195" s="146"/>
      <c r="H1195" s="146"/>
      <c r="I1195" s="146"/>
      <c r="J1195" s="146"/>
      <c r="N1195" s="146"/>
      <c r="Q1195" s="146"/>
    </row>
    <row r="1196" spans="2:17">
      <c r="B1196" s="120"/>
      <c r="C1196" s="120"/>
      <c r="D1196" s="146"/>
      <c r="E1196" s="146"/>
      <c r="F1196" s="146"/>
      <c r="G1196" s="146"/>
      <c r="H1196" s="146"/>
      <c r="I1196" s="146"/>
      <c r="J1196" s="146"/>
      <c r="N1196" s="146"/>
      <c r="Q1196" s="146"/>
    </row>
    <row r="1197" spans="2:17">
      <c r="B1197" s="120"/>
      <c r="C1197" s="120"/>
      <c r="D1197" s="146"/>
      <c r="E1197" s="146"/>
      <c r="F1197" s="146"/>
      <c r="G1197" s="146"/>
      <c r="H1197" s="146"/>
      <c r="I1197" s="146"/>
      <c r="J1197" s="146"/>
      <c r="N1197" s="146"/>
      <c r="Q1197" s="146"/>
    </row>
    <row r="1198" spans="2:17">
      <c r="B1198" s="120"/>
      <c r="C1198" s="120"/>
      <c r="D1198" s="146"/>
      <c r="E1198" s="146"/>
      <c r="F1198" s="146"/>
      <c r="G1198" s="146"/>
      <c r="H1198" s="146"/>
      <c r="I1198" s="146"/>
      <c r="J1198" s="146"/>
      <c r="N1198" s="146"/>
      <c r="Q1198" s="146"/>
    </row>
    <row r="1199" spans="2:17">
      <c r="B1199" s="120"/>
      <c r="C1199" s="120"/>
      <c r="D1199" s="146"/>
      <c r="E1199" s="146"/>
      <c r="F1199" s="146"/>
      <c r="G1199" s="146"/>
      <c r="H1199" s="146"/>
      <c r="I1199" s="146"/>
      <c r="J1199" s="146"/>
      <c r="N1199" s="146"/>
      <c r="Q1199" s="146"/>
    </row>
    <row r="1200" spans="2:17">
      <c r="B1200" s="120"/>
      <c r="C1200" s="120"/>
      <c r="D1200" s="146"/>
      <c r="E1200" s="146"/>
      <c r="F1200" s="146"/>
      <c r="G1200" s="146"/>
      <c r="H1200" s="146"/>
      <c r="I1200" s="146"/>
      <c r="J1200" s="146"/>
      <c r="N1200" s="146"/>
      <c r="Q1200" s="146"/>
    </row>
    <row r="1201" spans="2:17">
      <c r="B1201" s="120"/>
      <c r="C1201" s="120"/>
      <c r="D1201" s="146"/>
      <c r="E1201" s="146"/>
      <c r="F1201" s="146"/>
      <c r="G1201" s="146"/>
      <c r="H1201" s="146"/>
      <c r="I1201" s="146"/>
      <c r="J1201" s="146"/>
      <c r="N1201" s="146"/>
      <c r="Q1201" s="146"/>
    </row>
    <row r="1202" spans="2:17">
      <c r="B1202" s="120"/>
      <c r="C1202" s="120"/>
      <c r="D1202" s="146"/>
      <c r="E1202" s="146"/>
      <c r="F1202" s="146"/>
      <c r="G1202" s="146"/>
      <c r="H1202" s="146"/>
      <c r="I1202" s="146"/>
      <c r="J1202" s="146"/>
      <c r="N1202" s="146"/>
      <c r="Q1202" s="146"/>
    </row>
    <row r="1203" spans="2:17">
      <c r="B1203" s="120"/>
      <c r="C1203" s="120"/>
      <c r="D1203" s="146"/>
      <c r="E1203" s="146"/>
      <c r="F1203" s="146"/>
      <c r="G1203" s="146"/>
      <c r="H1203" s="146"/>
      <c r="I1203" s="146"/>
      <c r="J1203" s="146"/>
      <c r="N1203" s="146"/>
      <c r="Q1203" s="146"/>
    </row>
    <row r="1204" spans="2:17">
      <c r="B1204" s="120"/>
      <c r="C1204" s="120"/>
      <c r="D1204" s="146"/>
      <c r="E1204" s="146"/>
      <c r="F1204" s="146"/>
      <c r="G1204" s="146"/>
      <c r="H1204" s="146"/>
      <c r="I1204" s="146"/>
      <c r="J1204" s="146"/>
      <c r="N1204" s="146"/>
      <c r="Q1204" s="146"/>
    </row>
    <row r="1205" spans="2:17">
      <c r="B1205" s="120"/>
      <c r="C1205" s="120"/>
      <c r="D1205" s="146"/>
      <c r="E1205" s="146"/>
      <c r="F1205" s="146"/>
      <c r="G1205" s="146"/>
      <c r="H1205" s="146"/>
      <c r="I1205" s="146"/>
      <c r="J1205" s="146"/>
      <c r="N1205" s="146"/>
      <c r="Q1205" s="146"/>
    </row>
    <row r="1206" spans="2:17">
      <c r="B1206" s="120"/>
      <c r="C1206" s="120"/>
      <c r="D1206" s="146"/>
      <c r="E1206" s="146"/>
      <c r="F1206" s="146"/>
      <c r="G1206" s="146"/>
      <c r="H1206" s="146"/>
      <c r="I1206" s="146"/>
      <c r="J1206" s="146"/>
      <c r="N1206" s="146"/>
      <c r="Q1206" s="146"/>
    </row>
    <row r="1207" spans="2:17">
      <c r="B1207" s="120"/>
      <c r="C1207" s="120"/>
      <c r="D1207" s="146"/>
      <c r="E1207" s="146"/>
      <c r="F1207" s="146"/>
      <c r="G1207" s="146"/>
      <c r="H1207" s="146"/>
      <c r="I1207" s="146"/>
      <c r="J1207" s="146"/>
      <c r="N1207" s="146"/>
      <c r="Q1207" s="146"/>
    </row>
    <row r="1208" spans="2:17">
      <c r="B1208" s="120"/>
      <c r="C1208" s="120"/>
      <c r="D1208" s="146"/>
      <c r="E1208" s="146"/>
      <c r="F1208" s="146"/>
      <c r="G1208" s="146"/>
      <c r="H1208" s="146"/>
      <c r="I1208" s="146"/>
      <c r="J1208" s="146"/>
      <c r="N1208" s="146"/>
      <c r="Q1208" s="146"/>
    </row>
    <row r="1209" spans="2:17">
      <c r="B1209" s="120"/>
      <c r="C1209" s="120"/>
      <c r="D1209" s="146"/>
      <c r="E1209" s="146"/>
      <c r="F1209" s="146"/>
      <c r="G1209" s="146"/>
      <c r="H1209" s="146"/>
      <c r="I1209" s="146"/>
      <c r="J1209" s="146"/>
      <c r="N1209" s="146"/>
      <c r="Q1209" s="146"/>
    </row>
    <row r="1210" spans="2:17">
      <c r="B1210" s="120"/>
      <c r="C1210" s="120"/>
      <c r="D1210" s="146"/>
      <c r="E1210" s="146"/>
      <c r="F1210" s="146"/>
      <c r="G1210" s="146"/>
      <c r="H1210" s="146"/>
      <c r="I1210" s="146"/>
      <c r="J1210" s="146"/>
      <c r="N1210" s="146"/>
      <c r="Q1210" s="146"/>
    </row>
    <row r="1211" spans="2:17">
      <c r="B1211" s="120"/>
      <c r="C1211" s="120"/>
      <c r="D1211" s="146"/>
      <c r="E1211" s="146"/>
      <c r="F1211" s="146"/>
      <c r="G1211" s="146"/>
      <c r="H1211" s="146"/>
      <c r="I1211" s="146"/>
      <c r="J1211" s="146"/>
      <c r="N1211" s="146"/>
      <c r="Q1211" s="146"/>
    </row>
    <row r="1212" spans="2:17">
      <c r="B1212" s="120"/>
      <c r="C1212" s="120"/>
      <c r="D1212" s="146"/>
      <c r="E1212" s="146"/>
      <c r="F1212" s="146"/>
      <c r="G1212" s="146"/>
      <c r="H1212" s="146"/>
      <c r="I1212" s="146"/>
      <c r="J1212" s="146"/>
      <c r="N1212" s="146"/>
      <c r="Q1212" s="146"/>
    </row>
    <row r="1213" spans="2:17">
      <c r="B1213" s="120"/>
      <c r="C1213" s="120"/>
      <c r="D1213" s="146"/>
      <c r="E1213" s="146"/>
      <c r="F1213" s="146"/>
      <c r="G1213" s="146"/>
      <c r="H1213" s="146"/>
      <c r="I1213" s="146"/>
      <c r="J1213" s="146"/>
      <c r="N1213" s="146"/>
      <c r="Q1213" s="146"/>
    </row>
    <row r="1214" spans="2:17">
      <c r="B1214" s="120"/>
      <c r="C1214" s="120"/>
      <c r="D1214" s="146"/>
      <c r="E1214" s="146"/>
      <c r="F1214" s="146"/>
      <c r="G1214" s="146"/>
      <c r="H1214" s="146"/>
      <c r="I1214" s="146"/>
      <c r="J1214" s="146"/>
      <c r="N1214" s="146"/>
      <c r="Q1214" s="146"/>
    </row>
    <row r="1215" spans="2:17">
      <c r="B1215" s="120"/>
      <c r="C1215" s="120"/>
      <c r="D1215" s="146"/>
      <c r="E1215" s="146"/>
      <c r="F1215" s="146"/>
      <c r="G1215" s="146"/>
      <c r="H1215" s="146"/>
      <c r="I1215" s="146"/>
      <c r="J1215" s="146"/>
      <c r="N1215" s="146"/>
      <c r="Q1215" s="146"/>
    </row>
    <row r="1216" spans="2:17">
      <c r="B1216" s="120"/>
      <c r="C1216" s="120"/>
      <c r="D1216" s="146"/>
      <c r="E1216" s="146"/>
      <c r="F1216" s="146"/>
      <c r="G1216" s="146"/>
      <c r="H1216" s="146"/>
      <c r="I1216" s="146"/>
      <c r="J1216" s="146"/>
      <c r="N1216" s="146"/>
      <c r="Q1216" s="146"/>
    </row>
    <row r="1217" spans="2:17">
      <c r="B1217" s="120"/>
      <c r="C1217" s="120"/>
      <c r="D1217" s="146"/>
      <c r="E1217" s="146"/>
      <c r="F1217" s="146"/>
      <c r="G1217" s="146"/>
      <c r="H1217" s="146"/>
      <c r="I1217" s="146"/>
      <c r="J1217" s="146"/>
      <c r="N1217" s="146"/>
      <c r="Q1217" s="146"/>
    </row>
    <row r="1218" spans="2:17">
      <c r="B1218" s="120"/>
      <c r="C1218" s="120"/>
      <c r="D1218" s="146"/>
      <c r="E1218" s="146"/>
      <c r="F1218" s="146"/>
      <c r="G1218" s="146"/>
      <c r="H1218" s="146"/>
      <c r="I1218" s="146"/>
      <c r="J1218" s="146"/>
      <c r="N1218" s="146"/>
      <c r="Q1218" s="146"/>
    </row>
    <row r="1219" spans="2:17">
      <c r="B1219" s="120"/>
      <c r="C1219" s="120"/>
      <c r="D1219" s="146"/>
      <c r="E1219" s="146"/>
      <c r="F1219" s="146"/>
      <c r="G1219" s="146"/>
      <c r="H1219" s="146"/>
      <c r="I1219" s="146"/>
      <c r="J1219" s="146"/>
      <c r="N1219" s="146"/>
      <c r="Q1219" s="146"/>
    </row>
    <row r="1220" spans="2:17">
      <c r="B1220" s="120"/>
      <c r="C1220" s="120"/>
      <c r="D1220" s="146"/>
      <c r="E1220" s="146"/>
      <c r="F1220" s="146"/>
      <c r="G1220" s="146"/>
      <c r="H1220" s="146"/>
      <c r="I1220" s="146"/>
      <c r="J1220" s="146"/>
      <c r="N1220" s="146"/>
      <c r="Q1220" s="146"/>
    </row>
    <row r="1221" spans="2:17">
      <c r="B1221" s="120"/>
      <c r="C1221" s="120"/>
      <c r="D1221" s="146"/>
      <c r="E1221" s="146"/>
      <c r="F1221" s="146"/>
      <c r="G1221" s="146"/>
      <c r="H1221" s="146"/>
      <c r="I1221" s="146"/>
      <c r="J1221" s="146"/>
      <c r="N1221" s="146"/>
      <c r="Q1221" s="146"/>
    </row>
    <row r="1222" spans="2:17">
      <c r="B1222" s="120"/>
      <c r="C1222" s="120"/>
      <c r="D1222" s="146"/>
      <c r="E1222" s="146"/>
      <c r="F1222" s="146"/>
      <c r="G1222" s="146"/>
      <c r="H1222" s="146"/>
      <c r="I1222" s="146"/>
      <c r="J1222" s="146"/>
      <c r="N1222" s="146"/>
      <c r="Q1222" s="146"/>
    </row>
    <row r="1223" spans="2:17">
      <c r="B1223" s="120"/>
      <c r="C1223" s="120"/>
      <c r="D1223" s="146"/>
      <c r="E1223" s="146"/>
      <c r="F1223" s="146"/>
      <c r="G1223" s="146"/>
      <c r="H1223" s="146"/>
      <c r="I1223" s="146"/>
      <c r="J1223" s="146"/>
      <c r="N1223" s="146"/>
      <c r="Q1223" s="146"/>
    </row>
    <row r="1224" spans="2:17">
      <c r="B1224" s="120"/>
      <c r="C1224" s="120"/>
      <c r="D1224" s="146"/>
      <c r="E1224" s="146"/>
      <c r="F1224" s="146"/>
      <c r="G1224" s="146"/>
      <c r="H1224" s="146"/>
      <c r="I1224" s="146"/>
      <c r="J1224" s="146"/>
      <c r="N1224" s="146"/>
      <c r="Q1224" s="146"/>
    </row>
    <row r="1225" spans="2:17">
      <c r="B1225" s="120"/>
      <c r="C1225" s="120"/>
      <c r="D1225" s="146"/>
      <c r="E1225" s="146"/>
      <c r="F1225" s="146"/>
      <c r="G1225" s="146"/>
      <c r="H1225" s="146"/>
      <c r="I1225" s="146"/>
      <c r="J1225" s="146"/>
      <c r="N1225" s="146"/>
      <c r="Q1225" s="146"/>
    </row>
    <row r="1226" spans="2:17">
      <c r="B1226" s="120"/>
      <c r="C1226" s="120"/>
      <c r="D1226" s="146"/>
      <c r="E1226" s="146"/>
      <c r="F1226" s="146"/>
      <c r="G1226" s="146"/>
      <c r="H1226" s="146"/>
      <c r="I1226" s="146"/>
      <c r="J1226" s="146"/>
      <c r="N1226" s="146"/>
      <c r="Q1226" s="146"/>
    </row>
    <row r="1227" spans="2:17">
      <c r="B1227" s="120"/>
      <c r="C1227" s="120"/>
      <c r="D1227" s="146"/>
      <c r="E1227" s="146"/>
      <c r="F1227" s="146"/>
      <c r="G1227" s="146"/>
      <c r="H1227" s="146"/>
      <c r="I1227" s="146"/>
      <c r="J1227" s="146"/>
      <c r="N1227" s="146"/>
      <c r="Q1227" s="146"/>
    </row>
    <row r="1228" spans="2:17">
      <c r="B1228" s="120"/>
      <c r="C1228" s="120"/>
      <c r="D1228" s="146"/>
      <c r="E1228" s="146"/>
      <c r="F1228" s="146"/>
      <c r="G1228" s="146"/>
      <c r="H1228" s="146"/>
      <c r="I1228" s="146"/>
      <c r="J1228" s="146"/>
      <c r="N1228" s="146"/>
      <c r="Q1228" s="146"/>
    </row>
    <row r="1229" spans="2:17">
      <c r="B1229" s="120"/>
      <c r="C1229" s="120"/>
      <c r="D1229" s="146"/>
      <c r="E1229" s="146"/>
      <c r="F1229" s="146"/>
      <c r="G1229" s="146"/>
      <c r="H1229" s="146"/>
      <c r="I1229" s="146"/>
      <c r="J1229" s="146"/>
      <c r="N1229" s="146"/>
      <c r="Q1229" s="146"/>
    </row>
    <row r="1230" spans="2:17">
      <c r="B1230" s="120"/>
      <c r="C1230" s="120"/>
      <c r="D1230" s="146"/>
      <c r="E1230" s="146"/>
      <c r="F1230" s="146"/>
      <c r="G1230" s="146"/>
      <c r="H1230" s="146"/>
      <c r="I1230" s="146"/>
      <c r="J1230" s="146"/>
      <c r="N1230" s="146"/>
      <c r="Q1230" s="146"/>
    </row>
    <row r="1231" spans="2:17">
      <c r="B1231" s="120"/>
      <c r="C1231" s="120"/>
      <c r="D1231" s="146"/>
      <c r="E1231" s="146"/>
      <c r="F1231" s="146"/>
      <c r="G1231" s="146"/>
      <c r="H1231" s="146"/>
      <c r="I1231" s="146"/>
      <c r="J1231" s="146"/>
      <c r="N1231" s="146"/>
      <c r="Q1231" s="146"/>
    </row>
    <row r="1232" spans="2:17">
      <c r="B1232" s="120"/>
      <c r="C1232" s="120"/>
      <c r="D1232" s="146"/>
      <c r="E1232" s="146"/>
      <c r="F1232" s="146"/>
      <c r="G1232" s="146"/>
      <c r="H1232" s="146"/>
      <c r="I1232" s="146"/>
      <c r="J1232" s="146"/>
      <c r="N1232" s="146"/>
      <c r="Q1232" s="146"/>
    </row>
    <row r="1233" spans="2:17">
      <c r="B1233" s="120"/>
      <c r="C1233" s="120"/>
      <c r="D1233" s="146"/>
      <c r="E1233" s="146"/>
      <c r="F1233" s="146"/>
      <c r="G1233" s="146"/>
      <c r="H1233" s="146"/>
      <c r="I1233" s="146"/>
      <c r="J1233" s="146"/>
      <c r="N1233" s="146"/>
      <c r="Q1233" s="146"/>
    </row>
    <row r="1234" spans="2:17">
      <c r="B1234" s="120"/>
      <c r="C1234" s="120"/>
      <c r="D1234" s="146"/>
      <c r="E1234" s="146"/>
      <c r="F1234" s="146"/>
      <c r="G1234" s="146"/>
      <c r="H1234" s="146"/>
      <c r="I1234" s="146"/>
      <c r="J1234" s="146"/>
      <c r="N1234" s="146"/>
      <c r="Q1234" s="146"/>
    </row>
    <row r="1235" spans="2:17">
      <c r="B1235" s="120"/>
      <c r="C1235" s="120"/>
      <c r="D1235" s="146"/>
      <c r="E1235" s="146"/>
      <c r="F1235" s="146"/>
      <c r="G1235" s="146"/>
      <c r="H1235" s="146"/>
      <c r="I1235" s="146"/>
      <c r="J1235" s="146"/>
      <c r="N1235" s="146"/>
      <c r="Q1235" s="146"/>
    </row>
    <row r="1236" spans="2:17">
      <c r="B1236" s="120"/>
      <c r="C1236" s="120"/>
      <c r="D1236" s="146"/>
      <c r="E1236" s="146"/>
      <c r="F1236" s="146"/>
      <c r="G1236" s="146"/>
      <c r="H1236" s="146"/>
      <c r="I1236" s="146"/>
      <c r="J1236" s="146"/>
      <c r="N1236" s="146"/>
      <c r="Q1236" s="146"/>
    </row>
    <row r="1237" spans="2:17">
      <c r="B1237" s="120"/>
      <c r="C1237" s="120"/>
      <c r="D1237" s="146"/>
      <c r="E1237" s="146"/>
      <c r="F1237" s="146"/>
      <c r="G1237" s="146"/>
      <c r="H1237" s="146"/>
      <c r="I1237" s="146"/>
      <c r="J1237" s="146"/>
      <c r="N1237" s="146"/>
      <c r="Q1237" s="146"/>
    </row>
    <row r="1238" spans="2:17">
      <c r="B1238" s="120"/>
      <c r="C1238" s="120"/>
      <c r="D1238" s="146"/>
      <c r="E1238" s="146"/>
      <c r="F1238" s="146"/>
      <c r="G1238" s="146"/>
      <c r="H1238" s="146"/>
      <c r="I1238" s="146"/>
      <c r="J1238" s="146"/>
      <c r="N1238" s="146"/>
      <c r="Q1238" s="146"/>
    </row>
    <row r="1239" spans="2:17">
      <c r="B1239" s="120"/>
      <c r="C1239" s="120"/>
      <c r="D1239" s="146"/>
      <c r="E1239" s="146"/>
      <c r="F1239" s="146"/>
      <c r="G1239" s="146"/>
      <c r="H1239" s="146"/>
      <c r="I1239" s="146"/>
      <c r="J1239" s="146"/>
      <c r="N1239" s="146"/>
      <c r="Q1239" s="146"/>
    </row>
    <row r="1240" spans="2:17">
      <c r="B1240" s="120"/>
      <c r="C1240" s="120"/>
      <c r="D1240" s="146"/>
      <c r="E1240" s="146"/>
      <c r="F1240" s="146"/>
      <c r="G1240" s="146"/>
      <c r="H1240" s="146"/>
      <c r="I1240" s="146"/>
      <c r="J1240" s="146"/>
      <c r="N1240" s="146"/>
      <c r="Q1240" s="146"/>
    </row>
    <row r="1241" spans="2:17">
      <c r="B1241" s="120"/>
      <c r="C1241" s="120"/>
      <c r="D1241" s="146"/>
      <c r="E1241" s="146"/>
      <c r="F1241" s="146"/>
      <c r="G1241" s="146"/>
      <c r="H1241" s="146"/>
      <c r="I1241" s="146"/>
      <c r="J1241" s="146"/>
      <c r="N1241" s="146"/>
      <c r="Q1241" s="146"/>
    </row>
    <row r="1242" spans="2:17">
      <c r="B1242" s="120"/>
      <c r="C1242" s="120"/>
      <c r="D1242" s="146"/>
      <c r="E1242" s="146"/>
      <c r="F1242" s="146"/>
      <c r="G1242" s="146"/>
      <c r="H1242" s="146"/>
      <c r="I1242" s="146"/>
      <c r="J1242" s="146"/>
      <c r="N1242" s="146"/>
      <c r="Q1242" s="146"/>
    </row>
    <row r="1243" spans="2:17">
      <c r="B1243" s="120"/>
      <c r="C1243" s="120"/>
      <c r="D1243" s="146"/>
      <c r="E1243" s="146"/>
      <c r="F1243" s="146"/>
      <c r="G1243" s="146"/>
      <c r="H1243" s="146"/>
      <c r="I1243" s="146"/>
      <c r="J1243" s="146"/>
      <c r="N1243" s="146"/>
      <c r="Q1243" s="146"/>
    </row>
    <row r="1244" spans="2:17">
      <c r="B1244" s="120"/>
      <c r="C1244" s="120"/>
      <c r="D1244" s="146"/>
      <c r="E1244" s="146"/>
      <c r="F1244" s="146"/>
      <c r="G1244" s="146"/>
      <c r="H1244" s="146"/>
      <c r="I1244" s="146"/>
      <c r="J1244" s="146"/>
      <c r="N1244" s="146"/>
      <c r="Q1244" s="146"/>
    </row>
    <row r="1245" spans="2:17">
      <c r="B1245" s="120"/>
      <c r="C1245" s="120"/>
      <c r="D1245" s="146"/>
      <c r="E1245" s="146"/>
      <c r="F1245" s="146"/>
      <c r="G1245" s="146"/>
      <c r="H1245" s="146"/>
      <c r="I1245" s="146"/>
      <c r="J1245" s="146"/>
      <c r="N1245" s="146"/>
      <c r="Q1245" s="146"/>
    </row>
    <row r="1246" spans="2:17">
      <c r="B1246" s="120"/>
      <c r="C1246" s="120"/>
      <c r="D1246" s="146"/>
      <c r="E1246" s="146"/>
      <c r="F1246" s="146"/>
      <c r="G1246" s="146"/>
      <c r="H1246" s="146"/>
      <c r="I1246" s="146"/>
      <c r="J1246" s="146"/>
      <c r="N1246" s="146"/>
      <c r="Q1246" s="146"/>
    </row>
    <row r="1247" spans="2:17">
      <c r="B1247" s="120"/>
      <c r="C1247" s="120"/>
      <c r="D1247" s="146"/>
      <c r="E1247" s="146"/>
      <c r="F1247" s="146"/>
      <c r="G1247" s="146"/>
      <c r="H1247" s="146"/>
      <c r="I1247" s="146"/>
      <c r="J1247" s="146"/>
      <c r="N1247" s="146"/>
      <c r="Q1247" s="146"/>
    </row>
    <row r="1248" spans="2:17">
      <c r="B1248" s="120"/>
      <c r="C1248" s="120"/>
      <c r="D1248" s="146"/>
      <c r="E1248" s="146"/>
      <c r="F1248" s="146"/>
      <c r="G1248" s="146"/>
      <c r="H1248" s="146"/>
      <c r="I1248" s="146"/>
      <c r="J1248" s="146"/>
      <c r="N1248" s="146"/>
      <c r="Q1248" s="146"/>
    </row>
    <row r="1249" spans="2:17">
      <c r="B1249" s="120"/>
      <c r="C1249" s="120"/>
      <c r="D1249" s="146"/>
      <c r="E1249" s="146"/>
      <c r="F1249" s="146"/>
      <c r="G1249" s="146"/>
      <c r="H1249" s="146"/>
      <c r="I1249" s="146"/>
      <c r="J1249" s="146"/>
      <c r="N1249" s="146"/>
      <c r="Q1249" s="146"/>
    </row>
    <row r="1250" spans="2:17">
      <c r="B1250" s="120"/>
      <c r="C1250" s="120"/>
      <c r="D1250" s="146"/>
      <c r="E1250" s="146"/>
      <c r="F1250" s="146"/>
      <c r="G1250" s="146"/>
      <c r="H1250" s="146"/>
      <c r="I1250" s="146"/>
      <c r="J1250" s="146"/>
      <c r="N1250" s="146"/>
      <c r="Q1250" s="146"/>
    </row>
    <row r="1251" spans="2:17">
      <c r="B1251" s="120"/>
      <c r="C1251" s="120"/>
      <c r="D1251" s="146"/>
      <c r="E1251" s="146"/>
      <c r="F1251" s="146"/>
      <c r="G1251" s="146"/>
      <c r="H1251" s="146"/>
      <c r="I1251" s="146"/>
      <c r="J1251" s="146"/>
      <c r="N1251" s="146"/>
      <c r="Q1251" s="146"/>
    </row>
    <row r="1252" spans="2:17">
      <c r="B1252" s="120"/>
      <c r="C1252" s="120"/>
      <c r="D1252" s="146"/>
      <c r="E1252" s="146"/>
      <c r="F1252" s="146"/>
      <c r="G1252" s="146"/>
      <c r="H1252" s="146"/>
      <c r="I1252" s="146"/>
      <c r="J1252" s="146"/>
      <c r="N1252" s="146"/>
      <c r="Q1252" s="146"/>
    </row>
    <row r="1253" spans="2:17">
      <c r="B1253" s="120"/>
      <c r="C1253" s="120"/>
      <c r="D1253" s="146"/>
      <c r="E1253" s="146"/>
      <c r="F1253" s="146"/>
      <c r="G1253" s="146"/>
      <c r="H1253" s="146"/>
      <c r="I1253" s="146"/>
      <c r="J1253" s="146"/>
      <c r="N1253" s="146"/>
      <c r="Q1253" s="146"/>
    </row>
    <row r="1254" spans="2:17">
      <c r="B1254" s="120"/>
      <c r="C1254" s="120"/>
      <c r="D1254" s="146"/>
      <c r="E1254" s="146"/>
      <c r="F1254" s="146"/>
      <c r="G1254" s="146"/>
      <c r="H1254" s="146"/>
      <c r="I1254" s="146"/>
      <c r="J1254" s="146"/>
      <c r="N1254" s="146"/>
      <c r="Q1254" s="146"/>
    </row>
    <row r="1255" spans="2:17">
      <c r="B1255" s="120"/>
      <c r="C1255" s="120"/>
      <c r="D1255" s="146"/>
      <c r="E1255" s="146"/>
      <c r="F1255" s="146"/>
      <c r="G1255" s="146"/>
      <c r="H1255" s="146"/>
      <c r="I1255" s="146"/>
      <c r="J1255" s="146"/>
      <c r="N1255" s="146"/>
      <c r="Q1255" s="146"/>
    </row>
    <row r="1256" spans="2:17">
      <c r="B1256" s="120"/>
      <c r="C1256" s="120"/>
      <c r="D1256" s="146"/>
      <c r="E1256" s="146"/>
      <c r="F1256" s="146"/>
      <c r="G1256" s="146"/>
      <c r="H1256" s="146"/>
      <c r="I1256" s="146"/>
      <c r="J1256" s="146"/>
      <c r="N1256" s="146"/>
      <c r="Q1256" s="146"/>
    </row>
    <row r="1257" spans="2:17">
      <c r="B1257" s="120"/>
      <c r="C1257" s="120"/>
      <c r="D1257" s="146"/>
      <c r="E1257" s="146"/>
      <c r="F1257" s="146"/>
      <c r="G1257" s="146"/>
      <c r="H1257" s="146"/>
      <c r="I1257" s="146"/>
      <c r="J1257" s="146"/>
      <c r="N1257" s="146"/>
      <c r="Q1257" s="146"/>
    </row>
    <row r="1258" spans="2:17">
      <c r="B1258" s="120"/>
      <c r="C1258" s="120"/>
      <c r="D1258" s="146"/>
      <c r="E1258" s="146"/>
      <c r="F1258" s="146"/>
      <c r="G1258" s="146"/>
      <c r="H1258" s="146"/>
      <c r="I1258" s="146"/>
      <c r="J1258" s="146"/>
      <c r="N1258" s="146"/>
      <c r="Q1258" s="146"/>
    </row>
    <row r="1259" spans="2:17">
      <c r="B1259" s="120"/>
      <c r="C1259" s="120"/>
      <c r="D1259" s="146"/>
      <c r="E1259" s="146"/>
      <c r="F1259" s="146"/>
      <c r="G1259" s="146"/>
      <c r="H1259" s="146"/>
      <c r="I1259" s="146"/>
      <c r="J1259" s="146"/>
      <c r="N1259" s="146"/>
      <c r="Q1259" s="146"/>
    </row>
    <row r="1260" spans="2:17">
      <c r="B1260" s="120"/>
      <c r="C1260" s="120"/>
      <c r="D1260" s="146"/>
      <c r="E1260" s="146"/>
      <c r="F1260" s="146"/>
      <c r="G1260" s="146"/>
      <c r="H1260" s="146"/>
      <c r="I1260" s="146"/>
      <c r="J1260" s="146"/>
      <c r="N1260" s="146"/>
      <c r="Q1260" s="146"/>
    </row>
    <row r="1261" spans="2:17">
      <c r="B1261" s="120"/>
      <c r="C1261" s="120"/>
      <c r="D1261" s="146"/>
      <c r="E1261" s="146"/>
      <c r="F1261" s="146"/>
      <c r="G1261" s="146"/>
      <c r="H1261" s="146"/>
      <c r="I1261" s="146"/>
      <c r="J1261" s="146"/>
      <c r="N1261" s="146"/>
      <c r="Q1261" s="146"/>
    </row>
    <row r="1262" spans="2:17">
      <c r="B1262" s="120"/>
      <c r="C1262" s="120"/>
      <c r="D1262" s="146"/>
      <c r="E1262" s="146"/>
      <c r="F1262" s="146"/>
      <c r="G1262" s="146"/>
      <c r="H1262" s="146"/>
      <c r="I1262" s="146"/>
      <c r="J1262" s="146"/>
      <c r="N1262" s="146"/>
      <c r="Q1262" s="146"/>
    </row>
    <row r="1263" spans="2:17">
      <c r="B1263" s="120"/>
      <c r="C1263" s="120"/>
      <c r="D1263" s="146"/>
      <c r="E1263" s="146"/>
      <c r="F1263" s="146"/>
      <c r="G1263" s="146"/>
      <c r="H1263" s="146"/>
      <c r="I1263" s="146"/>
      <c r="J1263" s="146"/>
      <c r="N1263" s="146"/>
      <c r="Q1263" s="146"/>
    </row>
    <row r="1264" spans="2:17">
      <c r="B1264" s="120"/>
      <c r="C1264" s="120"/>
      <c r="D1264" s="146"/>
      <c r="E1264" s="146"/>
      <c r="F1264" s="146"/>
      <c r="G1264" s="146"/>
      <c r="H1264" s="146"/>
      <c r="I1264" s="146"/>
      <c r="J1264" s="146"/>
      <c r="N1264" s="146"/>
      <c r="Q1264" s="146"/>
    </row>
    <row r="1265" spans="2:17">
      <c r="B1265" s="120"/>
      <c r="C1265" s="120"/>
      <c r="D1265" s="146"/>
      <c r="E1265" s="146"/>
      <c r="F1265" s="146"/>
      <c r="G1265" s="146"/>
      <c r="H1265" s="146"/>
      <c r="I1265" s="146"/>
      <c r="J1265" s="146"/>
      <c r="N1265" s="146"/>
      <c r="Q1265" s="146"/>
    </row>
    <row r="1266" spans="2:17">
      <c r="B1266" s="120"/>
      <c r="C1266" s="120"/>
      <c r="D1266" s="146"/>
      <c r="E1266" s="146"/>
      <c r="F1266" s="146"/>
      <c r="G1266" s="146"/>
      <c r="H1266" s="146"/>
      <c r="I1266" s="146"/>
      <c r="J1266" s="146"/>
      <c r="N1266" s="146"/>
      <c r="Q1266" s="146"/>
    </row>
    <row r="1267" spans="2:17">
      <c r="B1267" s="120"/>
      <c r="C1267" s="120"/>
      <c r="D1267" s="146"/>
      <c r="E1267" s="146"/>
      <c r="F1267" s="146"/>
      <c r="G1267" s="146"/>
      <c r="H1267" s="146"/>
      <c r="I1267" s="146"/>
      <c r="J1267" s="146"/>
      <c r="N1267" s="146"/>
      <c r="Q1267" s="146"/>
    </row>
    <row r="1268" spans="2:17">
      <c r="B1268" s="120"/>
      <c r="C1268" s="120"/>
      <c r="D1268" s="146"/>
      <c r="E1268" s="146"/>
      <c r="F1268" s="146"/>
      <c r="G1268" s="146"/>
      <c r="H1268" s="146"/>
      <c r="I1268" s="146"/>
      <c r="J1268" s="146"/>
      <c r="N1268" s="146"/>
      <c r="Q1268" s="146"/>
    </row>
    <row r="1269" spans="2:17">
      <c r="B1269" s="120"/>
      <c r="C1269" s="120"/>
      <c r="D1269" s="146"/>
      <c r="E1269" s="146"/>
      <c r="F1269" s="146"/>
      <c r="G1269" s="146"/>
      <c r="H1269" s="146"/>
      <c r="I1269" s="146"/>
      <c r="J1269" s="146"/>
      <c r="N1269" s="146"/>
      <c r="Q1269" s="146"/>
    </row>
    <row r="1270" spans="2:17">
      <c r="B1270" s="120"/>
      <c r="C1270" s="120"/>
      <c r="D1270" s="146"/>
      <c r="E1270" s="146"/>
      <c r="F1270" s="146"/>
      <c r="G1270" s="146"/>
      <c r="H1270" s="146"/>
      <c r="I1270" s="146"/>
      <c r="J1270" s="146"/>
      <c r="N1270" s="146"/>
      <c r="Q1270" s="146"/>
    </row>
    <row r="1271" spans="2:17">
      <c r="B1271" s="120"/>
      <c r="C1271" s="120"/>
      <c r="D1271" s="146"/>
      <c r="E1271" s="146"/>
      <c r="F1271" s="146"/>
      <c r="G1271" s="146"/>
      <c r="H1271" s="146"/>
      <c r="I1271" s="146"/>
      <c r="J1271" s="146"/>
      <c r="N1271" s="146"/>
      <c r="Q1271" s="146"/>
    </row>
    <row r="1272" spans="2:17">
      <c r="B1272" s="120"/>
      <c r="C1272" s="120"/>
      <c r="D1272" s="146"/>
      <c r="E1272" s="146"/>
      <c r="F1272" s="146"/>
      <c r="G1272" s="146"/>
      <c r="H1272" s="146"/>
      <c r="I1272" s="146"/>
      <c r="J1272" s="146"/>
      <c r="N1272" s="146"/>
      <c r="Q1272" s="146"/>
    </row>
    <row r="1273" spans="2:17">
      <c r="B1273" s="120"/>
      <c r="C1273" s="120"/>
      <c r="D1273" s="146"/>
      <c r="E1273" s="146"/>
      <c r="F1273" s="146"/>
      <c r="G1273" s="146"/>
      <c r="H1273" s="146"/>
      <c r="I1273" s="146"/>
      <c r="J1273" s="146"/>
      <c r="N1273" s="146"/>
      <c r="Q1273" s="146"/>
    </row>
    <row r="1274" spans="2:17">
      <c r="B1274" s="120"/>
      <c r="C1274" s="120"/>
      <c r="D1274" s="146"/>
      <c r="E1274" s="146"/>
      <c r="F1274" s="146"/>
      <c r="G1274" s="146"/>
      <c r="H1274" s="146"/>
      <c r="I1274" s="146"/>
      <c r="J1274" s="146"/>
      <c r="N1274" s="146"/>
      <c r="Q1274" s="146"/>
    </row>
    <row r="1275" spans="2:17">
      <c r="B1275" s="120"/>
      <c r="C1275" s="120"/>
      <c r="D1275" s="146"/>
      <c r="E1275" s="146"/>
      <c r="F1275" s="146"/>
      <c r="G1275" s="146"/>
      <c r="H1275" s="146"/>
      <c r="I1275" s="146"/>
      <c r="J1275" s="146"/>
      <c r="N1275" s="146"/>
      <c r="Q1275" s="146"/>
    </row>
    <row r="1276" spans="2:17">
      <c r="B1276" s="120"/>
      <c r="C1276" s="120"/>
      <c r="D1276" s="146"/>
      <c r="E1276" s="146"/>
      <c r="F1276" s="146"/>
      <c r="G1276" s="146"/>
      <c r="H1276" s="146"/>
      <c r="I1276" s="146"/>
      <c r="J1276" s="146"/>
      <c r="N1276" s="146"/>
      <c r="Q1276" s="146"/>
    </row>
    <row r="1277" spans="2:17">
      <c r="B1277" s="120"/>
      <c r="C1277" s="120"/>
      <c r="D1277" s="146"/>
      <c r="E1277" s="146"/>
      <c r="F1277" s="146"/>
      <c r="G1277" s="146"/>
      <c r="H1277" s="146"/>
      <c r="I1277" s="146"/>
      <c r="J1277" s="146"/>
      <c r="N1277" s="146"/>
      <c r="Q1277" s="146"/>
    </row>
    <row r="1278" spans="2:17">
      <c r="B1278" s="120"/>
      <c r="C1278" s="120"/>
      <c r="D1278" s="146"/>
      <c r="E1278" s="146"/>
      <c r="F1278" s="146"/>
      <c r="G1278" s="146"/>
      <c r="H1278" s="146"/>
      <c r="I1278" s="146"/>
      <c r="J1278" s="146"/>
      <c r="N1278" s="146"/>
      <c r="Q1278" s="146"/>
    </row>
    <row r="1279" spans="2:17">
      <c r="B1279" s="120"/>
      <c r="C1279" s="120"/>
      <c r="D1279" s="146"/>
      <c r="E1279" s="146"/>
      <c r="F1279" s="146"/>
      <c r="G1279" s="146"/>
      <c r="H1279" s="146"/>
      <c r="I1279" s="146"/>
      <c r="J1279" s="146"/>
      <c r="N1279" s="146"/>
      <c r="Q1279" s="146"/>
    </row>
    <row r="1280" spans="2:17">
      <c r="B1280" s="120"/>
      <c r="C1280" s="120"/>
      <c r="D1280" s="146"/>
      <c r="E1280" s="146"/>
      <c r="F1280" s="146"/>
      <c r="G1280" s="146"/>
      <c r="H1280" s="146"/>
      <c r="I1280" s="146"/>
      <c r="J1280" s="146"/>
      <c r="N1280" s="146"/>
      <c r="Q1280" s="146"/>
    </row>
    <row r="1281" spans="2:17">
      <c r="B1281" s="120"/>
      <c r="C1281" s="120"/>
      <c r="D1281" s="146"/>
      <c r="E1281" s="146"/>
      <c r="F1281" s="146"/>
      <c r="G1281" s="146"/>
      <c r="H1281" s="146"/>
      <c r="I1281" s="146"/>
      <c r="J1281" s="146"/>
      <c r="N1281" s="146"/>
      <c r="Q1281" s="146"/>
    </row>
    <row r="1282" spans="2:17">
      <c r="B1282" s="120"/>
      <c r="C1282" s="120"/>
      <c r="D1282" s="146"/>
      <c r="E1282" s="146"/>
      <c r="F1282" s="146"/>
      <c r="G1282" s="146"/>
      <c r="H1282" s="146"/>
      <c r="I1282" s="146"/>
      <c r="J1282" s="146"/>
      <c r="N1282" s="146"/>
      <c r="Q1282" s="146"/>
    </row>
    <row r="1283" spans="2:17">
      <c r="B1283" s="120"/>
      <c r="C1283" s="120"/>
      <c r="D1283" s="146"/>
      <c r="E1283" s="146"/>
      <c r="F1283" s="146"/>
      <c r="G1283" s="146"/>
      <c r="H1283" s="146"/>
      <c r="I1283" s="146"/>
      <c r="J1283" s="146"/>
      <c r="N1283" s="146"/>
      <c r="Q1283" s="146"/>
    </row>
    <row r="1284" spans="2:17">
      <c r="B1284" s="120"/>
      <c r="C1284" s="120"/>
      <c r="D1284" s="146"/>
      <c r="E1284" s="146"/>
      <c r="F1284" s="146"/>
      <c r="G1284" s="146"/>
      <c r="H1284" s="146"/>
      <c r="I1284" s="146"/>
      <c r="J1284" s="146"/>
      <c r="N1284" s="146"/>
      <c r="Q1284" s="146"/>
    </row>
    <row r="1285" spans="2:17">
      <c r="B1285" s="120"/>
      <c r="C1285" s="120"/>
      <c r="D1285" s="146"/>
      <c r="E1285" s="146"/>
      <c r="F1285" s="146"/>
      <c r="G1285" s="146"/>
      <c r="H1285" s="146"/>
      <c r="I1285" s="146"/>
      <c r="J1285" s="146"/>
      <c r="N1285" s="146"/>
      <c r="Q1285" s="146"/>
    </row>
    <row r="1286" spans="2:17">
      <c r="B1286" s="120"/>
      <c r="C1286" s="120"/>
      <c r="D1286" s="146"/>
      <c r="E1286" s="146"/>
      <c r="F1286" s="146"/>
      <c r="G1286" s="146"/>
      <c r="H1286" s="146"/>
      <c r="I1286" s="146"/>
      <c r="J1286" s="146"/>
      <c r="N1286" s="146"/>
      <c r="Q1286" s="146"/>
    </row>
    <row r="1287" spans="2:17">
      <c r="B1287" s="120"/>
      <c r="C1287" s="120"/>
      <c r="D1287" s="146"/>
      <c r="E1287" s="146"/>
      <c r="F1287" s="146"/>
      <c r="G1287" s="146"/>
      <c r="H1287" s="146"/>
      <c r="I1287" s="146"/>
      <c r="J1287" s="146"/>
      <c r="N1287" s="146"/>
      <c r="Q1287" s="146"/>
    </row>
    <row r="1288" spans="2:17">
      <c r="B1288" s="120"/>
      <c r="C1288" s="120"/>
      <c r="D1288" s="146"/>
      <c r="E1288" s="146"/>
      <c r="F1288" s="146"/>
      <c r="G1288" s="146"/>
      <c r="H1288" s="146"/>
      <c r="I1288" s="146"/>
      <c r="J1288" s="146"/>
      <c r="N1288" s="146"/>
      <c r="Q1288" s="146"/>
    </row>
    <row r="1289" spans="2:17">
      <c r="B1289" s="120"/>
      <c r="C1289" s="120"/>
      <c r="D1289" s="146"/>
      <c r="E1289" s="146"/>
      <c r="F1289" s="146"/>
      <c r="G1289" s="146"/>
      <c r="H1289" s="146"/>
      <c r="I1289" s="146"/>
      <c r="J1289" s="146"/>
      <c r="N1289" s="146"/>
      <c r="Q1289" s="146"/>
    </row>
    <row r="1290" spans="2:17">
      <c r="B1290" s="120"/>
      <c r="C1290" s="120"/>
      <c r="D1290" s="146"/>
      <c r="E1290" s="146"/>
      <c r="F1290" s="146"/>
      <c r="G1290" s="146"/>
      <c r="H1290" s="146"/>
      <c r="I1290" s="146"/>
      <c r="J1290" s="146"/>
      <c r="N1290" s="146"/>
      <c r="Q1290" s="146"/>
    </row>
    <row r="1291" spans="2:17">
      <c r="B1291" s="120"/>
      <c r="C1291" s="120"/>
      <c r="D1291" s="146"/>
      <c r="E1291" s="146"/>
      <c r="F1291" s="146"/>
      <c r="G1291" s="146"/>
      <c r="H1291" s="146"/>
      <c r="I1291" s="146"/>
      <c r="J1291" s="146"/>
      <c r="N1291" s="146"/>
      <c r="Q1291" s="146"/>
    </row>
    <row r="1292" spans="2:17">
      <c r="B1292" s="120"/>
      <c r="C1292" s="120"/>
      <c r="D1292" s="146"/>
      <c r="E1292" s="146"/>
      <c r="F1292" s="146"/>
      <c r="G1292" s="146"/>
      <c r="H1292" s="146"/>
      <c r="I1292" s="146"/>
      <c r="J1292" s="146"/>
      <c r="N1292" s="146"/>
      <c r="Q1292" s="146"/>
    </row>
    <row r="1293" spans="2:17">
      <c r="B1293" s="120"/>
      <c r="C1293" s="120"/>
      <c r="D1293" s="146"/>
      <c r="E1293" s="146"/>
      <c r="F1293" s="146"/>
      <c r="G1293" s="146"/>
      <c r="H1293" s="146"/>
      <c r="I1293" s="146"/>
      <c r="J1293" s="146"/>
      <c r="N1293" s="146"/>
      <c r="Q1293" s="146"/>
    </row>
    <row r="1294" spans="2:17">
      <c r="B1294" s="120"/>
      <c r="C1294" s="120"/>
      <c r="D1294" s="146"/>
      <c r="E1294" s="146"/>
      <c r="F1294" s="146"/>
      <c r="G1294" s="146"/>
      <c r="H1294" s="146"/>
      <c r="I1294" s="146"/>
      <c r="J1294" s="146"/>
      <c r="N1294" s="146"/>
      <c r="Q1294" s="146"/>
    </row>
    <row r="1295" spans="2:17">
      <c r="B1295" s="120"/>
      <c r="C1295" s="120"/>
      <c r="D1295" s="146"/>
      <c r="E1295" s="146"/>
      <c r="F1295" s="146"/>
      <c r="G1295" s="146"/>
      <c r="H1295" s="146"/>
      <c r="I1295" s="146"/>
      <c r="J1295" s="146"/>
      <c r="N1295" s="146"/>
      <c r="Q1295" s="146"/>
    </row>
    <row r="1296" spans="2:17">
      <c r="B1296" s="120"/>
      <c r="C1296" s="120"/>
      <c r="D1296" s="146"/>
      <c r="E1296" s="146"/>
      <c r="F1296" s="146"/>
      <c r="G1296" s="146"/>
      <c r="H1296" s="146"/>
      <c r="I1296" s="146"/>
      <c r="J1296" s="146"/>
      <c r="N1296" s="146"/>
      <c r="Q1296" s="146"/>
    </row>
    <row r="1297" spans="2:17">
      <c r="B1297" s="120"/>
      <c r="C1297" s="120"/>
      <c r="D1297" s="146"/>
      <c r="E1297" s="146"/>
      <c r="F1297" s="146"/>
      <c r="G1297" s="146"/>
      <c r="H1297" s="146"/>
      <c r="I1297" s="146"/>
      <c r="J1297" s="146"/>
      <c r="N1297" s="146"/>
      <c r="Q1297" s="146"/>
    </row>
    <row r="1298" spans="2:17">
      <c r="B1298" s="120"/>
      <c r="C1298" s="120"/>
      <c r="D1298" s="146"/>
      <c r="E1298" s="146"/>
      <c r="F1298" s="146"/>
      <c r="G1298" s="146"/>
      <c r="H1298" s="146"/>
      <c r="I1298" s="146"/>
      <c r="J1298" s="146"/>
      <c r="N1298" s="146"/>
      <c r="Q1298" s="146"/>
    </row>
    <row r="1299" spans="2:17">
      <c r="B1299" s="120"/>
      <c r="C1299" s="120"/>
      <c r="D1299" s="146"/>
      <c r="E1299" s="146"/>
      <c r="F1299" s="146"/>
      <c r="G1299" s="146"/>
      <c r="H1299" s="146"/>
      <c r="I1299" s="146"/>
      <c r="J1299" s="146"/>
      <c r="N1299" s="146"/>
      <c r="Q1299" s="146"/>
    </row>
    <row r="1300" spans="2:17">
      <c r="B1300" s="120"/>
      <c r="C1300" s="120"/>
      <c r="D1300" s="146"/>
      <c r="E1300" s="146"/>
      <c r="F1300" s="146"/>
      <c r="G1300" s="146"/>
      <c r="H1300" s="146"/>
      <c r="I1300" s="146"/>
      <c r="J1300" s="146"/>
      <c r="N1300" s="146"/>
      <c r="Q1300" s="146"/>
    </row>
    <row r="1301" spans="2:17">
      <c r="B1301" s="120"/>
      <c r="C1301" s="120"/>
      <c r="D1301" s="146"/>
      <c r="E1301" s="146"/>
      <c r="F1301" s="146"/>
      <c r="G1301" s="146"/>
      <c r="H1301" s="146"/>
      <c r="I1301" s="146"/>
      <c r="J1301" s="146"/>
      <c r="N1301" s="146"/>
      <c r="Q1301" s="146"/>
    </row>
    <row r="1302" spans="2:17">
      <c r="B1302" s="120"/>
      <c r="C1302" s="120"/>
      <c r="D1302" s="146"/>
      <c r="E1302" s="146"/>
      <c r="F1302" s="146"/>
      <c r="G1302" s="146"/>
      <c r="H1302" s="146"/>
      <c r="I1302" s="146"/>
      <c r="J1302" s="146"/>
      <c r="N1302" s="146"/>
      <c r="Q1302" s="146"/>
    </row>
    <row r="1303" spans="2:17">
      <c r="B1303" s="120"/>
      <c r="C1303" s="120"/>
      <c r="D1303" s="146"/>
      <c r="E1303" s="146"/>
      <c r="F1303" s="146"/>
      <c r="G1303" s="146"/>
      <c r="H1303" s="146"/>
      <c r="I1303" s="146"/>
      <c r="J1303" s="146"/>
      <c r="N1303" s="146"/>
      <c r="Q1303" s="146"/>
    </row>
    <row r="1304" spans="2:17">
      <c r="B1304" s="120"/>
      <c r="C1304" s="120"/>
      <c r="D1304" s="146"/>
      <c r="E1304" s="146"/>
      <c r="F1304" s="146"/>
      <c r="G1304" s="146"/>
      <c r="H1304" s="146"/>
      <c r="I1304" s="146"/>
      <c r="J1304" s="146"/>
      <c r="N1304" s="146"/>
      <c r="Q1304" s="146"/>
    </row>
    <row r="1305" spans="2:17">
      <c r="B1305" s="120"/>
      <c r="C1305" s="120"/>
      <c r="D1305" s="146"/>
      <c r="E1305" s="146"/>
      <c r="F1305" s="146"/>
      <c r="G1305" s="146"/>
      <c r="H1305" s="146"/>
      <c r="I1305" s="146"/>
      <c r="J1305" s="146"/>
      <c r="N1305" s="146"/>
      <c r="Q1305" s="146"/>
    </row>
    <row r="1306" spans="2:17">
      <c r="B1306" s="120"/>
      <c r="C1306" s="120"/>
      <c r="D1306" s="146"/>
      <c r="E1306" s="146"/>
      <c r="F1306" s="146"/>
      <c r="G1306" s="146"/>
      <c r="H1306" s="146"/>
      <c r="I1306" s="146"/>
      <c r="J1306" s="146"/>
      <c r="N1306" s="146"/>
      <c r="Q1306" s="146"/>
    </row>
    <row r="1307" spans="2:17">
      <c r="B1307" s="120"/>
      <c r="C1307" s="120"/>
      <c r="D1307" s="146"/>
      <c r="E1307" s="146"/>
      <c r="F1307" s="146"/>
      <c r="G1307" s="146"/>
      <c r="H1307" s="146"/>
      <c r="I1307" s="146"/>
      <c r="J1307" s="146"/>
      <c r="N1307" s="146"/>
      <c r="Q1307" s="146"/>
    </row>
    <row r="1308" spans="2:17">
      <c r="B1308" s="120"/>
      <c r="C1308" s="120"/>
      <c r="D1308" s="146"/>
      <c r="E1308" s="146"/>
      <c r="F1308" s="146"/>
      <c r="G1308" s="146"/>
      <c r="H1308" s="146"/>
      <c r="I1308" s="146"/>
      <c r="J1308" s="146"/>
      <c r="N1308" s="146"/>
      <c r="Q1308" s="146"/>
    </row>
    <row r="1309" spans="2:17">
      <c r="B1309" s="120"/>
      <c r="C1309" s="120"/>
      <c r="D1309" s="146"/>
      <c r="E1309" s="146"/>
      <c r="F1309" s="146"/>
      <c r="G1309" s="146"/>
      <c r="H1309" s="146"/>
      <c r="I1309" s="146"/>
      <c r="J1309" s="146"/>
      <c r="N1309" s="146"/>
      <c r="Q1309" s="146"/>
    </row>
    <row r="1310" spans="2:17">
      <c r="B1310" s="120"/>
      <c r="C1310" s="120"/>
      <c r="D1310" s="146"/>
      <c r="E1310" s="146"/>
      <c r="F1310" s="146"/>
      <c r="G1310" s="146"/>
      <c r="H1310" s="146"/>
      <c r="I1310" s="146"/>
      <c r="J1310" s="146"/>
      <c r="N1310" s="146"/>
      <c r="Q1310" s="146"/>
    </row>
    <row r="1311" spans="2:17">
      <c r="B1311" s="120"/>
      <c r="C1311" s="120"/>
      <c r="D1311" s="146"/>
      <c r="E1311" s="146"/>
      <c r="F1311" s="146"/>
      <c r="G1311" s="146"/>
      <c r="H1311" s="146"/>
      <c r="I1311" s="146"/>
      <c r="J1311" s="146"/>
      <c r="N1311" s="146"/>
      <c r="Q1311" s="146"/>
    </row>
    <row r="1312" spans="2:17">
      <c r="B1312" s="120"/>
      <c r="C1312" s="120"/>
      <c r="D1312" s="146"/>
      <c r="E1312" s="146"/>
      <c r="F1312" s="146"/>
      <c r="G1312" s="146"/>
      <c r="H1312" s="146"/>
      <c r="I1312" s="146"/>
      <c r="J1312" s="146"/>
      <c r="N1312" s="146"/>
      <c r="Q1312" s="146"/>
    </row>
    <row r="1313" spans="2:17">
      <c r="B1313" s="120"/>
      <c r="C1313" s="120"/>
      <c r="D1313" s="146"/>
      <c r="E1313" s="146"/>
      <c r="F1313" s="146"/>
      <c r="G1313" s="146"/>
      <c r="H1313" s="146"/>
      <c r="I1313" s="146"/>
      <c r="J1313" s="146"/>
      <c r="N1313" s="146"/>
      <c r="Q1313" s="146"/>
    </row>
    <row r="1314" spans="2:17">
      <c r="B1314" s="120"/>
      <c r="C1314" s="120"/>
      <c r="D1314" s="146"/>
      <c r="E1314" s="146"/>
      <c r="F1314" s="146"/>
      <c r="G1314" s="146"/>
      <c r="H1314" s="146"/>
      <c r="I1314" s="146"/>
      <c r="J1314" s="146"/>
      <c r="N1314" s="146"/>
      <c r="Q1314" s="146"/>
    </row>
    <row r="1315" spans="2:17">
      <c r="B1315" s="120"/>
      <c r="C1315" s="120"/>
      <c r="D1315" s="146"/>
      <c r="E1315" s="146"/>
      <c r="F1315" s="146"/>
      <c r="G1315" s="146"/>
      <c r="H1315" s="146"/>
      <c r="I1315" s="146"/>
      <c r="J1315" s="146"/>
      <c r="N1315" s="146"/>
      <c r="Q1315" s="146"/>
    </row>
    <row r="1316" spans="2:17">
      <c r="B1316" s="120"/>
      <c r="C1316" s="120"/>
      <c r="D1316" s="146"/>
      <c r="E1316" s="146"/>
      <c r="F1316" s="146"/>
      <c r="G1316" s="146"/>
      <c r="H1316" s="146"/>
      <c r="I1316" s="146"/>
      <c r="J1316" s="146"/>
      <c r="N1316" s="146"/>
      <c r="Q1316" s="146"/>
    </row>
    <row r="1317" spans="2:17">
      <c r="B1317" s="120"/>
      <c r="C1317" s="120"/>
      <c r="D1317" s="146"/>
      <c r="E1317" s="146"/>
      <c r="F1317" s="146"/>
      <c r="G1317" s="146"/>
      <c r="H1317" s="146"/>
      <c r="I1317" s="146"/>
      <c r="J1317" s="146"/>
      <c r="N1317" s="146"/>
      <c r="Q1317" s="146"/>
    </row>
    <row r="1318" spans="2:17">
      <c r="B1318" s="120"/>
      <c r="C1318" s="120"/>
      <c r="D1318" s="146"/>
      <c r="E1318" s="146"/>
      <c r="F1318" s="146"/>
      <c r="G1318" s="146"/>
      <c r="H1318" s="146"/>
      <c r="I1318" s="146"/>
      <c r="J1318" s="146"/>
      <c r="N1318" s="146"/>
      <c r="Q1318" s="146"/>
    </row>
    <row r="1319" spans="2:17">
      <c r="B1319" s="120"/>
      <c r="C1319" s="120"/>
      <c r="D1319" s="146"/>
      <c r="E1319" s="146"/>
      <c r="F1319" s="146"/>
      <c r="G1319" s="146"/>
      <c r="H1319" s="146"/>
      <c r="I1319" s="146"/>
      <c r="J1319" s="146"/>
      <c r="N1319" s="146"/>
      <c r="Q1319" s="146"/>
    </row>
    <row r="1320" spans="2:17">
      <c r="B1320" s="120"/>
      <c r="C1320" s="120"/>
      <c r="D1320" s="146"/>
      <c r="E1320" s="146"/>
      <c r="F1320" s="146"/>
      <c r="G1320" s="146"/>
      <c r="H1320" s="146"/>
      <c r="I1320" s="146"/>
      <c r="J1320" s="146"/>
      <c r="N1320" s="146"/>
      <c r="Q1320" s="146"/>
    </row>
    <row r="1321" spans="2:17">
      <c r="B1321" s="120"/>
      <c r="C1321" s="120"/>
      <c r="D1321" s="146"/>
      <c r="E1321" s="146"/>
      <c r="F1321" s="146"/>
      <c r="G1321" s="146"/>
      <c r="H1321" s="146"/>
      <c r="I1321" s="146"/>
      <c r="J1321" s="146"/>
      <c r="N1321" s="146"/>
      <c r="Q1321" s="146"/>
    </row>
    <row r="1322" spans="2:17">
      <c r="B1322" s="120"/>
      <c r="C1322" s="120"/>
      <c r="D1322" s="146"/>
      <c r="E1322" s="146"/>
      <c r="F1322" s="146"/>
      <c r="G1322" s="146"/>
      <c r="H1322" s="146"/>
      <c r="I1322" s="146"/>
      <c r="J1322" s="146"/>
      <c r="N1322" s="146"/>
      <c r="Q1322" s="146"/>
    </row>
    <row r="1323" spans="2:17">
      <c r="B1323" s="120"/>
      <c r="C1323" s="120"/>
      <c r="D1323" s="146"/>
      <c r="E1323" s="146"/>
      <c r="F1323" s="146"/>
      <c r="G1323" s="146"/>
      <c r="H1323" s="146"/>
      <c r="I1323" s="146"/>
      <c r="J1323" s="146"/>
      <c r="N1323" s="146"/>
      <c r="Q1323" s="146"/>
    </row>
    <row r="1324" spans="2:17">
      <c r="B1324" s="120"/>
      <c r="C1324" s="120"/>
      <c r="D1324" s="146"/>
      <c r="E1324" s="146"/>
      <c r="F1324" s="146"/>
      <c r="G1324" s="146"/>
      <c r="H1324" s="146"/>
      <c r="I1324" s="146"/>
      <c r="J1324" s="146"/>
      <c r="N1324" s="146"/>
      <c r="Q1324" s="146"/>
    </row>
    <row r="1325" spans="2:17">
      <c r="B1325" s="120"/>
      <c r="C1325" s="120"/>
      <c r="D1325" s="146"/>
      <c r="E1325" s="146"/>
      <c r="F1325" s="146"/>
      <c r="G1325" s="146"/>
      <c r="H1325" s="146"/>
      <c r="I1325" s="146"/>
      <c r="J1325" s="146"/>
      <c r="N1325" s="146"/>
      <c r="Q1325" s="146"/>
    </row>
    <row r="1326" spans="2:17">
      <c r="B1326" s="120"/>
      <c r="C1326" s="120"/>
      <c r="D1326" s="146"/>
      <c r="E1326" s="146"/>
      <c r="F1326" s="146"/>
      <c r="G1326" s="146"/>
      <c r="H1326" s="146"/>
      <c r="I1326" s="146"/>
      <c r="J1326" s="146"/>
      <c r="N1326" s="146"/>
      <c r="Q1326" s="146"/>
    </row>
    <row r="1327" spans="2:17">
      <c r="B1327" s="120"/>
      <c r="C1327" s="120"/>
      <c r="D1327" s="146"/>
      <c r="E1327" s="146"/>
      <c r="F1327" s="146"/>
      <c r="G1327" s="146"/>
      <c r="H1327" s="146"/>
      <c r="I1327" s="146"/>
      <c r="J1327" s="146"/>
      <c r="N1327" s="146"/>
      <c r="Q1327" s="146"/>
    </row>
    <row r="1328" spans="2:17">
      <c r="B1328" s="120"/>
      <c r="C1328" s="120"/>
      <c r="D1328" s="146"/>
      <c r="E1328" s="146"/>
      <c r="F1328" s="146"/>
      <c r="G1328" s="146"/>
      <c r="H1328" s="146"/>
      <c r="I1328" s="146"/>
      <c r="J1328" s="146"/>
      <c r="N1328" s="146"/>
      <c r="Q1328" s="146"/>
    </row>
    <row r="1329" spans="2:17">
      <c r="B1329" s="120"/>
      <c r="C1329" s="120"/>
      <c r="D1329" s="146"/>
      <c r="E1329" s="146"/>
      <c r="F1329" s="146"/>
      <c r="G1329" s="146"/>
      <c r="H1329" s="146"/>
      <c r="I1329" s="146"/>
      <c r="J1329" s="146"/>
      <c r="N1329" s="146"/>
      <c r="Q1329" s="146"/>
    </row>
    <row r="1330" spans="2:17">
      <c r="B1330" s="120"/>
      <c r="C1330" s="120"/>
      <c r="D1330" s="146"/>
      <c r="E1330" s="146"/>
      <c r="F1330" s="146"/>
      <c r="G1330" s="146"/>
      <c r="H1330" s="146"/>
      <c r="I1330" s="146"/>
      <c r="J1330" s="146"/>
      <c r="N1330" s="146"/>
      <c r="Q1330" s="146"/>
    </row>
    <row r="1331" spans="2:17">
      <c r="B1331" s="120"/>
      <c r="C1331" s="120"/>
      <c r="D1331" s="146"/>
      <c r="E1331" s="146"/>
      <c r="F1331" s="146"/>
      <c r="G1331" s="146"/>
      <c r="H1331" s="146"/>
      <c r="I1331" s="146"/>
      <c r="J1331" s="146"/>
      <c r="N1331" s="146"/>
      <c r="Q1331" s="146"/>
    </row>
    <row r="1332" spans="2:17">
      <c r="B1332" s="120"/>
      <c r="C1332" s="120"/>
      <c r="D1332" s="146"/>
      <c r="E1332" s="146"/>
      <c r="F1332" s="146"/>
      <c r="G1332" s="146"/>
      <c r="H1332" s="146"/>
      <c r="I1332" s="146"/>
      <c r="J1332" s="146"/>
      <c r="N1332" s="146"/>
      <c r="Q1332" s="146"/>
    </row>
    <row r="1333" spans="2:17">
      <c r="B1333" s="120"/>
      <c r="C1333" s="120"/>
      <c r="D1333" s="146"/>
      <c r="E1333" s="146"/>
      <c r="F1333" s="146"/>
      <c r="G1333" s="146"/>
      <c r="H1333" s="146"/>
      <c r="I1333" s="146"/>
      <c r="J1333" s="146"/>
      <c r="N1333" s="146"/>
      <c r="Q1333" s="146"/>
    </row>
    <row r="1334" spans="2:17">
      <c r="B1334" s="120"/>
      <c r="C1334" s="120"/>
      <c r="D1334" s="146"/>
      <c r="E1334" s="146"/>
      <c r="F1334" s="146"/>
      <c r="G1334" s="146"/>
      <c r="H1334" s="146"/>
      <c r="I1334" s="146"/>
      <c r="J1334" s="146"/>
      <c r="N1334" s="146"/>
      <c r="Q1334" s="146"/>
    </row>
    <row r="1335" spans="2:17">
      <c r="B1335" s="120"/>
      <c r="C1335" s="120"/>
      <c r="D1335" s="146"/>
      <c r="E1335" s="146"/>
      <c r="F1335" s="146"/>
      <c r="G1335" s="146"/>
      <c r="H1335" s="146"/>
      <c r="I1335" s="146"/>
      <c r="J1335" s="146"/>
      <c r="N1335" s="146"/>
      <c r="Q1335" s="146"/>
    </row>
    <row r="1336" spans="2:17">
      <c r="B1336" s="120"/>
      <c r="C1336" s="120"/>
      <c r="D1336" s="146"/>
      <c r="E1336" s="146"/>
      <c r="F1336" s="146"/>
      <c r="G1336" s="146"/>
      <c r="H1336" s="146"/>
      <c r="I1336" s="146"/>
      <c r="J1336" s="146"/>
      <c r="N1336" s="146"/>
      <c r="Q1336" s="146"/>
    </row>
    <row r="1337" spans="2:17">
      <c r="B1337" s="120"/>
      <c r="C1337" s="120"/>
      <c r="D1337" s="146"/>
      <c r="E1337" s="146"/>
      <c r="F1337" s="146"/>
      <c r="G1337" s="146"/>
      <c r="H1337" s="146"/>
      <c r="I1337" s="146"/>
      <c r="J1337" s="146"/>
      <c r="N1337" s="146"/>
      <c r="Q1337" s="146"/>
    </row>
    <row r="1338" spans="2:17">
      <c r="B1338" s="120"/>
      <c r="C1338" s="120"/>
      <c r="D1338" s="146"/>
      <c r="E1338" s="146"/>
      <c r="F1338" s="146"/>
      <c r="G1338" s="146"/>
      <c r="H1338" s="146"/>
      <c r="I1338" s="146"/>
      <c r="J1338" s="146"/>
      <c r="N1338" s="146"/>
      <c r="Q1338" s="146"/>
    </row>
    <row r="1339" spans="2:17">
      <c r="B1339" s="120"/>
      <c r="C1339" s="120"/>
      <c r="D1339" s="146"/>
      <c r="E1339" s="146"/>
      <c r="F1339" s="146"/>
      <c r="G1339" s="146"/>
      <c r="H1339" s="146"/>
      <c r="I1339" s="146"/>
      <c r="J1339" s="146"/>
      <c r="N1339" s="146"/>
      <c r="Q1339" s="146"/>
    </row>
    <row r="1340" spans="2:17">
      <c r="B1340" s="120"/>
      <c r="C1340" s="120"/>
      <c r="D1340" s="146"/>
      <c r="E1340" s="146"/>
      <c r="F1340" s="146"/>
      <c r="G1340" s="146"/>
      <c r="H1340" s="146"/>
      <c r="I1340" s="146"/>
      <c r="J1340" s="146"/>
      <c r="N1340" s="146"/>
      <c r="Q1340" s="146"/>
    </row>
    <row r="1341" spans="2:17">
      <c r="B1341" s="120"/>
      <c r="C1341" s="120"/>
      <c r="D1341" s="146"/>
      <c r="E1341" s="146"/>
      <c r="F1341" s="146"/>
      <c r="G1341" s="146"/>
      <c r="H1341" s="146"/>
      <c r="I1341" s="146"/>
      <c r="J1341" s="146"/>
      <c r="N1341" s="146"/>
      <c r="Q1341" s="146"/>
    </row>
    <row r="1342" spans="2:17">
      <c r="B1342" s="120"/>
      <c r="C1342" s="120"/>
      <c r="D1342" s="146"/>
      <c r="E1342" s="146"/>
      <c r="F1342" s="146"/>
      <c r="G1342" s="146"/>
      <c r="H1342" s="146"/>
      <c r="I1342" s="146"/>
      <c r="J1342" s="146"/>
      <c r="N1342" s="146"/>
      <c r="Q1342" s="146"/>
    </row>
    <row r="1343" spans="2:17">
      <c r="B1343" s="120"/>
      <c r="C1343" s="120"/>
      <c r="D1343" s="146"/>
      <c r="E1343" s="146"/>
      <c r="F1343" s="146"/>
      <c r="G1343" s="146"/>
      <c r="H1343" s="146"/>
      <c r="I1343" s="146"/>
      <c r="J1343" s="146"/>
      <c r="N1343" s="146"/>
      <c r="Q1343" s="146"/>
    </row>
    <row r="1344" spans="2:17">
      <c r="B1344" s="120"/>
      <c r="C1344" s="120"/>
      <c r="D1344" s="146"/>
      <c r="E1344" s="146"/>
      <c r="F1344" s="146"/>
      <c r="G1344" s="146"/>
      <c r="H1344" s="146"/>
      <c r="I1344" s="146"/>
      <c r="J1344" s="146"/>
      <c r="N1344" s="146"/>
      <c r="Q1344" s="146"/>
    </row>
    <row r="1345" spans="2:17">
      <c r="B1345" s="120"/>
      <c r="C1345" s="120"/>
      <c r="D1345" s="146"/>
      <c r="E1345" s="146"/>
      <c r="F1345" s="146"/>
      <c r="G1345" s="146"/>
      <c r="H1345" s="146"/>
      <c r="I1345" s="146"/>
      <c r="J1345" s="146"/>
      <c r="N1345" s="146"/>
      <c r="Q1345" s="146"/>
    </row>
    <row r="1346" spans="2:17">
      <c r="B1346" s="120"/>
      <c r="C1346" s="120"/>
      <c r="D1346" s="146"/>
      <c r="E1346" s="146"/>
      <c r="F1346" s="146"/>
      <c r="G1346" s="146"/>
      <c r="H1346" s="146"/>
      <c r="I1346" s="146"/>
      <c r="J1346" s="146"/>
      <c r="N1346" s="146"/>
      <c r="Q1346" s="146"/>
    </row>
    <row r="1347" spans="2:17">
      <c r="B1347" s="120"/>
      <c r="C1347" s="120"/>
      <c r="D1347" s="146"/>
      <c r="E1347" s="146"/>
      <c r="F1347" s="146"/>
      <c r="G1347" s="146"/>
      <c r="H1347" s="146"/>
      <c r="I1347" s="146"/>
      <c r="J1347" s="146"/>
      <c r="N1347" s="146"/>
      <c r="Q1347" s="146"/>
    </row>
    <row r="1348" spans="2:17">
      <c r="B1348" s="120"/>
      <c r="C1348" s="120"/>
      <c r="D1348" s="146"/>
      <c r="E1348" s="146"/>
      <c r="F1348" s="146"/>
      <c r="G1348" s="146"/>
      <c r="H1348" s="146"/>
      <c r="I1348" s="146"/>
      <c r="J1348" s="146"/>
      <c r="N1348" s="146"/>
      <c r="Q1348" s="146"/>
    </row>
    <row r="1349" spans="2:17">
      <c r="B1349" s="120"/>
      <c r="C1349" s="120"/>
      <c r="D1349" s="146"/>
      <c r="E1349" s="146"/>
      <c r="F1349" s="146"/>
      <c r="G1349" s="146"/>
      <c r="H1349" s="146"/>
      <c r="I1349" s="146"/>
      <c r="J1349" s="146"/>
      <c r="N1349" s="146"/>
      <c r="Q1349" s="146"/>
    </row>
    <row r="1350" spans="2:17">
      <c r="B1350" s="120"/>
      <c r="C1350" s="120"/>
      <c r="D1350" s="146"/>
      <c r="E1350" s="146"/>
      <c r="F1350" s="146"/>
      <c r="G1350" s="146"/>
      <c r="H1350" s="146"/>
      <c r="I1350" s="146"/>
      <c r="J1350" s="146"/>
      <c r="N1350" s="146"/>
      <c r="Q1350" s="146"/>
    </row>
    <row r="1351" spans="2:17">
      <c r="B1351" s="120"/>
      <c r="C1351" s="120"/>
      <c r="D1351" s="146"/>
      <c r="E1351" s="146"/>
      <c r="F1351" s="146"/>
      <c r="G1351" s="146"/>
      <c r="H1351" s="146"/>
      <c r="I1351" s="146"/>
      <c r="J1351" s="146"/>
      <c r="N1351" s="146"/>
      <c r="Q1351" s="146"/>
    </row>
    <row r="1352" spans="2:17">
      <c r="B1352" s="120"/>
      <c r="C1352" s="120"/>
      <c r="D1352" s="146"/>
      <c r="E1352" s="146"/>
      <c r="F1352" s="146"/>
      <c r="G1352" s="146"/>
      <c r="H1352" s="146"/>
      <c r="I1352" s="146"/>
      <c r="J1352" s="146"/>
      <c r="N1352" s="146"/>
      <c r="Q1352" s="146"/>
    </row>
    <row r="1353" spans="2:17">
      <c r="B1353" s="120"/>
      <c r="C1353" s="120"/>
      <c r="D1353" s="146"/>
      <c r="E1353" s="146"/>
      <c r="F1353" s="146"/>
      <c r="G1353" s="146"/>
      <c r="H1353" s="146"/>
      <c r="I1353" s="146"/>
      <c r="J1353" s="146"/>
      <c r="N1353" s="146"/>
      <c r="Q1353" s="146"/>
    </row>
    <row r="1354" spans="2:17">
      <c r="B1354" s="120"/>
      <c r="C1354" s="120"/>
      <c r="D1354" s="146"/>
      <c r="E1354" s="146"/>
      <c r="F1354" s="146"/>
      <c r="G1354" s="146"/>
      <c r="H1354" s="146"/>
      <c r="I1354" s="146"/>
      <c r="J1354" s="146"/>
      <c r="N1354" s="146"/>
      <c r="Q1354" s="146"/>
    </row>
    <row r="1355" spans="2:17">
      <c r="B1355" s="120"/>
      <c r="C1355" s="120"/>
      <c r="D1355" s="146"/>
      <c r="E1355" s="146"/>
      <c r="F1355" s="146"/>
      <c r="G1355" s="146"/>
      <c r="H1355" s="146"/>
      <c r="I1355" s="146"/>
      <c r="J1355" s="146"/>
      <c r="N1355" s="146"/>
      <c r="Q1355" s="146"/>
    </row>
    <row r="1356" spans="2:17">
      <c r="B1356" s="120"/>
      <c r="C1356" s="120"/>
      <c r="D1356" s="146"/>
      <c r="E1356" s="146"/>
      <c r="F1356" s="146"/>
      <c r="G1356" s="146"/>
      <c r="H1356" s="146"/>
      <c r="I1356" s="146"/>
      <c r="J1356" s="146"/>
      <c r="N1356" s="146"/>
      <c r="Q1356" s="146"/>
    </row>
    <row r="1357" spans="2:17">
      <c r="B1357" s="120"/>
      <c r="C1357" s="120"/>
      <c r="D1357" s="146"/>
      <c r="E1357" s="146"/>
      <c r="F1357" s="146"/>
      <c r="G1357" s="146"/>
      <c r="H1357" s="146"/>
      <c r="I1357" s="146"/>
      <c r="J1357" s="146"/>
      <c r="N1357" s="146"/>
      <c r="Q1357" s="146"/>
    </row>
    <row r="1358" spans="2:17">
      <c r="B1358" s="120"/>
      <c r="C1358" s="120"/>
      <c r="D1358" s="146"/>
      <c r="E1358" s="146"/>
      <c r="F1358" s="146"/>
      <c r="G1358" s="146"/>
      <c r="H1358" s="146"/>
      <c r="I1358" s="146"/>
      <c r="J1358" s="146"/>
      <c r="N1358" s="146"/>
      <c r="Q1358" s="146"/>
    </row>
    <row r="1359" spans="2:17">
      <c r="B1359" s="120"/>
      <c r="C1359" s="120"/>
      <c r="D1359" s="146"/>
      <c r="E1359" s="146"/>
      <c r="F1359" s="146"/>
      <c r="G1359" s="146"/>
      <c r="H1359" s="146"/>
      <c r="I1359" s="146"/>
      <c r="J1359" s="146"/>
      <c r="N1359" s="146"/>
      <c r="Q1359" s="146"/>
    </row>
    <row r="1360" spans="2:17">
      <c r="B1360" s="120"/>
      <c r="C1360" s="120"/>
      <c r="D1360" s="146"/>
      <c r="E1360" s="146"/>
      <c r="F1360" s="146"/>
      <c r="G1360" s="146"/>
      <c r="H1360" s="146"/>
      <c r="I1360" s="146"/>
      <c r="J1360" s="146"/>
      <c r="N1360" s="146"/>
      <c r="Q1360" s="146"/>
    </row>
    <row r="1361" spans="2:17">
      <c r="B1361" s="120"/>
      <c r="C1361" s="120"/>
      <c r="D1361" s="146"/>
      <c r="E1361" s="146"/>
      <c r="F1361" s="146"/>
      <c r="G1361" s="146"/>
      <c r="H1361" s="146"/>
      <c r="I1361" s="146"/>
      <c r="J1361" s="146"/>
      <c r="N1361" s="146"/>
      <c r="Q1361" s="146"/>
    </row>
    <row r="1362" spans="2:17">
      <c r="B1362" s="120"/>
      <c r="C1362" s="120"/>
      <c r="D1362" s="146"/>
      <c r="E1362" s="146"/>
      <c r="F1362" s="146"/>
      <c r="G1362" s="146"/>
      <c r="H1362" s="146"/>
      <c r="I1362" s="146"/>
      <c r="J1362" s="146"/>
      <c r="N1362" s="146"/>
      <c r="Q1362" s="146"/>
    </row>
    <row r="1363" spans="2:17">
      <c r="B1363" s="120"/>
      <c r="C1363" s="120"/>
      <c r="D1363" s="146"/>
      <c r="E1363" s="146"/>
      <c r="F1363" s="146"/>
      <c r="G1363" s="146"/>
      <c r="H1363" s="146"/>
      <c r="I1363" s="146"/>
      <c r="J1363" s="146"/>
      <c r="N1363" s="146"/>
      <c r="Q1363" s="146"/>
    </row>
    <row r="1364" spans="2:17">
      <c r="B1364" s="120"/>
      <c r="C1364" s="120"/>
      <c r="D1364" s="146"/>
      <c r="E1364" s="146"/>
      <c r="F1364" s="146"/>
      <c r="G1364" s="146"/>
      <c r="H1364" s="146"/>
      <c r="I1364" s="146"/>
      <c r="J1364" s="146"/>
      <c r="N1364" s="146"/>
      <c r="Q1364" s="146"/>
    </row>
    <row r="1365" spans="2:17">
      <c r="B1365" s="120"/>
      <c r="C1365" s="120"/>
      <c r="D1365" s="146"/>
      <c r="E1365" s="146"/>
      <c r="F1365" s="146"/>
      <c r="G1365" s="146"/>
      <c r="H1365" s="146"/>
      <c r="I1365" s="146"/>
      <c r="J1365" s="146"/>
      <c r="N1365" s="146"/>
      <c r="Q1365" s="146"/>
    </row>
    <row r="1366" spans="2:17">
      <c r="B1366" s="120"/>
      <c r="C1366" s="120"/>
      <c r="D1366" s="146"/>
      <c r="E1366" s="146"/>
      <c r="F1366" s="146"/>
      <c r="G1366" s="146"/>
      <c r="H1366" s="146"/>
      <c r="I1366" s="146"/>
      <c r="J1366" s="146"/>
      <c r="N1366" s="146"/>
      <c r="Q1366" s="146"/>
    </row>
    <row r="1367" spans="2:17">
      <c r="B1367" s="120"/>
      <c r="C1367" s="120"/>
      <c r="D1367" s="146"/>
      <c r="E1367" s="146"/>
      <c r="F1367" s="146"/>
      <c r="G1367" s="146"/>
      <c r="H1367" s="146"/>
      <c r="I1367" s="146"/>
      <c r="J1367" s="146"/>
      <c r="N1367" s="146"/>
      <c r="Q1367" s="146"/>
    </row>
    <row r="1368" spans="2:17">
      <c r="B1368" s="120"/>
      <c r="C1368" s="120"/>
      <c r="D1368" s="146"/>
      <c r="E1368" s="146"/>
      <c r="F1368" s="146"/>
      <c r="G1368" s="146"/>
      <c r="H1368" s="146"/>
      <c r="I1368" s="146"/>
      <c r="J1368" s="146"/>
      <c r="N1368" s="146"/>
      <c r="Q1368" s="146"/>
    </row>
    <row r="1369" spans="2:17">
      <c r="B1369" s="120"/>
      <c r="C1369" s="120"/>
      <c r="D1369" s="146"/>
      <c r="E1369" s="146"/>
      <c r="F1369" s="146"/>
      <c r="G1369" s="146"/>
      <c r="H1369" s="146"/>
      <c r="I1369" s="146"/>
      <c r="J1369" s="146"/>
      <c r="N1369" s="146"/>
      <c r="Q1369" s="146"/>
    </row>
    <row r="1370" spans="2:17">
      <c r="B1370" s="120"/>
      <c r="C1370" s="120"/>
      <c r="D1370" s="146"/>
      <c r="E1370" s="146"/>
      <c r="F1370" s="146"/>
      <c r="G1370" s="146"/>
      <c r="H1370" s="146"/>
      <c r="I1370" s="146"/>
      <c r="J1370" s="146"/>
      <c r="N1370" s="146"/>
      <c r="Q1370" s="146"/>
    </row>
    <row r="1371" spans="2:17">
      <c r="B1371" s="120"/>
      <c r="C1371" s="120"/>
      <c r="D1371" s="146"/>
      <c r="E1371" s="146"/>
      <c r="F1371" s="146"/>
      <c r="G1371" s="146"/>
      <c r="H1371" s="146"/>
      <c r="I1371" s="146"/>
      <c r="J1371" s="146"/>
      <c r="N1371" s="146"/>
      <c r="Q1371" s="146"/>
    </row>
    <row r="1372" spans="2:17">
      <c r="B1372" s="120"/>
      <c r="C1372" s="120"/>
      <c r="D1372" s="146"/>
      <c r="E1372" s="146"/>
      <c r="F1372" s="146"/>
      <c r="G1372" s="146"/>
      <c r="H1372" s="146"/>
      <c r="I1372" s="146"/>
      <c r="J1372" s="146"/>
      <c r="N1372" s="146"/>
      <c r="Q1372" s="146"/>
    </row>
    <row r="1373" spans="2:17">
      <c r="B1373" s="120"/>
      <c r="C1373" s="120"/>
      <c r="D1373" s="146"/>
      <c r="E1373" s="146"/>
      <c r="F1373" s="146"/>
      <c r="G1373" s="146"/>
      <c r="H1373" s="146"/>
      <c r="I1373" s="146"/>
      <c r="J1373" s="146"/>
      <c r="N1373" s="146"/>
      <c r="Q1373" s="146"/>
    </row>
    <row r="1374" spans="2:17">
      <c r="B1374" s="120"/>
      <c r="C1374" s="120"/>
      <c r="D1374" s="146"/>
      <c r="E1374" s="146"/>
      <c r="F1374" s="146"/>
      <c r="G1374" s="146"/>
      <c r="H1374" s="146"/>
      <c r="I1374" s="146"/>
      <c r="J1374" s="146"/>
      <c r="N1374" s="146"/>
      <c r="Q1374" s="146"/>
    </row>
    <row r="1375" spans="2:17">
      <c r="B1375" s="120"/>
      <c r="C1375" s="120"/>
      <c r="D1375" s="146"/>
      <c r="E1375" s="146"/>
      <c r="F1375" s="146"/>
      <c r="G1375" s="146"/>
      <c r="H1375" s="146"/>
      <c r="I1375" s="146"/>
      <c r="J1375" s="146"/>
      <c r="N1375" s="146"/>
      <c r="Q1375" s="146"/>
    </row>
    <row r="1376" spans="2:17">
      <c r="B1376" s="120"/>
      <c r="C1376" s="120"/>
      <c r="D1376" s="146"/>
      <c r="E1376" s="146"/>
      <c r="F1376" s="146"/>
      <c r="G1376" s="146"/>
      <c r="H1376" s="146"/>
      <c r="I1376" s="146"/>
      <c r="J1376" s="146"/>
      <c r="N1376" s="146"/>
      <c r="Q1376" s="146"/>
    </row>
    <row r="1377" spans="2:17">
      <c r="B1377" s="120"/>
      <c r="C1377" s="120"/>
      <c r="D1377" s="146"/>
      <c r="E1377" s="146"/>
      <c r="F1377" s="146"/>
      <c r="G1377" s="146"/>
      <c r="H1377" s="146"/>
      <c r="I1377" s="146"/>
      <c r="J1377" s="146"/>
      <c r="N1377" s="146"/>
      <c r="Q1377" s="146"/>
    </row>
    <row r="1378" spans="2:17">
      <c r="B1378" s="120"/>
      <c r="C1378" s="120"/>
      <c r="D1378" s="146"/>
      <c r="E1378" s="146"/>
      <c r="F1378" s="146"/>
      <c r="G1378" s="146"/>
      <c r="H1378" s="146"/>
      <c r="I1378" s="146"/>
      <c r="J1378" s="146"/>
      <c r="N1378" s="146"/>
      <c r="Q1378" s="146"/>
    </row>
    <row r="1379" spans="2:17">
      <c r="B1379" s="120"/>
      <c r="C1379" s="120"/>
      <c r="D1379" s="146"/>
      <c r="E1379" s="146"/>
      <c r="F1379" s="146"/>
      <c r="G1379" s="146"/>
      <c r="H1379" s="146"/>
      <c r="I1379" s="146"/>
      <c r="J1379" s="146"/>
      <c r="N1379" s="146"/>
      <c r="Q1379" s="146"/>
    </row>
    <row r="1380" spans="2:17">
      <c r="B1380" s="120"/>
      <c r="C1380" s="120"/>
      <c r="D1380" s="146"/>
      <c r="E1380" s="146"/>
      <c r="F1380" s="146"/>
      <c r="G1380" s="146"/>
      <c r="H1380" s="146"/>
      <c r="I1380" s="146"/>
      <c r="J1380" s="146"/>
      <c r="N1380" s="146"/>
      <c r="Q1380" s="146"/>
    </row>
    <row r="1381" spans="2:17">
      <c r="B1381" s="120"/>
      <c r="C1381" s="120"/>
      <c r="D1381" s="146"/>
      <c r="E1381" s="146"/>
      <c r="F1381" s="146"/>
      <c r="G1381" s="146"/>
      <c r="H1381" s="146"/>
      <c r="I1381" s="146"/>
      <c r="J1381" s="146"/>
      <c r="N1381" s="146"/>
      <c r="Q1381" s="146"/>
    </row>
    <row r="1382" spans="2:17">
      <c r="B1382" s="120"/>
      <c r="C1382" s="120"/>
      <c r="D1382" s="146"/>
      <c r="E1382" s="146"/>
      <c r="F1382" s="146"/>
      <c r="G1382" s="146"/>
      <c r="H1382" s="146"/>
      <c r="I1382" s="146"/>
      <c r="J1382" s="146"/>
      <c r="N1382" s="146"/>
      <c r="Q1382" s="146"/>
    </row>
    <row r="1383" spans="2:17">
      <c r="B1383" s="120"/>
      <c r="C1383" s="120"/>
      <c r="D1383" s="146"/>
      <c r="E1383" s="146"/>
      <c r="F1383" s="146"/>
      <c r="G1383" s="146"/>
      <c r="H1383" s="146"/>
      <c r="I1383" s="146"/>
      <c r="J1383" s="146"/>
      <c r="N1383" s="146"/>
      <c r="Q1383" s="146"/>
    </row>
    <row r="1384" spans="2:17">
      <c r="B1384" s="120"/>
      <c r="C1384" s="120"/>
      <c r="D1384" s="146"/>
      <c r="E1384" s="146"/>
      <c r="F1384" s="146"/>
      <c r="G1384" s="146"/>
      <c r="H1384" s="146"/>
      <c r="I1384" s="146"/>
      <c r="J1384" s="146"/>
      <c r="N1384" s="146"/>
      <c r="Q1384" s="146"/>
    </row>
    <row r="1385" spans="2:17">
      <c r="B1385" s="120"/>
      <c r="C1385" s="120"/>
      <c r="D1385" s="146"/>
      <c r="E1385" s="146"/>
      <c r="F1385" s="146"/>
      <c r="G1385" s="146"/>
      <c r="H1385" s="146"/>
      <c r="I1385" s="146"/>
      <c r="J1385" s="146"/>
      <c r="N1385" s="146"/>
      <c r="Q1385" s="146"/>
    </row>
    <row r="1386" spans="2:17">
      <c r="B1386" s="120"/>
      <c r="C1386" s="120"/>
      <c r="D1386" s="146"/>
      <c r="E1386" s="146"/>
      <c r="F1386" s="146"/>
      <c r="G1386" s="146"/>
      <c r="H1386" s="146"/>
      <c r="I1386" s="146"/>
      <c r="J1386" s="146"/>
      <c r="N1386" s="146"/>
      <c r="Q1386" s="146"/>
    </row>
    <row r="1387" spans="2:17">
      <c r="B1387" s="120"/>
      <c r="C1387" s="120"/>
      <c r="D1387" s="146"/>
      <c r="E1387" s="146"/>
      <c r="F1387" s="146"/>
      <c r="G1387" s="146"/>
      <c r="H1387" s="146"/>
      <c r="I1387" s="146"/>
      <c r="J1387" s="146"/>
      <c r="N1387" s="146"/>
      <c r="Q1387" s="146"/>
    </row>
    <row r="1388" spans="2:17">
      <c r="B1388" s="120"/>
      <c r="C1388" s="120"/>
      <c r="D1388" s="146"/>
      <c r="E1388" s="146"/>
      <c r="F1388" s="146"/>
      <c r="G1388" s="146"/>
      <c r="H1388" s="146"/>
      <c r="I1388" s="146"/>
      <c r="J1388" s="146"/>
      <c r="N1388" s="146"/>
      <c r="Q1388" s="146"/>
    </row>
    <row r="1389" spans="2:17">
      <c r="B1389" s="120"/>
      <c r="C1389" s="120"/>
      <c r="D1389" s="146"/>
      <c r="E1389" s="146"/>
      <c r="F1389" s="146"/>
      <c r="G1389" s="146"/>
      <c r="H1389" s="146"/>
      <c r="I1389" s="146"/>
      <c r="J1389" s="146"/>
      <c r="N1389" s="146"/>
      <c r="Q1389" s="146"/>
    </row>
    <row r="1390" spans="2:17">
      <c r="B1390" s="120"/>
      <c r="C1390" s="120"/>
      <c r="D1390" s="146"/>
      <c r="E1390" s="146"/>
      <c r="F1390" s="146"/>
      <c r="G1390" s="146"/>
      <c r="H1390" s="146"/>
      <c r="I1390" s="146"/>
      <c r="J1390" s="146"/>
      <c r="N1390" s="146"/>
      <c r="Q1390" s="146"/>
    </row>
    <row r="1391" spans="2:17">
      <c r="B1391" s="120"/>
      <c r="C1391" s="120"/>
      <c r="D1391" s="146"/>
      <c r="E1391" s="146"/>
      <c r="F1391" s="146"/>
      <c r="G1391" s="146"/>
      <c r="H1391" s="146"/>
      <c r="I1391" s="146"/>
      <c r="J1391" s="146"/>
      <c r="N1391" s="146"/>
      <c r="Q1391" s="146"/>
    </row>
    <row r="1392" spans="2:17">
      <c r="B1392" s="120"/>
      <c r="C1392" s="120"/>
      <c r="D1392" s="146"/>
      <c r="E1392" s="146"/>
      <c r="F1392" s="146"/>
      <c r="G1392" s="146"/>
      <c r="H1392" s="146"/>
      <c r="I1392" s="146"/>
      <c r="J1392" s="146"/>
      <c r="N1392" s="146"/>
      <c r="Q1392" s="146"/>
    </row>
    <row r="1393" spans="2:17">
      <c r="B1393" s="120"/>
      <c r="C1393" s="120"/>
      <c r="D1393" s="146"/>
      <c r="E1393" s="146"/>
      <c r="F1393" s="146"/>
      <c r="G1393" s="146"/>
      <c r="H1393" s="146"/>
      <c r="I1393" s="146"/>
      <c r="J1393" s="146"/>
      <c r="N1393" s="146"/>
      <c r="Q1393" s="146"/>
    </row>
    <row r="1394" spans="2:17">
      <c r="B1394" s="120"/>
      <c r="C1394" s="120"/>
      <c r="D1394" s="146"/>
      <c r="E1394" s="146"/>
      <c r="F1394" s="146"/>
      <c r="G1394" s="146"/>
      <c r="H1394" s="146"/>
      <c r="I1394" s="146"/>
      <c r="J1394" s="146"/>
      <c r="N1394" s="146"/>
      <c r="Q1394" s="146"/>
    </row>
    <row r="1395" spans="2:17">
      <c r="B1395" s="120"/>
      <c r="C1395" s="120"/>
      <c r="D1395" s="146"/>
      <c r="E1395" s="146"/>
      <c r="F1395" s="146"/>
      <c r="G1395" s="146"/>
      <c r="H1395" s="146"/>
      <c r="I1395" s="146"/>
      <c r="J1395" s="146"/>
      <c r="N1395" s="146"/>
      <c r="Q1395" s="146"/>
    </row>
    <row r="1396" spans="2:17">
      <c r="B1396" s="120"/>
      <c r="C1396" s="120"/>
      <c r="D1396" s="146"/>
      <c r="E1396" s="146"/>
      <c r="F1396" s="146"/>
      <c r="G1396" s="146"/>
      <c r="H1396" s="146"/>
      <c r="I1396" s="146"/>
      <c r="J1396" s="146"/>
      <c r="N1396" s="146"/>
      <c r="Q1396" s="146"/>
    </row>
    <row r="1397" spans="2:17">
      <c r="B1397" s="120"/>
      <c r="C1397" s="120"/>
      <c r="D1397" s="146"/>
      <c r="E1397" s="146"/>
      <c r="F1397" s="146"/>
      <c r="G1397" s="146"/>
      <c r="H1397" s="146"/>
      <c r="I1397" s="146"/>
      <c r="J1397" s="146"/>
      <c r="N1397" s="146"/>
      <c r="Q1397" s="146"/>
    </row>
    <row r="1398" spans="2:17">
      <c r="B1398" s="120"/>
      <c r="C1398" s="120"/>
      <c r="D1398" s="146"/>
      <c r="E1398" s="146"/>
      <c r="F1398" s="146"/>
      <c r="G1398" s="146"/>
      <c r="H1398" s="146"/>
      <c r="I1398" s="146"/>
      <c r="J1398" s="146"/>
      <c r="N1398" s="146"/>
      <c r="Q1398" s="146"/>
    </row>
    <row r="1399" spans="2:17">
      <c r="B1399" s="120"/>
      <c r="C1399" s="120"/>
      <c r="D1399" s="146"/>
      <c r="E1399" s="146"/>
      <c r="F1399" s="146"/>
      <c r="G1399" s="146"/>
      <c r="H1399" s="146"/>
      <c r="I1399" s="146"/>
      <c r="J1399" s="146"/>
      <c r="N1399" s="146"/>
      <c r="Q1399" s="146"/>
    </row>
    <row r="1400" spans="2:17">
      <c r="B1400" s="120"/>
      <c r="C1400" s="120"/>
      <c r="D1400" s="146"/>
      <c r="E1400" s="146"/>
      <c r="F1400" s="146"/>
      <c r="G1400" s="146"/>
      <c r="H1400" s="146"/>
      <c r="I1400" s="146"/>
      <c r="J1400" s="146"/>
      <c r="N1400" s="146"/>
      <c r="Q1400" s="146"/>
    </row>
    <row r="1401" spans="2:17">
      <c r="B1401" s="120"/>
      <c r="C1401" s="120"/>
      <c r="D1401" s="146"/>
      <c r="E1401" s="146"/>
      <c r="F1401" s="146"/>
      <c r="G1401" s="146"/>
      <c r="H1401" s="146"/>
      <c r="I1401" s="146"/>
      <c r="J1401" s="146"/>
      <c r="N1401" s="146"/>
      <c r="Q1401" s="146"/>
    </row>
    <row r="1402" spans="2:17">
      <c r="B1402" s="120"/>
      <c r="C1402" s="120"/>
      <c r="D1402" s="146"/>
      <c r="E1402" s="146"/>
      <c r="F1402" s="146"/>
      <c r="G1402" s="146"/>
      <c r="H1402" s="146"/>
      <c r="I1402" s="146"/>
      <c r="J1402" s="146"/>
      <c r="N1402" s="146"/>
      <c r="Q1402" s="146"/>
    </row>
    <row r="1403" spans="2:17">
      <c r="B1403" s="120"/>
      <c r="C1403" s="120"/>
      <c r="D1403" s="146"/>
      <c r="E1403" s="146"/>
      <c r="F1403" s="146"/>
      <c r="G1403" s="146"/>
      <c r="H1403" s="146"/>
      <c r="I1403" s="146"/>
      <c r="J1403" s="146"/>
      <c r="N1403" s="146"/>
      <c r="Q1403" s="146"/>
    </row>
    <row r="1404" spans="2:17">
      <c r="B1404" s="120"/>
      <c r="C1404" s="120"/>
      <c r="D1404" s="146"/>
      <c r="E1404" s="146"/>
      <c r="F1404" s="146"/>
      <c r="G1404" s="146"/>
      <c r="H1404" s="146"/>
      <c r="I1404" s="146"/>
      <c r="J1404" s="146"/>
      <c r="N1404" s="146"/>
      <c r="Q1404" s="146"/>
    </row>
    <row r="1405" spans="2:17">
      <c r="B1405" s="120"/>
      <c r="C1405" s="120"/>
      <c r="D1405" s="146"/>
      <c r="E1405" s="146"/>
      <c r="F1405" s="146"/>
      <c r="G1405" s="146"/>
      <c r="H1405" s="146"/>
      <c r="I1405" s="146"/>
      <c r="J1405" s="146"/>
      <c r="N1405" s="146"/>
      <c r="Q1405" s="146"/>
    </row>
    <row r="1406" spans="2:17">
      <c r="B1406" s="120"/>
      <c r="C1406" s="120"/>
      <c r="D1406" s="146"/>
      <c r="E1406" s="146"/>
      <c r="F1406" s="146"/>
      <c r="G1406" s="146"/>
      <c r="H1406" s="146"/>
      <c r="I1406" s="146"/>
      <c r="J1406" s="146"/>
      <c r="N1406" s="146"/>
      <c r="Q1406" s="146"/>
    </row>
    <row r="1407" spans="2:17">
      <c r="B1407" s="120"/>
      <c r="C1407" s="120"/>
      <c r="D1407" s="146"/>
      <c r="E1407" s="146"/>
      <c r="F1407" s="146"/>
      <c r="G1407" s="146"/>
      <c r="H1407" s="146"/>
      <c r="I1407" s="146"/>
      <c r="J1407" s="146"/>
      <c r="N1407" s="146"/>
      <c r="Q1407" s="146"/>
    </row>
    <row r="1408" spans="2:17">
      <c r="B1408" s="120"/>
      <c r="C1408" s="120"/>
      <c r="D1408" s="146"/>
      <c r="E1408" s="146"/>
      <c r="F1408" s="146"/>
      <c r="G1408" s="146"/>
      <c r="H1408" s="146"/>
      <c r="I1408" s="146"/>
      <c r="J1408" s="146"/>
      <c r="N1408" s="146"/>
      <c r="Q1408" s="146"/>
    </row>
    <row r="1409" spans="2:17">
      <c r="B1409" s="120"/>
      <c r="C1409" s="120"/>
      <c r="D1409" s="146"/>
      <c r="E1409" s="146"/>
      <c r="F1409" s="146"/>
      <c r="G1409" s="146"/>
      <c r="H1409" s="146"/>
      <c r="I1409" s="146"/>
      <c r="J1409" s="146"/>
      <c r="N1409" s="146"/>
      <c r="Q1409" s="146"/>
    </row>
    <row r="1410" spans="2:17">
      <c r="B1410" s="120"/>
      <c r="C1410" s="120"/>
      <c r="D1410" s="146"/>
      <c r="E1410" s="146"/>
      <c r="F1410" s="146"/>
      <c r="G1410" s="146"/>
      <c r="H1410" s="146"/>
      <c r="I1410" s="146"/>
      <c r="J1410" s="146"/>
      <c r="N1410" s="146"/>
      <c r="Q1410" s="146"/>
    </row>
    <row r="1411" spans="2:17">
      <c r="B1411" s="120"/>
      <c r="C1411" s="120"/>
      <c r="D1411" s="146"/>
      <c r="E1411" s="146"/>
      <c r="F1411" s="146"/>
      <c r="G1411" s="146"/>
      <c r="H1411" s="146"/>
      <c r="I1411" s="146"/>
      <c r="J1411" s="146"/>
      <c r="N1411" s="146"/>
      <c r="Q1411" s="146"/>
    </row>
    <row r="1412" spans="2:17">
      <c r="B1412" s="120"/>
      <c r="C1412" s="120"/>
      <c r="D1412" s="146"/>
      <c r="E1412" s="146"/>
      <c r="F1412" s="146"/>
      <c r="G1412" s="146"/>
      <c r="H1412" s="146"/>
      <c r="I1412" s="146"/>
      <c r="J1412" s="146"/>
      <c r="N1412" s="146"/>
      <c r="Q1412" s="146"/>
    </row>
    <row r="1413" spans="2:17">
      <c r="B1413" s="120"/>
      <c r="C1413" s="120"/>
      <c r="D1413" s="146"/>
      <c r="E1413" s="146"/>
      <c r="F1413" s="146"/>
      <c r="G1413" s="146"/>
      <c r="H1413" s="146"/>
      <c r="I1413" s="146"/>
      <c r="J1413" s="146"/>
      <c r="N1413" s="146"/>
      <c r="Q1413" s="146"/>
    </row>
    <row r="1414" spans="2:17">
      <c r="B1414" s="120"/>
      <c r="C1414" s="120"/>
      <c r="D1414" s="146"/>
      <c r="E1414" s="146"/>
      <c r="F1414" s="146"/>
      <c r="G1414" s="146"/>
      <c r="H1414" s="146"/>
      <c r="I1414" s="146"/>
      <c r="J1414" s="146"/>
      <c r="N1414" s="146"/>
      <c r="Q1414" s="146"/>
    </row>
    <row r="1415" spans="2:17">
      <c r="B1415" s="120"/>
      <c r="C1415" s="120"/>
      <c r="D1415" s="146"/>
      <c r="E1415" s="146"/>
      <c r="F1415" s="146"/>
      <c r="G1415" s="146"/>
      <c r="H1415" s="146"/>
      <c r="I1415" s="146"/>
      <c r="J1415" s="146"/>
      <c r="N1415" s="146"/>
      <c r="Q1415" s="146"/>
    </row>
    <row r="1416" spans="2:17">
      <c r="B1416" s="120"/>
      <c r="C1416" s="120"/>
      <c r="D1416" s="146"/>
      <c r="E1416" s="146"/>
      <c r="F1416" s="146"/>
      <c r="G1416" s="146"/>
      <c r="H1416" s="146"/>
      <c r="I1416" s="146"/>
      <c r="J1416" s="146"/>
      <c r="N1416" s="146"/>
      <c r="Q1416" s="146"/>
    </row>
    <row r="1417" spans="2:17">
      <c r="B1417" s="120"/>
      <c r="C1417" s="120"/>
      <c r="D1417" s="146"/>
      <c r="E1417" s="146"/>
      <c r="F1417" s="146"/>
      <c r="G1417" s="146"/>
      <c r="H1417" s="146"/>
      <c r="I1417" s="146"/>
      <c r="J1417" s="146"/>
      <c r="N1417" s="146"/>
      <c r="Q1417" s="146"/>
    </row>
    <row r="1418" spans="2:17">
      <c r="B1418" s="120"/>
      <c r="C1418" s="120"/>
      <c r="D1418" s="146"/>
      <c r="E1418" s="146"/>
      <c r="F1418" s="146"/>
      <c r="G1418" s="146"/>
      <c r="H1418" s="146"/>
      <c r="I1418" s="146"/>
      <c r="J1418" s="146"/>
      <c r="N1418" s="146"/>
      <c r="Q1418" s="146"/>
    </row>
    <row r="1419" spans="2:17">
      <c r="B1419" s="120"/>
      <c r="C1419" s="120"/>
      <c r="D1419" s="146"/>
      <c r="E1419" s="146"/>
      <c r="F1419" s="146"/>
      <c r="G1419" s="146"/>
      <c r="H1419" s="146"/>
      <c r="I1419" s="146"/>
      <c r="J1419" s="146"/>
      <c r="N1419" s="146"/>
      <c r="Q1419" s="146"/>
    </row>
    <row r="1420" spans="2:17">
      <c r="B1420" s="120"/>
      <c r="C1420" s="120"/>
      <c r="D1420" s="146"/>
      <c r="E1420" s="146"/>
      <c r="F1420" s="146"/>
      <c r="G1420" s="146"/>
      <c r="H1420" s="146"/>
      <c r="I1420" s="146"/>
      <c r="J1420" s="146"/>
      <c r="N1420" s="146"/>
      <c r="Q1420" s="146"/>
    </row>
    <row r="1421" spans="2:17">
      <c r="B1421" s="120"/>
      <c r="C1421" s="120"/>
      <c r="D1421" s="146"/>
      <c r="E1421" s="146"/>
      <c r="F1421" s="146"/>
      <c r="G1421" s="146"/>
      <c r="H1421" s="146"/>
      <c r="I1421" s="146"/>
      <c r="J1421" s="146"/>
      <c r="N1421" s="146"/>
      <c r="Q1421" s="146"/>
    </row>
    <row r="1422" spans="2:17">
      <c r="B1422" s="120"/>
      <c r="C1422" s="120"/>
      <c r="D1422" s="146"/>
      <c r="E1422" s="146"/>
      <c r="F1422" s="146"/>
      <c r="G1422" s="146"/>
      <c r="H1422" s="146"/>
      <c r="I1422" s="146"/>
      <c r="J1422" s="146"/>
      <c r="N1422" s="146"/>
      <c r="Q1422" s="146"/>
    </row>
    <row r="1423" spans="2:17">
      <c r="B1423" s="120"/>
      <c r="C1423" s="120"/>
      <c r="D1423" s="146"/>
      <c r="E1423" s="146"/>
      <c r="F1423" s="146"/>
      <c r="G1423" s="146"/>
      <c r="H1423" s="146"/>
      <c r="I1423" s="146"/>
      <c r="J1423" s="146"/>
      <c r="N1423" s="146"/>
      <c r="Q1423" s="146"/>
    </row>
    <row r="1424" spans="2:17">
      <c r="B1424" s="120"/>
      <c r="C1424" s="120"/>
      <c r="D1424" s="146"/>
      <c r="E1424" s="146"/>
      <c r="F1424" s="146"/>
      <c r="G1424" s="146"/>
      <c r="H1424" s="146"/>
      <c r="I1424" s="146"/>
      <c r="J1424" s="146"/>
      <c r="N1424" s="146"/>
      <c r="Q1424" s="146"/>
    </row>
    <row r="1425" spans="2:17">
      <c r="B1425" s="120"/>
      <c r="C1425" s="120"/>
      <c r="D1425" s="146"/>
      <c r="E1425" s="146"/>
      <c r="F1425" s="146"/>
      <c r="G1425" s="146"/>
      <c r="H1425" s="146"/>
      <c r="I1425" s="146"/>
      <c r="J1425" s="146"/>
      <c r="N1425" s="146"/>
      <c r="Q1425" s="146"/>
    </row>
    <row r="1426" spans="2:17">
      <c r="B1426" s="120"/>
      <c r="C1426" s="120"/>
      <c r="D1426" s="146"/>
      <c r="E1426" s="146"/>
      <c r="F1426" s="146"/>
      <c r="G1426" s="146"/>
      <c r="H1426" s="146"/>
      <c r="I1426" s="146"/>
      <c r="J1426" s="146"/>
      <c r="N1426" s="146"/>
      <c r="Q1426" s="146"/>
    </row>
    <row r="1427" spans="2:17">
      <c r="B1427" s="120"/>
      <c r="C1427" s="120"/>
      <c r="D1427" s="146"/>
      <c r="E1427" s="146"/>
      <c r="F1427" s="146"/>
      <c r="G1427" s="146"/>
      <c r="H1427" s="146"/>
      <c r="I1427" s="146"/>
      <c r="J1427" s="146"/>
      <c r="N1427" s="146"/>
      <c r="Q1427" s="146"/>
    </row>
    <row r="1428" spans="2:17">
      <c r="B1428" s="120"/>
      <c r="C1428" s="120"/>
      <c r="D1428" s="146"/>
      <c r="E1428" s="146"/>
      <c r="F1428" s="146"/>
      <c r="G1428" s="146"/>
      <c r="H1428" s="146"/>
      <c r="I1428" s="146"/>
      <c r="J1428" s="146"/>
      <c r="N1428" s="146"/>
      <c r="Q1428" s="146"/>
    </row>
    <row r="1429" spans="2:17">
      <c r="B1429" s="120"/>
      <c r="C1429" s="120"/>
      <c r="D1429" s="146"/>
      <c r="E1429" s="146"/>
      <c r="F1429" s="146"/>
      <c r="G1429" s="146"/>
      <c r="H1429" s="146"/>
      <c r="I1429" s="146"/>
      <c r="J1429" s="146"/>
      <c r="N1429" s="146"/>
      <c r="Q1429" s="146"/>
    </row>
    <row r="1430" spans="2:17">
      <c r="B1430" s="120"/>
      <c r="C1430" s="120"/>
      <c r="D1430" s="146"/>
      <c r="E1430" s="146"/>
      <c r="F1430" s="146"/>
      <c r="G1430" s="146"/>
      <c r="H1430" s="146"/>
      <c r="I1430" s="146"/>
      <c r="J1430" s="146"/>
      <c r="N1430" s="146"/>
      <c r="Q1430" s="146"/>
    </row>
    <row r="1431" spans="2:17">
      <c r="B1431" s="120"/>
      <c r="C1431" s="120"/>
      <c r="D1431" s="146"/>
      <c r="E1431" s="146"/>
      <c r="F1431" s="146"/>
      <c r="G1431" s="146"/>
      <c r="H1431" s="146"/>
      <c r="I1431" s="146"/>
      <c r="J1431" s="146"/>
      <c r="N1431" s="146"/>
      <c r="Q1431" s="146"/>
    </row>
    <row r="1432" spans="2:17">
      <c r="B1432" s="120"/>
      <c r="C1432" s="120"/>
      <c r="D1432" s="146"/>
      <c r="E1432" s="146"/>
      <c r="F1432" s="146"/>
      <c r="G1432" s="146"/>
      <c r="H1432" s="146"/>
      <c r="I1432" s="146"/>
      <c r="J1432" s="146"/>
      <c r="N1432" s="146"/>
      <c r="Q1432" s="146"/>
    </row>
    <row r="1433" spans="2:17">
      <c r="B1433" s="120"/>
      <c r="C1433" s="120"/>
      <c r="D1433" s="146"/>
      <c r="E1433" s="146"/>
      <c r="F1433" s="146"/>
      <c r="G1433" s="146"/>
      <c r="H1433" s="146"/>
      <c r="I1433" s="146"/>
      <c r="J1433" s="146"/>
      <c r="N1433" s="146"/>
      <c r="Q1433" s="146"/>
    </row>
    <row r="1434" spans="2:17">
      <c r="B1434" s="120"/>
      <c r="C1434" s="120"/>
      <c r="D1434" s="146"/>
      <c r="E1434" s="146"/>
      <c r="F1434" s="146"/>
      <c r="G1434" s="146"/>
      <c r="H1434" s="146"/>
      <c r="I1434" s="146"/>
      <c r="J1434" s="146"/>
      <c r="N1434" s="146"/>
      <c r="Q1434" s="146"/>
    </row>
    <row r="1435" spans="2:17">
      <c r="B1435" s="120"/>
      <c r="C1435" s="120"/>
      <c r="D1435" s="146"/>
      <c r="E1435" s="146"/>
      <c r="F1435" s="146"/>
      <c r="G1435" s="146"/>
      <c r="H1435" s="146"/>
      <c r="I1435" s="146"/>
      <c r="J1435" s="146"/>
      <c r="N1435" s="146"/>
      <c r="Q1435" s="146"/>
    </row>
    <row r="1436" spans="2:17">
      <c r="B1436" s="120"/>
      <c r="C1436" s="120"/>
      <c r="D1436" s="146"/>
      <c r="E1436" s="146"/>
      <c r="F1436" s="146"/>
      <c r="G1436" s="146"/>
      <c r="H1436" s="146"/>
      <c r="I1436" s="146"/>
      <c r="J1436" s="146"/>
      <c r="N1436" s="146"/>
      <c r="Q1436" s="146"/>
    </row>
    <row r="1437" spans="2:17">
      <c r="B1437" s="120"/>
      <c r="C1437" s="120"/>
      <c r="D1437" s="146"/>
      <c r="E1437" s="146"/>
      <c r="F1437" s="146"/>
      <c r="G1437" s="146"/>
      <c r="H1437" s="146"/>
      <c r="I1437" s="146"/>
      <c r="J1437" s="146"/>
      <c r="N1437" s="146"/>
      <c r="Q1437" s="146"/>
    </row>
    <row r="1438" spans="2:17">
      <c r="B1438" s="120"/>
      <c r="C1438" s="120"/>
      <c r="D1438" s="146"/>
      <c r="E1438" s="146"/>
      <c r="F1438" s="146"/>
      <c r="G1438" s="146"/>
      <c r="H1438" s="146"/>
      <c r="I1438" s="146"/>
      <c r="J1438" s="146"/>
      <c r="N1438" s="146"/>
      <c r="Q1438" s="146"/>
    </row>
    <row r="1439" spans="2:17">
      <c r="B1439" s="120"/>
      <c r="C1439" s="120"/>
      <c r="D1439" s="146"/>
      <c r="E1439" s="146"/>
      <c r="F1439" s="146"/>
      <c r="G1439" s="146"/>
      <c r="H1439" s="146"/>
      <c r="I1439" s="146"/>
      <c r="J1439" s="146"/>
      <c r="N1439" s="146"/>
      <c r="Q1439" s="146"/>
    </row>
    <row r="1440" spans="2:17">
      <c r="B1440" s="120"/>
      <c r="C1440" s="120"/>
      <c r="D1440" s="146"/>
      <c r="E1440" s="146"/>
      <c r="F1440" s="146"/>
      <c r="G1440" s="146"/>
      <c r="H1440" s="146"/>
      <c r="I1440" s="146"/>
      <c r="J1440" s="146"/>
      <c r="N1440" s="146"/>
      <c r="Q1440" s="146"/>
    </row>
    <row r="1441" spans="2:17">
      <c r="B1441" s="120"/>
      <c r="C1441" s="120"/>
      <c r="D1441" s="146"/>
      <c r="E1441" s="146"/>
      <c r="F1441" s="146"/>
      <c r="G1441" s="146"/>
      <c r="H1441" s="146"/>
      <c r="I1441" s="146"/>
      <c r="J1441" s="146"/>
      <c r="N1441" s="146"/>
      <c r="Q1441" s="146"/>
    </row>
    <row r="1442" spans="2:17">
      <c r="B1442" s="120"/>
      <c r="C1442" s="120"/>
      <c r="D1442" s="146"/>
      <c r="E1442" s="146"/>
      <c r="F1442" s="146"/>
      <c r="G1442" s="146"/>
      <c r="H1442" s="146"/>
      <c r="I1442" s="146"/>
      <c r="J1442" s="146"/>
      <c r="N1442" s="146"/>
      <c r="Q1442" s="146"/>
    </row>
    <row r="1443" spans="2:17">
      <c r="B1443" s="120"/>
      <c r="C1443" s="120"/>
      <c r="D1443" s="146"/>
      <c r="E1443" s="146"/>
      <c r="F1443" s="146"/>
      <c r="G1443" s="146"/>
      <c r="H1443" s="146"/>
      <c r="I1443" s="146"/>
      <c r="J1443" s="146"/>
      <c r="N1443" s="146"/>
      <c r="Q1443" s="146"/>
    </row>
    <row r="1444" spans="2:17">
      <c r="B1444" s="120"/>
      <c r="C1444" s="120"/>
      <c r="D1444" s="146"/>
      <c r="E1444" s="146"/>
      <c r="F1444" s="146"/>
      <c r="G1444" s="146"/>
      <c r="H1444" s="146"/>
      <c r="I1444" s="146"/>
      <c r="J1444" s="146"/>
      <c r="N1444" s="146"/>
      <c r="Q1444" s="146"/>
    </row>
    <row r="1445" spans="2:17">
      <c r="B1445" s="120"/>
      <c r="C1445" s="120"/>
      <c r="D1445" s="146"/>
      <c r="E1445" s="146"/>
      <c r="F1445" s="146"/>
      <c r="G1445" s="146"/>
      <c r="H1445" s="146"/>
      <c r="I1445" s="146"/>
      <c r="J1445" s="146"/>
      <c r="N1445" s="146"/>
      <c r="Q1445" s="146"/>
    </row>
    <row r="1446" spans="2:17">
      <c r="B1446" s="120"/>
      <c r="C1446" s="120"/>
      <c r="D1446" s="146"/>
      <c r="E1446" s="146"/>
      <c r="F1446" s="146"/>
      <c r="G1446" s="146"/>
      <c r="H1446" s="146"/>
      <c r="I1446" s="146"/>
      <c r="J1446" s="146"/>
      <c r="N1446" s="146"/>
      <c r="Q1446" s="146"/>
    </row>
    <row r="1447" spans="2:17">
      <c r="B1447" s="120"/>
      <c r="C1447" s="120"/>
      <c r="D1447" s="146"/>
      <c r="E1447" s="146"/>
      <c r="F1447" s="146"/>
      <c r="G1447" s="146"/>
      <c r="H1447" s="146"/>
      <c r="I1447" s="146"/>
      <c r="J1447" s="146"/>
      <c r="N1447" s="146"/>
      <c r="Q1447" s="146"/>
    </row>
    <row r="1448" spans="2:17">
      <c r="B1448" s="120"/>
      <c r="C1448" s="120"/>
      <c r="D1448" s="146"/>
      <c r="E1448" s="146"/>
      <c r="F1448" s="146"/>
      <c r="G1448" s="146"/>
      <c r="H1448" s="146"/>
      <c r="I1448" s="146"/>
      <c r="J1448" s="146"/>
      <c r="N1448" s="146"/>
      <c r="Q1448" s="146"/>
    </row>
    <row r="1449" spans="2:17">
      <c r="B1449" s="120"/>
      <c r="C1449" s="120"/>
      <c r="D1449" s="146"/>
      <c r="E1449" s="146"/>
      <c r="F1449" s="146"/>
      <c r="G1449" s="146"/>
      <c r="H1449" s="146"/>
      <c r="I1449" s="146"/>
      <c r="J1449" s="146"/>
      <c r="N1449" s="146"/>
      <c r="Q1449" s="146"/>
    </row>
    <row r="1450" spans="2:17">
      <c r="B1450" s="120"/>
      <c r="C1450" s="120"/>
      <c r="D1450" s="146"/>
      <c r="E1450" s="146"/>
      <c r="F1450" s="146"/>
      <c r="G1450" s="146"/>
      <c r="H1450" s="146"/>
      <c r="I1450" s="146"/>
      <c r="J1450" s="146"/>
      <c r="N1450" s="146"/>
      <c r="Q1450" s="146"/>
    </row>
    <row r="1451" spans="2:17">
      <c r="B1451" s="120"/>
      <c r="C1451" s="120"/>
      <c r="D1451" s="146"/>
      <c r="E1451" s="146"/>
      <c r="F1451" s="146"/>
      <c r="G1451" s="146"/>
      <c r="H1451" s="146"/>
      <c r="I1451" s="146"/>
      <c r="J1451" s="146"/>
      <c r="N1451" s="146"/>
      <c r="Q1451" s="146"/>
    </row>
    <row r="1452" spans="2:17">
      <c r="B1452" s="120"/>
      <c r="C1452" s="120"/>
      <c r="D1452" s="146"/>
      <c r="E1452" s="146"/>
      <c r="F1452" s="146"/>
      <c r="G1452" s="146"/>
      <c r="H1452" s="146"/>
      <c r="I1452" s="146"/>
      <c r="J1452" s="146"/>
      <c r="N1452" s="146"/>
      <c r="Q1452" s="146"/>
    </row>
    <row r="1453" spans="2:17">
      <c r="B1453" s="120"/>
      <c r="C1453" s="120"/>
      <c r="D1453" s="146"/>
      <c r="E1453" s="146"/>
      <c r="F1453" s="146"/>
      <c r="G1453" s="146"/>
      <c r="H1453" s="146"/>
      <c r="I1453" s="146"/>
      <c r="J1453" s="146"/>
      <c r="N1453" s="146"/>
      <c r="Q1453" s="146"/>
    </row>
    <row r="1454" spans="2:17">
      <c r="B1454" s="120"/>
      <c r="C1454" s="120"/>
      <c r="D1454" s="146"/>
      <c r="E1454" s="146"/>
      <c r="F1454" s="146"/>
      <c r="G1454" s="146"/>
      <c r="H1454" s="146"/>
      <c r="I1454" s="146"/>
      <c r="J1454" s="146"/>
      <c r="N1454" s="146"/>
      <c r="Q1454" s="146"/>
    </row>
    <row r="1455" spans="2:17">
      <c r="B1455" s="120"/>
      <c r="C1455" s="120"/>
      <c r="D1455" s="146"/>
      <c r="E1455" s="146"/>
      <c r="F1455" s="146"/>
      <c r="G1455" s="146"/>
      <c r="H1455" s="146"/>
      <c r="I1455" s="146"/>
      <c r="J1455" s="146"/>
      <c r="N1455" s="146"/>
      <c r="Q1455" s="146"/>
    </row>
    <row r="1456" spans="2:17">
      <c r="B1456" s="120"/>
      <c r="C1456" s="120"/>
      <c r="D1456" s="146"/>
      <c r="E1456" s="146"/>
      <c r="F1456" s="146"/>
      <c r="G1456" s="146"/>
      <c r="H1456" s="146"/>
      <c r="I1456" s="146"/>
      <c r="J1456" s="146"/>
      <c r="N1456" s="146"/>
      <c r="Q1456" s="146"/>
    </row>
    <row r="1457" spans="2:17">
      <c r="B1457" s="120"/>
      <c r="C1457" s="120"/>
      <c r="D1457" s="146"/>
      <c r="E1457" s="146"/>
      <c r="F1457" s="146"/>
      <c r="G1457" s="146"/>
      <c r="H1457" s="146"/>
      <c r="I1457" s="146"/>
      <c r="J1457" s="146"/>
      <c r="N1457" s="146"/>
      <c r="Q1457" s="146"/>
    </row>
    <row r="1458" spans="2:17">
      <c r="B1458" s="120"/>
      <c r="C1458" s="120"/>
      <c r="D1458" s="146"/>
      <c r="E1458" s="146"/>
      <c r="F1458" s="146"/>
      <c r="G1458" s="146"/>
      <c r="H1458" s="146"/>
      <c r="I1458" s="146"/>
      <c r="J1458" s="146"/>
      <c r="N1458" s="146"/>
      <c r="Q1458" s="146"/>
    </row>
    <row r="1459" spans="2:17">
      <c r="B1459" s="120"/>
      <c r="C1459" s="120"/>
      <c r="D1459" s="146"/>
      <c r="E1459" s="146"/>
      <c r="F1459" s="146"/>
      <c r="G1459" s="146"/>
      <c r="H1459" s="146"/>
      <c r="I1459" s="146"/>
      <c r="J1459" s="146"/>
      <c r="N1459" s="146"/>
      <c r="Q1459" s="146"/>
    </row>
    <row r="1460" spans="2:17">
      <c r="B1460" s="120"/>
      <c r="C1460" s="120"/>
      <c r="D1460" s="146"/>
      <c r="E1460" s="146"/>
      <c r="F1460" s="146"/>
      <c r="G1460" s="146"/>
      <c r="H1460" s="146"/>
      <c r="I1460" s="146"/>
      <c r="J1460" s="146"/>
      <c r="N1460" s="146"/>
      <c r="Q1460" s="146"/>
    </row>
    <row r="1461" spans="2:17">
      <c r="B1461" s="120"/>
      <c r="C1461" s="120"/>
      <c r="D1461" s="146"/>
      <c r="E1461" s="146"/>
      <c r="F1461" s="146"/>
      <c r="G1461" s="146"/>
      <c r="H1461" s="146"/>
      <c r="I1461" s="146"/>
      <c r="J1461" s="146"/>
      <c r="N1461" s="146"/>
      <c r="Q1461" s="146"/>
    </row>
    <row r="1462" spans="2:17">
      <c r="B1462" s="120"/>
      <c r="C1462" s="120"/>
      <c r="D1462" s="146"/>
      <c r="E1462" s="146"/>
      <c r="F1462" s="146"/>
      <c r="G1462" s="146"/>
      <c r="H1462" s="146"/>
      <c r="I1462" s="146"/>
      <c r="J1462" s="146"/>
      <c r="N1462" s="146"/>
      <c r="Q1462" s="146"/>
    </row>
    <row r="1463" spans="2:17">
      <c r="B1463" s="120"/>
      <c r="C1463" s="120"/>
      <c r="D1463" s="146"/>
      <c r="E1463" s="146"/>
      <c r="F1463" s="146"/>
      <c r="G1463" s="146"/>
      <c r="H1463" s="146"/>
      <c r="I1463" s="146"/>
      <c r="J1463" s="146"/>
      <c r="N1463" s="146"/>
      <c r="Q1463" s="146"/>
    </row>
    <row r="1464" spans="2:17">
      <c r="B1464" s="120"/>
      <c r="C1464" s="120"/>
      <c r="D1464" s="146"/>
      <c r="E1464" s="146"/>
      <c r="F1464" s="146"/>
      <c r="G1464" s="146"/>
      <c r="H1464" s="146"/>
      <c r="I1464" s="146"/>
      <c r="J1464" s="146"/>
      <c r="N1464" s="146"/>
      <c r="Q1464" s="146"/>
    </row>
    <row r="1465" spans="2:17">
      <c r="B1465" s="120"/>
      <c r="C1465" s="120"/>
      <c r="D1465" s="146"/>
      <c r="E1465" s="146"/>
      <c r="F1465" s="146"/>
      <c r="G1465" s="146"/>
      <c r="H1465" s="146"/>
      <c r="I1465" s="146"/>
      <c r="J1465" s="146"/>
      <c r="N1465" s="146"/>
      <c r="Q1465" s="146"/>
    </row>
    <row r="1466" spans="2:17">
      <c r="B1466" s="120"/>
      <c r="C1466" s="120"/>
      <c r="D1466" s="146"/>
      <c r="E1466" s="146"/>
      <c r="F1466" s="146"/>
      <c r="G1466" s="146"/>
      <c r="H1466" s="146"/>
      <c r="I1466" s="146"/>
      <c r="J1466" s="146"/>
      <c r="N1466" s="146"/>
      <c r="Q1466" s="146"/>
    </row>
    <row r="1467" spans="2:17">
      <c r="B1467" s="120"/>
      <c r="C1467" s="120"/>
      <c r="D1467" s="146"/>
      <c r="E1467" s="146"/>
      <c r="F1467" s="146"/>
      <c r="G1467" s="146"/>
      <c r="H1467" s="146"/>
      <c r="I1467" s="146"/>
      <c r="J1467" s="146"/>
      <c r="N1467" s="146"/>
      <c r="Q1467" s="146"/>
    </row>
    <row r="1468" spans="2:17">
      <c r="B1468" s="120"/>
      <c r="C1468" s="120"/>
      <c r="D1468" s="146"/>
      <c r="E1468" s="146"/>
      <c r="F1468" s="146"/>
      <c r="G1468" s="146"/>
      <c r="H1468" s="146"/>
      <c r="I1468" s="146"/>
      <c r="J1468" s="146"/>
      <c r="N1468" s="146"/>
      <c r="Q1468" s="146"/>
    </row>
    <row r="1469" spans="2:17">
      <c r="B1469" s="120"/>
      <c r="C1469" s="120"/>
      <c r="D1469" s="146"/>
      <c r="E1469" s="146"/>
      <c r="F1469" s="146"/>
      <c r="G1469" s="146"/>
      <c r="H1469" s="146"/>
      <c r="I1469" s="146"/>
      <c r="J1469" s="146"/>
      <c r="N1469" s="146"/>
      <c r="Q1469" s="146"/>
    </row>
    <row r="1470" spans="2:17">
      <c r="B1470" s="120"/>
      <c r="C1470" s="120"/>
      <c r="D1470" s="146"/>
      <c r="E1470" s="146"/>
      <c r="F1470" s="146"/>
      <c r="G1470" s="146"/>
      <c r="H1470" s="146"/>
      <c r="I1470" s="146"/>
      <c r="J1470" s="146"/>
      <c r="N1470" s="146"/>
      <c r="Q1470" s="146"/>
    </row>
    <row r="1471" spans="2:17">
      <c r="B1471" s="120"/>
      <c r="C1471" s="120"/>
      <c r="D1471" s="146"/>
      <c r="E1471" s="146"/>
      <c r="F1471" s="146"/>
      <c r="G1471" s="146"/>
      <c r="H1471" s="146"/>
      <c r="I1471" s="146"/>
      <c r="J1471" s="146"/>
      <c r="N1471" s="146"/>
      <c r="Q1471" s="146"/>
    </row>
    <row r="1472" spans="2:17">
      <c r="B1472" s="120"/>
      <c r="C1472" s="120"/>
      <c r="D1472" s="146"/>
      <c r="E1472" s="146"/>
      <c r="F1472" s="146"/>
      <c r="G1472" s="146"/>
      <c r="H1472" s="146"/>
      <c r="I1472" s="146"/>
      <c r="J1472" s="146"/>
      <c r="N1472" s="146"/>
      <c r="Q1472" s="146"/>
    </row>
    <row r="1473" spans="2:17">
      <c r="B1473" s="120"/>
      <c r="C1473" s="120"/>
      <c r="D1473" s="146"/>
      <c r="E1473" s="146"/>
      <c r="F1473" s="146"/>
      <c r="G1473" s="146"/>
      <c r="H1473" s="146"/>
      <c r="I1473" s="146"/>
      <c r="J1473" s="146"/>
      <c r="N1473" s="146"/>
      <c r="Q1473" s="146"/>
    </row>
    <row r="1474" spans="2:17">
      <c r="B1474" s="120"/>
      <c r="C1474" s="120"/>
      <c r="D1474" s="146"/>
      <c r="E1474" s="146"/>
      <c r="F1474" s="146"/>
      <c r="G1474" s="146"/>
      <c r="H1474" s="146"/>
      <c r="I1474" s="146"/>
      <c r="J1474" s="146"/>
      <c r="N1474" s="146"/>
      <c r="Q1474" s="146"/>
    </row>
    <row r="1475" spans="2:17">
      <c r="B1475" s="120"/>
      <c r="C1475" s="120"/>
      <c r="D1475" s="146"/>
      <c r="E1475" s="146"/>
      <c r="F1475" s="146"/>
      <c r="G1475" s="146"/>
      <c r="H1475" s="146"/>
      <c r="I1475" s="146"/>
      <c r="J1475" s="146"/>
      <c r="N1475" s="146"/>
      <c r="Q1475" s="146"/>
    </row>
    <row r="1476" spans="2:17">
      <c r="B1476" s="120"/>
      <c r="C1476" s="120"/>
      <c r="D1476" s="146"/>
      <c r="E1476" s="146"/>
      <c r="F1476" s="146"/>
      <c r="G1476" s="146"/>
      <c r="H1476" s="146"/>
      <c r="I1476" s="146"/>
      <c r="J1476" s="146"/>
      <c r="N1476" s="146"/>
      <c r="Q1476" s="146"/>
    </row>
    <row r="1477" spans="2:17">
      <c r="B1477" s="120"/>
      <c r="C1477" s="120"/>
      <c r="D1477" s="146"/>
      <c r="E1477" s="146"/>
      <c r="F1477" s="146"/>
      <c r="G1477" s="146"/>
      <c r="H1477" s="146"/>
      <c r="I1477" s="146"/>
      <c r="J1477" s="146"/>
      <c r="N1477" s="146"/>
      <c r="Q1477" s="146"/>
    </row>
    <row r="1478" spans="2:17">
      <c r="B1478" s="120"/>
      <c r="C1478" s="120"/>
      <c r="D1478" s="146"/>
      <c r="E1478" s="146"/>
      <c r="F1478" s="146"/>
      <c r="G1478" s="146"/>
      <c r="H1478" s="146"/>
      <c r="I1478" s="146"/>
      <c r="J1478" s="146"/>
      <c r="N1478" s="146"/>
      <c r="Q1478" s="146"/>
    </row>
    <row r="1479" spans="2:17">
      <c r="B1479" s="120"/>
      <c r="C1479" s="120"/>
      <c r="D1479" s="146"/>
      <c r="E1479" s="146"/>
      <c r="F1479" s="146"/>
      <c r="G1479" s="146"/>
      <c r="H1479" s="146"/>
      <c r="I1479" s="146"/>
      <c r="J1479" s="146"/>
      <c r="N1479" s="146"/>
      <c r="Q1479" s="146"/>
    </row>
    <row r="1480" spans="2:17">
      <c r="B1480" s="120"/>
      <c r="C1480" s="120"/>
      <c r="D1480" s="146"/>
      <c r="E1480" s="146"/>
      <c r="F1480" s="146"/>
      <c r="G1480" s="146"/>
      <c r="H1480" s="146"/>
      <c r="I1480" s="146"/>
      <c r="J1480" s="146"/>
      <c r="N1480" s="146"/>
      <c r="Q1480" s="146"/>
    </row>
    <row r="1481" spans="2:17">
      <c r="B1481" s="120"/>
      <c r="C1481" s="120"/>
      <c r="D1481" s="146"/>
      <c r="E1481" s="146"/>
      <c r="F1481" s="146"/>
      <c r="G1481" s="146"/>
      <c r="H1481" s="146"/>
      <c r="I1481" s="146"/>
      <c r="J1481" s="146"/>
      <c r="N1481" s="146"/>
      <c r="Q1481" s="146"/>
    </row>
    <row r="1482" spans="2:17">
      <c r="B1482" s="120"/>
      <c r="C1482" s="120"/>
      <c r="D1482" s="146"/>
      <c r="E1482" s="146"/>
      <c r="F1482" s="146"/>
      <c r="G1482" s="146"/>
      <c r="H1482" s="146"/>
      <c r="I1482" s="146"/>
      <c r="J1482" s="146"/>
      <c r="N1482" s="146"/>
      <c r="Q1482" s="146"/>
    </row>
    <row r="1483" spans="2:17">
      <c r="B1483" s="120"/>
      <c r="C1483" s="120"/>
      <c r="D1483" s="146"/>
      <c r="E1483" s="146"/>
      <c r="F1483" s="146"/>
      <c r="G1483" s="146"/>
      <c r="H1483" s="146"/>
      <c r="I1483" s="146"/>
      <c r="J1483" s="146"/>
      <c r="N1483" s="146"/>
      <c r="Q1483" s="146"/>
    </row>
    <row r="1484" spans="2:17">
      <c r="B1484" s="120"/>
      <c r="C1484" s="120"/>
      <c r="D1484" s="146"/>
      <c r="E1484" s="146"/>
      <c r="F1484" s="146"/>
      <c r="G1484" s="146"/>
      <c r="H1484" s="146"/>
      <c r="I1484" s="146"/>
      <c r="J1484" s="146"/>
      <c r="N1484" s="146"/>
      <c r="Q1484" s="146"/>
    </row>
    <row r="1485" spans="2:17">
      <c r="B1485" s="120"/>
      <c r="C1485" s="120"/>
      <c r="D1485" s="146"/>
      <c r="E1485" s="146"/>
      <c r="F1485" s="146"/>
      <c r="G1485" s="146"/>
      <c r="H1485" s="146"/>
      <c r="I1485" s="146"/>
      <c r="J1485" s="146"/>
      <c r="N1485" s="146"/>
      <c r="Q1485" s="146"/>
    </row>
    <row r="1486" spans="2:17">
      <c r="B1486" s="120"/>
      <c r="C1486" s="120"/>
      <c r="D1486" s="146"/>
      <c r="E1486" s="146"/>
      <c r="F1486" s="146"/>
      <c r="G1486" s="146"/>
      <c r="H1486" s="146"/>
      <c r="I1486" s="146"/>
      <c r="J1486" s="146"/>
      <c r="N1486" s="146"/>
      <c r="Q1486" s="146"/>
    </row>
    <row r="1487" spans="2:17">
      <c r="B1487" s="120"/>
      <c r="C1487" s="120"/>
      <c r="D1487" s="146"/>
      <c r="E1487" s="146"/>
      <c r="F1487" s="146"/>
      <c r="G1487" s="146"/>
      <c r="H1487" s="146"/>
      <c r="I1487" s="146"/>
      <c r="J1487" s="146"/>
      <c r="N1487" s="146"/>
      <c r="Q1487" s="146"/>
    </row>
    <row r="1488" spans="2:17">
      <c r="B1488" s="120"/>
      <c r="C1488" s="120"/>
      <c r="D1488" s="146"/>
      <c r="E1488" s="146"/>
      <c r="F1488" s="146"/>
      <c r="G1488" s="146"/>
      <c r="H1488" s="146"/>
      <c r="I1488" s="146"/>
      <c r="J1488" s="146"/>
      <c r="N1488" s="146"/>
      <c r="Q1488" s="146"/>
    </row>
    <row r="1489" spans="2:17">
      <c r="B1489" s="120"/>
      <c r="C1489" s="120"/>
      <c r="D1489" s="146"/>
      <c r="E1489" s="146"/>
      <c r="F1489" s="146"/>
      <c r="G1489" s="146"/>
      <c r="H1489" s="146"/>
      <c r="I1489" s="146"/>
      <c r="J1489" s="146"/>
      <c r="N1489" s="146"/>
      <c r="Q1489" s="146"/>
    </row>
    <row r="1490" spans="2:17">
      <c r="B1490" s="120"/>
      <c r="C1490" s="120"/>
      <c r="D1490" s="146"/>
      <c r="E1490" s="146"/>
      <c r="F1490" s="146"/>
      <c r="G1490" s="146"/>
      <c r="H1490" s="146"/>
      <c r="I1490" s="146"/>
      <c r="J1490" s="146"/>
      <c r="N1490" s="146"/>
      <c r="Q1490" s="146"/>
    </row>
    <row r="1491" spans="2:17">
      <c r="B1491" s="120"/>
      <c r="C1491" s="120"/>
      <c r="D1491" s="146"/>
      <c r="E1491" s="146"/>
      <c r="F1491" s="146"/>
      <c r="G1491" s="146"/>
      <c r="H1491" s="146"/>
      <c r="I1491" s="146"/>
      <c r="J1491" s="146"/>
      <c r="N1491" s="146"/>
      <c r="Q1491" s="146"/>
    </row>
    <row r="1492" spans="2:17">
      <c r="B1492" s="120"/>
      <c r="C1492" s="120"/>
      <c r="D1492" s="146"/>
      <c r="E1492" s="146"/>
      <c r="F1492" s="146"/>
      <c r="G1492" s="146"/>
      <c r="H1492" s="146"/>
      <c r="I1492" s="146"/>
      <c r="J1492" s="146"/>
      <c r="N1492" s="146"/>
      <c r="Q1492" s="146"/>
    </row>
    <row r="1493" spans="2:17">
      <c r="B1493" s="120"/>
      <c r="C1493" s="120"/>
      <c r="D1493" s="146"/>
      <c r="E1493" s="146"/>
      <c r="F1493" s="146"/>
      <c r="G1493" s="146"/>
      <c r="H1493" s="146"/>
      <c r="I1493" s="146"/>
      <c r="J1493" s="146"/>
      <c r="N1493" s="146"/>
      <c r="Q1493" s="146"/>
    </row>
    <row r="1494" spans="2:17">
      <c r="B1494" s="120"/>
      <c r="C1494" s="120"/>
      <c r="D1494" s="146"/>
      <c r="E1494" s="146"/>
      <c r="F1494" s="146"/>
      <c r="G1494" s="146"/>
      <c r="H1494" s="146"/>
      <c r="I1494" s="146"/>
      <c r="J1494" s="146"/>
      <c r="N1494" s="146"/>
      <c r="Q1494" s="146"/>
    </row>
    <row r="1495" spans="2:17">
      <c r="B1495" s="120"/>
      <c r="C1495" s="120"/>
      <c r="D1495" s="146"/>
      <c r="E1495" s="146"/>
      <c r="F1495" s="146"/>
      <c r="G1495" s="146"/>
      <c r="H1495" s="146"/>
      <c r="I1495" s="146"/>
      <c r="J1495" s="146"/>
      <c r="N1495" s="146"/>
      <c r="Q1495" s="146"/>
    </row>
    <row r="1496" spans="2:17">
      <c r="B1496" s="120"/>
      <c r="C1496" s="120"/>
      <c r="D1496" s="146"/>
      <c r="E1496" s="146"/>
      <c r="F1496" s="146"/>
      <c r="G1496" s="146"/>
      <c r="H1496" s="146"/>
      <c r="I1496" s="146"/>
      <c r="J1496" s="146"/>
      <c r="N1496" s="146"/>
      <c r="Q1496" s="146"/>
    </row>
    <row r="1497" spans="2:17">
      <c r="B1497" s="120"/>
      <c r="C1497" s="120"/>
      <c r="D1497" s="146"/>
      <c r="E1497" s="146"/>
      <c r="F1497" s="146"/>
      <c r="G1497" s="146"/>
      <c r="H1497" s="146"/>
      <c r="I1497" s="146"/>
      <c r="J1497" s="146"/>
      <c r="N1497" s="146"/>
      <c r="Q1497" s="146"/>
    </row>
    <row r="1498" spans="2:17">
      <c r="B1498" s="120"/>
      <c r="C1498" s="120"/>
      <c r="D1498" s="146"/>
      <c r="E1498" s="146"/>
      <c r="F1498" s="146"/>
      <c r="G1498" s="146"/>
      <c r="H1498" s="146"/>
      <c r="I1498" s="146"/>
      <c r="J1498" s="146"/>
      <c r="N1498" s="146"/>
      <c r="Q1498" s="146"/>
    </row>
    <row r="1499" spans="2:17">
      <c r="B1499" s="120"/>
      <c r="C1499" s="120"/>
      <c r="D1499" s="146"/>
      <c r="E1499" s="146"/>
      <c r="F1499" s="146"/>
      <c r="G1499" s="146"/>
      <c r="H1499" s="146"/>
      <c r="I1499" s="146"/>
      <c r="J1499" s="146"/>
      <c r="N1499" s="146"/>
      <c r="Q1499" s="146"/>
    </row>
    <row r="1500" spans="2:17">
      <c r="B1500" s="120"/>
      <c r="C1500" s="120"/>
      <c r="D1500" s="146"/>
      <c r="E1500" s="146"/>
      <c r="F1500" s="146"/>
      <c r="G1500" s="146"/>
      <c r="H1500" s="146"/>
      <c r="I1500" s="146"/>
      <c r="J1500" s="146"/>
      <c r="N1500" s="146"/>
      <c r="Q1500" s="146"/>
    </row>
    <row r="1501" spans="2:17">
      <c r="B1501" s="120"/>
      <c r="C1501" s="120"/>
      <c r="D1501" s="146"/>
      <c r="E1501" s="146"/>
      <c r="F1501" s="146"/>
      <c r="G1501" s="146"/>
      <c r="H1501" s="146"/>
      <c r="I1501" s="146"/>
      <c r="J1501" s="146"/>
      <c r="N1501" s="146"/>
      <c r="Q1501" s="146"/>
    </row>
    <row r="1502" spans="2:17">
      <c r="B1502" s="120"/>
      <c r="C1502" s="120"/>
      <c r="D1502" s="146"/>
      <c r="E1502" s="146"/>
      <c r="F1502" s="146"/>
      <c r="G1502" s="146"/>
      <c r="H1502" s="146"/>
      <c r="I1502" s="146"/>
      <c r="J1502" s="146"/>
      <c r="N1502" s="146"/>
      <c r="Q1502" s="146"/>
    </row>
    <row r="1503" spans="2:17">
      <c r="B1503" s="120"/>
      <c r="C1503" s="120"/>
      <c r="D1503" s="146"/>
      <c r="E1503" s="146"/>
      <c r="F1503" s="146"/>
      <c r="G1503" s="146"/>
      <c r="H1503" s="146"/>
      <c r="I1503" s="146"/>
      <c r="J1503" s="146"/>
      <c r="N1503" s="146"/>
      <c r="Q1503" s="146"/>
    </row>
    <row r="1504" spans="2:17">
      <c r="B1504" s="120"/>
      <c r="C1504" s="120"/>
      <c r="D1504" s="146"/>
      <c r="E1504" s="146"/>
      <c r="F1504" s="146"/>
      <c r="G1504" s="146"/>
      <c r="H1504" s="146"/>
      <c r="I1504" s="146"/>
      <c r="J1504" s="146"/>
      <c r="N1504" s="146"/>
      <c r="Q1504" s="146"/>
    </row>
    <row r="1505" spans="2:17">
      <c r="B1505" s="120"/>
      <c r="C1505" s="120"/>
      <c r="D1505" s="146"/>
      <c r="E1505" s="146"/>
      <c r="F1505" s="146"/>
      <c r="G1505" s="146"/>
      <c r="H1505" s="146"/>
      <c r="I1505" s="146"/>
      <c r="J1505" s="146"/>
      <c r="N1505" s="146"/>
      <c r="Q1505" s="146"/>
    </row>
    <row r="1506" spans="2:17">
      <c r="B1506" s="120"/>
      <c r="C1506" s="120"/>
      <c r="D1506" s="146"/>
      <c r="E1506" s="146"/>
      <c r="F1506" s="146"/>
      <c r="G1506" s="146"/>
      <c r="H1506" s="146"/>
      <c r="I1506" s="146"/>
      <c r="J1506" s="146"/>
      <c r="N1506" s="146"/>
      <c r="Q1506" s="146"/>
    </row>
    <row r="1507" spans="2:17">
      <c r="B1507" s="120"/>
      <c r="C1507" s="120"/>
      <c r="D1507" s="146"/>
      <c r="E1507" s="146"/>
      <c r="F1507" s="146"/>
      <c r="G1507" s="146"/>
      <c r="H1507" s="146"/>
      <c r="I1507" s="146"/>
      <c r="J1507" s="146"/>
      <c r="N1507" s="146"/>
      <c r="Q1507" s="146"/>
    </row>
    <row r="1508" spans="2:17">
      <c r="B1508" s="120"/>
      <c r="C1508" s="120"/>
      <c r="D1508" s="146"/>
      <c r="E1508" s="146"/>
      <c r="F1508" s="146"/>
      <c r="G1508" s="146"/>
      <c r="H1508" s="146"/>
      <c r="I1508" s="146"/>
      <c r="J1508" s="146"/>
      <c r="N1508" s="146"/>
      <c r="Q1508" s="146"/>
    </row>
    <row r="1509" spans="2:17">
      <c r="B1509" s="120"/>
      <c r="C1509" s="120"/>
      <c r="D1509" s="146"/>
      <c r="E1509" s="146"/>
      <c r="F1509" s="146"/>
      <c r="G1509" s="146"/>
      <c r="H1509" s="146"/>
      <c r="I1509" s="146"/>
      <c r="J1509" s="146"/>
      <c r="N1509" s="146"/>
      <c r="Q1509" s="146"/>
    </row>
    <row r="1510" spans="2:17">
      <c r="B1510" s="120"/>
      <c r="C1510" s="120"/>
      <c r="D1510" s="146"/>
      <c r="E1510" s="146"/>
      <c r="F1510" s="146"/>
      <c r="G1510" s="146"/>
      <c r="H1510" s="146"/>
      <c r="I1510" s="146"/>
      <c r="J1510" s="146"/>
      <c r="N1510" s="146"/>
      <c r="Q1510" s="146"/>
    </row>
    <row r="1511" spans="2:17">
      <c r="B1511" s="120"/>
      <c r="C1511" s="120"/>
      <c r="D1511" s="146"/>
      <c r="E1511" s="146"/>
      <c r="F1511" s="146"/>
      <c r="G1511" s="146"/>
      <c r="H1511" s="146"/>
      <c r="I1511" s="146"/>
      <c r="J1511" s="146"/>
      <c r="N1511" s="146"/>
      <c r="Q1511" s="146"/>
    </row>
    <row r="1512" spans="2:17">
      <c r="B1512" s="120"/>
      <c r="C1512" s="120"/>
      <c r="D1512" s="146"/>
      <c r="E1512" s="146"/>
      <c r="F1512" s="146"/>
      <c r="G1512" s="146"/>
      <c r="H1512" s="146"/>
      <c r="I1512" s="146"/>
      <c r="J1512" s="146"/>
      <c r="N1512" s="146"/>
      <c r="Q1512" s="146"/>
    </row>
    <row r="1513" spans="2:17">
      <c r="B1513" s="120"/>
      <c r="C1513" s="120"/>
      <c r="D1513" s="146"/>
      <c r="E1513" s="146"/>
      <c r="F1513" s="146"/>
      <c r="G1513" s="146"/>
      <c r="H1513" s="146"/>
      <c r="I1513" s="146"/>
      <c r="J1513" s="146"/>
      <c r="N1513" s="146"/>
      <c r="Q1513" s="146"/>
    </row>
    <row r="1514" spans="2:17">
      <c r="B1514" s="120"/>
      <c r="C1514" s="120"/>
      <c r="D1514" s="146"/>
      <c r="E1514" s="146"/>
      <c r="F1514" s="146"/>
      <c r="G1514" s="146"/>
      <c r="H1514" s="146"/>
      <c r="I1514" s="146"/>
      <c r="J1514" s="146"/>
      <c r="N1514" s="146"/>
      <c r="Q1514" s="146"/>
    </row>
    <row r="1515" spans="2:17">
      <c r="B1515" s="120"/>
      <c r="C1515" s="120"/>
      <c r="D1515" s="146"/>
      <c r="E1515" s="146"/>
      <c r="F1515" s="146"/>
      <c r="G1515" s="146"/>
      <c r="H1515" s="146"/>
      <c r="I1515" s="146"/>
      <c r="J1515" s="146"/>
      <c r="N1515" s="146"/>
      <c r="Q1515" s="146"/>
    </row>
    <row r="1516" spans="2:17">
      <c r="B1516" s="120"/>
      <c r="C1516" s="120"/>
      <c r="D1516" s="146"/>
      <c r="E1516" s="146"/>
      <c r="F1516" s="146"/>
      <c r="G1516" s="146"/>
      <c r="H1516" s="146"/>
      <c r="I1516" s="146"/>
      <c r="J1516" s="146"/>
      <c r="N1516" s="146"/>
      <c r="Q1516" s="146"/>
    </row>
    <row r="1517" spans="2:17">
      <c r="B1517" s="120"/>
      <c r="C1517" s="120"/>
      <c r="D1517" s="146"/>
      <c r="E1517" s="146"/>
      <c r="F1517" s="146"/>
      <c r="G1517" s="146"/>
      <c r="H1517" s="146"/>
      <c r="I1517" s="146"/>
      <c r="J1517" s="146"/>
      <c r="N1517" s="146"/>
      <c r="Q1517" s="146"/>
    </row>
    <row r="1518" spans="2:17">
      <c r="B1518" s="120"/>
      <c r="C1518" s="120"/>
      <c r="D1518" s="146"/>
      <c r="E1518" s="146"/>
      <c r="F1518" s="146"/>
      <c r="G1518" s="146"/>
      <c r="H1518" s="146"/>
      <c r="I1518" s="146"/>
      <c r="J1518" s="146"/>
      <c r="N1518" s="146"/>
      <c r="Q1518" s="146"/>
    </row>
    <row r="1519" spans="2:17">
      <c r="B1519" s="120"/>
      <c r="C1519" s="120"/>
      <c r="D1519" s="146"/>
      <c r="E1519" s="146"/>
      <c r="F1519" s="146"/>
      <c r="G1519" s="146"/>
      <c r="H1519" s="146"/>
      <c r="I1519" s="146"/>
      <c r="J1519" s="146"/>
      <c r="N1519" s="146"/>
      <c r="Q1519" s="146"/>
    </row>
    <row r="1520" spans="2:17">
      <c r="B1520" s="120"/>
      <c r="C1520" s="120"/>
      <c r="D1520" s="146"/>
      <c r="E1520" s="146"/>
      <c r="F1520" s="146"/>
      <c r="G1520" s="146"/>
      <c r="H1520" s="146"/>
      <c r="I1520" s="146"/>
      <c r="J1520" s="146"/>
      <c r="N1520" s="146"/>
      <c r="Q1520" s="146"/>
    </row>
    <row r="1521" spans="2:17">
      <c r="B1521" s="120"/>
      <c r="C1521" s="120"/>
      <c r="D1521" s="146"/>
      <c r="E1521" s="146"/>
      <c r="F1521" s="146"/>
      <c r="G1521" s="146"/>
      <c r="H1521" s="146"/>
      <c r="I1521" s="146"/>
      <c r="J1521" s="146"/>
      <c r="N1521" s="146"/>
      <c r="Q1521" s="146"/>
    </row>
    <row r="1522" spans="2:17">
      <c r="B1522" s="120"/>
      <c r="C1522" s="120"/>
      <c r="D1522" s="146"/>
      <c r="E1522" s="146"/>
      <c r="F1522" s="146"/>
      <c r="G1522" s="146"/>
      <c r="H1522" s="146"/>
      <c r="I1522" s="146"/>
      <c r="J1522" s="146"/>
      <c r="N1522" s="146"/>
      <c r="Q1522" s="146"/>
    </row>
    <row r="1523" spans="2:17">
      <c r="B1523" s="120"/>
      <c r="C1523" s="120"/>
      <c r="D1523" s="146"/>
      <c r="E1523" s="146"/>
      <c r="F1523" s="146"/>
      <c r="G1523" s="146"/>
      <c r="H1523" s="146"/>
      <c r="I1523" s="146"/>
      <c r="J1523" s="146"/>
      <c r="N1523" s="146"/>
      <c r="Q1523" s="146"/>
    </row>
    <row r="1524" spans="2:17">
      <c r="B1524" s="120"/>
      <c r="C1524" s="120"/>
      <c r="D1524" s="146"/>
      <c r="E1524" s="146"/>
      <c r="F1524" s="146"/>
      <c r="G1524" s="146"/>
      <c r="H1524" s="146"/>
      <c r="I1524" s="146"/>
      <c r="J1524" s="146"/>
      <c r="N1524" s="146"/>
      <c r="Q1524" s="146"/>
    </row>
    <row r="1525" spans="2:17">
      <c r="B1525" s="120"/>
      <c r="C1525" s="120"/>
      <c r="D1525" s="146"/>
      <c r="E1525" s="146"/>
      <c r="F1525" s="146"/>
      <c r="G1525" s="146"/>
      <c r="H1525" s="146"/>
      <c r="I1525" s="146"/>
      <c r="J1525" s="146"/>
      <c r="N1525" s="146"/>
      <c r="Q1525" s="146"/>
    </row>
    <row r="1526" spans="2:17">
      <c r="B1526" s="120"/>
      <c r="C1526" s="120"/>
      <c r="D1526" s="146"/>
      <c r="E1526" s="146"/>
      <c r="F1526" s="146"/>
      <c r="G1526" s="146"/>
      <c r="H1526" s="146"/>
      <c r="I1526" s="146"/>
      <c r="J1526" s="146"/>
      <c r="N1526" s="146"/>
      <c r="Q1526" s="146"/>
    </row>
    <row r="1527" spans="2:17">
      <c r="B1527" s="120"/>
      <c r="C1527" s="120"/>
      <c r="D1527" s="146"/>
      <c r="E1527" s="146"/>
      <c r="F1527" s="146"/>
      <c r="G1527" s="146"/>
      <c r="H1527" s="146"/>
      <c r="I1527" s="146"/>
      <c r="J1527" s="146"/>
      <c r="N1527" s="146"/>
      <c r="Q1527" s="146"/>
    </row>
    <row r="1528" spans="2:17">
      <c r="B1528" s="120"/>
      <c r="C1528" s="120"/>
      <c r="D1528" s="146"/>
      <c r="E1528" s="146"/>
      <c r="F1528" s="146"/>
      <c r="G1528" s="146"/>
      <c r="H1528" s="146"/>
      <c r="I1528" s="146"/>
      <c r="J1528" s="146"/>
      <c r="N1528" s="146"/>
      <c r="Q1528" s="146"/>
    </row>
    <row r="1529" spans="2:17">
      <c r="B1529" s="120"/>
      <c r="C1529" s="120"/>
      <c r="D1529" s="146"/>
      <c r="E1529" s="146"/>
      <c r="F1529" s="146"/>
      <c r="G1529" s="146"/>
      <c r="H1529" s="146"/>
      <c r="I1529" s="146"/>
      <c r="J1529" s="146"/>
      <c r="N1529" s="146"/>
      <c r="Q1529" s="146"/>
    </row>
    <row r="1530" spans="2:17">
      <c r="B1530" s="120"/>
      <c r="C1530" s="120"/>
      <c r="D1530" s="146"/>
      <c r="E1530" s="146"/>
      <c r="F1530" s="146"/>
      <c r="G1530" s="146"/>
      <c r="H1530" s="146"/>
      <c r="I1530" s="146"/>
      <c r="J1530" s="146"/>
      <c r="N1530" s="146"/>
      <c r="Q1530" s="146"/>
    </row>
    <row r="1531" spans="2:17">
      <c r="B1531" s="120"/>
      <c r="C1531" s="120"/>
      <c r="D1531" s="146"/>
      <c r="E1531" s="146"/>
      <c r="F1531" s="146"/>
      <c r="G1531" s="146"/>
      <c r="H1531" s="146"/>
      <c r="I1531" s="146"/>
      <c r="J1531" s="146"/>
      <c r="N1531" s="146"/>
      <c r="Q1531" s="146"/>
    </row>
    <row r="1532" spans="2:17">
      <c r="B1532" s="120"/>
      <c r="C1532" s="120"/>
      <c r="D1532" s="146"/>
      <c r="E1532" s="146"/>
      <c r="F1532" s="146"/>
      <c r="G1532" s="146"/>
      <c r="H1532" s="146"/>
      <c r="I1532" s="146"/>
      <c r="J1532" s="146"/>
      <c r="N1532" s="146"/>
      <c r="Q1532" s="146"/>
    </row>
    <row r="1533" spans="2:17">
      <c r="B1533" s="120"/>
      <c r="C1533" s="120"/>
      <c r="D1533" s="146"/>
      <c r="E1533" s="146"/>
      <c r="F1533" s="146"/>
      <c r="G1533" s="146"/>
      <c r="H1533" s="146"/>
      <c r="I1533" s="146"/>
      <c r="J1533" s="146"/>
      <c r="N1533" s="146"/>
      <c r="Q1533" s="146"/>
    </row>
    <row r="1534" spans="2:17">
      <c r="B1534" s="120"/>
      <c r="C1534" s="120"/>
      <c r="D1534" s="146"/>
      <c r="E1534" s="146"/>
      <c r="F1534" s="146"/>
      <c r="G1534" s="146"/>
      <c r="H1534" s="146"/>
      <c r="I1534" s="146"/>
      <c r="J1534" s="146"/>
      <c r="N1534" s="146"/>
      <c r="Q1534" s="146"/>
    </row>
    <row r="1535" spans="2:17">
      <c r="B1535" s="120"/>
      <c r="C1535" s="120"/>
      <c r="D1535" s="146"/>
      <c r="E1535" s="146"/>
      <c r="F1535" s="146"/>
      <c r="G1535" s="146"/>
      <c r="H1535" s="146"/>
      <c r="I1535" s="146"/>
      <c r="J1535" s="146"/>
      <c r="N1535" s="146"/>
      <c r="Q1535" s="146"/>
    </row>
    <row r="1536" spans="2:17">
      <c r="B1536" s="120"/>
      <c r="C1536" s="120"/>
      <c r="D1536" s="146"/>
      <c r="E1536" s="146"/>
      <c r="F1536" s="146"/>
      <c r="G1536" s="146"/>
      <c r="H1536" s="146"/>
      <c r="I1536" s="146"/>
      <c r="J1536" s="146"/>
      <c r="N1536" s="146"/>
      <c r="Q1536" s="146"/>
    </row>
    <row r="1537" spans="2:17">
      <c r="B1537" s="120"/>
      <c r="C1537" s="120"/>
      <c r="D1537" s="146"/>
      <c r="E1537" s="146"/>
      <c r="F1537" s="146"/>
      <c r="G1537" s="146"/>
      <c r="H1537" s="146"/>
      <c r="I1537" s="146"/>
      <c r="J1537" s="146"/>
      <c r="N1537" s="146"/>
      <c r="Q1537" s="146"/>
    </row>
    <row r="1538" spans="2:17">
      <c r="B1538" s="120"/>
      <c r="C1538" s="120"/>
      <c r="D1538" s="146"/>
      <c r="E1538" s="146"/>
      <c r="F1538" s="146"/>
      <c r="G1538" s="146"/>
      <c r="H1538" s="146"/>
      <c r="I1538" s="146"/>
      <c r="J1538" s="146"/>
      <c r="N1538" s="146"/>
      <c r="Q1538" s="146"/>
    </row>
    <row r="1539" spans="2:17">
      <c r="B1539" s="120"/>
      <c r="C1539" s="120"/>
      <c r="D1539" s="146"/>
      <c r="E1539" s="146"/>
      <c r="F1539" s="146"/>
      <c r="G1539" s="146"/>
      <c r="H1539" s="146"/>
      <c r="I1539" s="146"/>
      <c r="J1539" s="146"/>
      <c r="N1539" s="146"/>
      <c r="Q1539" s="146"/>
    </row>
    <row r="1540" spans="2:17">
      <c r="B1540" s="120"/>
      <c r="C1540" s="120"/>
      <c r="D1540" s="146"/>
      <c r="E1540" s="146"/>
      <c r="F1540" s="146"/>
      <c r="G1540" s="146"/>
      <c r="H1540" s="146"/>
      <c r="I1540" s="146"/>
      <c r="J1540" s="146"/>
      <c r="N1540" s="146"/>
      <c r="Q1540" s="146"/>
    </row>
    <row r="1541" spans="2:17">
      <c r="B1541" s="120"/>
      <c r="C1541" s="120"/>
      <c r="D1541" s="146"/>
      <c r="E1541" s="146"/>
      <c r="F1541" s="146"/>
      <c r="G1541" s="146"/>
      <c r="H1541" s="146"/>
      <c r="I1541" s="146"/>
      <c r="J1541" s="146"/>
      <c r="N1541" s="146"/>
      <c r="Q1541" s="146"/>
    </row>
    <row r="1542" spans="2:17">
      <c r="B1542" s="120"/>
      <c r="C1542" s="120"/>
      <c r="D1542" s="146"/>
      <c r="E1542" s="146"/>
      <c r="F1542" s="146"/>
      <c r="G1542" s="146"/>
      <c r="H1542" s="146"/>
      <c r="I1542" s="146"/>
      <c r="J1542" s="146"/>
      <c r="N1542" s="146"/>
      <c r="Q1542" s="146"/>
    </row>
    <row r="1543" spans="2:17">
      <c r="B1543" s="120"/>
      <c r="C1543" s="120"/>
      <c r="D1543" s="146"/>
      <c r="E1543" s="146"/>
      <c r="F1543" s="146"/>
      <c r="G1543" s="146"/>
      <c r="H1543" s="146"/>
      <c r="I1543" s="146"/>
      <c r="J1543" s="146"/>
      <c r="N1543" s="146"/>
      <c r="Q1543" s="146"/>
    </row>
    <row r="1544" spans="2:17">
      <c r="B1544" s="120"/>
      <c r="C1544" s="120"/>
      <c r="D1544" s="146"/>
      <c r="E1544" s="146"/>
      <c r="F1544" s="146"/>
      <c r="G1544" s="146"/>
      <c r="H1544" s="146"/>
      <c r="I1544" s="146"/>
      <c r="J1544" s="146"/>
      <c r="N1544" s="146"/>
      <c r="Q1544" s="146"/>
    </row>
    <row r="1545" spans="2:17">
      <c r="B1545" s="120"/>
      <c r="C1545" s="120"/>
      <c r="D1545" s="146"/>
      <c r="E1545" s="146"/>
      <c r="F1545" s="146"/>
      <c r="G1545" s="146"/>
      <c r="H1545" s="146"/>
      <c r="I1545" s="146"/>
      <c r="J1545" s="146"/>
      <c r="N1545" s="146"/>
      <c r="Q1545" s="146"/>
    </row>
    <row r="1546" spans="2:17">
      <c r="B1546" s="120"/>
      <c r="C1546" s="120"/>
      <c r="D1546" s="146"/>
      <c r="E1546" s="146"/>
      <c r="F1546" s="146"/>
      <c r="G1546" s="146"/>
      <c r="H1546" s="146"/>
      <c r="I1546" s="146"/>
      <c r="J1546" s="146"/>
      <c r="N1546" s="146"/>
      <c r="Q1546" s="146"/>
    </row>
    <row r="1547" spans="2:17">
      <c r="B1547" s="120"/>
      <c r="C1547" s="120"/>
      <c r="D1547" s="146"/>
      <c r="E1547" s="146"/>
      <c r="F1547" s="146"/>
      <c r="G1547" s="146"/>
      <c r="H1547" s="146"/>
      <c r="I1547" s="146"/>
      <c r="J1547" s="146"/>
      <c r="N1547" s="146"/>
      <c r="Q1547" s="146"/>
    </row>
    <row r="1548" spans="2:17">
      <c r="B1548" s="120"/>
      <c r="C1548" s="120"/>
      <c r="D1548" s="146"/>
      <c r="E1548" s="146"/>
      <c r="F1548" s="146"/>
      <c r="G1548" s="146"/>
      <c r="H1548" s="146"/>
      <c r="I1548" s="146"/>
      <c r="J1548" s="146"/>
      <c r="N1548" s="146"/>
      <c r="Q1548" s="146"/>
    </row>
    <row r="1549" spans="2:17">
      <c r="B1549" s="120"/>
      <c r="C1549" s="120"/>
      <c r="D1549" s="146"/>
      <c r="E1549" s="146"/>
      <c r="F1549" s="146"/>
      <c r="G1549" s="146"/>
      <c r="H1549" s="146"/>
      <c r="I1549" s="146"/>
      <c r="J1549" s="146"/>
      <c r="N1549" s="146"/>
      <c r="Q1549" s="146"/>
    </row>
    <row r="1550" spans="2:17">
      <c r="B1550" s="120"/>
      <c r="C1550" s="120"/>
      <c r="D1550" s="146"/>
      <c r="E1550" s="146"/>
      <c r="F1550" s="146"/>
      <c r="G1550" s="146"/>
      <c r="H1550" s="146"/>
      <c r="I1550" s="146"/>
      <c r="J1550" s="146"/>
      <c r="N1550" s="146"/>
      <c r="Q1550" s="146"/>
    </row>
    <row r="1551" spans="2:17">
      <c r="B1551" s="120"/>
      <c r="C1551" s="120"/>
      <c r="D1551" s="146"/>
      <c r="E1551" s="146"/>
      <c r="F1551" s="146"/>
      <c r="G1551" s="146"/>
      <c r="H1551" s="146"/>
      <c r="I1551" s="146"/>
      <c r="J1551" s="146"/>
      <c r="N1551" s="146"/>
      <c r="Q1551" s="146"/>
    </row>
    <row r="1552" spans="2:17">
      <c r="B1552" s="120"/>
      <c r="C1552" s="120"/>
      <c r="D1552" s="146"/>
      <c r="E1552" s="146"/>
      <c r="F1552" s="146"/>
      <c r="G1552" s="146"/>
      <c r="H1552" s="146"/>
      <c r="I1552" s="146"/>
      <c r="J1552" s="146"/>
      <c r="N1552" s="146"/>
      <c r="Q1552" s="146"/>
    </row>
    <row r="1553" spans="2:17">
      <c r="B1553" s="120"/>
      <c r="C1553" s="120"/>
      <c r="D1553" s="146"/>
      <c r="E1553" s="146"/>
      <c r="F1553" s="146"/>
      <c r="G1553" s="146"/>
      <c r="H1553" s="146"/>
      <c r="I1553" s="146"/>
      <c r="J1553" s="146"/>
      <c r="N1553" s="146"/>
      <c r="Q1553" s="146"/>
    </row>
    <row r="1554" spans="2:17">
      <c r="B1554" s="120"/>
      <c r="C1554" s="120"/>
      <c r="D1554" s="146"/>
      <c r="E1554" s="146"/>
      <c r="F1554" s="146"/>
      <c r="G1554" s="146"/>
      <c r="H1554" s="146"/>
      <c r="I1554" s="146"/>
      <c r="J1554" s="146"/>
      <c r="N1554" s="146"/>
      <c r="Q1554" s="146"/>
    </row>
    <row r="1555" spans="2:17">
      <c r="B1555" s="120"/>
      <c r="C1555" s="120"/>
      <c r="D1555" s="146"/>
      <c r="E1555" s="146"/>
      <c r="F1555" s="146"/>
      <c r="G1555" s="146"/>
      <c r="H1555" s="146"/>
      <c r="I1555" s="146"/>
      <c r="J1555" s="146"/>
      <c r="N1555" s="146"/>
      <c r="Q1555" s="146"/>
    </row>
    <row r="1556" spans="2:17">
      <c r="B1556" s="120"/>
      <c r="C1556" s="120"/>
      <c r="D1556" s="146"/>
      <c r="E1556" s="146"/>
      <c r="F1556" s="146"/>
      <c r="G1556" s="146"/>
      <c r="H1556" s="146"/>
      <c r="I1556" s="146"/>
      <c r="J1556" s="146"/>
      <c r="N1556" s="146"/>
      <c r="Q1556" s="146"/>
    </row>
    <row r="1557" spans="2:17">
      <c r="B1557" s="120"/>
      <c r="C1557" s="120"/>
      <c r="D1557" s="146"/>
      <c r="E1557" s="146"/>
      <c r="F1557" s="146"/>
      <c r="G1557" s="146"/>
      <c r="H1557" s="146"/>
      <c r="I1557" s="146"/>
      <c r="J1557" s="146"/>
      <c r="N1557" s="146"/>
      <c r="Q1557" s="146"/>
    </row>
    <row r="1558" spans="2:17">
      <c r="B1558" s="120"/>
      <c r="C1558" s="120"/>
      <c r="D1558" s="146"/>
      <c r="E1558" s="146"/>
      <c r="F1558" s="146"/>
      <c r="G1558" s="146"/>
      <c r="H1558" s="146"/>
      <c r="I1558" s="146"/>
      <c r="J1558" s="146"/>
      <c r="N1558" s="146"/>
      <c r="Q1558" s="146"/>
    </row>
    <row r="1559" spans="2:17">
      <c r="B1559" s="120"/>
      <c r="C1559" s="120"/>
      <c r="D1559" s="146"/>
      <c r="E1559" s="146"/>
      <c r="F1559" s="146"/>
      <c r="G1559" s="146"/>
      <c r="H1559" s="146"/>
      <c r="I1559" s="146"/>
      <c r="J1559" s="146"/>
      <c r="N1559" s="146"/>
      <c r="Q1559" s="146"/>
    </row>
    <row r="1560" spans="2:17">
      <c r="B1560" s="120"/>
      <c r="C1560" s="120"/>
      <c r="D1560" s="146"/>
      <c r="E1560" s="146"/>
      <c r="F1560" s="146"/>
      <c r="G1560" s="146"/>
      <c r="H1560" s="146"/>
      <c r="I1560" s="146"/>
      <c r="J1560" s="146"/>
      <c r="N1560" s="146"/>
      <c r="Q1560" s="146"/>
    </row>
    <row r="1561" spans="2:17">
      <c r="B1561" s="120"/>
      <c r="C1561" s="120"/>
      <c r="D1561" s="146"/>
      <c r="E1561" s="146"/>
      <c r="F1561" s="146"/>
      <c r="G1561" s="146"/>
      <c r="H1561" s="146"/>
      <c r="I1561" s="146"/>
      <c r="J1561" s="146"/>
      <c r="N1561" s="146"/>
      <c r="Q1561" s="146"/>
    </row>
    <row r="1562" spans="2:17">
      <c r="B1562" s="120"/>
      <c r="C1562" s="120"/>
      <c r="D1562" s="146"/>
      <c r="E1562" s="146"/>
      <c r="F1562" s="146"/>
      <c r="G1562" s="146"/>
      <c r="H1562" s="146"/>
      <c r="I1562" s="146"/>
      <c r="J1562" s="146"/>
      <c r="N1562" s="146"/>
      <c r="Q1562" s="146"/>
    </row>
    <row r="1563" spans="2:17">
      <c r="B1563" s="120"/>
      <c r="C1563" s="120"/>
      <c r="D1563" s="146"/>
      <c r="E1563" s="146"/>
      <c r="F1563" s="146"/>
      <c r="G1563" s="146"/>
      <c r="H1563" s="146"/>
      <c r="I1563" s="146"/>
      <c r="J1563" s="146"/>
      <c r="N1563" s="146"/>
      <c r="Q1563" s="146"/>
    </row>
    <row r="1564" spans="2:17">
      <c r="B1564" s="120"/>
      <c r="C1564" s="120"/>
      <c r="D1564" s="146"/>
      <c r="E1564" s="146"/>
      <c r="F1564" s="146"/>
      <c r="G1564" s="146"/>
      <c r="H1564" s="146"/>
      <c r="I1564" s="146"/>
      <c r="J1564" s="146"/>
      <c r="N1564" s="146"/>
      <c r="Q1564" s="146"/>
    </row>
    <row r="1565" spans="2:17">
      <c r="B1565" s="120"/>
      <c r="C1565" s="120"/>
      <c r="D1565" s="146"/>
      <c r="E1565" s="146"/>
      <c r="F1565" s="146"/>
      <c r="G1565" s="146"/>
      <c r="H1565" s="146"/>
      <c r="I1565" s="146"/>
      <c r="J1565" s="146"/>
      <c r="N1565" s="146"/>
      <c r="Q1565" s="146"/>
    </row>
    <row r="1566" spans="2:17">
      <c r="B1566" s="120"/>
      <c r="C1566" s="120"/>
      <c r="D1566" s="146"/>
      <c r="E1566" s="146"/>
      <c r="F1566" s="146"/>
      <c r="G1566" s="146"/>
      <c r="H1566" s="146"/>
      <c r="I1566" s="146"/>
      <c r="J1566" s="146"/>
      <c r="N1566" s="146"/>
      <c r="Q1566" s="146"/>
    </row>
    <row r="1567" spans="2:17">
      <c r="B1567" s="120"/>
      <c r="C1567" s="120"/>
      <c r="D1567" s="146"/>
      <c r="E1567" s="146"/>
      <c r="F1567" s="146"/>
      <c r="G1567" s="146"/>
      <c r="H1567" s="146"/>
      <c r="I1567" s="146"/>
      <c r="J1567" s="146"/>
      <c r="N1567" s="146"/>
      <c r="Q1567" s="146"/>
    </row>
    <row r="1568" spans="2:17">
      <c r="B1568" s="120"/>
      <c r="C1568" s="120"/>
      <c r="D1568" s="146"/>
      <c r="E1568" s="146"/>
      <c r="F1568" s="146"/>
      <c r="G1568" s="146"/>
      <c r="H1568" s="146"/>
      <c r="I1568" s="146"/>
      <c r="J1568" s="146"/>
      <c r="N1568" s="146"/>
      <c r="Q1568" s="146"/>
    </row>
    <row r="1569" spans="2:17">
      <c r="B1569" s="120"/>
      <c r="C1569" s="120"/>
      <c r="D1569" s="146"/>
      <c r="E1569" s="146"/>
      <c r="F1569" s="146"/>
      <c r="G1569" s="146"/>
      <c r="H1569" s="146"/>
      <c r="I1569" s="146"/>
      <c r="J1569" s="146"/>
      <c r="N1569" s="146"/>
      <c r="Q1569" s="146"/>
    </row>
    <row r="1570" spans="2:17">
      <c r="B1570" s="120"/>
      <c r="C1570" s="120"/>
      <c r="D1570" s="146"/>
      <c r="E1570" s="146"/>
      <c r="F1570" s="146"/>
      <c r="G1570" s="146"/>
      <c r="H1570" s="146"/>
      <c r="I1570" s="146"/>
      <c r="J1570" s="146"/>
      <c r="N1570" s="146"/>
      <c r="Q1570" s="146"/>
    </row>
    <row r="1571" spans="2:17">
      <c r="B1571" s="120"/>
      <c r="C1571" s="120"/>
      <c r="D1571" s="146"/>
      <c r="E1571" s="146"/>
      <c r="F1571" s="146"/>
      <c r="G1571" s="146"/>
      <c r="H1571" s="146"/>
      <c r="I1571" s="146"/>
      <c r="J1571" s="146"/>
      <c r="N1571" s="146"/>
      <c r="Q1571" s="146"/>
    </row>
    <row r="1572" spans="2:17">
      <c r="B1572" s="120"/>
      <c r="C1572" s="120"/>
      <c r="D1572" s="146"/>
      <c r="E1572" s="146"/>
      <c r="F1572" s="146"/>
      <c r="G1572" s="146"/>
      <c r="H1572" s="146"/>
      <c r="I1572" s="146"/>
      <c r="J1572" s="146"/>
      <c r="N1572" s="146"/>
      <c r="Q1572" s="146"/>
    </row>
    <row r="1573" spans="2:17">
      <c r="B1573" s="120"/>
      <c r="C1573" s="120"/>
      <c r="D1573" s="146"/>
      <c r="E1573" s="146"/>
      <c r="F1573" s="146"/>
      <c r="G1573" s="146"/>
      <c r="H1573" s="146"/>
      <c r="I1573" s="146"/>
      <c r="J1573" s="146"/>
      <c r="N1573" s="146"/>
      <c r="Q1573" s="146"/>
    </row>
    <row r="1574" spans="2:17">
      <c r="B1574" s="120"/>
      <c r="C1574" s="120"/>
      <c r="D1574" s="146"/>
      <c r="E1574" s="146"/>
      <c r="F1574" s="146"/>
      <c r="G1574" s="146"/>
      <c r="H1574" s="146"/>
      <c r="I1574" s="146"/>
      <c r="J1574" s="146"/>
      <c r="N1574" s="146"/>
      <c r="Q1574" s="146"/>
    </row>
    <row r="1575" spans="2:17">
      <c r="B1575" s="120"/>
      <c r="C1575" s="120"/>
      <c r="D1575" s="146"/>
      <c r="E1575" s="146"/>
      <c r="F1575" s="146"/>
      <c r="G1575" s="146"/>
      <c r="H1575" s="146"/>
      <c r="I1575" s="146"/>
      <c r="J1575" s="146"/>
      <c r="N1575" s="146"/>
      <c r="Q1575" s="146"/>
    </row>
    <row r="1576" spans="2:17">
      <c r="B1576" s="120"/>
      <c r="C1576" s="120"/>
      <c r="D1576" s="146"/>
      <c r="E1576" s="146"/>
      <c r="F1576" s="146"/>
      <c r="G1576" s="146"/>
      <c r="H1576" s="146"/>
      <c r="I1576" s="146"/>
      <c r="J1576" s="146"/>
      <c r="N1576" s="146"/>
      <c r="Q1576" s="146"/>
    </row>
    <row r="1577" spans="2:17">
      <c r="B1577" s="120"/>
      <c r="C1577" s="120"/>
      <c r="D1577" s="146"/>
      <c r="E1577" s="146"/>
      <c r="F1577" s="146"/>
      <c r="G1577" s="146"/>
      <c r="H1577" s="146"/>
      <c r="I1577" s="146"/>
      <c r="J1577" s="146"/>
      <c r="N1577" s="146"/>
      <c r="Q1577" s="146"/>
    </row>
    <row r="1578" spans="2:17">
      <c r="B1578" s="120"/>
      <c r="C1578" s="120"/>
      <c r="D1578" s="146"/>
      <c r="E1578" s="146"/>
      <c r="F1578" s="146"/>
      <c r="G1578" s="146"/>
      <c r="H1578" s="146"/>
      <c r="I1578" s="146"/>
      <c r="J1578" s="146"/>
      <c r="N1578" s="146"/>
      <c r="Q1578" s="146"/>
    </row>
    <row r="1579" spans="2:17">
      <c r="B1579" s="120"/>
      <c r="C1579" s="120"/>
      <c r="D1579" s="146"/>
      <c r="E1579" s="146"/>
      <c r="F1579" s="146"/>
      <c r="G1579" s="146"/>
      <c r="H1579" s="146"/>
      <c r="I1579" s="146"/>
      <c r="J1579" s="146"/>
      <c r="N1579" s="146"/>
      <c r="Q1579" s="146"/>
    </row>
    <row r="1580" spans="2:17">
      <c r="B1580" s="120"/>
      <c r="C1580" s="120"/>
      <c r="D1580" s="146"/>
      <c r="E1580" s="146"/>
      <c r="F1580" s="146"/>
      <c r="G1580" s="146"/>
      <c r="H1580" s="146"/>
      <c r="I1580" s="146"/>
      <c r="J1580" s="146"/>
      <c r="N1580" s="146"/>
      <c r="Q1580" s="146"/>
    </row>
    <row r="1581" spans="2:17">
      <c r="B1581" s="120"/>
      <c r="C1581" s="120"/>
      <c r="D1581" s="146"/>
      <c r="E1581" s="146"/>
      <c r="F1581" s="146"/>
      <c r="G1581" s="146"/>
      <c r="H1581" s="146"/>
      <c r="I1581" s="146"/>
      <c r="J1581" s="146"/>
      <c r="N1581" s="146"/>
      <c r="Q1581" s="146"/>
    </row>
    <row r="1582" spans="2:17">
      <c r="B1582" s="120"/>
      <c r="C1582" s="120"/>
      <c r="D1582" s="146"/>
      <c r="E1582" s="146"/>
      <c r="F1582" s="146"/>
      <c r="G1582" s="146"/>
      <c r="H1582" s="146"/>
      <c r="I1582" s="146"/>
      <c r="J1582" s="146"/>
      <c r="N1582" s="146"/>
      <c r="Q1582" s="146"/>
    </row>
    <row r="1583" spans="2:17">
      <c r="B1583" s="120"/>
      <c r="C1583" s="120"/>
      <c r="D1583" s="146"/>
      <c r="E1583" s="146"/>
      <c r="F1583" s="146"/>
      <c r="G1583" s="146"/>
      <c r="H1583" s="146"/>
      <c r="I1583" s="146"/>
      <c r="J1583" s="146"/>
      <c r="N1583" s="146"/>
      <c r="Q1583" s="146"/>
    </row>
    <row r="1584" spans="2:17">
      <c r="B1584" s="120"/>
      <c r="C1584" s="120"/>
      <c r="D1584" s="146"/>
      <c r="E1584" s="146"/>
      <c r="F1584" s="146"/>
      <c r="G1584" s="146"/>
      <c r="H1584" s="146"/>
      <c r="I1584" s="146"/>
      <c r="J1584" s="146"/>
      <c r="N1584" s="146"/>
      <c r="Q1584" s="146"/>
    </row>
    <row r="1585" spans="2:17">
      <c r="B1585" s="120"/>
      <c r="C1585" s="120"/>
      <c r="D1585" s="146"/>
      <c r="E1585" s="146"/>
      <c r="F1585" s="146"/>
      <c r="G1585" s="146"/>
      <c r="H1585" s="146"/>
      <c r="I1585" s="146"/>
      <c r="J1585" s="146"/>
      <c r="N1585" s="146"/>
      <c r="Q1585" s="146"/>
    </row>
    <row r="1586" spans="2:17">
      <c r="B1586" s="120"/>
      <c r="C1586" s="120"/>
      <c r="D1586" s="146"/>
      <c r="E1586" s="146"/>
      <c r="F1586" s="146"/>
      <c r="G1586" s="146"/>
      <c r="H1586" s="146"/>
      <c r="I1586" s="146"/>
      <c r="J1586" s="146"/>
      <c r="N1586" s="146"/>
      <c r="Q1586" s="146"/>
    </row>
    <row r="1587" spans="2:17">
      <c r="B1587" s="120"/>
      <c r="C1587" s="120"/>
      <c r="D1587" s="146"/>
      <c r="E1587" s="146"/>
      <c r="F1587" s="146"/>
      <c r="G1587" s="146"/>
      <c r="H1587" s="146"/>
      <c r="I1587" s="146"/>
      <c r="J1587" s="146"/>
      <c r="N1587" s="146"/>
      <c r="Q1587" s="146"/>
    </row>
    <row r="1588" spans="2:17">
      <c r="B1588" s="120"/>
      <c r="C1588" s="120"/>
      <c r="D1588" s="146"/>
      <c r="E1588" s="146"/>
      <c r="F1588" s="146"/>
      <c r="G1588" s="146"/>
      <c r="H1588" s="146"/>
      <c r="I1588" s="146"/>
      <c r="J1588" s="146"/>
      <c r="N1588" s="146"/>
      <c r="Q1588" s="146"/>
    </row>
    <row r="1589" spans="2:17">
      <c r="B1589" s="120"/>
      <c r="C1589" s="120"/>
      <c r="D1589" s="146"/>
      <c r="E1589" s="146"/>
      <c r="F1589" s="146"/>
      <c r="G1589" s="146"/>
      <c r="H1589" s="146"/>
      <c r="I1589" s="146"/>
      <c r="J1589" s="146"/>
      <c r="N1589" s="146"/>
      <c r="Q1589" s="146"/>
    </row>
    <row r="1590" spans="2:17">
      <c r="B1590" s="120"/>
      <c r="C1590" s="120"/>
      <c r="D1590" s="146"/>
      <c r="E1590" s="146"/>
      <c r="F1590" s="146"/>
      <c r="G1590" s="146"/>
      <c r="H1590" s="146"/>
      <c r="I1590" s="146"/>
      <c r="J1590" s="146"/>
      <c r="N1590" s="146"/>
      <c r="Q1590" s="146"/>
    </row>
    <row r="1591" spans="2:17">
      <c r="B1591" s="120"/>
      <c r="C1591" s="120"/>
      <c r="D1591" s="146"/>
      <c r="E1591" s="146"/>
      <c r="F1591" s="146"/>
      <c r="G1591" s="146"/>
      <c r="H1591" s="146"/>
      <c r="I1591" s="146"/>
      <c r="J1591" s="146"/>
      <c r="N1591" s="146"/>
      <c r="Q1591" s="146"/>
    </row>
    <row r="1592" spans="2:17">
      <c r="B1592" s="120"/>
      <c r="C1592" s="120"/>
      <c r="D1592" s="146"/>
      <c r="E1592" s="146"/>
      <c r="F1592" s="146"/>
      <c r="G1592" s="146"/>
      <c r="H1592" s="146"/>
      <c r="I1592" s="146"/>
      <c r="J1592" s="146"/>
      <c r="N1592" s="146"/>
      <c r="Q1592" s="146"/>
    </row>
    <row r="1593" spans="2:17">
      <c r="B1593" s="120"/>
      <c r="C1593" s="120"/>
      <c r="D1593" s="146"/>
      <c r="E1593" s="146"/>
      <c r="F1593" s="146"/>
      <c r="G1593" s="146"/>
      <c r="H1593" s="146"/>
      <c r="I1593" s="146"/>
      <c r="J1593" s="146"/>
      <c r="N1593" s="146"/>
      <c r="Q1593" s="146"/>
    </row>
    <row r="1594" spans="2:17">
      <c r="B1594" s="120"/>
      <c r="C1594" s="120"/>
      <c r="D1594" s="146"/>
      <c r="E1594" s="146"/>
      <c r="F1594" s="146"/>
      <c r="G1594" s="146"/>
      <c r="H1594" s="146"/>
      <c r="I1594" s="146"/>
      <c r="J1594" s="146"/>
      <c r="N1594" s="146"/>
      <c r="Q1594" s="146"/>
    </row>
    <row r="1595" spans="2:17">
      <c r="B1595" s="120"/>
      <c r="C1595" s="120"/>
      <c r="D1595" s="146"/>
      <c r="E1595" s="146"/>
      <c r="F1595" s="146"/>
      <c r="G1595" s="146"/>
      <c r="H1595" s="146"/>
      <c r="I1595" s="146"/>
      <c r="J1595" s="146"/>
      <c r="N1595" s="146"/>
      <c r="Q1595" s="146"/>
    </row>
    <row r="1596" spans="2:17">
      <c r="B1596" s="120"/>
      <c r="C1596" s="120"/>
      <c r="D1596" s="146"/>
      <c r="E1596" s="146"/>
      <c r="F1596" s="146"/>
      <c r="G1596" s="146"/>
      <c r="H1596" s="146"/>
      <c r="I1596" s="146"/>
      <c r="J1596" s="146"/>
      <c r="N1596" s="146"/>
      <c r="Q1596" s="146"/>
    </row>
    <row r="1597" spans="2:17">
      <c r="B1597" s="120"/>
      <c r="C1597" s="120"/>
      <c r="D1597" s="146"/>
      <c r="E1597" s="146"/>
      <c r="F1597" s="146"/>
      <c r="G1597" s="146"/>
      <c r="H1597" s="146"/>
      <c r="I1597" s="146"/>
      <c r="J1597" s="146"/>
      <c r="N1597" s="146"/>
      <c r="Q1597" s="146"/>
    </row>
    <row r="1598" spans="2:17">
      <c r="B1598" s="120"/>
      <c r="C1598" s="120"/>
      <c r="D1598" s="146"/>
      <c r="E1598" s="146"/>
      <c r="F1598" s="146"/>
      <c r="G1598" s="146"/>
      <c r="H1598" s="146"/>
      <c r="I1598" s="146"/>
      <c r="J1598" s="146"/>
      <c r="N1598" s="146"/>
      <c r="Q1598" s="146"/>
    </row>
    <row r="1599" spans="2:17">
      <c r="B1599" s="120"/>
      <c r="C1599" s="120"/>
      <c r="D1599" s="146"/>
      <c r="E1599" s="146"/>
      <c r="F1599" s="146"/>
      <c r="G1599" s="146"/>
      <c r="H1599" s="146"/>
      <c r="I1599" s="146"/>
      <c r="J1599" s="146"/>
      <c r="N1599" s="146"/>
      <c r="Q1599" s="146"/>
    </row>
    <row r="1600" spans="2:17">
      <c r="B1600" s="120"/>
      <c r="C1600" s="120"/>
      <c r="D1600" s="146"/>
      <c r="E1600" s="146"/>
      <c r="F1600" s="146"/>
      <c r="G1600" s="146"/>
      <c r="H1600" s="146"/>
      <c r="I1600" s="146"/>
      <c r="J1600" s="146"/>
      <c r="N1600" s="146"/>
      <c r="Q1600" s="146"/>
    </row>
    <row r="1601" spans="2:17">
      <c r="B1601" s="120"/>
      <c r="C1601" s="120"/>
      <c r="D1601" s="146"/>
      <c r="E1601" s="146"/>
      <c r="F1601" s="146"/>
      <c r="G1601" s="146"/>
      <c r="H1601" s="146"/>
      <c r="I1601" s="146"/>
      <c r="J1601" s="146"/>
      <c r="N1601" s="146"/>
      <c r="Q1601" s="146"/>
    </row>
    <row r="1602" spans="2:17">
      <c r="B1602" s="120"/>
      <c r="C1602" s="120"/>
      <c r="D1602" s="146"/>
      <c r="E1602" s="146"/>
      <c r="F1602" s="146"/>
      <c r="G1602" s="146"/>
      <c r="H1602" s="146"/>
      <c r="I1602" s="146"/>
      <c r="J1602" s="146"/>
      <c r="N1602" s="146"/>
      <c r="Q1602" s="146"/>
    </row>
    <row r="1603" spans="2:17">
      <c r="B1603" s="120"/>
      <c r="C1603" s="120"/>
      <c r="D1603" s="146"/>
      <c r="E1603" s="146"/>
      <c r="F1603" s="146"/>
      <c r="G1603" s="146"/>
      <c r="H1603" s="146"/>
      <c r="I1603" s="146"/>
      <c r="J1603" s="146"/>
      <c r="N1603" s="146"/>
      <c r="Q1603" s="146"/>
    </row>
    <row r="1604" spans="2:17">
      <c r="B1604" s="120"/>
      <c r="C1604" s="120"/>
      <c r="D1604" s="146"/>
      <c r="E1604" s="146"/>
      <c r="F1604" s="146"/>
      <c r="G1604" s="146"/>
      <c r="H1604" s="146"/>
      <c r="I1604" s="146"/>
      <c r="J1604" s="146"/>
      <c r="N1604" s="146"/>
      <c r="Q1604" s="146"/>
    </row>
    <row r="1605" spans="2:17">
      <c r="B1605" s="120"/>
      <c r="C1605" s="120"/>
      <c r="D1605" s="146"/>
      <c r="E1605" s="146"/>
      <c r="F1605" s="146"/>
      <c r="G1605" s="146"/>
      <c r="H1605" s="146"/>
      <c r="I1605" s="146"/>
      <c r="J1605" s="146"/>
      <c r="N1605" s="146"/>
      <c r="Q1605" s="146"/>
    </row>
    <row r="1606" spans="2:17">
      <c r="B1606" s="120"/>
      <c r="C1606" s="120"/>
      <c r="D1606" s="146"/>
      <c r="E1606" s="146"/>
      <c r="F1606" s="146"/>
      <c r="G1606" s="146"/>
      <c r="H1606" s="146"/>
      <c r="I1606" s="146"/>
      <c r="J1606" s="146"/>
      <c r="N1606" s="146"/>
      <c r="Q1606" s="146"/>
    </row>
    <row r="1607" spans="2:17">
      <c r="B1607" s="120"/>
      <c r="C1607" s="120"/>
      <c r="D1607" s="146"/>
      <c r="E1607" s="146"/>
      <c r="F1607" s="146"/>
      <c r="G1607" s="146"/>
      <c r="H1607" s="146"/>
      <c r="I1607" s="146"/>
      <c r="J1607" s="146"/>
      <c r="N1607" s="146"/>
      <c r="Q1607" s="146"/>
    </row>
    <row r="1608" spans="2:17">
      <c r="B1608" s="120"/>
      <c r="C1608" s="120"/>
      <c r="D1608" s="146"/>
      <c r="E1608" s="146"/>
      <c r="F1608" s="146"/>
      <c r="G1608" s="146"/>
      <c r="H1608" s="146"/>
      <c r="I1608" s="146"/>
      <c r="J1608" s="146"/>
      <c r="N1608" s="146"/>
      <c r="Q1608" s="146"/>
    </row>
    <row r="1609" spans="2:17">
      <c r="B1609" s="120"/>
      <c r="C1609" s="120"/>
      <c r="D1609" s="146"/>
      <c r="E1609" s="146"/>
      <c r="F1609" s="146"/>
      <c r="G1609" s="146"/>
      <c r="H1609" s="146"/>
      <c r="I1609" s="146"/>
      <c r="J1609" s="146"/>
      <c r="N1609" s="146"/>
      <c r="Q1609" s="146"/>
    </row>
    <row r="1610" spans="2:17">
      <c r="B1610" s="120"/>
      <c r="C1610" s="120"/>
      <c r="D1610" s="146"/>
      <c r="E1610" s="146"/>
      <c r="F1610" s="146"/>
      <c r="G1610" s="146"/>
      <c r="H1610" s="146"/>
      <c r="I1610" s="146"/>
      <c r="J1610" s="146"/>
      <c r="N1610" s="146"/>
      <c r="Q1610" s="146"/>
    </row>
    <row r="1611" spans="2:17">
      <c r="B1611" s="120"/>
      <c r="C1611" s="120"/>
      <c r="D1611" s="146"/>
      <c r="E1611" s="146"/>
      <c r="F1611" s="146"/>
      <c r="G1611" s="146"/>
      <c r="H1611" s="146"/>
      <c r="I1611" s="146"/>
      <c r="J1611" s="146"/>
      <c r="N1611" s="146"/>
      <c r="Q1611" s="146"/>
    </row>
    <row r="1612" spans="2:17">
      <c r="B1612" s="120"/>
      <c r="C1612" s="120"/>
      <c r="D1612" s="146"/>
      <c r="E1612" s="146"/>
      <c r="F1612" s="146"/>
      <c r="G1612" s="146"/>
      <c r="H1612" s="146"/>
      <c r="I1612" s="146"/>
      <c r="J1612" s="146"/>
      <c r="N1612" s="146"/>
      <c r="Q1612" s="146"/>
    </row>
    <row r="1613" spans="2:17">
      <c r="B1613" s="120"/>
      <c r="C1613" s="120"/>
      <c r="D1613" s="146"/>
      <c r="E1613" s="146"/>
      <c r="F1613" s="146"/>
      <c r="G1613" s="146"/>
      <c r="H1613" s="146"/>
      <c r="I1613" s="146"/>
      <c r="J1613" s="146"/>
      <c r="N1613" s="146"/>
      <c r="Q1613" s="146"/>
    </row>
    <row r="1614" spans="2:17">
      <c r="B1614" s="120"/>
      <c r="C1614" s="120"/>
      <c r="D1614" s="146"/>
      <c r="E1614" s="146"/>
      <c r="F1614" s="146"/>
      <c r="G1614" s="146"/>
      <c r="H1614" s="146"/>
      <c r="I1614" s="146"/>
      <c r="J1614" s="146"/>
      <c r="N1614" s="146"/>
      <c r="Q1614" s="146"/>
    </row>
    <row r="1615" spans="2:17">
      <c r="B1615" s="120"/>
      <c r="C1615" s="120"/>
      <c r="D1615" s="146"/>
      <c r="E1615" s="146"/>
      <c r="F1615" s="146"/>
      <c r="G1615" s="146"/>
      <c r="H1615" s="146"/>
      <c r="I1615" s="146"/>
      <c r="J1615" s="146"/>
      <c r="N1615" s="146"/>
      <c r="Q1615" s="146"/>
    </row>
    <row r="1616" spans="2:17">
      <c r="B1616" s="120"/>
      <c r="C1616" s="120"/>
      <c r="D1616" s="146"/>
      <c r="E1616" s="146"/>
      <c r="F1616" s="146"/>
      <c r="G1616" s="146"/>
      <c r="H1616" s="146"/>
      <c r="I1616" s="146"/>
      <c r="J1616" s="146"/>
      <c r="N1616" s="146"/>
      <c r="Q1616" s="146"/>
    </row>
    <row r="1617" spans="2:17">
      <c r="B1617" s="120"/>
      <c r="C1617" s="120"/>
      <c r="D1617" s="146"/>
      <c r="E1617" s="146"/>
      <c r="F1617" s="146"/>
      <c r="G1617" s="146"/>
      <c r="H1617" s="146"/>
      <c r="I1617" s="146"/>
      <c r="J1617" s="146"/>
      <c r="N1617" s="146"/>
      <c r="Q1617" s="146"/>
    </row>
    <row r="1618" spans="2:17">
      <c r="B1618" s="120"/>
      <c r="C1618" s="120"/>
      <c r="D1618" s="146"/>
      <c r="E1618" s="146"/>
      <c r="F1618" s="146"/>
      <c r="G1618" s="146"/>
      <c r="H1618" s="146"/>
      <c r="I1618" s="146"/>
      <c r="J1618" s="146"/>
      <c r="N1618" s="146"/>
      <c r="Q1618" s="146"/>
    </row>
    <row r="1619" spans="2:17">
      <c r="B1619" s="120"/>
      <c r="C1619" s="120"/>
      <c r="D1619" s="146"/>
      <c r="E1619" s="146"/>
      <c r="F1619" s="146"/>
      <c r="G1619" s="146"/>
      <c r="H1619" s="146"/>
      <c r="I1619" s="146"/>
      <c r="J1619" s="146"/>
      <c r="N1619" s="146"/>
      <c r="Q1619" s="146"/>
    </row>
    <row r="1620" spans="2:17">
      <c r="B1620" s="120"/>
      <c r="C1620" s="120"/>
      <c r="D1620" s="146"/>
      <c r="E1620" s="146"/>
      <c r="F1620" s="146"/>
      <c r="G1620" s="146"/>
      <c r="H1620" s="146"/>
      <c r="I1620" s="146"/>
      <c r="J1620" s="146"/>
      <c r="N1620" s="146"/>
      <c r="Q1620" s="146"/>
    </row>
    <row r="1621" spans="2:17">
      <c r="B1621" s="120"/>
      <c r="C1621" s="120"/>
      <c r="D1621" s="146"/>
      <c r="E1621" s="146"/>
      <c r="F1621" s="146"/>
      <c r="G1621" s="146"/>
      <c r="H1621" s="146"/>
      <c r="I1621" s="146"/>
      <c r="J1621" s="146"/>
      <c r="N1621" s="146"/>
      <c r="Q1621" s="146"/>
    </row>
    <row r="1622" spans="2:17">
      <c r="B1622" s="120"/>
      <c r="C1622" s="120"/>
      <c r="D1622" s="146"/>
      <c r="E1622" s="146"/>
      <c r="F1622" s="146"/>
      <c r="G1622" s="146"/>
      <c r="H1622" s="146"/>
      <c r="I1622" s="146"/>
      <c r="J1622" s="146"/>
      <c r="N1622" s="146"/>
      <c r="Q1622" s="146"/>
    </row>
    <row r="1623" spans="2:17">
      <c r="B1623" s="120"/>
      <c r="C1623" s="120"/>
      <c r="D1623" s="146"/>
      <c r="E1623" s="146"/>
      <c r="F1623" s="146"/>
      <c r="G1623" s="146"/>
      <c r="H1623" s="146"/>
      <c r="I1623" s="146"/>
      <c r="J1623" s="146"/>
      <c r="N1623" s="146"/>
      <c r="Q1623" s="146"/>
    </row>
    <row r="1624" spans="2:17">
      <c r="B1624" s="120"/>
      <c r="C1624" s="120"/>
      <c r="D1624" s="146"/>
      <c r="E1624" s="146"/>
      <c r="F1624" s="146"/>
      <c r="G1624" s="146"/>
      <c r="H1624" s="146"/>
      <c r="I1624" s="146"/>
      <c r="J1624" s="146"/>
      <c r="N1624" s="146"/>
      <c r="Q1624" s="146"/>
    </row>
    <row r="1625" spans="2:17">
      <c r="B1625" s="120"/>
      <c r="C1625" s="120"/>
      <c r="D1625" s="146"/>
      <c r="E1625" s="146"/>
      <c r="F1625" s="146"/>
      <c r="G1625" s="146"/>
      <c r="H1625" s="146"/>
      <c r="I1625" s="146"/>
      <c r="J1625" s="146"/>
      <c r="N1625" s="146"/>
      <c r="Q1625" s="146"/>
    </row>
    <row r="1626" spans="2:17">
      <c r="B1626" s="120"/>
      <c r="C1626" s="120"/>
      <c r="D1626" s="146"/>
      <c r="E1626" s="146"/>
      <c r="F1626" s="146"/>
      <c r="G1626" s="146"/>
      <c r="H1626" s="146"/>
      <c r="I1626" s="146"/>
      <c r="J1626" s="146"/>
      <c r="N1626" s="146"/>
      <c r="Q1626" s="146"/>
    </row>
    <row r="1627" spans="2:17">
      <c r="B1627" s="120"/>
      <c r="C1627" s="120"/>
      <c r="D1627" s="146"/>
      <c r="E1627" s="146"/>
      <c r="F1627" s="146"/>
      <c r="G1627" s="146"/>
      <c r="H1627" s="146"/>
      <c r="I1627" s="146"/>
      <c r="J1627" s="146"/>
      <c r="N1627" s="146"/>
      <c r="Q1627" s="146"/>
    </row>
    <row r="1628" spans="2:17">
      <c r="B1628" s="120"/>
      <c r="C1628" s="120"/>
      <c r="D1628" s="146"/>
      <c r="E1628" s="146"/>
      <c r="F1628" s="146"/>
      <c r="G1628" s="146"/>
      <c r="H1628" s="146"/>
      <c r="I1628" s="146"/>
      <c r="J1628" s="146"/>
      <c r="N1628" s="146"/>
      <c r="Q1628" s="146"/>
    </row>
    <row r="1629" spans="2:17">
      <c r="B1629" s="120"/>
      <c r="C1629" s="120"/>
      <c r="D1629" s="146"/>
      <c r="E1629" s="146"/>
      <c r="F1629" s="146"/>
      <c r="G1629" s="146"/>
      <c r="H1629" s="146"/>
      <c r="I1629" s="146"/>
      <c r="J1629" s="146"/>
      <c r="N1629" s="146"/>
      <c r="Q1629" s="146"/>
    </row>
    <row r="1630" spans="2:17">
      <c r="B1630" s="120"/>
      <c r="C1630" s="120"/>
      <c r="D1630" s="146"/>
      <c r="E1630" s="146"/>
      <c r="F1630" s="146"/>
      <c r="G1630" s="146"/>
      <c r="H1630" s="146"/>
      <c r="I1630" s="146"/>
      <c r="J1630" s="146"/>
      <c r="N1630" s="146"/>
      <c r="Q1630" s="146"/>
    </row>
    <row r="1631" spans="2:17">
      <c r="B1631" s="120"/>
      <c r="C1631" s="120"/>
      <c r="D1631" s="146"/>
      <c r="E1631" s="146"/>
      <c r="F1631" s="146"/>
      <c r="G1631" s="146"/>
      <c r="H1631" s="146"/>
      <c r="I1631" s="146"/>
      <c r="J1631" s="146"/>
      <c r="N1631" s="146"/>
      <c r="Q1631" s="146"/>
    </row>
    <row r="1632" spans="2:17">
      <c r="B1632" s="120"/>
      <c r="C1632" s="120"/>
      <c r="D1632" s="146"/>
      <c r="E1632" s="146"/>
      <c r="F1632" s="146"/>
      <c r="G1632" s="146"/>
      <c r="H1632" s="146"/>
      <c r="I1632" s="146"/>
      <c r="J1632" s="146"/>
      <c r="N1632" s="146"/>
      <c r="Q1632" s="146"/>
    </row>
    <row r="1633" spans="2:17">
      <c r="B1633" s="120"/>
      <c r="C1633" s="120"/>
      <c r="D1633" s="146"/>
      <c r="E1633" s="146"/>
      <c r="F1633" s="146"/>
      <c r="G1633" s="146"/>
      <c r="H1633" s="146"/>
      <c r="I1633" s="146"/>
      <c r="J1633" s="146"/>
      <c r="N1633" s="146"/>
      <c r="Q1633" s="146"/>
    </row>
    <row r="1634" spans="2:17">
      <c r="B1634" s="120"/>
      <c r="C1634" s="120"/>
      <c r="D1634" s="146"/>
      <c r="E1634" s="146"/>
      <c r="F1634" s="146"/>
      <c r="G1634" s="146"/>
      <c r="H1634" s="146"/>
      <c r="I1634" s="146"/>
      <c r="J1634" s="146"/>
      <c r="N1634" s="146"/>
      <c r="Q1634" s="146"/>
    </row>
    <row r="1635" spans="2:17">
      <c r="B1635" s="120"/>
      <c r="C1635" s="120"/>
      <c r="D1635" s="146"/>
      <c r="E1635" s="146"/>
      <c r="F1635" s="146"/>
      <c r="G1635" s="146"/>
      <c r="H1635" s="146"/>
      <c r="I1635" s="146"/>
      <c r="J1635" s="146"/>
      <c r="N1635" s="146"/>
      <c r="Q1635" s="146"/>
    </row>
    <row r="1636" spans="2:17">
      <c r="B1636" s="120"/>
      <c r="C1636" s="120"/>
      <c r="D1636" s="146"/>
      <c r="E1636" s="146"/>
      <c r="F1636" s="146"/>
      <c r="G1636" s="146"/>
      <c r="H1636" s="146"/>
      <c r="I1636" s="146"/>
      <c r="J1636" s="146"/>
      <c r="N1636" s="146"/>
      <c r="Q1636" s="146"/>
    </row>
    <row r="1637" spans="2:17">
      <c r="B1637" s="120"/>
      <c r="C1637" s="120"/>
      <c r="D1637" s="146"/>
      <c r="E1637" s="146"/>
      <c r="F1637" s="146"/>
      <c r="G1637" s="146"/>
      <c r="H1637" s="146"/>
      <c r="I1637" s="146"/>
      <c r="J1637" s="146"/>
      <c r="N1637" s="146"/>
      <c r="Q1637" s="146"/>
    </row>
    <row r="1638" spans="2:17">
      <c r="B1638" s="120"/>
      <c r="C1638" s="120"/>
      <c r="D1638" s="146"/>
      <c r="E1638" s="146"/>
      <c r="F1638" s="146"/>
      <c r="G1638" s="146"/>
      <c r="H1638" s="146"/>
      <c r="I1638" s="146"/>
      <c r="J1638" s="146"/>
      <c r="N1638" s="146"/>
      <c r="Q1638" s="146"/>
    </row>
    <row r="1639" spans="2:17">
      <c r="B1639" s="120"/>
      <c r="C1639" s="120"/>
      <c r="D1639" s="146"/>
      <c r="E1639" s="146"/>
      <c r="F1639" s="146"/>
      <c r="G1639" s="146"/>
      <c r="H1639" s="146"/>
      <c r="I1639" s="146"/>
      <c r="J1639" s="146"/>
      <c r="N1639" s="146"/>
      <c r="Q1639" s="146"/>
    </row>
    <row r="1640" spans="2:17">
      <c r="B1640" s="120"/>
      <c r="C1640" s="120"/>
      <c r="D1640" s="146"/>
      <c r="E1640" s="146"/>
      <c r="F1640" s="146"/>
      <c r="G1640" s="146"/>
      <c r="H1640" s="146"/>
      <c r="I1640" s="146"/>
      <c r="J1640" s="146"/>
      <c r="N1640" s="146"/>
      <c r="Q1640" s="146"/>
    </row>
    <row r="1641" spans="2:17">
      <c r="B1641" s="120"/>
      <c r="C1641" s="120"/>
      <c r="D1641" s="146"/>
      <c r="E1641" s="146"/>
      <c r="F1641" s="146"/>
      <c r="G1641" s="146"/>
      <c r="H1641" s="146"/>
      <c r="I1641" s="146"/>
      <c r="J1641" s="146"/>
      <c r="N1641" s="146"/>
      <c r="Q1641" s="146"/>
    </row>
    <row r="1642" spans="2:17">
      <c r="B1642" s="120"/>
      <c r="C1642" s="120"/>
      <c r="D1642" s="146"/>
      <c r="E1642" s="146"/>
      <c r="F1642" s="146"/>
      <c r="G1642" s="146"/>
      <c r="H1642" s="146"/>
      <c r="I1642" s="146"/>
      <c r="J1642" s="146"/>
      <c r="N1642" s="146"/>
      <c r="Q1642" s="146"/>
    </row>
    <row r="1643" spans="2:17">
      <c r="B1643" s="120"/>
      <c r="C1643" s="120"/>
      <c r="D1643" s="146"/>
      <c r="E1643" s="146"/>
      <c r="F1643" s="146"/>
      <c r="G1643" s="146"/>
      <c r="H1643" s="146"/>
      <c r="I1643" s="146"/>
      <c r="J1643" s="146"/>
      <c r="N1643" s="146"/>
      <c r="Q1643" s="146"/>
    </row>
    <row r="1644" spans="2:17">
      <c r="B1644" s="120"/>
      <c r="C1644" s="120"/>
      <c r="D1644" s="146"/>
      <c r="E1644" s="146"/>
      <c r="F1644" s="146"/>
      <c r="G1644" s="146"/>
      <c r="H1644" s="146"/>
      <c r="I1644" s="146"/>
      <c r="J1644" s="146"/>
      <c r="N1644" s="146"/>
      <c r="Q1644" s="146"/>
    </row>
    <row r="1645" spans="2:17">
      <c r="B1645" s="120"/>
      <c r="C1645" s="120"/>
      <c r="D1645" s="146"/>
      <c r="E1645" s="146"/>
      <c r="F1645" s="146"/>
      <c r="G1645" s="146"/>
      <c r="H1645" s="146"/>
      <c r="I1645" s="146"/>
      <c r="J1645" s="146"/>
      <c r="N1645" s="146"/>
      <c r="Q1645" s="146"/>
    </row>
    <row r="1646" spans="2:17">
      <c r="B1646" s="120"/>
      <c r="C1646" s="120"/>
      <c r="D1646" s="146"/>
      <c r="E1646" s="146"/>
      <c r="F1646" s="146"/>
      <c r="G1646" s="146"/>
      <c r="H1646" s="146"/>
      <c r="I1646" s="146"/>
      <c r="J1646" s="146"/>
      <c r="N1646" s="146"/>
      <c r="Q1646" s="146"/>
    </row>
    <row r="1647" spans="2:17">
      <c r="B1647" s="120"/>
      <c r="C1647" s="120"/>
      <c r="D1647" s="146"/>
      <c r="E1647" s="146"/>
      <c r="F1647" s="146"/>
      <c r="G1647" s="146"/>
      <c r="H1647" s="146"/>
      <c r="I1647" s="146"/>
      <c r="J1647" s="146"/>
      <c r="N1647" s="146"/>
      <c r="Q1647" s="146"/>
    </row>
    <row r="1648" spans="2:17">
      <c r="B1648" s="120"/>
      <c r="C1648" s="120"/>
      <c r="D1648" s="146"/>
      <c r="E1648" s="146"/>
      <c r="F1648" s="146"/>
      <c r="G1648" s="146"/>
      <c r="H1648" s="146"/>
      <c r="I1648" s="146"/>
      <c r="J1648" s="146"/>
      <c r="N1648" s="146"/>
      <c r="Q1648" s="146"/>
    </row>
    <row r="1649" spans="2:17">
      <c r="B1649" s="120"/>
      <c r="C1649" s="120"/>
      <c r="D1649" s="146"/>
      <c r="E1649" s="146"/>
      <c r="F1649" s="146"/>
      <c r="G1649" s="146"/>
      <c r="H1649" s="146"/>
      <c r="I1649" s="146"/>
      <c r="J1649" s="146"/>
      <c r="N1649" s="146"/>
      <c r="Q1649" s="146"/>
    </row>
    <row r="1650" spans="2:17">
      <c r="B1650" s="120"/>
      <c r="C1650" s="120"/>
      <c r="D1650" s="146"/>
      <c r="E1650" s="146"/>
      <c r="F1650" s="146"/>
      <c r="G1650" s="146"/>
      <c r="H1650" s="146"/>
      <c r="I1650" s="146"/>
      <c r="J1650" s="146"/>
      <c r="N1650" s="146"/>
      <c r="Q1650" s="146"/>
    </row>
    <row r="1651" spans="2:17">
      <c r="B1651" s="120"/>
      <c r="C1651" s="120"/>
      <c r="D1651" s="146"/>
      <c r="E1651" s="146"/>
      <c r="F1651" s="146"/>
      <c r="G1651" s="146"/>
      <c r="H1651" s="146"/>
      <c r="I1651" s="146"/>
      <c r="J1651" s="146"/>
      <c r="N1651" s="146"/>
      <c r="Q1651" s="146"/>
    </row>
    <row r="1652" spans="2:17">
      <c r="B1652" s="120"/>
      <c r="C1652" s="120"/>
      <c r="D1652" s="146"/>
      <c r="E1652" s="146"/>
      <c r="F1652" s="146"/>
      <c r="G1652" s="146"/>
      <c r="H1652" s="146"/>
      <c r="I1652" s="146"/>
      <c r="J1652" s="146"/>
      <c r="N1652" s="146"/>
      <c r="Q1652" s="146"/>
    </row>
    <row r="1653" spans="2:17">
      <c r="B1653" s="120"/>
      <c r="C1653" s="120"/>
      <c r="D1653" s="146"/>
      <c r="E1653" s="146"/>
      <c r="F1653" s="146"/>
      <c r="G1653" s="146"/>
      <c r="H1653" s="146"/>
      <c r="I1653" s="146"/>
      <c r="J1653" s="146"/>
      <c r="N1653" s="146"/>
      <c r="Q1653" s="146"/>
    </row>
    <row r="1654" spans="2:17">
      <c r="B1654" s="120"/>
      <c r="C1654" s="120"/>
      <c r="D1654" s="146"/>
      <c r="E1654" s="146"/>
      <c r="F1654" s="146"/>
      <c r="G1654" s="146"/>
      <c r="H1654" s="146"/>
      <c r="I1654" s="146"/>
      <c r="J1654" s="146"/>
      <c r="N1654" s="146"/>
      <c r="Q1654" s="146"/>
    </row>
    <row r="1655" spans="2:17">
      <c r="B1655" s="120"/>
      <c r="C1655" s="120"/>
      <c r="D1655" s="146"/>
      <c r="E1655" s="146"/>
      <c r="F1655" s="146"/>
      <c r="G1655" s="146"/>
      <c r="H1655" s="146"/>
      <c r="I1655" s="146"/>
      <c r="J1655" s="146"/>
      <c r="N1655" s="146"/>
      <c r="Q1655" s="146"/>
    </row>
    <row r="1656" spans="2:17">
      <c r="B1656" s="120"/>
      <c r="C1656" s="120"/>
      <c r="D1656" s="146"/>
      <c r="E1656" s="146"/>
      <c r="F1656" s="146"/>
      <c r="G1656" s="146"/>
      <c r="H1656" s="146"/>
      <c r="I1656" s="146"/>
      <c r="J1656" s="146"/>
      <c r="N1656" s="146"/>
      <c r="Q1656" s="146"/>
    </row>
    <row r="1657" spans="2:17">
      <c r="B1657" s="120"/>
      <c r="C1657" s="120"/>
      <c r="D1657" s="146"/>
      <c r="E1657" s="146"/>
      <c r="F1657" s="146"/>
      <c r="G1657" s="146"/>
      <c r="H1657" s="146"/>
      <c r="I1657" s="146"/>
      <c r="J1657" s="146"/>
      <c r="N1657" s="146"/>
      <c r="Q1657" s="146"/>
    </row>
    <row r="1658" spans="2:17">
      <c r="B1658" s="120"/>
      <c r="C1658" s="120"/>
      <c r="D1658" s="146"/>
      <c r="E1658" s="146"/>
      <c r="F1658" s="146"/>
      <c r="G1658" s="146"/>
      <c r="H1658" s="146"/>
      <c r="I1658" s="146"/>
      <c r="J1658" s="146"/>
      <c r="N1658" s="146"/>
      <c r="Q1658" s="146"/>
    </row>
    <row r="1659" spans="2:17">
      <c r="B1659" s="120"/>
      <c r="C1659" s="120"/>
      <c r="D1659" s="146"/>
      <c r="E1659" s="146"/>
      <c r="F1659" s="146"/>
      <c r="G1659" s="146"/>
      <c r="H1659" s="146"/>
      <c r="I1659" s="146"/>
      <c r="J1659" s="146"/>
      <c r="N1659" s="146"/>
      <c r="Q1659" s="146"/>
    </row>
    <row r="1660" spans="2:17">
      <c r="B1660" s="120"/>
      <c r="C1660" s="120"/>
      <c r="D1660" s="146"/>
      <c r="E1660" s="146"/>
      <c r="F1660" s="146"/>
      <c r="G1660" s="146"/>
      <c r="H1660" s="146"/>
      <c r="I1660" s="146"/>
      <c r="J1660" s="146"/>
      <c r="N1660" s="146"/>
      <c r="Q1660" s="146"/>
    </row>
    <row r="1661" spans="2:17">
      <c r="B1661" s="120"/>
      <c r="C1661" s="120"/>
      <c r="D1661" s="146"/>
      <c r="E1661" s="146"/>
      <c r="F1661" s="146"/>
      <c r="G1661" s="146"/>
      <c r="H1661" s="146"/>
      <c r="I1661" s="146"/>
      <c r="J1661" s="146"/>
      <c r="N1661" s="146"/>
      <c r="Q1661" s="146"/>
    </row>
    <row r="1662" spans="2:17">
      <c r="B1662" s="120"/>
      <c r="C1662" s="120"/>
      <c r="D1662" s="146"/>
      <c r="E1662" s="146"/>
      <c r="F1662" s="146"/>
      <c r="G1662" s="146"/>
      <c r="H1662" s="146"/>
      <c r="I1662" s="146"/>
      <c r="J1662" s="146"/>
      <c r="N1662" s="146"/>
      <c r="Q1662" s="146"/>
    </row>
    <row r="1663" spans="2:17">
      <c r="B1663" s="120"/>
      <c r="C1663" s="120"/>
      <c r="D1663" s="146"/>
      <c r="E1663" s="146"/>
      <c r="F1663" s="146"/>
      <c r="G1663" s="146"/>
      <c r="H1663" s="146"/>
      <c r="I1663" s="146"/>
      <c r="J1663" s="146"/>
      <c r="N1663" s="146"/>
      <c r="Q1663" s="146"/>
    </row>
    <row r="1664" spans="2:17">
      <c r="B1664" s="120"/>
      <c r="C1664" s="120"/>
      <c r="D1664" s="146"/>
      <c r="E1664" s="146"/>
      <c r="F1664" s="146"/>
      <c r="G1664" s="146"/>
      <c r="H1664" s="146"/>
      <c r="I1664" s="146"/>
      <c r="J1664" s="146"/>
      <c r="N1664" s="146"/>
      <c r="Q1664" s="146"/>
    </row>
    <row r="1665" spans="2:17">
      <c r="B1665" s="120"/>
      <c r="C1665" s="120"/>
      <c r="D1665" s="146"/>
      <c r="E1665" s="146"/>
      <c r="F1665" s="146"/>
      <c r="G1665" s="146"/>
      <c r="H1665" s="146"/>
      <c r="I1665" s="146"/>
      <c r="J1665" s="146"/>
      <c r="N1665" s="146"/>
      <c r="Q1665" s="146"/>
    </row>
    <row r="1666" spans="2:17">
      <c r="B1666" s="120"/>
      <c r="C1666" s="120"/>
      <c r="D1666" s="146"/>
      <c r="E1666" s="146"/>
      <c r="F1666" s="146"/>
      <c r="G1666" s="146"/>
      <c r="H1666" s="146"/>
      <c r="I1666" s="146"/>
      <c r="J1666" s="146"/>
      <c r="N1666" s="146"/>
      <c r="Q1666" s="146"/>
    </row>
    <row r="1667" spans="2:17">
      <c r="B1667" s="120"/>
      <c r="C1667" s="120"/>
      <c r="D1667" s="146"/>
      <c r="E1667" s="146"/>
      <c r="F1667" s="146"/>
      <c r="G1667" s="146"/>
      <c r="H1667" s="146"/>
      <c r="I1667" s="146"/>
      <c r="J1667" s="146"/>
      <c r="N1667" s="146"/>
      <c r="Q1667" s="146"/>
    </row>
    <row r="1668" spans="2:17">
      <c r="B1668" s="120"/>
      <c r="C1668" s="120"/>
      <c r="D1668" s="146"/>
      <c r="E1668" s="146"/>
      <c r="F1668" s="146"/>
      <c r="G1668" s="146"/>
      <c r="H1668" s="146"/>
      <c r="I1668" s="146"/>
      <c r="J1668" s="146"/>
      <c r="N1668" s="146"/>
      <c r="Q1668" s="146"/>
    </row>
    <row r="1669" spans="2:17">
      <c r="B1669" s="120"/>
      <c r="C1669" s="120"/>
      <c r="D1669" s="146"/>
      <c r="E1669" s="146"/>
      <c r="F1669" s="146"/>
      <c r="G1669" s="146"/>
      <c r="H1669" s="146"/>
      <c r="I1669" s="146"/>
      <c r="J1669" s="146"/>
      <c r="N1669" s="146"/>
      <c r="Q1669" s="146"/>
    </row>
    <row r="1670" spans="2:17">
      <c r="B1670" s="120"/>
      <c r="C1670" s="120"/>
      <c r="D1670" s="146"/>
      <c r="E1670" s="146"/>
      <c r="F1670" s="146"/>
      <c r="G1670" s="146"/>
      <c r="H1670" s="146"/>
      <c r="I1670" s="146"/>
      <c r="J1670" s="146"/>
      <c r="N1670" s="146"/>
      <c r="Q1670" s="146"/>
    </row>
    <row r="1671" spans="2:17">
      <c r="B1671" s="120"/>
      <c r="C1671" s="120"/>
      <c r="D1671" s="146"/>
      <c r="E1671" s="146"/>
      <c r="F1671" s="146"/>
      <c r="G1671" s="146"/>
      <c r="H1671" s="146"/>
      <c r="I1671" s="146"/>
      <c r="J1671" s="146"/>
      <c r="N1671" s="146"/>
      <c r="Q1671" s="146"/>
    </row>
    <row r="1672" spans="2:17">
      <c r="B1672" s="120"/>
      <c r="C1672" s="120"/>
      <c r="D1672" s="146"/>
      <c r="E1672" s="146"/>
      <c r="F1672" s="146"/>
      <c r="G1672" s="146"/>
      <c r="H1672" s="146"/>
      <c r="I1672" s="146"/>
      <c r="J1672" s="146"/>
      <c r="N1672" s="146"/>
      <c r="Q1672" s="146"/>
    </row>
    <row r="1673" spans="2:17">
      <c r="B1673" s="120"/>
      <c r="C1673" s="120"/>
      <c r="D1673" s="146"/>
      <c r="E1673" s="146"/>
      <c r="F1673" s="146"/>
      <c r="G1673" s="146"/>
      <c r="H1673" s="146"/>
      <c r="I1673" s="146"/>
      <c r="J1673" s="146"/>
      <c r="N1673" s="146"/>
      <c r="Q1673" s="146"/>
    </row>
    <row r="1674" spans="2:17">
      <c r="B1674" s="120"/>
      <c r="C1674" s="120"/>
      <c r="D1674" s="146"/>
      <c r="E1674" s="146"/>
      <c r="F1674" s="146"/>
      <c r="G1674" s="146"/>
      <c r="H1674" s="146"/>
      <c r="I1674" s="146"/>
      <c r="J1674" s="146"/>
      <c r="N1674" s="146"/>
      <c r="Q1674" s="146"/>
    </row>
    <row r="1675" spans="2:17">
      <c r="B1675" s="120"/>
      <c r="C1675" s="120"/>
      <c r="D1675" s="146"/>
      <c r="E1675" s="146"/>
      <c r="F1675" s="146"/>
      <c r="G1675" s="146"/>
      <c r="H1675" s="146"/>
      <c r="I1675" s="146"/>
      <c r="J1675" s="146"/>
      <c r="N1675" s="146"/>
      <c r="Q1675" s="146"/>
    </row>
    <row r="1676" spans="2:17">
      <c r="B1676" s="120"/>
      <c r="C1676" s="120"/>
      <c r="D1676" s="146"/>
      <c r="E1676" s="146"/>
      <c r="F1676" s="146"/>
      <c r="G1676" s="146"/>
      <c r="H1676" s="146"/>
      <c r="I1676" s="146"/>
      <c r="J1676" s="146"/>
      <c r="N1676" s="146"/>
      <c r="Q1676" s="146"/>
    </row>
    <row r="1677" spans="2:17">
      <c r="B1677" s="120"/>
      <c r="C1677" s="120"/>
      <c r="D1677" s="146"/>
      <c r="E1677" s="146"/>
      <c r="F1677" s="146"/>
      <c r="G1677" s="146"/>
      <c r="H1677" s="146"/>
      <c r="I1677" s="146"/>
      <c r="J1677" s="146"/>
      <c r="N1677" s="146"/>
      <c r="Q1677" s="146"/>
    </row>
    <row r="1678" spans="2:17">
      <c r="B1678" s="120"/>
      <c r="C1678" s="120"/>
      <c r="D1678" s="146"/>
      <c r="E1678" s="146"/>
      <c r="F1678" s="146"/>
      <c r="G1678" s="146"/>
      <c r="H1678" s="146"/>
      <c r="I1678" s="146"/>
      <c r="J1678" s="146"/>
      <c r="N1678" s="146"/>
      <c r="Q1678" s="146"/>
    </row>
    <row r="1679" spans="2:17">
      <c r="B1679" s="120"/>
      <c r="C1679" s="120"/>
      <c r="D1679" s="146"/>
      <c r="E1679" s="146"/>
      <c r="F1679" s="146"/>
      <c r="G1679" s="146"/>
      <c r="H1679" s="146"/>
      <c r="I1679" s="146"/>
      <c r="J1679" s="146"/>
      <c r="N1679" s="146"/>
      <c r="Q1679" s="146"/>
    </row>
    <row r="1680" spans="2:17">
      <c r="B1680" s="120"/>
      <c r="C1680" s="120"/>
      <c r="D1680" s="146"/>
      <c r="E1680" s="146"/>
      <c r="F1680" s="146"/>
      <c r="G1680" s="146"/>
      <c r="H1680" s="146"/>
      <c r="I1680" s="146"/>
      <c r="J1680" s="146"/>
      <c r="N1680" s="146"/>
      <c r="Q1680" s="146"/>
    </row>
    <row r="1681" spans="2:17">
      <c r="B1681" s="120"/>
      <c r="C1681" s="120"/>
      <c r="D1681" s="146"/>
      <c r="E1681" s="146"/>
      <c r="F1681" s="146"/>
      <c r="G1681" s="146"/>
      <c r="H1681" s="146"/>
      <c r="I1681" s="146"/>
      <c r="J1681" s="146"/>
      <c r="N1681" s="146"/>
      <c r="Q1681" s="146"/>
    </row>
    <row r="1682" spans="2:17">
      <c r="B1682" s="120"/>
      <c r="C1682" s="120"/>
      <c r="D1682" s="146"/>
      <c r="E1682" s="146"/>
      <c r="F1682" s="146"/>
      <c r="G1682" s="146"/>
      <c r="H1682" s="146"/>
      <c r="I1682" s="146"/>
      <c r="J1682" s="146"/>
      <c r="N1682" s="146"/>
      <c r="Q1682" s="146"/>
    </row>
    <row r="1683" spans="2:17">
      <c r="B1683" s="120"/>
      <c r="C1683" s="120"/>
      <c r="D1683" s="146"/>
      <c r="E1683" s="146"/>
      <c r="F1683" s="146"/>
      <c r="G1683" s="146"/>
      <c r="H1683" s="146"/>
      <c r="I1683" s="146"/>
      <c r="J1683" s="146"/>
      <c r="N1683" s="146"/>
      <c r="Q1683" s="146"/>
    </row>
    <row r="1684" spans="2:17">
      <c r="B1684" s="120"/>
      <c r="C1684" s="120"/>
      <c r="D1684" s="146"/>
      <c r="E1684" s="146"/>
      <c r="F1684" s="146"/>
      <c r="G1684" s="146"/>
      <c r="H1684" s="146"/>
      <c r="I1684" s="146"/>
      <c r="J1684" s="146"/>
      <c r="N1684" s="146"/>
      <c r="Q1684" s="146"/>
    </row>
    <row r="1685" spans="2:17">
      <c r="B1685" s="120"/>
      <c r="C1685" s="120"/>
      <c r="D1685" s="146"/>
      <c r="E1685" s="146"/>
      <c r="F1685" s="146"/>
      <c r="G1685" s="146"/>
      <c r="H1685" s="146"/>
      <c r="I1685" s="146"/>
      <c r="J1685" s="146"/>
      <c r="N1685" s="146"/>
      <c r="Q1685" s="146"/>
    </row>
    <row r="1686" spans="2:17">
      <c r="B1686" s="120"/>
      <c r="C1686" s="120"/>
      <c r="D1686" s="146"/>
      <c r="E1686" s="146"/>
      <c r="F1686" s="146"/>
      <c r="G1686" s="146"/>
      <c r="H1686" s="146"/>
      <c r="I1686" s="146"/>
      <c r="J1686" s="146"/>
      <c r="N1686" s="146"/>
      <c r="Q1686" s="146"/>
    </row>
    <row r="1687" spans="2:17">
      <c r="B1687" s="120"/>
      <c r="C1687" s="120"/>
      <c r="D1687" s="146"/>
      <c r="E1687" s="146"/>
      <c r="F1687" s="146"/>
      <c r="G1687" s="146"/>
      <c r="H1687" s="146"/>
      <c r="I1687" s="146"/>
      <c r="J1687" s="146"/>
      <c r="N1687" s="146"/>
      <c r="Q1687" s="146"/>
    </row>
    <row r="1688" spans="2:17">
      <c r="B1688" s="120"/>
      <c r="C1688" s="120"/>
      <c r="D1688" s="146"/>
      <c r="E1688" s="146"/>
      <c r="F1688" s="146"/>
      <c r="G1688" s="146"/>
      <c r="H1688" s="146"/>
      <c r="I1688" s="146"/>
      <c r="J1688" s="146"/>
      <c r="N1688" s="146"/>
      <c r="Q1688" s="146"/>
    </row>
    <row r="1689" spans="2:17">
      <c r="B1689" s="120"/>
      <c r="C1689" s="120"/>
      <c r="D1689" s="146"/>
      <c r="E1689" s="146"/>
      <c r="F1689" s="146"/>
      <c r="G1689" s="146"/>
      <c r="H1689" s="146"/>
      <c r="I1689" s="146"/>
      <c r="J1689" s="146"/>
      <c r="N1689" s="146"/>
      <c r="Q1689" s="146"/>
    </row>
    <row r="1690" spans="2:17">
      <c r="B1690" s="120"/>
      <c r="C1690" s="120"/>
      <c r="D1690" s="146"/>
      <c r="E1690" s="146"/>
      <c r="F1690" s="146"/>
      <c r="G1690" s="146"/>
      <c r="H1690" s="146"/>
      <c r="I1690" s="146"/>
      <c r="J1690" s="146"/>
      <c r="N1690" s="146"/>
      <c r="Q1690" s="146"/>
    </row>
  </sheetData>
  <mergeCells count="12">
    <mergeCell ref="N3:Q3"/>
    <mergeCell ref="C118:P118"/>
    <mergeCell ref="B7:C7"/>
    <mergeCell ref="B110:C110"/>
    <mergeCell ref="C112:P112"/>
    <mergeCell ref="C113:P113"/>
    <mergeCell ref="C114:P114"/>
    <mergeCell ref="C115:P115"/>
    <mergeCell ref="C116:P116"/>
    <mergeCell ref="C117:P117"/>
    <mergeCell ref="D3:L3"/>
    <mergeCell ref="C111:P111"/>
  </mergeCells>
  <hyperlinks>
    <hyperlink ref="A1" location="Index!A1" display="Index"/>
  </hyperlinks>
  <pageMargins left="0.70866141732283472" right="0.70866141732283472" top="0.74803149606299213" bottom="0.74803149606299213" header="0.31496062992125984" footer="0.31496062992125984"/>
  <pageSetup paperSize="9" scale="36"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09"/>
  <sheetViews>
    <sheetView showGridLines="0" topLeftCell="A13" zoomScaleNormal="100" zoomScaleSheetLayoutView="85" workbookViewId="0">
      <selection activeCell="A32" sqref="A32"/>
    </sheetView>
  </sheetViews>
  <sheetFormatPr defaultColWidth="9.140625" defaultRowHeight="12.75"/>
  <cols>
    <col min="1" max="1" width="5" style="96" customWidth="1"/>
    <col min="2" max="2" width="3.140625" style="164" customWidth="1"/>
    <col min="3" max="3" width="48.42578125" style="164" customWidth="1"/>
    <col min="4" max="4" width="11.5703125" style="149" customWidth="1"/>
    <col min="5" max="5" width="11.5703125" style="146" customWidth="1"/>
    <col min="6" max="6" width="5.7109375" style="146" customWidth="1"/>
    <col min="7" max="7" width="14.85546875" style="149" bestFit="1" customWidth="1"/>
    <col min="8" max="8" width="5.7109375" style="146" customWidth="1"/>
    <col min="9" max="69" width="9.140625" style="96" customWidth="1"/>
    <col min="70" max="204" width="11.42578125" style="96" customWidth="1"/>
    <col min="205" max="16384" width="9.140625" style="96"/>
  </cols>
  <sheetData>
    <row r="1" spans="1:8" s="117" customFormat="1" ht="18" customHeight="1">
      <c r="A1" s="66" t="s">
        <v>131</v>
      </c>
      <c r="B1" s="87" t="s">
        <v>351</v>
      </c>
      <c r="C1" s="327"/>
    </row>
    <row r="2" spans="1:8" s="117" customFormat="1" ht="18" customHeight="1">
      <c r="A2" s="66"/>
      <c r="B2" s="87"/>
      <c r="C2" s="327"/>
    </row>
    <row r="3" spans="1:8">
      <c r="A3" s="125"/>
      <c r="D3" s="134"/>
      <c r="E3" s="135"/>
      <c r="F3" s="135"/>
      <c r="G3" s="96"/>
      <c r="H3" s="135"/>
    </row>
    <row r="4" spans="1:8" ht="14.25">
      <c r="A4" s="125"/>
      <c r="D4" s="506" t="s">
        <v>350</v>
      </c>
      <c r="E4" s="506"/>
      <c r="F4" s="506"/>
      <c r="G4" s="506"/>
      <c r="H4" s="135"/>
    </row>
    <row r="5" spans="1:8" ht="14.25">
      <c r="A5" s="125"/>
      <c r="D5" s="136"/>
      <c r="E5" s="137" t="s">
        <v>358</v>
      </c>
      <c r="F5" s="135"/>
      <c r="G5" s="492" t="s">
        <v>322</v>
      </c>
      <c r="H5" s="135"/>
    </row>
    <row r="6" spans="1:8" ht="15.75" customHeight="1">
      <c r="B6" s="95"/>
      <c r="D6" s="150" t="s">
        <v>224</v>
      </c>
      <c r="E6" s="137" t="s">
        <v>312</v>
      </c>
      <c r="G6" s="493" t="s">
        <v>312</v>
      </c>
    </row>
    <row r="7" spans="1:8" ht="15.75" customHeight="1">
      <c r="D7" s="153" t="s">
        <v>158</v>
      </c>
      <c r="E7" s="140" t="s">
        <v>158</v>
      </c>
      <c r="G7" s="493" t="s">
        <v>143</v>
      </c>
    </row>
    <row r="8" spans="1:8" ht="15.75" customHeight="1">
      <c r="D8" s="153"/>
      <c r="E8" s="494"/>
      <c r="G8" s="137"/>
    </row>
    <row r="9" spans="1:8" s="377" customFormat="1" ht="15.75" customHeight="1">
      <c r="B9" s="508" t="s">
        <v>349</v>
      </c>
      <c r="C9" s="508"/>
      <c r="D9" s="133"/>
      <c r="E9" s="495"/>
      <c r="F9" s="378"/>
      <c r="G9" s="142"/>
      <c r="H9" s="378"/>
    </row>
    <row r="10" spans="1:8" s="377" customFormat="1" ht="15.75" customHeight="1">
      <c r="B10" s="469"/>
      <c r="C10" s="489" t="s">
        <v>334</v>
      </c>
      <c r="D10" s="435">
        <v>2249</v>
      </c>
      <c r="E10" s="496">
        <v>2292</v>
      </c>
      <c r="F10" s="378"/>
      <c r="G10" s="165">
        <v>2</v>
      </c>
      <c r="H10" s="378"/>
    </row>
    <row r="11" spans="1:8" s="377" customFormat="1" ht="15.75" customHeight="1">
      <c r="B11" s="469"/>
      <c r="C11" s="489" t="s">
        <v>81</v>
      </c>
      <c r="D11" s="435">
        <v>1336</v>
      </c>
      <c r="E11" s="496">
        <v>1245</v>
      </c>
      <c r="F11" s="378"/>
      <c r="G11" s="165">
        <v>-6.7</v>
      </c>
      <c r="H11" s="378"/>
    </row>
    <row r="12" spans="1:8" s="377" customFormat="1" ht="15.75" customHeight="1">
      <c r="B12" s="469"/>
      <c r="C12" s="489" t="s">
        <v>335</v>
      </c>
      <c r="D12" s="435">
        <v>1279</v>
      </c>
      <c r="E12" s="496">
        <v>1256</v>
      </c>
      <c r="F12" s="378"/>
      <c r="G12" s="165">
        <v>0.3</v>
      </c>
      <c r="H12" s="378"/>
    </row>
    <row r="13" spans="1:8" s="377" customFormat="1" ht="15.75" customHeight="1">
      <c r="B13" s="469"/>
      <c r="C13" s="489" t="s">
        <v>336</v>
      </c>
      <c r="D13" s="435">
        <v>1116</v>
      </c>
      <c r="E13" s="496">
        <v>1094</v>
      </c>
      <c r="F13" s="378"/>
      <c r="G13" s="165">
        <v>-1.7</v>
      </c>
      <c r="H13" s="378"/>
    </row>
    <row r="14" spans="1:8" s="377" customFormat="1" ht="15.75" customHeight="1">
      <c r="B14" s="469"/>
      <c r="C14" s="489" t="s">
        <v>337</v>
      </c>
      <c r="D14" s="435">
        <v>1066</v>
      </c>
      <c r="E14" s="496">
        <v>1103</v>
      </c>
      <c r="F14" s="378"/>
      <c r="G14" s="165">
        <v>3.3</v>
      </c>
      <c r="H14" s="378"/>
    </row>
    <row r="15" spans="1:8" s="377" customFormat="1" ht="15.75" customHeight="1">
      <c r="B15" s="469"/>
      <c r="C15" s="489" t="s">
        <v>338</v>
      </c>
      <c r="D15" s="435">
        <v>-30</v>
      </c>
      <c r="E15" s="496">
        <v>-26</v>
      </c>
      <c r="F15" s="378"/>
      <c r="G15" s="165"/>
      <c r="H15" s="378"/>
    </row>
    <row r="16" spans="1:8" s="380" customFormat="1" ht="15.75" customHeight="1">
      <c r="C16" s="380" t="s">
        <v>339</v>
      </c>
      <c r="D16" s="445">
        <f>SUM(D10:D15)</f>
        <v>7016</v>
      </c>
      <c r="E16" s="499">
        <f>SUM(E10:E15)</f>
        <v>6964</v>
      </c>
      <c r="F16" s="488"/>
      <c r="G16" s="166">
        <v>-0.4</v>
      </c>
      <c r="H16" s="488"/>
    </row>
    <row r="17" spans="2:8" s="377" customFormat="1" ht="15.75" customHeight="1">
      <c r="B17" s="469"/>
      <c r="C17" s="489" t="s">
        <v>340</v>
      </c>
      <c r="D17" s="435">
        <v>1108</v>
      </c>
      <c r="E17" s="496">
        <v>1113</v>
      </c>
      <c r="F17" s="378"/>
      <c r="G17" s="165">
        <v>5.2</v>
      </c>
      <c r="H17" s="378"/>
    </row>
    <row r="18" spans="2:8" s="377" customFormat="1" ht="15.75" customHeight="1">
      <c r="B18" s="469"/>
      <c r="C18" s="489" t="s">
        <v>341</v>
      </c>
      <c r="D18" s="435">
        <v>1228</v>
      </c>
      <c r="E18" s="496">
        <v>1019</v>
      </c>
      <c r="F18" s="378"/>
      <c r="G18" s="165">
        <v>9.6</v>
      </c>
      <c r="H18" s="378"/>
    </row>
    <row r="19" spans="2:8" s="377" customFormat="1" ht="15.75" customHeight="1">
      <c r="B19" s="469"/>
      <c r="C19" s="489" t="s">
        <v>338</v>
      </c>
      <c r="D19" s="442">
        <v>0</v>
      </c>
      <c r="E19" s="500">
        <v>0</v>
      </c>
      <c r="F19" s="378"/>
      <c r="G19" s="165"/>
      <c r="H19" s="378"/>
    </row>
    <row r="20" spans="2:8" s="380" customFormat="1" ht="15.75" customHeight="1">
      <c r="C20" s="380" t="s">
        <v>342</v>
      </c>
      <c r="D20" s="445">
        <f>SUM(D17:D19)</f>
        <v>2336</v>
      </c>
      <c r="E20" s="499">
        <f>SUM(E17:E19)</f>
        <v>2132</v>
      </c>
      <c r="F20" s="488"/>
      <c r="G20" s="166">
        <v>7.2</v>
      </c>
      <c r="H20" s="488"/>
    </row>
    <row r="21" spans="2:8" s="377" customFormat="1" ht="15.75" customHeight="1">
      <c r="B21" s="469"/>
      <c r="C21" s="379" t="s">
        <v>343</v>
      </c>
      <c r="D21" s="435">
        <v>247</v>
      </c>
      <c r="E21" s="496">
        <v>163</v>
      </c>
      <c r="F21" s="378"/>
      <c r="G21" s="165"/>
      <c r="H21" s="378"/>
    </row>
    <row r="22" spans="2:8" s="377" customFormat="1" ht="15.75" customHeight="1">
      <c r="B22" s="469"/>
      <c r="C22" s="377" t="s">
        <v>338</v>
      </c>
      <c r="D22" s="435">
        <v>-18</v>
      </c>
      <c r="E22" s="496">
        <v>-30</v>
      </c>
      <c r="F22" s="378"/>
      <c r="G22" s="165"/>
      <c r="H22" s="378"/>
    </row>
    <row r="23" spans="2:8" s="380" customFormat="1" ht="15.75" customHeight="1">
      <c r="C23" s="380" t="s">
        <v>344</v>
      </c>
      <c r="D23" s="445">
        <f>+D22+D21+D20+D16</f>
        <v>9581</v>
      </c>
      <c r="E23" s="499">
        <f>+E22+E21+E20+E16</f>
        <v>9229</v>
      </c>
      <c r="F23" s="488"/>
      <c r="G23" s="166">
        <v>1.1000000000000001</v>
      </c>
      <c r="H23" s="488"/>
    </row>
    <row r="24" spans="2:8" s="377" customFormat="1" ht="15.75" customHeight="1">
      <c r="B24" s="377" t="s">
        <v>345</v>
      </c>
      <c r="D24" s="435">
        <v>1563</v>
      </c>
      <c r="E24" s="496">
        <v>1681</v>
      </c>
      <c r="F24" s="378"/>
      <c r="G24" s="165"/>
      <c r="H24" s="378"/>
    </row>
    <row r="25" spans="2:8" s="380" customFormat="1" ht="15.75" customHeight="1">
      <c r="B25" s="380" t="s">
        <v>346</v>
      </c>
      <c r="D25" s="445">
        <f>+D24+D23</f>
        <v>11144</v>
      </c>
      <c r="E25" s="499">
        <f>+E24+E23</f>
        <v>10910</v>
      </c>
      <c r="F25" s="488"/>
      <c r="G25" s="166">
        <v>1.6</v>
      </c>
      <c r="H25" s="488"/>
    </row>
    <row r="26" spans="2:8" s="377" customFormat="1" ht="15.75" customHeight="1">
      <c r="B26" s="379" t="s">
        <v>347</v>
      </c>
      <c r="D26" s="435">
        <f>+D27-D25</f>
        <v>330</v>
      </c>
      <c r="E26" s="496">
        <f>+E27-E25</f>
        <v>319</v>
      </c>
      <c r="F26" s="501"/>
      <c r="G26" s="165"/>
      <c r="H26" s="378"/>
    </row>
    <row r="27" spans="2:8" s="380" customFormat="1" ht="15.75" customHeight="1" thickBot="1">
      <c r="B27" s="380" t="s">
        <v>348</v>
      </c>
      <c r="D27" s="498">
        <v>11474</v>
      </c>
      <c r="E27" s="497">
        <v>11229</v>
      </c>
      <c r="F27" s="488"/>
      <c r="G27" s="166">
        <f>+'01a Quarterly revenue (IAS 18)'!Q11</f>
        <v>1.5</v>
      </c>
      <c r="H27" s="488"/>
    </row>
    <row r="28" spans="2:8" s="380" customFormat="1" ht="15.75" customHeight="1" thickTop="1">
      <c r="D28" s="487"/>
      <c r="E28" s="490"/>
      <c r="F28" s="488"/>
      <c r="G28" s="165"/>
      <c r="H28" s="488"/>
    </row>
    <row r="29" spans="2:8" s="380" customFormat="1" ht="15.75" customHeight="1">
      <c r="B29" s="20" t="s">
        <v>209</v>
      </c>
      <c r="D29" s="487"/>
      <c r="E29" s="490"/>
      <c r="F29" s="488"/>
      <c r="G29" s="165"/>
      <c r="H29" s="488"/>
    </row>
    <row r="30" spans="2:8" s="380" customFormat="1" ht="15.75" customHeight="1">
      <c r="B30" s="469" t="s">
        <v>353</v>
      </c>
      <c r="D30" s="487"/>
      <c r="E30" s="490"/>
      <c r="F30" s="488"/>
      <c r="G30" s="165"/>
      <c r="H30" s="488"/>
    </row>
    <row r="31" spans="2:8" s="380" customFormat="1" ht="15.75" customHeight="1">
      <c r="C31" s="380" t="s">
        <v>12</v>
      </c>
      <c r="D31" s="133">
        <v>1383</v>
      </c>
      <c r="E31" s="439">
        <v>953</v>
      </c>
      <c r="F31" s="488"/>
      <c r="G31" s="166">
        <v>-22.3</v>
      </c>
      <c r="H31" s="488"/>
    </row>
    <row r="32" spans="2:8" s="380" customFormat="1" ht="15.75" customHeight="1">
      <c r="C32" s="380" t="s">
        <v>7</v>
      </c>
      <c r="D32" s="133">
        <v>1387</v>
      </c>
      <c r="E32" s="439">
        <v>959</v>
      </c>
      <c r="F32" s="488"/>
      <c r="G32" s="166">
        <v>-22.1</v>
      </c>
      <c r="H32" s="488"/>
    </row>
    <row r="33" spans="2:19" s="377" customFormat="1" ht="15.75" customHeight="1">
      <c r="B33" s="470"/>
      <c r="C33" s="470"/>
      <c r="D33" s="470"/>
      <c r="E33" s="143"/>
      <c r="F33" s="143"/>
      <c r="G33" s="144"/>
      <c r="H33" s="143"/>
    </row>
    <row r="34" spans="2:19" s="377" customFormat="1" ht="15.75" customHeight="1">
      <c r="B34" s="509" t="s">
        <v>17</v>
      </c>
      <c r="C34" s="509"/>
      <c r="D34" s="133"/>
      <c r="E34" s="133"/>
      <c r="F34" s="133"/>
      <c r="G34" s="378"/>
      <c r="H34" s="133"/>
    </row>
    <row r="35" spans="2:19" s="377" customFormat="1" ht="81.75" customHeight="1">
      <c r="B35" s="111">
        <v>1</v>
      </c>
      <c r="C35" s="510" t="s">
        <v>363</v>
      </c>
      <c r="D35" s="510"/>
      <c r="E35" s="510"/>
      <c r="F35" s="510"/>
      <c r="G35" s="510"/>
      <c r="H35" s="510"/>
      <c r="I35" s="510"/>
      <c r="J35" s="510"/>
      <c r="K35" s="510"/>
      <c r="L35" s="510"/>
      <c r="M35" s="510"/>
      <c r="N35" s="510"/>
      <c r="O35" s="510"/>
      <c r="P35" s="510"/>
      <c r="Q35" s="468"/>
      <c r="S35" s="468"/>
    </row>
    <row r="36" spans="2:19" s="377" customFormat="1" ht="15.75" customHeight="1">
      <c r="B36" s="384">
        <v>2</v>
      </c>
      <c r="C36" s="507" t="s">
        <v>192</v>
      </c>
      <c r="D36" s="507"/>
      <c r="E36" s="507"/>
      <c r="F36" s="507"/>
      <c r="G36" s="507"/>
      <c r="H36" s="507"/>
      <c r="I36" s="507"/>
      <c r="J36" s="507"/>
      <c r="K36" s="507"/>
      <c r="L36" s="507"/>
      <c r="M36" s="507"/>
      <c r="N36" s="507"/>
      <c r="O36" s="507"/>
      <c r="P36" s="507"/>
      <c r="Q36" s="468"/>
      <c r="S36" s="468"/>
    </row>
    <row r="37" spans="2:19" s="377" customFormat="1" ht="15.75" customHeight="1">
      <c r="B37" s="384">
        <v>3</v>
      </c>
      <c r="C37" s="507" t="s">
        <v>212</v>
      </c>
      <c r="D37" s="507"/>
      <c r="E37" s="507"/>
      <c r="F37" s="507"/>
      <c r="G37" s="507"/>
      <c r="H37" s="507"/>
      <c r="I37" s="507"/>
      <c r="J37" s="507"/>
      <c r="K37" s="507"/>
      <c r="L37" s="507"/>
      <c r="M37" s="507"/>
      <c r="N37" s="507"/>
      <c r="O37" s="507"/>
      <c r="P37" s="507"/>
      <c r="Q37" s="468"/>
      <c r="S37" s="468"/>
    </row>
    <row r="38" spans="2:19" s="377" customFormat="1" ht="15.75" customHeight="1">
      <c r="B38" s="100"/>
      <c r="C38" s="470"/>
      <c r="D38" s="143"/>
      <c r="E38" s="143"/>
      <c r="F38" s="143"/>
      <c r="G38" s="144"/>
      <c r="H38" s="143"/>
    </row>
    <row r="39" spans="2:19" s="377" customFormat="1" ht="15.75" customHeight="1">
      <c r="B39" s="470"/>
      <c r="C39" s="470"/>
      <c r="D39" s="378"/>
      <c r="E39" s="378"/>
      <c r="F39" s="378"/>
      <c r="G39" s="147"/>
      <c r="H39" s="378"/>
    </row>
    <row r="40" spans="2:19" s="377" customFormat="1" ht="15.75" customHeight="1">
      <c r="B40" s="470"/>
      <c r="C40" s="470"/>
      <c r="D40" s="378"/>
      <c r="E40" s="378"/>
      <c r="F40" s="378"/>
      <c r="G40" s="378"/>
      <c r="H40" s="378"/>
    </row>
    <row r="41" spans="2:19" s="377" customFormat="1" ht="15.75" customHeight="1">
      <c r="B41" s="470"/>
      <c r="C41" s="470"/>
      <c r="D41" s="378"/>
      <c r="E41" s="378"/>
      <c r="F41" s="378"/>
      <c r="G41" s="378"/>
      <c r="H41" s="378"/>
    </row>
    <row r="42" spans="2:19" s="377" customFormat="1" ht="15.75" customHeight="1">
      <c r="B42" s="470"/>
      <c r="C42" s="470"/>
      <c r="D42" s="148"/>
      <c r="E42" s="148"/>
      <c r="F42" s="148"/>
      <c r="G42" s="378"/>
      <c r="H42" s="148"/>
    </row>
    <row r="43" spans="2:19" s="377" customFormat="1" ht="15.75" customHeight="1">
      <c r="B43" s="470"/>
      <c r="C43" s="470"/>
      <c r="D43" s="148"/>
      <c r="E43" s="148"/>
      <c r="F43" s="148"/>
      <c r="G43" s="147"/>
      <c r="H43" s="148"/>
    </row>
    <row r="44" spans="2:19" s="377" customFormat="1" ht="15.75" customHeight="1">
      <c r="B44" s="19"/>
      <c r="C44" s="19"/>
      <c r="D44" s="378"/>
      <c r="E44" s="378"/>
      <c r="F44" s="378"/>
      <c r="G44" s="147"/>
      <c r="H44" s="378"/>
    </row>
    <row r="45" spans="2:19" s="377" customFormat="1" ht="15.75" customHeight="1">
      <c r="B45" s="19"/>
      <c r="C45" s="19"/>
      <c r="D45" s="378"/>
      <c r="E45" s="378"/>
      <c r="F45" s="378"/>
      <c r="G45" s="378"/>
      <c r="H45" s="378"/>
    </row>
    <row r="46" spans="2:19" s="377" customFormat="1" ht="15.75" customHeight="1">
      <c r="B46" s="470"/>
      <c r="C46" s="470"/>
      <c r="D46" s="378"/>
      <c r="E46" s="378"/>
      <c r="F46" s="378"/>
      <c r="G46" s="378"/>
      <c r="H46" s="378"/>
    </row>
    <row r="47" spans="2:19" s="377" customFormat="1" ht="15.75" customHeight="1">
      <c r="B47" s="470"/>
      <c r="C47" s="470"/>
      <c r="D47" s="378"/>
      <c r="E47" s="378"/>
      <c r="F47" s="378"/>
      <c r="G47" s="378"/>
      <c r="H47" s="378"/>
    </row>
    <row r="48" spans="2:19" s="377" customFormat="1" ht="15.75" customHeight="1">
      <c r="B48" s="470"/>
      <c r="C48" s="470"/>
      <c r="D48" s="378"/>
      <c r="E48" s="378"/>
      <c r="F48" s="378"/>
      <c r="G48" s="378"/>
      <c r="H48" s="378"/>
    </row>
    <row r="49" spans="2:8" s="377" customFormat="1" ht="15.75" customHeight="1">
      <c r="B49" s="470"/>
      <c r="C49" s="470"/>
      <c r="D49" s="378"/>
      <c r="E49" s="378"/>
      <c r="F49" s="378"/>
      <c r="G49" s="378"/>
      <c r="H49" s="378"/>
    </row>
    <row r="50" spans="2:8" s="377" customFormat="1" ht="15.75" customHeight="1">
      <c r="B50" s="470"/>
      <c r="C50" s="470"/>
      <c r="D50" s="378"/>
      <c r="E50" s="378"/>
      <c r="F50" s="378"/>
      <c r="G50" s="378"/>
      <c r="H50" s="378"/>
    </row>
    <row r="51" spans="2:8" s="377" customFormat="1" ht="15.75" customHeight="1">
      <c r="B51" s="470"/>
      <c r="C51" s="470"/>
      <c r="D51" s="378"/>
      <c r="E51" s="378"/>
      <c r="F51" s="378"/>
      <c r="G51" s="378"/>
      <c r="H51" s="378"/>
    </row>
    <row r="52" spans="2:8" s="377" customFormat="1" ht="15.75" customHeight="1">
      <c r="B52" s="470"/>
      <c r="C52" s="470"/>
      <c r="D52" s="378"/>
      <c r="E52" s="378"/>
      <c r="F52" s="378"/>
      <c r="G52" s="378"/>
      <c r="H52" s="378"/>
    </row>
    <row r="53" spans="2:8" s="377" customFormat="1" ht="15.75" customHeight="1">
      <c r="B53" s="470"/>
      <c r="C53" s="470"/>
      <c r="D53" s="378"/>
      <c r="E53" s="378"/>
      <c r="F53" s="378"/>
      <c r="G53" s="378"/>
      <c r="H53" s="378"/>
    </row>
    <row r="54" spans="2:8" s="377" customFormat="1" ht="15.75" customHeight="1">
      <c r="B54" s="470"/>
      <c r="C54" s="470"/>
      <c r="D54" s="378"/>
      <c r="E54" s="378"/>
      <c r="F54" s="378"/>
      <c r="G54" s="378"/>
      <c r="H54" s="378"/>
    </row>
    <row r="55" spans="2:8" s="377" customFormat="1" ht="15.75" customHeight="1">
      <c r="B55" s="470"/>
      <c r="C55" s="470"/>
      <c r="D55" s="378"/>
      <c r="E55" s="378"/>
      <c r="F55" s="378"/>
      <c r="G55" s="378"/>
      <c r="H55" s="378"/>
    </row>
    <row r="56" spans="2:8" s="377" customFormat="1" ht="15.75" customHeight="1">
      <c r="B56" s="470"/>
      <c r="C56" s="470"/>
      <c r="D56" s="378"/>
      <c r="E56" s="378"/>
      <c r="F56" s="378"/>
      <c r="G56" s="378"/>
      <c r="H56" s="378"/>
    </row>
    <row r="57" spans="2:8" s="377" customFormat="1" ht="15.75" customHeight="1">
      <c r="B57" s="470"/>
      <c r="C57" s="470"/>
      <c r="D57" s="378"/>
      <c r="E57" s="378"/>
      <c r="F57" s="378"/>
      <c r="G57" s="378"/>
      <c r="H57" s="378"/>
    </row>
    <row r="58" spans="2:8" s="377" customFormat="1" ht="15.75" customHeight="1">
      <c r="B58" s="470"/>
      <c r="C58" s="470"/>
      <c r="D58" s="378"/>
      <c r="E58" s="378"/>
      <c r="F58" s="378"/>
      <c r="G58" s="378"/>
      <c r="H58" s="378"/>
    </row>
    <row r="59" spans="2:8" s="377" customFormat="1" ht="15.75" customHeight="1">
      <c r="B59" s="470"/>
      <c r="C59" s="470"/>
      <c r="D59" s="378"/>
      <c r="E59" s="378"/>
      <c r="F59" s="378"/>
      <c r="G59" s="378"/>
      <c r="H59" s="378"/>
    </row>
    <row r="60" spans="2:8" s="377" customFormat="1" ht="15.75" customHeight="1">
      <c r="B60" s="470"/>
      <c r="C60" s="470"/>
      <c r="D60" s="378"/>
      <c r="E60" s="378"/>
      <c r="F60" s="378"/>
      <c r="G60" s="378"/>
      <c r="H60" s="378"/>
    </row>
    <row r="61" spans="2:8" s="377" customFormat="1" ht="15.75" customHeight="1">
      <c r="B61" s="470"/>
      <c r="C61" s="470"/>
      <c r="D61" s="378"/>
      <c r="E61" s="378"/>
      <c r="F61" s="378"/>
      <c r="G61" s="378"/>
      <c r="H61" s="378"/>
    </row>
    <row r="62" spans="2:8" s="377" customFormat="1" ht="15.75" customHeight="1">
      <c r="B62" s="470"/>
      <c r="C62" s="470"/>
      <c r="D62" s="378"/>
      <c r="E62" s="378"/>
      <c r="F62" s="378"/>
      <c r="G62" s="378"/>
      <c r="H62" s="378"/>
    </row>
    <row r="63" spans="2:8" s="377" customFormat="1" ht="15.75" customHeight="1">
      <c r="B63" s="470"/>
      <c r="C63" s="470"/>
      <c r="D63" s="378"/>
      <c r="E63" s="378"/>
      <c r="F63" s="378"/>
      <c r="G63" s="378"/>
      <c r="H63" s="378"/>
    </row>
    <row r="64" spans="2:8" s="377" customFormat="1" ht="15.75" customHeight="1">
      <c r="B64" s="470"/>
      <c r="C64" s="470"/>
      <c r="D64" s="378"/>
      <c r="E64" s="378"/>
      <c r="F64" s="378"/>
      <c r="G64" s="378"/>
      <c r="H64" s="378"/>
    </row>
    <row r="65" spans="2:8" s="377" customFormat="1" ht="15.75" customHeight="1">
      <c r="B65" s="470"/>
      <c r="C65" s="470"/>
      <c r="D65" s="378"/>
      <c r="E65" s="378"/>
      <c r="F65" s="378"/>
      <c r="G65" s="378"/>
      <c r="H65" s="378"/>
    </row>
    <row r="66" spans="2:8" s="377" customFormat="1" ht="15.75" customHeight="1">
      <c r="B66" s="470"/>
      <c r="C66" s="470"/>
      <c r="D66" s="378"/>
      <c r="E66" s="378"/>
      <c r="F66" s="378"/>
      <c r="G66" s="378"/>
      <c r="H66" s="378"/>
    </row>
    <row r="67" spans="2:8" s="377" customFormat="1" ht="15.75" customHeight="1">
      <c r="B67" s="470"/>
      <c r="C67" s="470"/>
      <c r="D67" s="378"/>
      <c r="E67" s="378"/>
      <c r="F67" s="378"/>
      <c r="G67" s="378"/>
      <c r="H67" s="378"/>
    </row>
    <row r="68" spans="2:8" s="377" customFormat="1" ht="15.75" customHeight="1">
      <c r="B68" s="470"/>
      <c r="C68" s="470"/>
      <c r="D68" s="378"/>
      <c r="E68" s="378"/>
      <c r="F68" s="378"/>
      <c r="G68" s="378"/>
      <c r="H68" s="378"/>
    </row>
    <row r="69" spans="2:8" s="377" customFormat="1" ht="15.75" customHeight="1">
      <c r="B69" s="470"/>
      <c r="C69" s="470"/>
      <c r="D69" s="378"/>
      <c r="E69" s="378"/>
      <c r="F69" s="378"/>
      <c r="G69" s="378"/>
      <c r="H69" s="378"/>
    </row>
    <row r="70" spans="2:8" s="377" customFormat="1" ht="15.75" customHeight="1">
      <c r="B70" s="470"/>
      <c r="C70" s="470"/>
      <c r="D70" s="378"/>
      <c r="E70" s="378"/>
      <c r="F70" s="378"/>
      <c r="G70" s="378"/>
      <c r="H70" s="378"/>
    </row>
    <row r="71" spans="2:8" s="377" customFormat="1" ht="15.75" customHeight="1">
      <c r="B71" s="470"/>
      <c r="C71" s="470"/>
      <c r="D71" s="378"/>
      <c r="E71" s="378"/>
      <c r="F71" s="378"/>
      <c r="G71" s="378"/>
      <c r="H71" s="378"/>
    </row>
    <row r="72" spans="2:8" s="377" customFormat="1" ht="15.75" customHeight="1">
      <c r="B72" s="470"/>
      <c r="C72" s="470"/>
      <c r="D72" s="378"/>
      <c r="E72" s="378"/>
      <c r="F72" s="378"/>
      <c r="G72" s="378"/>
      <c r="H72" s="378"/>
    </row>
    <row r="73" spans="2:8" s="377" customFormat="1" ht="15.75" customHeight="1">
      <c r="B73" s="470"/>
      <c r="C73" s="470"/>
      <c r="D73" s="378"/>
      <c r="E73" s="378"/>
      <c r="F73" s="378"/>
      <c r="G73" s="378"/>
      <c r="H73" s="378"/>
    </row>
    <row r="74" spans="2:8" s="377" customFormat="1" ht="15.75" customHeight="1">
      <c r="B74" s="470"/>
      <c r="C74" s="470"/>
      <c r="D74" s="378"/>
      <c r="E74" s="378"/>
      <c r="F74" s="378"/>
      <c r="G74" s="378"/>
      <c r="H74" s="378"/>
    </row>
    <row r="75" spans="2:8" s="377" customFormat="1" ht="15.75" customHeight="1">
      <c r="B75" s="470"/>
      <c r="C75" s="470"/>
      <c r="D75" s="378"/>
      <c r="E75" s="378"/>
      <c r="F75" s="378"/>
      <c r="G75" s="378"/>
      <c r="H75" s="378"/>
    </row>
    <row r="76" spans="2:8" s="377" customFormat="1" ht="15.75" customHeight="1">
      <c r="B76" s="470"/>
      <c r="C76" s="470"/>
      <c r="D76" s="378"/>
      <c r="E76" s="378"/>
      <c r="F76" s="378"/>
      <c r="G76" s="378"/>
      <c r="H76" s="378"/>
    </row>
    <row r="77" spans="2:8" s="377" customFormat="1" ht="15.75" customHeight="1">
      <c r="B77" s="470"/>
      <c r="C77" s="470"/>
      <c r="D77" s="378"/>
      <c r="E77" s="378"/>
      <c r="F77" s="378"/>
      <c r="G77" s="378"/>
      <c r="H77" s="378"/>
    </row>
    <row r="78" spans="2:8" s="377" customFormat="1" ht="15.75" customHeight="1">
      <c r="B78" s="470"/>
      <c r="C78" s="470"/>
      <c r="D78" s="378"/>
      <c r="E78" s="378"/>
      <c r="F78" s="378"/>
      <c r="G78" s="378"/>
      <c r="H78" s="378"/>
    </row>
    <row r="79" spans="2:8" s="377" customFormat="1" ht="15.75" customHeight="1">
      <c r="B79" s="470"/>
      <c r="C79" s="470"/>
      <c r="D79" s="378"/>
      <c r="E79" s="378"/>
      <c r="F79" s="378"/>
      <c r="G79" s="378"/>
      <c r="H79" s="378"/>
    </row>
    <row r="80" spans="2:8" s="377" customFormat="1" ht="15.75" customHeight="1">
      <c r="B80" s="470"/>
      <c r="C80" s="470"/>
      <c r="D80" s="378"/>
      <c r="E80" s="378"/>
      <c r="F80" s="378"/>
      <c r="G80" s="378"/>
      <c r="H80" s="378"/>
    </row>
    <row r="81" spans="2:8" s="377" customFormat="1" ht="15.75" customHeight="1">
      <c r="B81" s="470"/>
      <c r="C81" s="470"/>
      <c r="D81" s="378"/>
      <c r="E81" s="378"/>
      <c r="F81" s="378"/>
      <c r="G81" s="378"/>
      <c r="H81" s="378"/>
    </row>
    <row r="82" spans="2:8" s="377" customFormat="1" ht="15.75" customHeight="1">
      <c r="B82" s="470"/>
      <c r="C82" s="470"/>
      <c r="D82" s="378"/>
      <c r="E82" s="378"/>
      <c r="F82" s="378"/>
      <c r="G82" s="378"/>
      <c r="H82" s="378"/>
    </row>
    <row r="83" spans="2:8" s="377" customFormat="1" ht="15.75" customHeight="1">
      <c r="B83" s="470"/>
      <c r="C83" s="470"/>
      <c r="D83" s="378"/>
      <c r="E83" s="378"/>
      <c r="F83" s="378"/>
      <c r="G83" s="378"/>
      <c r="H83" s="378"/>
    </row>
    <row r="84" spans="2:8" s="377" customFormat="1" ht="15.75" customHeight="1">
      <c r="B84" s="470"/>
      <c r="C84" s="470"/>
      <c r="D84" s="378"/>
      <c r="E84" s="378"/>
      <c r="F84" s="378"/>
      <c r="G84" s="378"/>
      <c r="H84" s="378"/>
    </row>
    <row r="85" spans="2:8" s="377" customFormat="1" ht="15.75" customHeight="1">
      <c r="B85" s="470"/>
      <c r="C85" s="470"/>
      <c r="D85" s="378"/>
      <c r="E85" s="378"/>
      <c r="F85" s="378"/>
      <c r="G85" s="378"/>
      <c r="H85" s="378"/>
    </row>
    <row r="86" spans="2:8" s="377" customFormat="1" ht="15.75" customHeight="1">
      <c r="B86" s="470"/>
      <c r="C86" s="470"/>
      <c r="D86" s="378"/>
      <c r="E86" s="378"/>
      <c r="F86" s="378"/>
      <c r="G86" s="378"/>
      <c r="H86" s="378"/>
    </row>
    <row r="87" spans="2:8" s="377" customFormat="1" ht="15.75" customHeight="1">
      <c r="B87" s="470"/>
      <c r="C87" s="470"/>
      <c r="D87" s="378"/>
      <c r="E87" s="378"/>
      <c r="F87" s="378"/>
      <c r="G87" s="378"/>
      <c r="H87" s="378"/>
    </row>
    <row r="88" spans="2:8" s="377" customFormat="1" ht="15.75" customHeight="1">
      <c r="B88" s="470"/>
      <c r="C88" s="470"/>
      <c r="D88" s="378"/>
      <c r="E88" s="378"/>
      <c r="F88" s="378"/>
      <c r="G88" s="378"/>
      <c r="H88" s="378"/>
    </row>
    <row r="89" spans="2:8" s="377" customFormat="1" ht="15.75" customHeight="1">
      <c r="B89" s="470"/>
      <c r="C89" s="470"/>
      <c r="D89" s="378"/>
      <c r="E89" s="378"/>
      <c r="F89" s="378"/>
      <c r="G89" s="378"/>
      <c r="H89" s="378"/>
    </row>
    <row r="90" spans="2:8" s="377" customFormat="1" ht="15.75" customHeight="1">
      <c r="B90" s="470"/>
      <c r="C90" s="470"/>
      <c r="D90" s="378"/>
      <c r="E90" s="378"/>
      <c r="F90" s="378"/>
      <c r="G90" s="378"/>
      <c r="H90" s="378"/>
    </row>
    <row r="91" spans="2:8" s="377" customFormat="1" ht="15.75" customHeight="1">
      <c r="B91" s="470"/>
      <c r="C91" s="470"/>
      <c r="D91" s="378"/>
      <c r="E91" s="378"/>
      <c r="F91" s="378"/>
      <c r="G91" s="378"/>
      <c r="H91" s="378"/>
    </row>
    <row r="92" spans="2:8" s="377" customFormat="1" ht="15.75" customHeight="1">
      <c r="B92" s="470"/>
      <c r="C92" s="470"/>
      <c r="D92" s="378"/>
      <c r="E92" s="378"/>
      <c r="F92" s="378"/>
      <c r="G92" s="378"/>
      <c r="H92" s="378"/>
    </row>
    <row r="93" spans="2:8" s="377" customFormat="1" ht="15.75" customHeight="1">
      <c r="B93" s="470"/>
      <c r="C93" s="470"/>
      <c r="D93" s="378"/>
      <c r="E93" s="378"/>
      <c r="F93" s="378"/>
      <c r="G93" s="378"/>
      <c r="H93" s="378"/>
    </row>
    <row r="94" spans="2:8" s="377" customFormat="1" ht="15.75" customHeight="1">
      <c r="B94" s="470"/>
      <c r="C94" s="470"/>
      <c r="D94" s="378"/>
      <c r="E94" s="378"/>
      <c r="F94" s="378"/>
      <c r="G94" s="378"/>
      <c r="H94" s="378"/>
    </row>
    <row r="95" spans="2:8" s="377" customFormat="1" ht="15.75" customHeight="1">
      <c r="B95" s="470"/>
      <c r="C95" s="470"/>
      <c r="D95" s="378"/>
      <c r="E95" s="378"/>
      <c r="F95" s="378"/>
      <c r="G95" s="378"/>
      <c r="H95" s="378"/>
    </row>
    <row r="96" spans="2:8" s="377" customFormat="1" ht="15.75" customHeight="1">
      <c r="B96" s="470"/>
      <c r="C96" s="470"/>
      <c r="D96" s="378"/>
      <c r="E96" s="378"/>
      <c r="F96" s="378"/>
      <c r="G96" s="378"/>
      <c r="H96" s="378"/>
    </row>
    <row r="97" spans="2:8" s="377" customFormat="1" ht="15.75" customHeight="1">
      <c r="B97" s="470"/>
      <c r="C97" s="470"/>
      <c r="D97" s="378"/>
      <c r="E97" s="378"/>
      <c r="F97" s="378"/>
      <c r="G97" s="378"/>
      <c r="H97" s="378"/>
    </row>
    <row r="98" spans="2:8" s="377" customFormat="1" ht="15.75" customHeight="1">
      <c r="B98" s="470"/>
      <c r="C98" s="470"/>
      <c r="D98" s="378"/>
      <c r="E98" s="378"/>
      <c r="F98" s="378"/>
      <c r="G98" s="378"/>
      <c r="H98" s="378"/>
    </row>
    <row r="99" spans="2:8" s="377" customFormat="1" ht="15.75" customHeight="1">
      <c r="B99" s="470"/>
      <c r="C99" s="470"/>
      <c r="D99" s="378"/>
      <c r="E99" s="378"/>
      <c r="F99" s="378"/>
      <c r="G99" s="378"/>
      <c r="H99" s="378"/>
    </row>
    <row r="100" spans="2:8" s="377" customFormat="1" ht="15.75" customHeight="1">
      <c r="B100" s="470"/>
      <c r="C100" s="470"/>
      <c r="D100" s="378"/>
      <c r="E100" s="378"/>
      <c r="F100" s="378"/>
      <c r="G100" s="378"/>
      <c r="H100" s="378"/>
    </row>
    <row r="101" spans="2:8" s="377" customFormat="1" ht="15.75" customHeight="1">
      <c r="B101" s="470"/>
      <c r="C101" s="470"/>
      <c r="D101" s="378"/>
      <c r="E101" s="378"/>
      <c r="F101" s="378"/>
      <c r="G101" s="378"/>
      <c r="H101" s="378"/>
    </row>
    <row r="102" spans="2:8" s="377" customFormat="1" ht="15.75" customHeight="1">
      <c r="B102" s="470"/>
      <c r="C102" s="470"/>
      <c r="D102" s="378"/>
      <c r="E102" s="378"/>
      <c r="F102" s="378"/>
      <c r="G102" s="378"/>
      <c r="H102" s="378"/>
    </row>
    <row r="103" spans="2:8" s="377" customFormat="1" ht="15.75" customHeight="1">
      <c r="B103" s="470"/>
      <c r="C103" s="470"/>
      <c r="D103" s="378"/>
      <c r="E103" s="378"/>
      <c r="F103" s="378"/>
      <c r="G103" s="378"/>
      <c r="H103" s="378"/>
    </row>
    <row r="104" spans="2:8" s="377" customFormat="1" ht="15.75" customHeight="1">
      <c r="B104" s="470"/>
      <c r="C104" s="470"/>
      <c r="D104" s="378"/>
      <c r="E104" s="378"/>
      <c r="F104" s="378"/>
      <c r="G104" s="378"/>
      <c r="H104" s="378"/>
    </row>
    <row r="105" spans="2:8" s="377" customFormat="1" ht="15.75" customHeight="1">
      <c r="B105" s="470"/>
      <c r="C105" s="470"/>
      <c r="D105" s="378"/>
      <c r="E105" s="378"/>
      <c r="F105" s="378"/>
      <c r="G105" s="378"/>
      <c r="H105" s="378"/>
    </row>
    <row r="106" spans="2:8" s="377" customFormat="1" ht="15.75" customHeight="1">
      <c r="B106" s="470"/>
      <c r="C106" s="470"/>
      <c r="D106" s="378"/>
      <c r="E106" s="378"/>
      <c r="F106" s="378"/>
      <c r="G106" s="378"/>
      <c r="H106" s="378"/>
    </row>
    <row r="107" spans="2:8" s="377" customFormat="1" ht="15.75" customHeight="1">
      <c r="B107" s="470"/>
      <c r="C107" s="470"/>
      <c r="D107" s="378"/>
      <c r="E107" s="378"/>
      <c r="F107" s="378"/>
      <c r="G107" s="378"/>
      <c r="H107" s="378"/>
    </row>
    <row r="108" spans="2:8" s="377" customFormat="1" ht="15.75" customHeight="1">
      <c r="B108" s="470"/>
      <c r="C108" s="470"/>
      <c r="D108" s="378"/>
      <c r="E108" s="378"/>
      <c r="F108" s="378"/>
      <c r="G108" s="378"/>
      <c r="H108" s="378"/>
    </row>
    <row r="109" spans="2:8" s="377" customFormat="1" ht="15.75" customHeight="1">
      <c r="B109" s="470"/>
      <c r="C109" s="470"/>
      <c r="D109" s="378"/>
      <c r="E109" s="378"/>
      <c r="F109" s="378"/>
      <c r="G109" s="378"/>
      <c r="H109" s="378"/>
    </row>
    <row r="110" spans="2:8" s="377" customFormat="1" ht="15.75" customHeight="1">
      <c r="B110" s="470"/>
      <c r="C110" s="470"/>
      <c r="D110" s="378"/>
      <c r="E110" s="378"/>
      <c r="F110" s="378"/>
      <c r="G110" s="378"/>
      <c r="H110" s="378"/>
    </row>
    <row r="111" spans="2:8" s="377" customFormat="1" ht="15.75" customHeight="1">
      <c r="B111" s="470"/>
      <c r="C111" s="470"/>
      <c r="D111" s="378"/>
      <c r="E111" s="378"/>
      <c r="F111" s="378"/>
      <c r="G111" s="378"/>
      <c r="H111" s="378"/>
    </row>
    <row r="112" spans="2:8" s="377" customFormat="1" ht="15.75" customHeight="1">
      <c r="B112" s="470"/>
      <c r="C112" s="470"/>
      <c r="D112" s="378"/>
      <c r="E112" s="378"/>
      <c r="F112" s="378"/>
      <c r="G112" s="378"/>
      <c r="H112" s="378"/>
    </row>
    <row r="113" spans="2:8" s="377" customFormat="1" ht="15.75" customHeight="1">
      <c r="B113" s="470"/>
      <c r="C113" s="470"/>
      <c r="D113" s="378"/>
      <c r="E113" s="378"/>
      <c r="F113" s="378"/>
      <c r="G113" s="378"/>
      <c r="H113" s="378"/>
    </row>
    <row r="114" spans="2:8" s="377" customFormat="1" ht="15.75" customHeight="1">
      <c r="B114" s="470"/>
      <c r="C114" s="470"/>
      <c r="D114" s="378"/>
      <c r="E114" s="378"/>
      <c r="F114" s="378"/>
      <c r="G114" s="378"/>
      <c r="H114" s="378"/>
    </row>
    <row r="115" spans="2:8" s="377" customFormat="1" ht="15.75" customHeight="1">
      <c r="B115" s="470"/>
      <c r="C115" s="470"/>
      <c r="D115" s="378"/>
      <c r="E115" s="378"/>
      <c r="F115" s="378"/>
      <c r="G115" s="378"/>
      <c r="H115" s="378"/>
    </row>
    <row r="116" spans="2:8" s="377" customFormat="1" ht="15.75" customHeight="1">
      <c r="B116" s="470"/>
      <c r="C116" s="470"/>
      <c r="D116" s="378"/>
      <c r="E116" s="378"/>
      <c r="F116" s="378"/>
      <c r="G116" s="378"/>
      <c r="H116" s="378"/>
    </row>
    <row r="117" spans="2:8" s="377" customFormat="1" ht="15.75" customHeight="1">
      <c r="B117" s="470"/>
      <c r="C117" s="470"/>
      <c r="D117" s="378"/>
      <c r="E117" s="378"/>
      <c r="F117" s="378"/>
      <c r="G117" s="378"/>
      <c r="H117" s="378"/>
    </row>
    <row r="118" spans="2:8" s="377" customFormat="1" ht="15.75" customHeight="1">
      <c r="B118" s="470"/>
      <c r="C118" s="470"/>
      <c r="D118" s="378"/>
      <c r="E118" s="378"/>
      <c r="F118" s="378"/>
      <c r="G118" s="378"/>
      <c r="H118" s="378"/>
    </row>
    <row r="119" spans="2:8" s="377" customFormat="1" ht="15.75" customHeight="1">
      <c r="B119" s="470"/>
      <c r="C119" s="470"/>
      <c r="D119" s="378"/>
      <c r="E119" s="378"/>
      <c r="F119" s="378"/>
      <c r="G119" s="378"/>
      <c r="H119" s="378"/>
    </row>
    <row r="120" spans="2:8" s="377" customFormat="1" ht="15.75" customHeight="1">
      <c r="B120" s="470"/>
      <c r="C120" s="470"/>
      <c r="D120" s="378"/>
      <c r="E120" s="378"/>
      <c r="F120" s="378"/>
      <c r="G120" s="378"/>
      <c r="H120" s="378"/>
    </row>
    <row r="121" spans="2:8" s="377" customFormat="1" ht="15.75" customHeight="1">
      <c r="B121" s="470"/>
      <c r="C121" s="470"/>
      <c r="D121" s="378"/>
      <c r="E121" s="378"/>
      <c r="F121" s="378"/>
      <c r="G121" s="378"/>
      <c r="H121" s="378"/>
    </row>
    <row r="122" spans="2:8" s="377" customFormat="1" ht="15.75" customHeight="1">
      <c r="B122" s="470"/>
      <c r="C122" s="470"/>
      <c r="D122" s="378"/>
      <c r="E122" s="378"/>
      <c r="F122" s="378"/>
      <c r="G122" s="378"/>
      <c r="H122" s="378"/>
    </row>
    <row r="123" spans="2:8" s="377" customFormat="1" ht="15.75" customHeight="1">
      <c r="B123" s="470"/>
      <c r="C123" s="470"/>
      <c r="D123" s="378"/>
      <c r="E123" s="378"/>
      <c r="F123" s="378"/>
      <c r="G123" s="378"/>
      <c r="H123" s="378"/>
    </row>
    <row r="124" spans="2:8" s="377" customFormat="1" ht="15.75" customHeight="1">
      <c r="B124" s="470"/>
      <c r="C124" s="470"/>
      <c r="D124" s="378"/>
      <c r="E124" s="378"/>
      <c r="F124" s="378"/>
      <c r="G124" s="378"/>
      <c r="H124" s="378"/>
    </row>
    <row r="125" spans="2:8" s="377" customFormat="1" ht="15.75" customHeight="1">
      <c r="B125" s="470"/>
      <c r="C125" s="470"/>
      <c r="D125" s="378"/>
      <c r="E125" s="378"/>
      <c r="F125" s="378"/>
      <c r="G125" s="378"/>
      <c r="H125" s="378"/>
    </row>
    <row r="126" spans="2:8" s="377" customFormat="1" ht="15.75" customHeight="1">
      <c r="B126" s="470"/>
      <c r="C126" s="470"/>
      <c r="D126" s="378"/>
      <c r="E126" s="378"/>
      <c r="F126" s="378"/>
      <c r="G126" s="378"/>
      <c r="H126" s="378"/>
    </row>
    <row r="127" spans="2:8" s="377" customFormat="1" ht="15.75" customHeight="1">
      <c r="B127" s="470"/>
      <c r="C127" s="470"/>
      <c r="D127" s="378"/>
      <c r="E127" s="378"/>
      <c r="F127" s="378"/>
      <c r="G127" s="378"/>
      <c r="H127" s="378"/>
    </row>
    <row r="128" spans="2:8" s="377" customFormat="1" ht="15.75" customHeight="1">
      <c r="B128" s="470"/>
      <c r="C128" s="470"/>
      <c r="D128" s="378"/>
      <c r="E128" s="378"/>
      <c r="F128" s="378"/>
      <c r="G128" s="378"/>
      <c r="H128" s="378"/>
    </row>
    <row r="129" spans="2:8" s="377" customFormat="1" ht="15.75" customHeight="1">
      <c r="B129" s="470"/>
      <c r="C129" s="470"/>
      <c r="D129" s="378"/>
      <c r="E129" s="378"/>
      <c r="F129" s="378"/>
      <c r="G129" s="378"/>
      <c r="H129" s="378"/>
    </row>
    <row r="130" spans="2:8" s="377" customFormat="1" ht="15.75" customHeight="1">
      <c r="B130" s="470"/>
      <c r="C130" s="470"/>
      <c r="D130" s="378"/>
      <c r="E130" s="378"/>
      <c r="F130" s="378"/>
      <c r="G130" s="378"/>
      <c r="H130" s="378"/>
    </row>
    <row r="131" spans="2:8" s="377" customFormat="1" ht="15.75" customHeight="1">
      <c r="B131" s="470"/>
      <c r="C131" s="470"/>
      <c r="D131" s="378"/>
      <c r="E131" s="378"/>
      <c r="F131" s="378"/>
      <c r="G131" s="378"/>
      <c r="H131" s="378"/>
    </row>
    <row r="132" spans="2:8" s="377" customFormat="1" ht="15.75" customHeight="1">
      <c r="B132" s="470"/>
      <c r="C132" s="470"/>
      <c r="D132" s="378"/>
      <c r="E132" s="378"/>
      <c r="F132" s="378"/>
      <c r="G132" s="378"/>
      <c r="H132" s="378"/>
    </row>
    <row r="133" spans="2:8" s="377" customFormat="1" ht="15.75" customHeight="1">
      <c r="B133" s="470"/>
      <c r="C133" s="470"/>
      <c r="D133" s="378"/>
      <c r="E133" s="378"/>
      <c r="F133" s="378"/>
      <c r="G133" s="378"/>
      <c r="H133" s="378"/>
    </row>
    <row r="134" spans="2:8" s="377" customFormat="1" ht="15.75" customHeight="1">
      <c r="B134" s="470"/>
      <c r="C134" s="470"/>
      <c r="D134" s="378"/>
      <c r="E134" s="378"/>
      <c r="F134" s="378"/>
      <c r="G134" s="378"/>
      <c r="H134" s="378"/>
    </row>
    <row r="135" spans="2:8" s="377" customFormat="1" ht="15.75" customHeight="1">
      <c r="B135" s="470"/>
      <c r="C135" s="470"/>
      <c r="D135" s="378"/>
      <c r="E135" s="378"/>
      <c r="F135" s="378"/>
      <c r="G135" s="378"/>
      <c r="H135" s="378"/>
    </row>
    <row r="136" spans="2:8" s="377" customFormat="1" ht="15.75" customHeight="1">
      <c r="B136" s="470"/>
      <c r="C136" s="470"/>
      <c r="D136" s="378"/>
      <c r="E136" s="378"/>
      <c r="F136" s="378"/>
      <c r="G136" s="378"/>
      <c r="H136" s="378"/>
    </row>
    <row r="137" spans="2:8" s="377" customFormat="1" ht="15.75" customHeight="1">
      <c r="B137" s="470"/>
      <c r="C137" s="470"/>
      <c r="D137" s="378"/>
      <c r="E137" s="378"/>
      <c r="F137" s="378"/>
      <c r="G137" s="378"/>
      <c r="H137" s="378"/>
    </row>
    <row r="138" spans="2:8" s="377" customFormat="1" ht="15.75" customHeight="1">
      <c r="B138" s="470"/>
      <c r="C138" s="470"/>
      <c r="D138" s="378"/>
      <c r="E138" s="378"/>
      <c r="F138" s="378"/>
      <c r="G138" s="378"/>
      <c r="H138" s="378"/>
    </row>
    <row r="139" spans="2:8" s="377" customFormat="1" ht="15.75" customHeight="1">
      <c r="B139" s="470"/>
      <c r="C139" s="470"/>
      <c r="D139" s="378"/>
      <c r="E139" s="378"/>
      <c r="F139" s="378"/>
      <c r="G139" s="378"/>
      <c r="H139" s="378"/>
    </row>
    <row r="140" spans="2:8" s="377" customFormat="1" ht="15.75" customHeight="1">
      <c r="B140" s="470"/>
      <c r="C140" s="470"/>
      <c r="D140" s="378"/>
      <c r="E140" s="378"/>
      <c r="F140" s="378"/>
      <c r="G140" s="378"/>
      <c r="H140" s="378"/>
    </row>
    <row r="141" spans="2:8" s="377" customFormat="1" ht="15.75" customHeight="1">
      <c r="B141" s="470"/>
      <c r="C141" s="470"/>
      <c r="D141" s="378"/>
      <c r="E141" s="378"/>
      <c r="F141" s="378"/>
      <c r="G141" s="378"/>
      <c r="H141" s="378"/>
    </row>
    <row r="142" spans="2:8" s="377" customFormat="1" ht="15.75" customHeight="1">
      <c r="B142" s="470"/>
      <c r="C142" s="470"/>
      <c r="D142" s="378"/>
      <c r="E142" s="378"/>
      <c r="F142" s="378"/>
      <c r="G142" s="378"/>
      <c r="H142" s="378"/>
    </row>
    <row r="143" spans="2:8" s="377" customFormat="1" ht="15.75" customHeight="1">
      <c r="B143" s="470"/>
      <c r="C143" s="470"/>
      <c r="D143" s="378"/>
      <c r="E143" s="378"/>
      <c r="F143" s="378"/>
      <c r="G143" s="378"/>
      <c r="H143" s="378"/>
    </row>
    <row r="144" spans="2:8" s="377" customFormat="1" ht="15.75" customHeight="1">
      <c r="B144" s="470"/>
      <c r="C144" s="470"/>
      <c r="D144" s="378"/>
      <c r="E144" s="378"/>
      <c r="F144" s="378"/>
      <c r="G144" s="378"/>
      <c r="H144" s="378"/>
    </row>
    <row r="145" spans="2:8" s="377" customFormat="1" ht="15.75" customHeight="1">
      <c r="B145" s="470"/>
      <c r="C145" s="470"/>
      <c r="D145" s="378"/>
      <c r="E145" s="378"/>
      <c r="F145" s="378"/>
      <c r="G145" s="378"/>
      <c r="H145" s="378"/>
    </row>
    <row r="146" spans="2:8" s="377" customFormat="1" ht="15.75" customHeight="1">
      <c r="B146" s="470"/>
      <c r="C146" s="470"/>
      <c r="D146" s="378"/>
      <c r="E146" s="378"/>
      <c r="F146" s="378"/>
      <c r="G146" s="378"/>
      <c r="H146" s="378"/>
    </row>
    <row r="147" spans="2:8" s="377" customFormat="1" ht="15.75" customHeight="1">
      <c r="B147" s="470"/>
      <c r="C147" s="470"/>
      <c r="D147" s="378"/>
      <c r="E147" s="378"/>
      <c r="F147" s="378"/>
      <c r="G147" s="378"/>
      <c r="H147" s="378"/>
    </row>
    <row r="148" spans="2:8" s="377" customFormat="1" ht="15.75" customHeight="1">
      <c r="B148" s="470"/>
      <c r="C148" s="470"/>
      <c r="D148" s="378"/>
      <c r="E148" s="378"/>
      <c r="F148" s="378"/>
      <c r="G148" s="378"/>
      <c r="H148" s="378"/>
    </row>
    <row r="149" spans="2:8" s="377" customFormat="1" ht="15.75" customHeight="1">
      <c r="B149" s="470"/>
      <c r="C149" s="470"/>
      <c r="D149" s="378"/>
      <c r="E149" s="378"/>
      <c r="F149" s="378"/>
      <c r="G149" s="378"/>
      <c r="H149" s="378"/>
    </row>
    <row r="150" spans="2:8" s="377" customFormat="1" ht="15.75" customHeight="1">
      <c r="B150" s="470"/>
      <c r="C150" s="470"/>
      <c r="D150" s="378"/>
      <c r="E150" s="378"/>
      <c r="F150" s="378"/>
      <c r="G150" s="378"/>
      <c r="H150" s="378"/>
    </row>
    <row r="151" spans="2:8" s="377" customFormat="1" ht="15.75" customHeight="1">
      <c r="B151" s="470"/>
      <c r="C151" s="470"/>
      <c r="D151" s="378"/>
      <c r="E151" s="378"/>
      <c r="F151" s="378"/>
      <c r="G151" s="378"/>
      <c r="H151" s="378"/>
    </row>
    <row r="152" spans="2:8" s="377" customFormat="1" ht="15.75" customHeight="1">
      <c r="B152" s="470"/>
      <c r="C152" s="470"/>
      <c r="D152" s="378"/>
      <c r="E152" s="378"/>
      <c r="F152" s="378"/>
      <c r="G152" s="378"/>
      <c r="H152" s="378"/>
    </row>
    <row r="153" spans="2:8" s="377" customFormat="1" ht="15.75" customHeight="1">
      <c r="B153" s="470"/>
      <c r="C153" s="470"/>
      <c r="D153" s="378"/>
      <c r="E153" s="378"/>
      <c r="F153" s="378"/>
      <c r="G153" s="378"/>
      <c r="H153" s="378"/>
    </row>
    <row r="154" spans="2:8" s="377" customFormat="1" ht="15.75" customHeight="1">
      <c r="B154" s="470"/>
      <c r="C154" s="470"/>
      <c r="D154" s="378"/>
      <c r="E154" s="378"/>
      <c r="F154" s="378"/>
      <c r="G154" s="378"/>
      <c r="H154" s="378"/>
    </row>
    <row r="155" spans="2:8" s="377" customFormat="1" ht="15.75" customHeight="1">
      <c r="B155" s="470"/>
      <c r="C155" s="470"/>
      <c r="D155" s="378"/>
      <c r="E155" s="378"/>
      <c r="F155" s="378"/>
      <c r="G155" s="378"/>
      <c r="H155" s="378"/>
    </row>
    <row r="156" spans="2:8" s="377" customFormat="1" ht="15.75" customHeight="1">
      <c r="B156" s="470"/>
      <c r="C156" s="470"/>
      <c r="D156" s="378"/>
      <c r="E156" s="378"/>
      <c r="F156" s="378"/>
      <c r="G156" s="378"/>
      <c r="H156" s="378"/>
    </row>
    <row r="157" spans="2:8" s="377" customFormat="1" ht="15.75" customHeight="1">
      <c r="B157" s="470"/>
      <c r="C157" s="470"/>
      <c r="D157" s="378"/>
      <c r="E157" s="378"/>
      <c r="F157" s="378"/>
      <c r="G157" s="378"/>
      <c r="H157" s="378"/>
    </row>
    <row r="158" spans="2:8" s="377" customFormat="1" ht="15.75" customHeight="1">
      <c r="B158" s="470"/>
      <c r="C158" s="470"/>
      <c r="D158" s="378"/>
      <c r="E158" s="378"/>
      <c r="F158" s="378"/>
      <c r="G158" s="378"/>
      <c r="H158" s="378"/>
    </row>
    <row r="159" spans="2:8" s="377" customFormat="1" ht="15.75" customHeight="1">
      <c r="B159" s="470"/>
      <c r="C159" s="470"/>
      <c r="D159" s="378"/>
      <c r="E159" s="378"/>
      <c r="F159" s="378"/>
      <c r="G159" s="378"/>
      <c r="H159" s="378"/>
    </row>
    <row r="160" spans="2:8" s="377" customFormat="1" ht="15.75" customHeight="1">
      <c r="B160" s="470"/>
      <c r="C160" s="470"/>
      <c r="D160" s="378"/>
      <c r="E160" s="378"/>
      <c r="F160" s="378"/>
      <c r="G160" s="378"/>
      <c r="H160" s="378"/>
    </row>
    <row r="161" spans="2:8" s="377" customFormat="1" ht="15.75" customHeight="1">
      <c r="B161" s="470"/>
      <c r="C161" s="470"/>
      <c r="D161" s="378"/>
      <c r="E161" s="378"/>
      <c r="F161" s="378"/>
      <c r="G161" s="378"/>
      <c r="H161" s="378"/>
    </row>
    <row r="162" spans="2:8" s="377" customFormat="1" ht="15.75" customHeight="1">
      <c r="B162" s="470"/>
      <c r="C162" s="470"/>
      <c r="D162" s="378"/>
      <c r="E162" s="378"/>
      <c r="F162" s="378"/>
      <c r="G162" s="378"/>
      <c r="H162" s="378"/>
    </row>
    <row r="163" spans="2:8" s="377" customFormat="1" ht="15.75" customHeight="1">
      <c r="B163" s="470"/>
      <c r="C163" s="470"/>
      <c r="D163" s="378"/>
      <c r="E163" s="378"/>
      <c r="F163" s="378"/>
      <c r="G163" s="378"/>
      <c r="H163" s="378"/>
    </row>
    <row r="164" spans="2:8" s="377" customFormat="1" ht="15.75" customHeight="1">
      <c r="B164" s="470"/>
      <c r="C164" s="470"/>
      <c r="D164" s="378"/>
      <c r="E164" s="378"/>
      <c r="F164" s="378"/>
      <c r="G164" s="378"/>
      <c r="H164" s="378"/>
    </row>
    <row r="165" spans="2:8" s="377" customFormat="1" ht="15.75" customHeight="1">
      <c r="B165" s="470"/>
      <c r="C165" s="470"/>
      <c r="D165" s="378"/>
      <c r="E165" s="378"/>
      <c r="F165" s="378"/>
      <c r="G165" s="378"/>
      <c r="H165" s="378"/>
    </row>
    <row r="166" spans="2:8" s="377" customFormat="1" ht="15.75" customHeight="1">
      <c r="B166" s="470"/>
      <c r="C166" s="470"/>
      <c r="D166" s="378"/>
      <c r="E166" s="378"/>
      <c r="F166" s="378"/>
      <c r="G166" s="378"/>
      <c r="H166" s="378"/>
    </row>
    <row r="167" spans="2:8" s="377" customFormat="1" ht="15.75" customHeight="1">
      <c r="B167" s="470"/>
      <c r="C167" s="470"/>
      <c r="D167" s="378"/>
      <c r="E167" s="378"/>
      <c r="F167" s="378"/>
      <c r="G167" s="378"/>
      <c r="H167" s="378"/>
    </row>
    <row r="168" spans="2:8" s="377" customFormat="1" ht="15.75" customHeight="1">
      <c r="B168" s="470"/>
      <c r="C168" s="470"/>
      <c r="D168" s="378"/>
      <c r="E168" s="378"/>
      <c r="F168" s="378"/>
      <c r="G168" s="378"/>
      <c r="H168" s="378"/>
    </row>
    <row r="169" spans="2:8" s="377" customFormat="1" ht="15.75" customHeight="1">
      <c r="B169" s="470"/>
      <c r="C169" s="470"/>
      <c r="D169" s="378"/>
      <c r="E169" s="378"/>
      <c r="F169" s="378"/>
      <c r="G169" s="378"/>
      <c r="H169" s="378"/>
    </row>
    <row r="170" spans="2:8" s="377" customFormat="1" ht="15.75" customHeight="1">
      <c r="B170" s="470"/>
      <c r="C170" s="470"/>
      <c r="D170" s="378"/>
      <c r="E170" s="378"/>
      <c r="F170" s="378"/>
      <c r="G170" s="378"/>
      <c r="H170" s="378"/>
    </row>
    <row r="171" spans="2:8" s="377" customFormat="1" ht="15.75" customHeight="1">
      <c r="B171" s="470"/>
      <c r="C171" s="470"/>
      <c r="D171" s="378"/>
      <c r="E171" s="378"/>
      <c r="F171" s="378"/>
      <c r="G171" s="378"/>
      <c r="H171" s="378"/>
    </row>
    <row r="172" spans="2:8" s="377" customFormat="1" ht="15.75" customHeight="1">
      <c r="B172" s="470"/>
      <c r="C172" s="470"/>
      <c r="D172" s="378"/>
      <c r="E172" s="378"/>
      <c r="F172" s="378"/>
      <c r="G172" s="378"/>
      <c r="H172" s="378"/>
    </row>
    <row r="173" spans="2:8" s="377" customFormat="1" ht="15.75" customHeight="1">
      <c r="B173" s="470"/>
      <c r="C173" s="470"/>
      <c r="D173" s="378"/>
      <c r="E173" s="378"/>
      <c r="F173" s="378"/>
      <c r="G173" s="378"/>
      <c r="H173" s="378"/>
    </row>
    <row r="174" spans="2:8" s="377" customFormat="1" ht="15.75" customHeight="1">
      <c r="B174" s="470"/>
      <c r="C174" s="470"/>
      <c r="D174" s="378"/>
      <c r="E174" s="378"/>
      <c r="F174" s="378"/>
      <c r="G174" s="378"/>
      <c r="H174" s="378"/>
    </row>
    <row r="175" spans="2:8" s="377" customFormat="1" ht="15.75" customHeight="1">
      <c r="B175" s="470"/>
      <c r="C175" s="470"/>
      <c r="D175" s="378"/>
      <c r="E175" s="378"/>
      <c r="F175" s="378"/>
      <c r="G175" s="378"/>
      <c r="H175" s="378"/>
    </row>
    <row r="176" spans="2:8" s="377" customFormat="1" ht="15.75" customHeight="1">
      <c r="B176" s="470"/>
      <c r="C176" s="470"/>
      <c r="D176" s="378"/>
      <c r="E176" s="378"/>
      <c r="F176" s="378"/>
      <c r="G176" s="378"/>
      <c r="H176" s="378"/>
    </row>
    <row r="177" spans="2:8" s="377" customFormat="1" ht="15.75" customHeight="1">
      <c r="B177" s="470"/>
      <c r="C177" s="470"/>
      <c r="D177" s="378"/>
      <c r="E177" s="378"/>
      <c r="F177" s="378"/>
      <c r="G177" s="378"/>
      <c r="H177" s="378"/>
    </row>
    <row r="178" spans="2:8" s="377" customFormat="1" ht="15.75" customHeight="1">
      <c r="B178" s="470"/>
      <c r="C178" s="470"/>
      <c r="D178" s="378"/>
      <c r="E178" s="378"/>
      <c r="F178" s="378"/>
      <c r="G178" s="378"/>
      <c r="H178" s="378"/>
    </row>
    <row r="179" spans="2:8" s="377" customFormat="1" ht="15.75" customHeight="1">
      <c r="B179" s="470"/>
      <c r="C179" s="470"/>
      <c r="D179" s="378"/>
      <c r="E179" s="378"/>
      <c r="F179" s="378"/>
      <c r="G179" s="378"/>
      <c r="H179" s="378"/>
    </row>
    <row r="180" spans="2:8" s="377" customFormat="1" ht="15.75" customHeight="1">
      <c r="B180" s="470"/>
      <c r="C180" s="470"/>
      <c r="D180" s="378"/>
      <c r="E180" s="378"/>
      <c r="F180" s="378"/>
      <c r="G180" s="378"/>
      <c r="H180" s="378"/>
    </row>
    <row r="181" spans="2:8" s="377" customFormat="1" ht="15.75" customHeight="1">
      <c r="B181" s="470"/>
      <c r="C181" s="470"/>
      <c r="D181" s="378"/>
      <c r="E181" s="378"/>
      <c r="F181" s="378"/>
      <c r="G181" s="378"/>
      <c r="H181" s="378"/>
    </row>
    <row r="182" spans="2:8" s="377" customFormat="1" ht="15.75" customHeight="1">
      <c r="B182" s="470"/>
      <c r="C182" s="470"/>
      <c r="D182" s="378"/>
      <c r="E182" s="378"/>
      <c r="F182" s="378"/>
      <c r="G182" s="378"/>
      <c r="H182" s="378"/>
    </row>
    <row r="183" spans="2:8" s="377" customFormat="1" ht="15.75" customHeight="1">
      <c r="B183" s="470"/>
      <c r="C183" s="470"/>
      <c r="D183" s="378"/>
      <c r="E183" s="378"/>
      <c r="F183" s="378"/>
      <c r="G183" s="378"/>
      <c r="H183" s="378"/>
    </row>
    <row r="184" spans="2:8" s="377" customFormat="1" ht="15.75" customHeight="1">
      <c r="B184" s="470"/>
      <c r="C184" s="470"/>
      <c r="D184" s="378"/>
      <c r="E184" s="378"/>
      <c r="F184" s="378"/>
      <c r="G184" s="378"/>
      <c r="H184" s="378"/>
    </row>
    <row r="185" spans="2:8" s="377" customFormat="1" ht="15.75" customHeight="1">
      <c r="B185" s="470"/>
      <c r="C185" s="470"/>
      <c r="D185" s="378"/>
      <c r="E185" s="378"/>
      <c r="F185" s="378"/>
      <c r="G185" s="378"/>
      <c r="H185" s="378"/>
    </row>
    <row r="186" spans="2:8" s="377" customFormat="1" ht="15.75" customHeight="1">
      <c r="B186" s="470"/>
      <c r="C186" s="470"/>
      <c r="D186" s="378"/>
      <c r="E186" s="378"/>
      <c r="F186" s="378"/>
      <c r="G186" s="378"/>
      <c r="H186" s="378"/>
    </row>
    <row r="187" spans="2:8" s="377" customFormat="1" ht="15.75" customHeight="1">
      <c r="B187" s="470"/>
      <c r="C187" s="470"/>
      <c r="D187" s="378"/>
      <c r="E187" s="378"/>
      <c r="F187" s="378"/>
      <c r="G187" s="378"/>
      <c r="H187" s="378"/>
    </row>
    <row r="188" spans="2:8" s="377" customFormat="1" ht="15.75" customHeight="1">
      <c r="B188" s="470"/>
      <c r="C188" s="470"/>
      <c r="D188" s="378"/>
      <c r="E188" s="378"/>
      <c r="F188" s="378"/>
      <c r="G188" s="378"/>
      <c r="H188" s="378"/>
    </row>
    <row r="189" spans="2:8" s="377" customFormat="1" ht="15.75" customHeight="1">
      <c r="B189" s="470"/>
      <c r="C189" s="470"/>
      <c r="D189" s="378"/>
      <c r="E189" s="378"/>
      <c r="F189" s="378"/>
      <c r="G189" s="378"/>
      <c r="H189" s="378"/>
    </row>
    <row r="190" spans="2:8" s="377" customFormat="1" ht="15.75" customHeight="1">
      <c r="B190" s="470"/>
      <c r="C190" s="470"/>
      <c r="D190" s="378"/>
      <c r="E190" s="378"/>
      <c r="F190" s="378"/>
      <c r="G190" s="378"/>
      <c r="H190" s="378"/>
    </row>
    <row r="191" spans="2:8" s="377" customFormat="1" ht="15.75" customHeight="1">
      <c r="B191" s="470"/>
      <c r="C191" s="470"/>
      <c r="D191" s="378"/>
      <c r="E191" s="378"/>
      <c r="F191" s="378"/>
      <c r="G191" s="378"/>
      <c r="H191" s="378"/>
    </row>
    <row r="192" spans="2:8" ht="15.75" customHeight="1">
      <c r="B192" s="327"/>
      <c r="C192" s="327"/>
      <c r="D192" s="146"/>
      <c r="G192" s="146"/>
    </row>
    <row r="193" spans="1:23" s="146" customFormat="1" ht="15.75" customHeight="1">
      <c r="A193" s="96"/>
      <c r="B193" s="327"/>
      <c r="C193" s="327"/>
      <c r="I193" s="96"/>
      <c r="J193" s="96"/>
      <c r="K193" s="96"/>
      <c r="L193" s="96"/>
      <c r="M193" s="96"/>
      <c r="N193" s="96"/>
      <c r="O193" s="96"/>
      <c r="P193" s="96"/>
      <c r="Q193" s="96"/>
      <c r="R193" s="96"/>
      <c r="S193" s="96"/>
      <c r="T193" s="96"/>
      <c r="U193" s="96"/>
      <c r="V193" s="96"/>
      <c r="W193" s="96"/>
    </row>
    <row r="194" spans="1:23" s="146" customFormat="1" ht="15.75" customHeight="1">
      <c r="A194" s="96"/>
      <c r="B194" s="327"/>
      <c r="C194" s="327"/>
      <c r="I194" s="96"/>
      <c r="J194" s="96"/>
      <c r="K194" s="96"/>
      <c r="L194" s="96"/>
      <c r="M194" s="96"/>
      <c r="N194" s="96"/>
      <c r="O194" s="96"/>
      <c r="P194" s="96"/>
      <c r="Q194" s="96"/>
      <c r="R194" s="96"/>
      <c r="S194" s="96"/>
      <c r="T194" s="96"/>
      <c r="U194" s="96"/>
      <c r="V194" s="96"/>
      <c r="W194" s="96"/>
    </row>
    <row r="195" spans="1:23" s="146" customFormat="1" ht="15.75" customHeight="1">
      <c r="A195" s="96"/>
      <c r="B195" s="327"/>
      <c r="C195" s="327"/>
      <c r="I195" s="96"/>
      <c r="J195" s="96"/>
      <c r="K195" s="96"/>
      <c r="L195" s="96"/>
      <c r="M195" s="96"/>
      <c r="N195" s="96"/>
      <c r="O195" s="96"/>
      <c r="P195" s="96"/>
      <c r="Q195" s="96"/>
      <c r="R195" s="96"/>
      <c r="S195" s="96"/>
      <c r="T195" s="96"/>
      <c r="U195" s="96"/>
      <c r="V195" s="96"/>
      <c r="W195" s="96"/>
    </row>
    <row r="196" spans="1:23" s="146" customFormat="1" ht="15.75" customHeight="1">
      <c r="A196" s="96"/>
      <c r="B196" s="327"/>
      <c r="C196" s="327"/>
      <c r="I196" s="96"/>
      <c r="J196" s="96"/>
      <c r="K196" s="96"/>
      <c r="L196" s="96"/>
      <c r="M196" s="96"/>
      <c r="N196" s="96"/>
      <c r="O196" s="96"/>
      <c r="P196" s="96"/>
      <c r="Q196" s="96"/>
      <c r="R196" s="96"/>
      <c r="S196" s="96"/>
      <c r="T196" s="96"/>
      <c r="U196" s="96"/>
      <c r="V196" s="96"/>
      <c r="W196" s="96"/>
    </row>
    <row r="197" spans="1:23" s="146" customFormat="1" ht="15.75" customHeight="1">
      <c r="A197" s="96"/>
      <c r="B197" s="327"/>
      <c r="C197" s="327"/>
      <c r="I197" s="96"/>
      <c r="J197" s="96"/>
      <c r="K197" s="96"/>
      <c r="L197" s="96"/>
      <c r="M197" s="96"/>
      <c r="N197" s="96"/>
      <c r="O197" s="96"/>
      <c r="P197" s="96"/>
      <c r="Q197" s="96"/>
      <c r="R197" s="96"/>
      <c r="S197" s="96"/>
      <c r="T197" s="96"/>
      <c r="U197" s="96"/>
      <c r="V197" s="96"/>
      <c r="W197" s="96"/>
    </row>
    <row r="198" spans="1:23" s="146" customFormat="1" ht="15.75" customHeight="1">
      <c r="A198" s="96"/>
      <c r="B198" s="327"/>
      <c r="C198" s="327"/>
      <c r="I198" s="96"/>
      <c r="J198" s="96"/>
      <c r="K198" s="96"/>
      <c r="L198" s="96"/>
      <c r="M198" s="96"/>
      <c r="N198" s="96"/>
      <c r="O198" s="96"/>
      <c r="P198" s="96"/>
      <c r="Q198" s="96"/>
      <c r="R198" s="96"/>
      <c r="S198" s="96"/>
      <c r="T198" s="96"/>
      <c r="U198" s="96"/>
      <c r="V198" s="96"/>
      <c r="W198" s="96"/>
    </row>
    <row r="199" spans="1:23" s="146" customFormat="1" ht="15.75" customHeight="1">
      <c r="A199" s="96"/>
      <c r="B199" s="327"/>
      <c r="C199" s="327"/>
      <c r="I199" s="96"/>
      <c r="J199" s="96"/>
      <c r="K199" s="96"/>
      <c r="L199" s="96"/>
      <c r="M199" s="96"/>
      <c r="N199" s="96"/>
      <c r="O199" s="96"/>
      <c r="P199" s="96"/>
      <c r="Q199" s="96"/>
      <c r="R199" s="96"/>
      <c r="S199" s="96"/>
      <c r="T199" s="96"/>
      <c r="U199" s="96"/>
      <c r="V199" s="96"/>
      <c r="W199" s="96"/>
    </row>
    <row r="200" spans="1:23" s="146" customFormat="1" ht="15.75" customHeight="1">
      <c r="A200" s="96"/>
      <c r="B200" s="327"/>
      <c r="C200" s="327"/>
      <c r="I200" s="96"/>
      <c r="J200" s="96"/>
      <c r="K200" s="96"/>
      <c r="L200" s="96"/>
      <c r="M200" s="96"/>
      <c r="N200" s="96"/>
      <c r="O200" s="96"/>
      <c r="P200" s="96"/>
      <c r="Q200" s="96"/>
      <c r="R200" s="96"/>
      <c r="S200" s="96"/>
      <c r="T200" s="96"/>
      <c r="U200" s="96"/>
      <c r="V200" s="96"/>
      <c r="W200" s="96"/>
    </row>
    <row r="201" spans="1:23" s="146" customFormat="1" ht="15.75" customHeight="1">
      <c r="A201" s="96"/>
      <c r="B201" s="327"/>
      <c r="C201" s="327"/>
      <c r="I201" s="96"/>
      <c r="J201" s="96"/>
      <c r="K201" s="96"/>
      <c r="L201" s="96"/>
      <c r="M201" s="96"/>
      <c r="N201" s="96"/>
      <c r="O201" s="96"/>
      <c r="P201" s="96"/>
      <c r="Q201" s="96"/>
      <c r="R201" s="96"/>
      <c r="S201" s="96"/>
      <c r="T201" s="96"/>
      <c r="U201" s="96"/>
      <c r="V201" s="96"/>
      <c r="W201" s="96"/>
    </row>
    <row r="202" spans="1:23" s="146" customFormat="1" ht="15.75" customHeight="1">
      <c r="A202" s="96"/>
      <c r="B202" s="327"/>
      <c r="C202" s="327"/>
      <c r="I202" s="96"/>
      <c r="J202" s="96"/>
      <c r="K202" s="96"/>
      <c r="L202" s="96"/>
      <c r="M202" s="96"/>
      <c r="N202" s="96"/>
      <c r="O202" s="96"/>
      <c r="P202" s="96"/>
      <c r="Q202" s="96"/>
      <c r="R202" s="96"/>
      <c r="S202" s="96"/>
      <c r="T202" s="96"/>
      <c r="U202" s="96"/>
      <c r="V202" s="96"/>
      <c r="W202" s="96"/>
    </row>
    <row r="203" spans="1:23" s="146" customFormat="1" ht="15.75" customHeight="1">
      <c r="A203" s="96"/>
      <c r="B203" s="327"/>
      <c r="C203" s="327"/>
      <c r="I203" s="96"/>
      <c r="J203" s="96"/>
      <c r="K203" s="96"/>
      <c r="L203" s="96"/>
      <c r="M203" s="96"/>
      <c r="N203" s="96"/>
      <c r="O203" s="96"/>
      <c r="P203" s="96"/>
      <c r="Q203" s="96"/>
      <c r="R203" s="96"/>
      <c r="S203" s="96"/>
      <c r="T203" s="96"/>
      <c r="U203" s="96"/>
      <c r="V203" s="96"/>
      <c r="W203" s="96"/>
    </row>
    <row r="204" spans="1:23" s="146" customFormat="1" ht="15.75" customHeight="1">
      <c r="A204" s="96"/>
      <c r="B204" s="327"/>
      <c r="C204" s="327"/>
      <c r="I204" s="96"/>
      <c r="J204" s="96"/>
      <c r="K204" s="96"/>
      <c r="L204" s="96"/>
      <c r="M204" s="96"/>
      <c r="N204" s="96"/>
      <c r="O204" s="96"/>
      <c r="P204" s="96"/>
      <c r="Q204" s="96"/>
      <c r="R204" s="96"/>
      <c r="S204" s="96"/>
      <c r="T204" s="96"/>
      <c r="U204" s="96"/>
      <c r="V204" s="96"/>
      <c r="W204" s="96"/>
    </row>
    <row r="205" spans="1:23" s="146" customFormat="1" ht="15.75" customHeight="1">
      <c r="A205" s="96"/>
      <c r="B205" s="327"/>
      <c r="C205" s="327"/>
      <c r="I205" s="96"/>
      <c r="J205" s="96"/>
      <c r="K205" s="96"/>
      <c r="L205" s="96"/>
      <c r="M205" s="96"/>
      <c r="N205" s="96"/>
      <c r="O205" s="96"/>
      <c r="P205" s="96"/>
      <c r="Q205" s="96"/>
      <c r="R205" s="96"/>
      <c r="S205" s="96"/>
      <c r="T205" s="96"/>
      <c r="U205" s="96"/>
      <c r="V205" s="96"/>
      <c r="W205" s="96"/>
    </row>
    <row r="206" spans="1:23" s="146" customFormat="1" ht="15.75" customHeight="1">
      <c r="A206" s="96"/>
      <c r="B206" s="327"/>
      <c r="C206" s="327"/>
      <c r="I206" s="96"/>
      <c r="J206" s="96"/>
      <c r="K206" s="96"/>
      <c r="L206" s="96"/>
      <c r="M206" s="96"/>
      <c r="N206" s="96"/>
      <c r="O206" s="96"/>
      <c r="P206" s="96"/>
      <c r="Q206" s="96"/>
      <c r="R206" s="96"/>
      <c r="S206" s="96"/>
      <c r="T206" s="96"/>
      <c r="U206" s="96"/>
      <c r="V206" s="96"/>
      <c r="W206" s="96"/>
    </row>
    <row r="207" spans="1:23" s="146" customFormat="1" ht="15.75" customHeight="1">
      <c r="A207" s="96"/>
      <c r="B207" s="327"/>
      <c r="C207" s="327"/>
      <c r="I207" s="96"/>
      <c r="J207" s="96"/>
      <c r="K207" s="96"/>
      <c r="L207" s="96"/>
      <c r="M207" s="96"/>
      <c r="N207" s="96"/>
      <c r="O207" s="96"/>
      <c r="P207" s="96"/>
      <c r="Q207" s="96"/>
      <c r="R207" s="96"/>
      <c r="S207" s="96"/>
      <c r="T207" s="96"/>
      <c r="U207" s="96"/>
      <c r="V207" s="96"/>
      <c r="W207" s="96"/>
    </row>
    <row r="208" spans="1:23" s="146" customFormat="1" ht="15.75" customHeight="1">
      <c r="A208" s="96"/>
      <c r="B208" s="327"/>
      <c r="C208" s="327"/>
      <c r="I208" s="96"/>
      <c r="J208" s="96"/>
      <c r="K208" s="96"/>
      <c r="L208" s="96"/>
      <c r="M208" s="96"/>
      <c r="N208" s="96"/>
      <c r="O208" s="96"/>
      <c r="P208" s="96"/>
      <c r="Q208" s="96"/>
      <c r="R208" s="96"/>
      <c r="S208" s="96"/>
      <c r="T208" s="96"/>
      <c r="U208" s="96"/>
      <c r="V208" s="96"/>
      <c r="W208" s="96"/>
    </row>
    <row r="209" spans="1:23" s="146" customFormat="1" ht="15.75" customHeight="1">
      <c r="A209" s="96"/>
      <c r="B209" s="327"/>
      <c r="C209" s="327"/>
      <c r="I209" s="96"/>
      <c r="J209" s="96"/>
      <c r="K209" s="96"/>
      <c r="L209" s="96"/>
      <c r="M209" s="96"/>
      <c r="N209" s="96"/>
      <c r="O209" s="96"/>
      <c r="P209" s="96"/>
      <c r="Q209" s="96"/>
      <c r="R209" s="96"/>
      <c r="S209" s="96"/>
      <c r="T209" s="96"/>
      <c r="U209" s="96"/>
      <c r="V209" s="96"/>
      <c r="W209" s="96"/>
    </row>
    <row r="210" spans="1:23" s="146" customFormat="1" ht="15.75" customHeight="1">
      <c r="A210" s="96"/>
      <c r="B210" s="327"/>
      <c r="C210" s="327"/>
      <c r="I210" s="96"/>
      <c r="J210" s="96"/>
      <c r="K210" s="96"/>
      <c r="L210" s="96"/>
      <c r="M210" s="96"/>
      <c r="N210" s="96"/>
      <c r="O210" s="96"/>
      <c r="P210" s="96"/>
      <c r="Q210" s="96"/>
      <c r="R210" s="96"/>
      <c r="S210" s="96"/>
      <c r="T210" s="96"/>
      <c r="U210" s="96"/>
      <c r="V210" s="96"/>
      <c r="W210" s="96"/>
    </row>
    <row r="211" spans="1:23" s="146" customFormat="1" ht="15.75" customHeight="1">
      <c r="A211" s="96"/>
      <c r="B211" s="327"/>
      <c r="C211" s="327"/>
      <c r="I211" s="96"/>
      <c r="J211" s="96"/>
      <c r="K211" s="96"/>
      <c r="L211" s="96"/>
      <c r="M211" s="96"/>
      <c r="N211" s="96"/>
      <c r="O211" s="96"/>
      <c r="P211" s="96"/>
      <c r="Q211" s="96"/>
      <c r="R211" s="96"/>
      <c r="S211" s="96"/>
      <c r="T211" s="96"/>
      <c r="U211" s="96"/>
      <c r="V211" s="96"/>
      <c r="W211" s="96"/>
    </row>
    <row r="212" spans="1:23" s="146" customFormat="1" ht="15.75" customHeight="1">
      <c r="A212" s="96"/>
      <c r="B212" s="327"/>
      <c r="C212" s="327"/>
      <c r="I212" s="96"/>
      <c r="J212" s="96"/>
      <c r="K212" s="96"/>
      <c r="L212" s="96"/>
      <c r="M212" s="96"/>
      <c r="N212" s="96"/>
      <c r="O212" s="96"/>
      <c r="P212" s="96"/>
      <c r="Q212" s="96"/>
      <c r="R212" s="96"/>
      <c r="S212" s="96"/>
      <c r="T212" s="96"/>
      <c r="U212" s="96"/>
      <c r="V212" s="96"/>
      <c r="W212" s="96"/>
    </row>
    <row r="213" spans="1:23" s="146" customFormat="1" ht="15.75" customHeight="1">
      <c r="A213" s="96"/>
      <c r="B213" s="327"/>
      <c r="C213" s="327"/>
      <c r="I213" s="96"/>
      <c r="J213" s="96"/>
      <c r="K213" s="96"/>
      <c r="L213" s="96"/>
      <c r="M213" s="96"/>
      <c r="N213" s="96"/>
      <c r="O213" s="96"/>
      <c r="P213" s="96"/>
      <c r="Q213" s="96"/>
      <c r="R213" s="96"/>
      <c r="S213" s="96"/>
      <c r="T213" s="96"/>
      <c r="U213" s="96"/>
      <c r="V213" s="96"/>
      <c r="W213" s="96"/>
    </row>
    <row r="214" spans="1:23" s="146" customFormat="1" ht="15.75" customHeight="1">
      <c r="A214" s="96"/>
      <c r="B214" s="327"/>
      <c r="C214" s="327"/>
      <c r="I214" s="96"/>
      <c r="J214" s="96"/>
      <c r="K214" s="96"/>
      <c r="L214" s="96"/>
      <c r="M214" s="96"/>
      <c r="N214" s="96"/>
      <c r="O214" s="96"/>
      <c r="P214" s="96"/>
      <c r="Q214" s="96"/>
      <c r="R214" s="96"/>
      <c r="S214" s="96"/>
      <c r="T214" s="96"/>
      <c r="U214" s="96"/>
      <c r="V214" s="96"/>
      <c r="W214" s="96"/>
    </row>
    <row r="215" spans="1:23" s="146" customFormat="1" ht="15.75" customHeight="1">
      <c r="A215" s="96"/>
      <c r="B215" s="327"/>
      <c r="C215" s="327"/>
      <c r="I215" s="96"/>
      <c r="J215" s="96"/>
      <c r="K215" s="96"/>
      <c r="L215" s="96"/>
      <c r="M215" s="96"/>
      <c r="N215" s="96"/>
      <c r="O215" s="96"/>
      <c r="P215" s="96"/>
      <c r="Q215" s="96"/>
      <c r="R215" s="96"/>
      <c r="S215" s="96"/>
      <c r="T215" s="96"/>
      <c r="U215" s="96"/>
      <c r="V215" s="96"/>
      <c r="W215" s="96"/>
    </row>
    <row r="216" spans="1:23" s="146" customFormat="1" ht="15.75" customHeight="1">
      <c r="A216" s="96"/>
      <c r="B216" s="327"/>
      <c r="C216" s="327"/>
      <c r="I216" s="96"/>
      <c r="J216" s="96"/>
      <c r="K216" s="96"/>
      <c r="L216" s="96"/>
      <c r="M216" s="96"/>
      <c r="N216" s="96"/>
      <c r="O216" s="96"/>
      <c r="P216" s="96"/>
      <c r="Q216" s="96"/>
      <c r="R216" s="96"/>
      <c r="S216" s="96"/>
      <c r="T216" s="96"/>
      <c r="U216" s="96"/>
      <c r="V216" s="96"/>
      <c r="W216" s="96"/>
    </row>
    <row r="217" spans="1:23" s="146" customFormat="1" ht="15.75" customHeight="1">
      <c r="A217" s="96"/>
      <c r="B217" s="327"/>
      <c r="C217" s="327"/>
      <c r="I217" s="96"/>
      <c r="J217" s="96"/>
      <c r="K217" s="96"/>
      <c r="L217" s="96"/>
      <c r="M217" s="96"/>
      <c r="N217" s="96"/>
      <c r="O217" s="96"/>
      <c r="P217" s="96"/>
      <c r="Q217" s="96"/>
      <c r="R217" s="96"/>
      <c r="S217" s="96"/>
      <c r="T217" s="96"/>
      <c r="U217" s="96"/>
      <c r="V217" s="96"/>
      <c r="W217" s="96"/>
    </row>
    <row r="218" spans="1:23" s="146" customFormat="1" ht="15.75" customHeight="1">
      <c r="A218" s="96"/>
      <c r="B218" s="327"/>
      <c r="C218" s="327"/>
      <c r="I218" s="96"/>
      <c r="J218" s="96"/>
      <c r="K218" s="96"/>
      <c r="L218" s="96"/>
      <c r="M218" s="96"/>
      <c r="N218" s="96"/>
      <c r="O218" s="96"/>
      <c r="P218" s="96"/>
      <c r="Q218" s="96"/>
      <c r="R218" s="96"/>
      <c r="S218" s="96"/>
      <c r="T218" s="96"/>
      <c r="U218" s="96"/>
      <c r="V218" s="96"/>
      <c r="W218" s="96"/>
    </row>
    <row r="219" spans="1:23" s="146" customFormat="1" ht="15.75" customHeight="1">
      <c r="A219" s="96"/>
      <c r="B219" s="327"/>
      <c r="C219" s="327"/>
      <c r="I219" s="96"/>
      <c r="J219" s="96"/>
      <c r="K219" s="96"/>
      <c r="L219" s="96"/>
      <c r="M219" s="96"/>
      <c r="N219" s="96"/>
      <c r="O219" s="96"/>
      <c r="P219" s="96"/>
      <c r="Q219" s="96"/>
      <c r="R219" s="96"/>
      <c r="S219" s="96"/>
      <c r="T219" s="96"/>
      <c r="U219" s="96"/>
      <c r="V219" s="96"/>
      <c r="W219" s="96"/>
    </row>
    <row r="220" spans="1:23" s="146" customFormat="1" ht="15.75" customHeight="1">
      <c r="A220" s="96"/>
      <c r="B220" s="327"/>
      <c r="C220" s="327"/>
      <c r="I220" s="96"/>
      <c r="J220" s="96"/>
      <c r="K220" s="96"/>
      <c r="L220" s="96"/>
      <c r="M220" s="96"/>
      <c r="N220" s="96"/>
      <c r="O220" s="96"/>
      <c r="P220" s="96"/>
      <c r="Q220" s="96"/>
      <c r="R220" s="96"/>
      <c r="S220" s="96"/>
      <c r="T220" s="96"/>
      <c r="U220" s="96"/>
      <c r="V220" s="96"/>
      <c r="W220" s="96"/>
    </row>
    <row r="221" spans="1:23" s="146" customFormat="1" ht="15.75" customHeight="1">
      <c r="A221" s="96"/>
      <c r="B221" s="327"/>
      <c r="C221" s="327"/>
      <c r="I221" s="96"/>
      <c r="J221" s="96"/>
      <c r="K221" s="96"/>
      <c r="L221" s="96"/>
      <c r="M221" s="96"/>
      <c r="N221" s="96"/>
      <c r="O221" s="96"/>
      <c r="P221" s="96"/>
      <c r="Q221" s="96"/>
      <c r="R221" s="96"/>
      <c r="S221" s="96"/>
      <c r="T221" s="96"/>
      <c r="U221" s="96"/>
      <c r="V221" s="96"/>
      <c r="W221" s="96"/>
    </row>
    <row r="222" spans="1:23" s="146" customFormat="1" ht="15.75" customHeight="1">
      <c r="A222" s="96"/>
      <c r="B222" s="327"/>
      <c r="C222" s="327"/>
      <c r="I222" s="96"/>
      <c r="J222" s="96"/>
      <c r="K222" s="96"/>
      <c r="L222" s="96"/>
      <c r="M222" s="96"/>
      <c r="N222" s="96"/>
      <c r="O222" s="96"/>
      <c r="P222" s="96"/>
      <c r="Q222" s="96"/>
      <c r="R222" s="96"/>
      <c r="S222" s="96"/>
      <c r="T222" s="96"/>
      <c r="U222" s="96"/>
      <c r="V222" s="96"/>
      <c r="W222" s="96"/>
    </row>
    <row r="223" spans="1:23" s="146" customFormat="1" ht="15.75" customHeight="1">
      <c r="A223" s="96"/>
      <c r="B223" s="327"/>
      <c r="C223" s="327"/>
      <c r="I223" s="96"/>
      <c r="J223" s="96"/>
      <c r="K223" s="96"/>
      <c r="L223" s="96"/>
      <c r="M223" s="96"/>
      <c r="N223" s="96"/>
      <c r="O223" s="96"/>
      <c r="P223" s="96"/>
      <c r="Q223" s="96"/>
      <c r="R223" s="96"/>
      <c r="S223" s="96"/>
      <c r="T223" s="96"/>
      <c r="U223" s="96"/>
      <c r="V223" s="96"/>
      <c r="W223" s="96"/>
    </row>
    <row r="224" spans="1:23" s="146" customFormat="1" ht="15.75" customHeight="1">
      <c r="A224" s="96"/>
      <c r="B224" s="327"/>
      <c r="C224" s="327"/>
      <c r="I224" s="96"/>
      <c r="J224" s="96"/>
      <c r="K224" s="96"/>
      <c r="L224" s="96"/>
      <c r="M224" s="96"/>
      <c r="N224" s="96"/>
      <c r="O224" s="96"/>
      <c r="P224" s="96"/>
      <c r="Q224" s="96"/>
      <c r="R224" s="96"/>
      <c r="S224" s="96"/>
      <c r="T224" s="96"/>
      <c r="U224" s="96"/>
      <c r="V224" s="96"/>
      <c r="W224" s="96"/>
    </row>
    <row r="225" spans="1:23" s="146" customFormat="1" ht="15.75" customHeight="1">
      <c r="A225" s="96"/>
      <c r="B225" s="327"/>
      <c r="C225" s="327"/>
      <c r="I225" s="96"/>
      <c r="J225" s="96"/>
      <c r="K225" s="96"/>
      <c r="L225" s="96"/>
      <c r="M225" s="96"/>
      <c r="N225" s="96"/>
      <c r="O225" s="96"/>
      <c r="P225" s="96"/>
      <c r="Q225" s="96"/>
      <c r="R225" s="96"/>
      <c r="S225" s="96"/>
      <c r="T225" s="96"/>
      <c r="U225" s="96"/>
      <c r="V225" s="96"/>
      <c r="W225" s="96"/>
    </row>
    <row r="226" spans="1:23" s="146" customFormat="1" ht="15.75" customHeight="1">
      <c r="A226" s="96"/>
      <c r="B226" s="327"/>
      <c r="C226" s="327"/>
      <c r="I226" s="96"/>
      <c r="J226" s="96"/>
      <c r="K226" s="96"/>
      <c r="L226" s="96"/>
      <c r="M226" s="96"/>
      <c r="N226" s="96"/>
      <c r="O226" s="96"/>
      <c r="P226" s="96"/>
      <c r="Q226" s="96"/>
      <c r="R226" s="96"/>
      <c r="S226" s="96"/>
      <c r="T226" s="96"/>
      <c r="U226" s="96"/>
      <c r="V226" s="96"/>
      <c r="W226" s="96"/>
    </row>
    <row r="227" spans="1:23" s="146" customFormat="1" ht="15.75" customHeight="1">
      <c r="A227" s="96"/>
      <c r="B227" s="327"/>
      <c r="C227" s="327"/>
      <c r="I227" s="96"/>
      <c r="J227" s="96"/>
      <c r="K227" s="96"/>
      <c r="L227" s="96"/>
      <c r="M227" s="96"/>
      <c r="N227" s="96"/>
      <c r="O227" s="96"/>
      <c r="P227" s="96"/>
      <c r="Q227" s="96"/>
      <c r="R227" s="96"/>
      <c r="S227" s="96"/>
      <c r="T227" s="96"/>
      <c r="U227" s="96"/>
      <c r="V227" s="96"/>
      <c r="W227" s="96"/>
    </row>
    <row r="228" spans="1:23" s="146" customFormat="1" ht="15.75" customHeight="1">
      <c r="A228" s="96"/>
      <c r="B228" s="327"/>
      <c r="C228" s="327"/>
      <c r="I228" s="96"/>
      <c r="J228" s="96"/>
      <c r="K228" s="96"/>
      <c r="L228" s="96"/>
      <c r="M228" s="96"/>
      <c r="N228" s="96"/>
      <c r="O228" s="96"/>
      <c r="P228" s="96"/>
      <c r="Q228" s="96"/>
      <c r="R228" s="96"/>
      <c r="S228" s="96"/>
      <c r="T228" s="96"/>
      <c r="U228" s="96"/>
      <c r="V228" s="96"/>
      <c r="W228" s="96"/>
    </row>
    <row r="229" spans="1:23" s="146" customFormat="1" ht="15.75" customHeight="1">
      <c r="A229" s="96"/>
      <c r="B229" s="327"/>
      <c r="C229" s="327"/>
      <c r="I229" s="96"/>
      <c r="J229" s="96"/>
      <c r="K229" s="96"/>
      <c r="L229" s="96"/>
      <c r="M229" s="96"/>
      <c r="N229" s="96"/>
      <c r="O229" s="96"/>
      <c r="P229" s="96"/>
      <c r="Q229" s="96"/>
      <c r="R229" s="96"/>
      <c r="S229" s="96"/>
      <c r="T229" s="96"/>
      <c r="U229" s="96"/>
      <c r="V229" s="96"/>
      <c r="W229" s="96"/>
    </row>
    <row r="230" spans="1:23" s="146" customFormat="1" ht="15.75" customHeight="1">
      <c r="A230" s="96"/>
      <c r="B230" s="327"/>
      <c r="C230" s="327"/>
      <c r="I230" s="96"/>
      <c r="J230" s="96"/>
      <c r="K230" s="96"/>
      <c r="L230" s="96"/>
      <c r="M230" s="96"/>
      <c r="N230" s="96"/>
      <c r="O230" s="96"/>
      <c r="P230" s="96"/>
      <c r="Q230" s="96"/>
      <c r="R230" s="96"/>
      <c r="S230" s="96"/>
      <c r="T230" s="96"/>
      <c r="U230" s="96"/>
      <c r="V230" s="96"/>
      <c r="W230" s="96"/>
    </row>
    <row r="231" spans="1:23" s="146" customFormat="1" ht="15.75" customHeight="1">
      <c r="A231" s="96"/>
      <c r="B231" s="327"/>
      <c r="C231" s="327"/>
      <c r="I231" s="96"/>
      <c r="J231" s="96"/>
      <c r="K231" s="96"/>
      <c r="L231" s="96"/>
      <c r="M231" s="96"/>
      <c r="N231" s="96"/>
      <c r="O231" s="96"/>
      <c r="P231" s="96"/>
      <c r="Q231" s="96"/>
      <c r="R231" s="96"/>
      <c r="S231" s="96"/>
      <c r="T231" s="96"/>
      <c r="U231" s="96"/>
      <c r="V231" s="96"/>
      <c r="W231" s="96"/>
    </row>
    <row r="232" spans="1:23" s="146" customFormat="1" ht="15.75" customHeight="1">
      <c r="A232" s="96"/>
      <c r="B232" s="327"/>
      <c r="C232" s="327"/>
      <c r="I232" s="96"/>
      <c r="J232" s="96"/>
      <c r="K232" s="96"/>
      <c r="L232" s="96"/>
      <c r="M232" s="96"/>
      <c r="N232" s="96"/>
      <c r="O232" s="96"/>
      <c r="P232" s="96"/>
      <c r="Q232" s="96"/>
      <c r="R232" s="96"/>
      <c r="S232" s="96"/>
      <c r="T232" s="96"/>
      <c r="U232" s="96"/>
      <c r="V232" s="96"/>
      <c r="W232" s="96"/>
    </row>
    <row r="233" spans="1:23" s="146" customFormat="1" ht="15.75" customHeight="1">
      <c r="A233" s="96"/>
      <c r="B233" s="327"/>
      <c r="C233" s="327"/>
      <c r="I233" s="96"/>
      <c r="J233" s="96"/>
      <c r="K233" s="96"/>
      <c r="L233" s="96"/>
      <c r="M233" s="96"/>
      <c r="N233" s="96"/>
      <c r="O233" s="96"/>
      <c r="P233" s="96"/>
      <c r="Q233" s="96"/>
      <c r="R233" s="96"/>
      <c r="S233" s="96"/>
      <c r="T233" s="96"/>
      <c r="U233" s="96"/>
      <c r="V233" s="96"/>
      <c r="W233" s="96"/>
    </row>
    <row r="234" spans="1:23" s="146" customFormat="1" ht="15.75" customHeight="1">
      <c r="A234" s="96"/>
      <c r="B234" s="327"/>
      <c r="C234" s="327"/>
      <c r="I234" s="96"/>
      <c r="J234" s="96"/>
      <c r="K234" s="96"/>
      <c r="L234" s="96"/>
      <c r="M234" s="96"/>
      <c r="N234" s="96"/>
      <c r="O234" s="96"/>
      <c r="P234" s="96"/>
      <c r="Q234" s="96"/>
      <c r="R234" s="96"/>
      <c r="S234" s="96"/>
      <c r="T234" s="96"/>
      <c r="U234" s="96"/>
      <c r="V234" s="96"/>
      <c r="W234" s="96"/>
    </row>
    <row r="235" spans="1:23" s="146" customFormat="1" ht="15.75" customHeight="1">
      <c r="A235" s="96"/>
      <c r="B235" s="327"/>
      <c r="C235" s="327"/>
      <c r="I235" s="96"/>
      <c r="J235" s="96"/>
      <c r="K235" s="96"/>
      <c r="L235" s="96"/>
      <c r="M235" s="96"/>
      <c r="N235" s="96"/>
      <c r="O235" s="96"/>
      <c r="P235" s="96"/>
      <c r="Q235" s="96"/>
      <c r="R235" s="96"/>
      <c r="S235" s="96"/>
      <c r="T235" s="96"/>
      <c r="U235" s="96"/>
      <c r="V235" s="96"/>
      <c r="W235" s="96"/>
    </row>
    <row r="236" spans="1:23" s="146" customFormat="1" ht="15.75" customHeight="1">
      <c r="A236" s="96"/>
      <c r="B236" s="327"/>
      <c r="C236" s="327"/>
      <c r="I236" s="96"/>
      <c r="J236" s="96"/>
      <c r="K236" s="96"/>
      <c r="L236" s="96"/>
      <c r="M236" s="96"/>
      <c r="N236" s="96"/>
      <c r="O236" s="96"/>
      <c r="P236" s="96"/>
      <c r="Q236" s="96"/>
      <c r="R236" s="96"/>
      <c r="S236" s="96"/>
      <c r="T236" s="96"/>
      <c r="U236" s="96"/>
      <c r="V236" s="96"/>
      <c r="W236" s="96"/>
    </row>
    <row r="237" spans="1:23" s="146" customFormat="1" ht="15.75" customHeight="1">
      <c r="A237" s="96"/>
      <c r="B237" s="327"/>
      <c r="C237" s="327"/>
      <c r="I237" s="96"/>
      <c r="J237" s="96"/>
      <c r="K237" s="96"/>
      <c r="L237" s="96"/>
      <c r="M237" s="96"/>
      <c r="N237" s="96"/>
      <c r="O237" s="96"/>
      <c r="P237" s="96"/>
      <c r="Q237" s="96"/>
      <c r="R237" s="96"/>
      <c r="S237" s="96"/>
      <c r="T237" s="96"/>
      <c r="U237" s="96"/>
      <c r="V237" s="96"/>
      <c r="W237" s="96"/>
    </row>
    <row r="238" spans="1:23" s="146" customFormat="1" ht="15.75" customHeight="1">
      <c r="A238" s="96"/>
      <c r="B238" s="327"/>
      <c r="C238" s="327"/>
      <c r="I238" s="96"/>
      <c r="J238" s="96"/>
      <c r="K238" s="96"/>
      <c r="L238" s="96"/>
      <c r="M238" s="96"/>
      <c r="N238" s="96"/>
      <c r="O238" s="96"/>
      <c r="P238" s="96"/>
      <c r="Q238" s="96"/>
      <c r="R238" s="96"/>
      <c r="S238" s="96"/>
      <c r="T238" s="96"/>
      <c r="U238" s="96"/>
      <c r="V238" s="96"/>
      <c r="W238" s="96"/>
    </row>
    <row r="239" spans="1:23" s="146" customFormat="1" ht="15.75" customHeight="1">
      <c r="A239" s="96"/>
      <c r="B239" s="327"/>
      <c r="C239" s="327"/>
      <c r="I239" s="96"/>
      <c r="J239" s="96"/>
      <c r="K239" s="96"/>
      <c r="L239" s="96"/>
      <c r="M239" s="96"/>
      <c r="N239" s="96"/>
      <c r="O239" s="96"/>
      <c r="P239" s="96"/>
      <c r="Q239" s="96"/>
      <c r="R239" s="96"/>
      <c r="S239" s="96"/>
      <c r="T239" s="96"/>
      <c r="U239" s="96"/>
      <c r="V239" s="96"/>
      <c r="W239" s="96"/>
    </row>
    <row r="240" spans="1:23" s="146" customFormat="1" ht="15.75" customHeight="1">
      <c r="A240" s="96"/>
      <c r="B240" s="327"/>
      <c r="C240" s="327"/>
      <c r="I240" s="96"/>
      <c r="J240" s="96"/>
      <c r="K240" s="96"/>
      <c r="L240" s="96"/>
      <c r="M240" s="96"/>
      <c r="N240" s="96"/>
      <c r="O240" s="96"/>
      <c r="P240" s="96"/>
      <c r="Q240" s="96"/>
      <c r="R240" s="96"/>
      <c r="S240" s="96"/>
      <c r="T240" s="96"/>
      <c r="U240" s="96"/>
      <c r="V240" s="96"/>
      <c r="W240" s="96"/>
    </row>
    <row r="241" spans="1:23" s="146" customFormat="1" ht="15.75" customHeight="1">
      <c r="A241" s="96"/>
      <c r="B241" s="327"/>
      <c r="C241" s="327"/>
      <c r="I241" s="96"/>
      <c r="J241" s="96"/>
      <c r="K241" s="96"/>
      <c r="L241" s="96"/>
      <c r="M241" s="96"/>
      <c r="N241" s="96"/>
      <c r="O241" s="96"/>
      <c r="P241" s="96"/>
      <c r="Q241" s="96"/>
      <c r="R241" s="96"/>
      <c r="S241" s="96"/>
      <c r="T241" s="96"/>
      <c r="U241" s="96"/>
      <c r="V241" s="96"/>
      <c r="W241" s="96"/>
    </row>
    <row r="242" spans="1:23" s="146" customFormat="1" ht="15.75" customHeight="1">
      <c r="A242" s="96"/>
      <c r="B242" s="327"/>
      <c r="C242" s="327"/>
      <c r="I242" s="96"/>
      <c r="J242" s="96"/>
      <c r="K242" s="96"/>
      <c r="L242" s="96"/>
      <c r="M242" s="96"/>
      <c r="N242" s="96"/>
      <c r="O242" s="96"/>
      <c r="P242" s="96"/>
      <c r="Q242" s="96"/>
      <c r="R242" s="96"/>
      <c r="S242" s="96"/>
      <c r="T242" s="96"/>
      <c r="U242" s="96"/>
      <c r="V242" s="96"/>
      <c r="W242" s="96"/>
    </row>
    <row r="243" spans="1:23" s="146" customFormat="1" ht="15.75" customHeight="1">
      <c r="A243" s="96"/>
      <c r="B243" s="327"/>
      <c r="C243" s="327"/>
      <c r="I243" s="96"/>
      <c r="J243" s="96"/>
      <c r="K243" s="96"/>
      <c r="L243" s="96"/>
      <c r="M243" s="96"/>
      <c r="N243" s="96"/>
      <c r="O243" s="96"/>
      <c r="P243" s="96"/>
      <c r="Q243" s="96"/>
      <c r="R243" s="96"/>
      <c r="S243" s="96"/>
      <c r="T243" s="96"/>
      <c r="U243" s="96"/>
      <c r="V243" s="96"/>
      <c r="W243" s="96"/>
    </row>
    <row r="244" spans="1:23" s="146" customFormat="1" ht="15.75" customHeight="1">
      <c r="A244" s="96"/>
      <c r="B244" s="327"/>
      <c r="C244" s="327"/>
      <c r="I244" s="96"/>
      <c r="J244" s="96"/>
      <c r="K244" s="96"/>
      <c r="L244" s="96"/>
      <c r="M244" s="96"/>
      <c r="N244" s="96"/>
      <c r="O244" s="96"/>
      <c r="P244" s="96"/>
      <c r="Q244" s="96"/>
      <c r="R244" s="96"/>
      <c r="S244" s="96"/>
      <c r="T244" s="96"/>
      <c r="U244" s="96"/>
      <c r="V244" s="96"/>
      <c r="W244" s="96"/>
    </row>
    <row r="245" spans="1:23" s="146" customFormat="1" ht="15.75" customHeight="1">
      <c r="A245" s="96"/>
      <c r="B245" s="327"/>
      <c r="C245" s="327"/>
      <c r="I245" s="96"/>
      <c r="J245" s="96"/>
      <c r="K245" s="96"/>
      <c r="L245" s="96"/>
      <c r="M245" s="96"/>
      <c r="N245" s="96"/>
      <c r="O245" s="96"/>
      <c r="P245" s="96"/>
      <c r="Q245" s="96"/>
      <c r="R245" s="96"/>
      <c r="S245" s="96"/>
      <c r="T245" s="96"/>
      <c r="U245" s="96"/>
      <c r="V245" s="96"/>
      <c r="W245" s="96"/>
    </row>
    <row r="246" spans="1:23" s="146" customFormat="1" ht="15.75" customHeight="1">
      <c r="A246" s="96"/>
      <c r="B246" s="327"/>
      <c r="C246" s="327"/>
      <c r="I246" s="96"/>
      <c r="J246" s="96"/>
      <c r="K246" s="96"/>
      <c r="L246" s="96"/>
      <c r="M246" s="96"/>
      <c r="N246" s="96"/>
      <c r="O246" s="96"/>
      <c r="P246" s="96"/>
      <c r="Q246" s="96"/>
      <c r="R246" s="96"/>
      <c r="S246" s="96"/>
      <c r="T246" s="96"/>
      <c r="U246" s="96"/>
      <c r="V246" s="96"/>
      <c r="W246" s="96"/>
    </row>
    <row r="247" spans="1:23" s="146" customFormat="1" ht="15.75" customHeight="1">
      <c r="A247" s="96"/>
      <c r="B247" s="327"/>
      <c r="C247" s="327"/>
      <c r="I247" s="96"/>
      <c r="J247" s="96"/>
      <c r="K247" s="96"/>
      <c r="L247" s="96"/>
      <c r="M247" s="96"/>
      <c r="N247" s="96"/>
      <c r="O247" s="96"/>
      <c r="P247" s="96"/>
      <c r="Q247" s="96"/>
      <c r="R247" s="96"/>
      <c r="S247" s="96"/>
      <c r="T247" s="96"/>
      <c r="U247" s="96"/>
      <c r="V247" s="96"/>
      <c r="W247" s="96"/>
    </row>
    <row r="248" spans="1:23" s="146" customFormat="1" ht="15.75" customHeight="1">
      <c r="A248" s="96"/>
      <c r="B248" s="327"/>
      <c r="C248" s="327"/>
      <c r="I248" s="96"/>
      <c r="J248" s="96"/>
      <c r="K248" s="96"/>
      <c r="L248" s="96"/>
      <c r="M248" s="96"/>
      <c r="N248" s="96"/>
      <c r="O248" s="96"/>
      <c r="P248" s="96"/>
      <c r="Q248" s="96"/>
      <c r="R248" s="96"/>
      <c r="S248" s="96"/>
      <c r="T248" s="96"/>
      <c r="U248" s="96"/>
      <c r="V248" s="96"/>
      <c r="W248" s="96"/>
    </row>
    <row r="249" spans="1:23" s="146" customFormat="1" ht="15.75" customHeight="1">
      <c r="A249" s="96"/>
      <c r="B249" s="327"/>
      <c r="C249" s="327"/>
      <c r="I249" s="96"/>
      <c r="J249" s="96"/>
      <c r="K249" s="96"/>
      <c r="L249" s="96"/>
      <c r="M249" s="96"/>
      <c r="N249" s="96"/>
      <c r="O249" s="96"/>
      <c r="P249" s="96"/>
      <c r="Q249" s="96"/>
      <c r="R249" s="96"/>
      <c r="S249" s="96"/>
      <c r="T249" s="96"/>
      <c r="U249" s="96"/>
      <c r="V249" s="96"/>
      <c r="W249" s="96"/>
    </row>
    <row r="250" spans="1:23" s="146" customFormat="1" ht="15.75" customHeight="1">
      <c r="A250" s="96"/>
      <c r="B250" s="327"/>
      <c r="C250" s="327"/>
      <c r="I250" s="96"/>
      <c r="J250" s="96"/>
      <c r="K250" s="96"/>
      <c r="L250" s="96"/>
      <c r="M250" s="96"/>
      <c r="N250" s="96"/>
      <c r="O250" s="96"/>
      <c r="P250" s="96"/>
      <c r="Q250" s="96"/>
      <c r="R250" s="96"/>
      <c r="S250" s="96"/>
      <c r="T250" s="96"/>
      <c r="U250" s="96"/>
      <c r="V250" s="96"/>
      <c r="W250" s="96"/>
    </row>
    <row r="251" spans="1:23" s="146" customFormat="1" ht="15.75" customHeight="1">
      <c r="A251" s="96"/>
      <c r="B251" s="327"/>
      <c r="C251" s="327"/>
      <c r="I251" s="96"/>
      <c r="J251" s="96"/>
      <c r="K251" s="96"/>
      <c r="L251" s="96"/>
      <c r="M251" s="96"/>
      <c r="N251" s="96"/>
      <c r="O251" s="96"/>
      <c r="P251" s="96"/>
      <c r="Q251" s="96"/>
      <c r="R251" s="96"/>
      <c r="S251" s="96"/>
      <c r="T251" s="96"/>
      <c r="U251" s="96"/>
      <c r="V251" s="96"/>
      <c r="W251" s="96"/>
    </row>
    <row r="252" spans="1:23" s="146" customFormat="1" ht="15.75" customHeight="1">
      <c r="A252" s="96"/>
      <c r="B252" s="327"/>
      <c r="C252" s="327"/>
      <c r="I252" s="96"/>
      <c r="J252" s="96"/>
      <c r="K252" s="96"/>
      <c r="L252" s="96"/>
      <c r="M252" s="96"/>
      <c r="N252" s="96"/>
      <c r="O252" s="96"/>
      <c r="P252" s="96"/>
      <c r="Q252" s="96"/>
      <c r="R252" s="96"/>
      <c r="S252" s="96"/>
      <c r="T252" s="96"/>
      <c r="U252" s="96"/>
      <c r="V252" s="96"/>
      <c r="W252" s="96"/>
    </row>
    <row r="253" spans="1:23" s="146" customFormat="1" ht="15.75" customHeight="1">
      <c r="A253" s="96"/>
      <c r="B253" s="327"/>
      <c r="C253" s="327"/>
      <c r="I253" s="96"/>
      <c r="J253" s="96"/>
      <c r="K253" s="96"/>
      <c r="L253" s="96"/>
      <c r="M253" s="96"/>
      <c r="N253" s="96"/>
      <c r="O253" s="96"/>
      <c r="P253" s="96"/>
      <c r="Q253" s="96"/>
      <c r="R253" s="96"/>
      <c r="S253" s="96"/>
      <c r="T253" s="96"/>
      <c r="U253" s="96"/>
      <c r="V253" s="96"/>
      <c r="W253" s="96"/>
    </row>
    <row r="254" spans="1:23" s="146" customFormat="1" ht="15.75" customHeight="1">
      <c r="A254" s="96"/>
      <c r="B254" s="327"/>
      <c r="C254" s="327"/>
      <c r="I254" s="96"/>
      <c r="J254" s="96"/>
      <c r="K254" s="96"/>
      <c r="L254" s="96"/>
      <c r="M254" s="96"/>
      <c r="N254" s="96"/>
      <c r="O254" s="96"/>
      <c r="P254" s="96"/>
      <c r="Q254" s="96"/>
      <c r="R254" s="96"/>
      <c r="S254" s="96"/>
      <c r="T254" s="96"/>
      <c r="U254" s="96"/>
      <c r="V254" s="96"/>
      <c r="W254" s="96"/>
    </row>
    <row r="255" spans="1:23" s="146" customFormat="1" ht="15.75" customHeight="1">
      <c r="A255" s="96"/>
      <c r="B255" s="327"/>
      <c r="C255" s="327"/>
      <c r="I255" s="96"/>
      <c r="J255" s="96"/>
      <c r="K255" s="96"/>
      <c r="L255" s="96"/>
      <c r="M255" s="96"/>
      <c r="N255" s="96"/>
      <c r="O255" s="96"/>
      <c r="P255" s="96"/>
      <c r="Q255" s="96"/>
      <c r="R255" s="96"/>
      <c r="S255" s="96"/>
      <c r="T255" s="96"/>
      <c r="U255" s="96"/>
      <c r="V255" s="96"/>
      <c r="W255" s="96"/>
    </row>
    <row r="256" spans="1:23" s="146" customFormat="1" ht="15.75" customHeight="1">
      <c r="A256" s="96"/>
      <c r="B256" s="327"/>
      <c r="C256" s="327"/>
      <c r="I256" s="96"/>
      <c r="J256" s="96"/>
      <c r="K256" s="96"/>
      <c r="L256" s="96"/>
      <c r="M256" s="96"/>
      <c r="N256" s="96"/>
      <c r="O256" s="96"/>
      <c r="P256" s="96"/>
      <c r="Q256" s="96"/>
      <c r="R256" s="96"/>
      <c r="S256" s="96"/>
      <c r="T256" s="96"/>
      <c r="U256" s="96"/>
      <c r="V256" s="96"/>
      <c r="W256" s="96"/>
    </row>
    <row r="257" spans="1:23" s="146" customFormat="1" ht="15.75" customHeight="1">
      <c r="A257" s="96"/>
      <c r="B257" s="327"/>
      <c r="C257" s="327"/>
      <c r="I257" s="96"/>
      <c r="J257" s="96"/>
      <c r="K257" s="96"/>
      <c r="L257" s="96"/>
      <c r="M257" s="96"/>
      <c r="N257" s="96"/>
      <c r="O257" s="96"/>
      <c r="P257" s="96"/>
      <c r="Q257" s="96"/>
      <c r="R257" s="96"/>
      <c r="S257" s="96"/>
      <c r="T257" s="96"/>
      <c r="U257" s="96"/>
      <c r="V257" s="96"/>
      <c r="W257" s="96"/>
    </row>
    <row r="258" spans="1:23" s="146" customFormat="1" ht="15.75" customHeight="1">
      <c r="A258" s="96"/>
      <c r="B258" s="327"/>
      <c r="C258" s="327"/>
      <c r="I258" s="96"/>
      <c r="J258" s="96"/>
      <c r="K258" s="96"/>
      <c r="L258" s="96"/>
      <c r="M258" s="96"/>
      <c r="N258" s="96"/>
      <c r="O258" s="96"/>
      <c r="P258" s="96"/>
      <c r="Q258" s="96"/>
      <c r="R258" s="96"/>
      <c r="S258" s="96"/>
      <c r="T258" s="96"/>
      <c r="U258" s="96"/>
      <c r="V258" s="96"/>
      <c r="W258" s="96"/>
    </row>
    <row r="259" spans="1:23" s="146" customFormat="1" ht="15.75" customHeight="1">
      <c r="A259" s="96"/>
      <c r="B259" s="327"/>
      <c r="C259" s="327"/>
      <c r="I259" s="96"/>
      <c r="J259" s="96"/>
      <c r="K259" s="96"/>
      <c r="L259" s="96"/>
      <c r="M259" s="96"/>
      <c r="N259" s="96"/>
      <c r="O259" s="96"/>
      <c r="P259" s="96"/>
      <c r="Q259" s="96"/>
      <c r="R259" s="96"/>
      <c r="S259" s="96"/>
      <c r="T259" s="96"/>
      <c r="U259" s="96"/>
      <c r="V259" s="96"/>
      <c r="W259" s="96"/>
    </row>
    <row r="260" spans="1:23" s="146" customFormat="1" ht="15.75" customHeight="1">
      <c r="A260" s="96"/>
      <c r="B260" s="327"/>
      <c r="C260" s="327"/>
      <c r="I260" s="96"/>
      <c r="J260" s="96"/>
      <c r="K260" s="96"/>
      <c r="L260" s="96"/>
      <c r="M260" s="96"/>
      <c r="N260" s="96"/>
      <c r="O260" s="96"/>
      <c r="P260" s="96"/>
      <c r="Q260" s="96"/>
      <c r="R260" s="96"/>
      <c r="S260" s="96"/>
      <c r="T260" s="96"/>
      <c r="U260" s="96"/>
      <c r="V260" s="96"/>
      <c r="W260" s="96"/>
    </row>
    <row r="261" spans="1:23" s="146" customFormat="1" ht="15.75" customHeight="1">
      <c r="A261" s="96"/>
      <c r="B261" s="327"/>
      <c r="C261" s="327"/>
      <c r="I261" s="96"/>
      <c r="J261" s="96"/>
      <c r="K261" s="96"/>
      <c r="L261" s="96"/>
      <c r="M261" s="96"/>
      <c r="N261" s="96"/>
      <c r="O261" s="96"/>
      <c r="P261" s="96"/>
      <c r="Q261" s="96"/>
      <c r="R261" s="96"/>
      <c r="S261" s="96"/>
      <c r="T261" s="96"/>
      <c r="U261" s="96"/>
      <c r="V261" s="96"/>
      <c r="W261" s="96"/>
    </row>
    <row r="262" spans="1:23" s="146" customFormat="1" ht="15.75" customHeight="1">
      <c r="A262" s="96"/>
      <c r="B262" s="327"/>
      <c r="C262" s="327"/>
      <c r="I262" s="96"/>
      <c r="J262" s="96"/>
      <c r="K262" s="96"/>
      <c r="L262" s="96"/>
      <c r="M262" s="96"/>
      <c r="N262" s="96"/>
      <c r="O262" s="96"/>
      <c r="P262" s="96"/>
      <c r="Q262" s="96"/>
      <c r="R262" s="96"/>
      <c r="S262" s="96"/>
      <c r="T262" s="96"/>
      <c r="U262" s="96"/>
      <c r="V262" s="96"/>
      <c r="W262" s="96"/>
    </row>
    <row r="263" spans="1:23" s="146" customFormat="1" ht="15.75" customHeight="1">
      <c r="A263" s="96"/>
      <c r="B263" s="327"/>
      <c r="C263" s="327"/>
      <c r="I263" s="96"/>
      <c r="J263" s="96"/>
      <c r="K263" s="96"/>
      <c r="L263" s="96"/>
      <c r="M263" s="96"/>
      <c r="N263" s="96"/>
      <c r="O263" s="96"/>
      <c r="P263" s="96"/>
      <c r="Q263" s="96"/>
      <c r="R263" s="96"/>
      <c r="S263" s="96"/>
      <c r="T263" s="96"/>
      <c r="U263" s="96"/>
      <c r="V263" s="96"/>
      <c r="W263" s="96"/>
    </row>
    <row r="264" spans="1:23" s="146" customFormat="1" ht="15.75" customHeight="1">
      <c r="A264" s="96"/>
      <c r="B264" s="327"/>
      <c r="C264" s="327"/>
      <c r="I264" s="96"/>
      <c r="J264" s="96"/>
      <c r="K264" s="96"/>
      <c r="L264" s="96"/>
      <c r="M264" s="96"/>
      <c r="N264" s="96"/>
      <c r="O264" s="96"/>
      <c r="P264" s="96"/>
      <c r="Q264" s="96"/>
      <c r="R264" s="96"/>
      <c r="S264" s="96"/>
      <c r="T264" s="96"/>
      <c r="U264" s="96"/>
      <c r="V264" s="96"/>
      <c r="W264" s="96"/>
    </row>
    <row r="265" spans="1:23" s="146" customFormat="1" ht="15.75" customHeight="1">
      <c r="A265" s="96"/>
      <c r="B265" s="327"/>
      <c r="C265" s="327"/>
      <c r="I265" s="96"/>
      <c r="J265" s="96"/>
      <c r="K265" s="96"/>
      <c r="L265" s="96"/>
      <c r="M265" s="96"/>
      <c r="N265" s="96"/>
      <c r="O265" s="96"/>
      <c r="P265" s="96"/>
      <c r="Q265" s="96"/>
      <c r="R265" s="96"/>
      <c r="S265" s="96"/>
      <c r="T265" s="96"/>
      <c r="U265" s="96"/>
      <c r="V265" s="96"/>
      <c r="W265" s="96"/>
    </row>
    <row r="266" spans="1:23" s="146" customFormat="1" ht="15.75" customHeight="1">
      <c r="A266" s="96"/>
      <c r="B266" s="327"/>
      <c r="C266" s="327"/>
      <c r="I266" s="96"/>
      <c r="J266" s="96"/>
      <c r="K266" s="96"/>
      <c r="L266" s="96"/>
      <c r="M266" s="96"/>
      <c r="N266" s="96"/>
      <c r="O266" s="96"/>
      <c r="P266" s="96"/>
      <c r="Q266" s="96"/>
      <c r="R266" s="96"/>
      <c r="S266" s="96"/>
      <c r="T266" s="96"/>
      <c r="U266" s="96"/>
      <c r="V266" s="96"/>
      <c r="W266" s="96"/>
    </row>
    <row r="267" spans="1:23" s="146" customFormat="1" ht="15.75" customHeight="1">
      <c r="A267" s="96"/>
      <c r="B267" s="327"/>
      <c r="C267" s="327"/>
      <c r="I267" s="96"/>
      <c r="J267" s="96"/>
      <c r="K267" s="96"/>
      <c r="L267" s="96"/>
      <c r="M267" s="96"/>
      <c r="N267" s="96"/>
      <c r="O267" s="96"/>
      <c r="P267" s="96"/>
      <c r="Q267" s="96"/>
      <c r="R267" s="96"/>
      <c r="S267" s="96"/>
      <c r="T267" s="96"/>
      <c r="U267" s="96"/>
      <c r="V267" s="96"/>
      <c r="W267" s="96"/>
    </row>
    <row r="268" spans="1:23" s="146" customFormat="1" ht="15.75" customHeight="1">
      <c r="A268" s="96"/>
      <c r="B268" s="327"/>
      <c r="C268" s="327"/>
      <c r="I268" s="96"/>
      <c r="J268" s="96"/>
      <c r="K268" s="96"/>
      <c r="L268" s="96"/>
      <c r="M268" s="96"/>
      <c r="N268" s="96"/>
      <c r="O268" s="96"/>
      <c r="P268" s="96"/>
      <c r="Q268" s="96"/>
      <c r="R268" s="96"/>
      <c r="S268" s="96"/>
      <c r="T268" s="96"/>
      <c r="U268" s="96"/>
      <c r="V268" s="96"/>
      <c r="W268" s="96"/>
    </row>
    <row r="269" spans="1:23" s="146" customFormat="1" ht="15.75" customHeight="1">
      <c r="A269" s="96"/>
      <c r="B269" s="327"/>
      <c r="C269" s="327"/>
      <c r="I269" s="96"/>
      <c r="J269" s="96"/>
      <c r="K269" s="96"/>
      <c r="L269" s="96"/>
      <c r="M269" s="96"/>
      <c r="N269" s="96"/>
      <c r="O269" s="96"/>
      <c r="P269" s="96"/>
      <c r="Q269" s="96"/>
      <c r="R269" s="96"/>
      <c r="S269" s="96"/>
      <c r="T269" s="96"/>
      <c r="U269" s="96"/>
      <c r="V269" s="96"/>
      <c r="W269" s="96"/>
    </row>
    <row r="270" spans="1:23" s="146" customFormat="1" ht="15.75" customHeight="1">
      <c r="A270" s="96"/>
      <c r="B270" s="327"/>
      <c r="C270" s="327"/>
      <c r="I270" s="96"/>
      <c r="J270" s="96"/>
      <c r="K270" s="96"/>
      <c r="L270" s="96"/>
      <c r="M270" s="96"/>
      <c r="N270" s="96"/>
      <c r="O270" s="96"/>
      <c r="P270" s="96"/>
      <c r="Q270" s="96"/>
      <c r="R270" s="96"/>
      <c r="S270" s="96"/>
      <c r="T270" s="96"/>
      <c r="U270" s="96"/>
      <c r="V270" s="96"/>
      <c r="W270" s="96"/>
    </row>
    <row r="271" spans="1:23" s="146" customFormat="1" ht="15.75" customHeight="1">
      <c r="A271" s="96"/>
      <c r="B271" s="327"/>
      <c r="C271" s="327"/>
      <c r="I271" s="96"/>
      <c r="J271" s="96"/>
      <c r="K271" s="96"/>
      <c r="L271" s="96"/>
      <c r="M271" s="96"/>
      <c r="N271" s="96"/>
      <c r="O271" s="96"/>
      <c r="P271" s="96"/>
      <c r="Q271" s="96"/>
      <c r="R271" s="96"/>
      <c r="S271" s="96"/>
      <c r="T271" s="96"/>
      <c r="U271" s="96"/>
      <c r="V271" s="96"/>
      <c r="W271" s="96"/>
    </row>
    <row r="272" spans="1:23" s="146" customFormat="1" ht="15.75" customHeight="1">
      <c r="A272" s="96"/>
      <c r="B272" s="327"/>
      <c r="C272" s="327"/>
      <c r="I272" s="96"/>
      <c r="J272" s="96"/>
      <c r="K272" s="96"/>
      <c r="L272" s="96"/>
      <c r="M272" s="96"/>
      <c r="N272" s="96"/>
      <c r="O272" s="96"/>
      <c r="P272" s="96"/>
      <c r="Q272" s="96"/>
      <c r="R272" s="96"/>
      <c r="S272" s="96"/>
      <c r="T272" s="96"/>
      <c r="U272" s="96"/>
      <c r="V272" s="96"/>
      <c r="W272" s="96"/>
    </row>
    <row r="273" spans="1:23" s="146" customFormat="1" ht="15.75" customHeight="1">
      <c r="A273" s="96"/>
      <c r="B273" s="327"/>
      <c r="C273" s="327"/>
      <c r="I273" s="96"/>
      <c r="J273" s="96"/>
      <c r="K273" s="96"/>
      <c r="L273" s="96"/>
      <c r="M273" s="96"/>
      <c r="N273" s="96"/>
      <c r="O273" s="96"/>
      <c r="P273" s="96"/>
      <c r="Q273" s="96"/>
      <c r="R273" s="96"/>
      <c r="S273" s="96"/>
      <c r="T273" s="96"/>
      <c r="U273" s="96"/>
      <c r="V273" s="96"/>
      <c r="W273" s="96"/>
    </row>
    <row r="274" spans="1:23" s="146" customFormat="1" ht="15.75" customHeight="1">
      <c r="A274" s="96"/>
      <c r="B274" s="327"/>
      <c r="C274" s="327"/>
      <c r="I274" s="96"/>
      <c r="J274" s="96"/>
      <c r="K274" s="96"/>
      <c r="L274" s="96"/>
      <c r="M274" s="96"/>
      <c r="N274" s="96"/>
      <c r="O274" s="96"/>
      <c r="P274" s="96"/>
      <c r="Q274" s="96"/>
      <c r="R274" s="96"/>
      <c r="S274" s="96"/>
      <c r="T274" s="96"/>
      <c r="U274" s="96"/>
      <c r="V274" s="96"/>
      <c r="W274" s="96"/>
    </row>
    <row r="275" spans="1:23" s="146" customFormat="1" ht="15.75" customHeight="1">
      <c r="A275" s="96"/>
      <c r="B275" s="327"/>
      <c r="C275" s="327"/>
      <c r="I275" s="96"/>
      <c r="J275" s="96"/>
      <c r="K275" s="96"/>
      <c r="L275" s="96"/>
      <c r="M275" s="96"/>
      <c r="N275" s="96"/>
      <c r="O275" s="96"/>
      <c r="P275" s="96"/>
      <c r="Q275" s="96"/>
      <c r="R275" s="96"/>
      <c r="S275" s="96"/>
      <c r="T275" s="96"/>
      <c r="U275" s="96"/>
      <c r="V275" s="96"/>
      <c r="W275" s="96"/>
    </row>
    <row r="276" spans="1:23" s="146" customFormat="1" ht="15.75" customHeight="1">
      <c r="A276" s="96"/>
      <c r="B276" s="327"/>
      <c r="C276" s="327"/>
      <c r="I276" s="96"/>
      <c r="J276" s="96"/>
      <c r="K276" s="96"/>
      <c r="L276" s="96"/>
      <c r="M276" s="96"/>
      <c r="N276" s="96"/>
      <c r="O276" s="96"/>
      <c r="P276" s="96"/>
      <c r="Q276" s="96"/>
      <c r="R276" s="96"/>
      <c r="S276" s="96"/>
      <c r="T276" s="96"/>
      <c r="U276" s="96"/>
      <c r="V276" s="96"/>
      <c r="W276" s="96"/>
    </row>
    <row r="277" spans="1:23" s="146" customFormat="1" ht="15.75" customHeight="1">
      <c r="A277" s="96"/>
      <c r="B277" s="327"/>
      <c r="C277" s="327"/>
      <c r="I277" s="96"/>
      <c r="J277" s="96"/>
      <c r="K277" s="96"/>
      <c r="L277" s="96"/>
      <c r="M277" s="96"/>
      <c r="N277" s="96"/>
      <c r="O277" s="96"/>
      <c r="P277" s="96"/>
      <c r="Q277" s="96"/>
      <c r="R277" s="96"/>
      <c r="S277" s="96"/>
      <c r="T277" s="96"/>
      <c r="U277" s="96"/>
      <c r="V277" s="96"/>
      <c r="W277" s="96"/>
    </row>
    <row r="278" spans="1:23" s="146" customFormat="1" ht="15.75" customHeight="1">
      <c r="A278" s="96"/>
      <c r="B278" s="327"/>
      <c r="C278" s="327"/>
      <c r="I278" s="96"/>
      <c r="J278" s="96"/>
      <c r="K278" s="96"/>
      <c r="L278" s="96"/>
      <c r="M278" s="96"/>
      <c r="N278" s="96"/>
      <c r="O278" s="96"/>
      <c r="P278" s="96"/>
      <c r="Q278" s="96"/>
      <c r="R278" s="96"/>
      <c r="S278" s="96"/>
      <c r="T278" s="96"/>
      <c r="U278" s="96"/>
      <c r="V278" s="96"/>
      <c r="W278" s="96"/>
    </row>
    <row r="279" spans="1:23" s="146" customFormat="1" ht="15.75" customHeight="1">
      <c r="A279" s="96"/>
      <c r="B279" s="327"/>
      <c r="C279" s="327"/>
      <c r="I279" s="96"/>
      <c r="J279" s="96"/>
      <c r="K279" s="96"/>
      <c r="L279" s="96"/>
      <c r="M279" s="96"/>
      <c r="N279" s="96"/>
      <c r="O279" s="96"/>
      <c r="P279" s="96"/>
      <c r="Q279" s="96"/>
      <c r="R279" s="96"/>
      <c r="S279" s="96"/>
      <c r="T279" s="96"/>
      <c r="U279" s="96"/>
      <c r="V279" s="96"/>
      <c r="W279" s="96"/>
    </row>
    <row r="280" spans="1:23" s="146" customFormat="1" ht="15.75" customHeight="1">
      <c r="A280" s="96"/>
      <c r="B280" s="327"/>
      <c r="C280" s="327"/>
      <c r="I280" s="96"/>
      <c r="J280" s="96"/>
      <c r="K280" s="96"/>
      <c r="L280" s="96"/>
      <c r="M280" s="96"/>
      <c r="N280" s="96"/>
      <c r="O280" s="96"/>
      <c r="P280" s="96"/>
      <c r="Q280" s="96"/>
      <c r="R280" s="96"/>
      <c r="S280" s="96"/>
      <c r="T280" s="96"/>
      <c r="U280" s="96"/>
      <c r="V280" s="96"/>
      <c r="W280" s="96"/>
    </row>
    <row r="281" spans="1:23" s="146" customFormat="1" ht="15.75" customHeight="1">
      <c r="A281" s="96"/>
      <c r="B281" s="327"/>
      <c r="C281" s="327"/>
      <c r="I281" s="96"/>
      <c r="J281" s="96"/>
      <c r="K281" s="96"/>
      <c r="L281" s="96"/>
      <c r="M281" s="96"/>
      <c r="N281" s="96"/>
      <c r="O281" s="96"/>
      <c r="P281" s="96"/>
      <c r="Q281" s="96"/>
      <c r="R281" s="96"/>
      <c r="S281" s="96"/>
      <c r="T281" s="96"/>
      <c r="U281" s="96"/>
      <c r="V281" s="96"/>
      <c r="W281" s="96"/>
    </row>
    <row r="282" spans="1:23" s="146" customFormat="1" ht="15.75" customHeight="1">
      <c r="A282" s="96"/>
      <c r="B282" s="327"/>
      <c r="C282" s="327"/>
      <c r="I282" s="96"/>
      <c r="J282" s="96"/>
      <c r="K282" s="96"/>
      <c r="L282" s="96"/>
      <c r="M282" s="96"/>
      <c r="N282" s="96"/>
      <c r="O282" s="96"/>
      <c r="P282" s="96"/>
      <c r="Q282" s="96"/>
      <c r="R282" s="96"/>
      <c r="S282" s="96"/>
      <c r="T282" s="96"/>
      <c r="U282" s="96"/>
      <c r="V282" s="96"/>
      <c r="W282" s="96"/>
    </row>
    <row r="283" spans="1:23" s="146" customFormat="1" ht="15.75" customHeight="1">
      <c r="A283" s="96"/>
      <c r="B283" s="327"/>
      <c r="C283" s="327"/>
      <c r="I283" s="96"/>
      <c r="J283" s="96"/>
      <c r="K283" s="96"/>
      <c r="L283" s="96"/>
      <c r="M283" s="96"/>
      <c r="N283" s="96"/>
      <c r="O283" s="96"/>
      <c r="P283" s="96"/>
      <c r="Q283" s="96"/>
      <c r="R283" s="96"/>
      <c r="S283" s="96"/>
      <c r="T283" s="96"/>
      <c r="U283" s="96"/>
      <c r="V283" s="96"/>
      <c r="W283" s="96"/>
    </row>
    <row r="284" spans="1:23" s="146" customFormat="1" ht="15.75" customHeight="1">
      <c r="A284" s="96"/>
      <c r="B284" s="327"/>
      <c r="C284" s="327"/>
      <c r="I284" s="96"/>
      <c r="J284" s="96"/>
      <c r="K284" s="96"/>
      <c r="L284" s="96"/>
      <c r="M284" s="96"/>
      <c r="N284" s="96"/>
      <c r="O284" s="96"/>
      <c r="P284" s="96"/>
      <c r="Q284" s="96"/>
      <c r="R284" s="96"/>
      <c r="S284" s="96"/>
      <c r="T284" s="96"/>
      <c r="U284" s="96"/>
      <c r="V284" s="96"/>
      <c r="W284" s="96"/>
    </row>
    <row r="285" spans="1:23" s="146" customFormat="1" ht="15.75" customHeight="1">
      <c r="A285" s="96"/>
      <c r="B285" s="327"/>
      <c r="C285" s="327"/>
      <c r="I285" s="96"/>
      <c r="J285" s="96"/>
      <c r="K285" s="96"/>
      <c r="L285" s="96"/>
      <c r="M285" s="96"/>
      <c r="N285" s="96"/>
      <c r="O285" s="96"/>
      <c r="P285" s="96"/>
      <c r="Q285" s="96"/>
      <c r="R285" s="96"/>
      <c r="S285" s="96"/>
      <c r="T285" s="96"/>
      <c r="U285" s="96"/>
      <c r="V285" s="96"/>
      <c r="W285" s="96"/>
    </row>
    <row r="286" spans="1:23" s="146" customFormat="1" ht="15.75" customHeight="1">
      <c r="A286" s="96"/>
      <c r="B286" s="327"/>
      <c r="C286" s="327"/>
      <c r="I286" s="96"/>
      <c r="J286" s="96"/>
      <c r="K286" s="96"/>
      <c r="L286" s="96"/>
      <c r="M286" s="96"/>
      <c r="N286" s="96"/>
      <c r="O286" s="96"/>
      <c r="P286" s="96"/>
      <c r="Q286" s="96"/>
      <c r="R286" s="96"/>
      <c r="S286" s="96"/>
      <c r="T286" s="96"/>
      <c r="U286" s="96"/>
      <c r="V286" s="96"/>
      <c r="W286" s="96"/>
    </row>
    <row r="287" spans="1:23" s="146" customFormat="1" ht="15.75" customHeight="1">
      <c r="A287" s="96"/>
      <c r="B287" s="327"/>
      <c r="C287" s="327"/>
      <c r="I287" s="96"/>
      <c r="J287" s="96"/>
      <c r="K287" s="96"/>
      <c r="L287" s="96"/>
      <c r="M287" s="96"/>
      <c r="N287" s="96"/>
      <c r="O287" s="96"/>
      <c r="P287" s="96"/>
      <c r="Q287" s="96"/>
      <c r="R287" s="96"/>
      <c r="S287" s="96"/>
      <c r="T287" s="96"/>
      <c r="U287" s="96"/>
      <c r="V287" s="96"/>
      <c r="W287" s="96"/>
    </row>
    <row r="288" spans="1:23" s="146" customFormat="1" ht="15.75" customHeight="1">
      <c r="A288" s="96"/>
      <c r="B288" s="327"/>
      <c r="C288" s="327"/>
      <c r="I288" s="96"/>
      <c r="J288" s="96"/>
      <c r="K288" s="96"/>
      <c r="L288" s="96"/>
      <c r="M288" s="96"/>
      <c r="N288" s="96"/>
      <c r="O288" s="96"/>
      <c r="P288" s="96"/>
      <c r="Q288" s="96"/>
      <c r="R288" s="96"/>
      <c r="S288" s="96"/>
      <c r="T288" s="96"/>
      <c r="U288" s="96"/>
      <c r="V288" s="96"/>
      <c r="W288" s="96"/>
    </row>
    <row r="289" spans="1:23" s="146" customFormat="1" ht="15.75" customHeight="1">
      <c r="A289" s="96"/>
      <c r="B289" s="327"/>
      <c r="C289" s="327"/>
      <c r="I289" s="96"/>
      <c r="J289" s="96"/>
      <c r="K289" s="96"/>
      <c r="L289" s="96"/>
      <c r="M289" s="96"/>
      <c r="N289" s="96"/>
      <c r="O289" s="96"/>
      <c r="P289" s="96"/>
      <c r="Q289" s="96"/>
      <c r="R289" s="96"/>
      <c r="S289" s="96"/>
      <c r="T289" s="96"/>
      <c r="U289" s="96"/>
      <c r="V289" s="96"/>
      <c r="W289" s="96"/>
    </row>
    <row r="290" spans="1:23" s="146" customFormat="1" ht="15.75" customHeight="1">
      <c r="A290" s="96"/>
      <c r="B290" s="327"/>
      <c r="C290" s="327"/>
      <c r="I290" s="96"/>
      <c r="J290" s="96"/>
      <c r="K290" s="96"/>
      <c r="L290" s="96"/>
      <c r="M290" s="96"/>
      <c r="N290" s="96"/>
      <c r="O290" s="96"/>
      <c r="P290" s="96"/>
      <c r="Q290" s="96"/>
      <c r="R290" s="96"/>
      <c r="S290" s="96"/>
      <c r="T290" s="96"/>
      <c r="U290" s="96"/>
      <c r="V290" s="96"/>
      <c r="W290" s="96"/>
    </row>
    <row r="291" spans="1:23" s="146" customFormat="1" ht="15.75" customHeight="1">
      <c r="A291" s="96"/>
      <c r="B291" s="327"/>
      <c r="C291" s="327"/>
      <c r="I291" s="96"/>
      <c r="J291" s="96"/>
      <c r="K291" s="96"/>
      <c r="L291" s="96"/>
      <c r="M291" s="96"/>
      <c r="N291" s="96"/>
      <c r="O291" s="96"/>
      <c r="P291" s="96"/>
      <c r="Q291" s="96"/>
      <c r="R291" s="96"/>
      <c r="S291" s="96"/>
      <c r="T291" s="96"/>
      <c r="U291" s="96"/>
      <c r="V291" s="96"/>
      <c r="W291" s="96"/>
    </row>
    <row r="292" spans="1:23" s="146" customFormat="1" ht="15.75" customHeight="1">
      <c r="A292" s="96"/>
      <c r="B292" s="327"/>
      <c r="C292" s="327"/>
      <c r="I292" s="96"/>
      <c r="J292" s="96"/>
      <c r="K292" s="96"/>
      <c r="L292" s="96"/>
      <c r="M292" s="96"/>
      <c r="N292" s="96"/>
      <c r="O292" s="96"/>
      <c r="P292" s="96"/>
      <c r="Q292" s="96"/>
      <c r="R292" s="96"/>
      <c r="S292" s="96"/>
      <c r="T292" s="96"/>
      <c r="U292" s="96"/>
      <c r="V292" s="96"/>
      <c r="W292" s="96"/>
    </row>
    <row r="293" spans="1:23" s="146" customFormat="1" ht="15.75" customHeight="1">
      <c r="A293" s="96"/>
      <c r="B293" s="327"/>
      <c r="C293" s="327"/>
      <c r="I293" s="96"/>
      <c r="J293" s="96"/>
      <c r="K293" s="96"/>
      <c r="L293" s="96"/>
      <c r="M293" s="96"/>
      <c r="N293" s="96"/>
      <c r="O293" s="96"/>
      <c r="P293" s="96"/>
      <c r="Q293" s="96"/>
      <c r="R293" s="96"/>
      <c r="S293" s="96"/>
      <c r="T293" s="96"/>
      <c r="U293" s="96"/>
      <c r="V293" s="96"/>
      <c r="W293" s="96"/>
    </row>
    <row r="294" spans="1:23" s="146" customFormat="1" ht="15.75" customHeight="1">
      <c r="A294" s="96"/>
      <c r="B294" s="327"/>
      <c r="C294" s="327"/>
      <c r="I294" s="96"/>
      <c r="J294" s="96"/>
      <c r="K294" s="96"/>
      <c r="L294" s="96"/>
      <c r="M294" s="96"/>
      <c r="N294" s="96"/>
      <c r="O294" s="96"/>
      <c r="P294" s="96"/>
      <c r="Q294" s="96"/>
      <c r="R294" s="96"/>
      <c r="S294" s="96"/>
      <c r="T294" s="96"/>
      <c r="U294" s="96"/>
      <c r="V294" s="96"/>
      <c r="W294" s="96"/>
    </row>
    <row r="295" spans="1:23" s="146" customFormat="1" ht="15.75" customHeight="1">
      <c r="A295" s="96"/>
      <c r="B295" s="327"/>
      <c r="C295" s="327"/>
      <c r="I295" s="96"/>
      <c r="J295" s="96"/>
      <c r="K295" s="96"/>
      <c r="L295" s="96"/>
      <c r="M295" s="96"/>
      <c r="N295" s="96"/>
      <c r="O295" s="96"/>
      <c r="P295" s="96"/>
      <c r="Q295" s="96"/>
      <c r="R295" s="96"/>
      <c r="S295" s="96"/>
      <c r="T295" s="96"/>
      <c r="U295" s="96"/>
      <c r="V295" s="96"/>
      <c r="W295" s="96"/>
    </row>
    <row r="296" spans="1:23" s="146" customFormat="1" ht="15.75" customHeight="1">
      <c r="A296" s="96"/>
      <c r="B296" s="327"/>
      <c r="C296" s="327"/>
      <c r="I296" s="96"/>
      <c r="J296" s="96"/>
      <c r="K296" s="96"/>
      <c r="L296" s="96"/>
      <c r="M296" s="96"/>
      <c r="N296" s="96"/>
      <c r="O296" s="96"/>
      <c r="P296" s="96"/>
      <c r="Q296" s="96"/>
      <c r="R296" s="96"/>
      <c r="S296" s="96"/>
      <c r="T296" s="96"/>
      <c r="U296" s="96"/>
      <c r="V296" s="96"/>
      <c r="W296" s="96"/>
    </row>
    <row r="297" spans="1:23" s="146" customFormat="1">
      <c r="A297" s="96"/>
      <c r="B297" s="327"/>
      <c r="C297" s="327"/>
      <c r="I297" s="96"/>
      <c r="J297" s="96"/>
      <c r="K297" s="96"/>
      <c r="L297" s="96"/>
      <c r="M297" s="96"/>
      <c r="N297" s="96"/>
      <c r="O297" s="96"/>
      <c r="P297" s="96"/>
      <c r="Q297" s="96"/>
      <c r="R297" s="96"/>
      <c r="S297" s="96"/>
      <c r="T297" s="96"/>
      <c r="U297" s="96"/>
      <c r="V297" s="96"/>
      <c r="W297" s="96"/>
    </row>
    <row r="298" spans="1:23" s="146" customFormat="1">
      <c r="A298" s="96"/>
      <c r="B298" s="327"/>
      <c r="C298" s="327"/>
      <c r="I298" s="96"/>
      <c r="J298" s="96"/>
      <c r="K298" s="96"/>
      <c r="L298" s="96"/>
      <c r="M298" s="96"/>
      <c r="N298" s="96"/>
      <c r="O298" s="96"/>
      <c r="P298" s="96"/>
      <c r="Q298" s="96"/>
      <c r="R298" s="96"/>
      <c r="S298" s="96"/>
      <c r="T298" s="96"/>
      <c r="U298" s="96"/>
      <c r="V298" s="96"/>
      <c r="W298" s="96"/>
    </row>
    <row r="299" spans="1:23" s="146" customFormat="1">
      <c r="A299" s="96"/>
      <c r="B299" s="327"/>
      <c r="C299" s="327"/>
      <c r="I299" s="96"/>
      <c r="J299" s="96"/>
      <c r="K299" s="96"/>
      <c r="L299" s="96"/>
      <c r="M299" s="96"/>
      <c r="N299" s="96"/>
      <c r="O299" s="96"/>
      <c r="P299" s="96"/>
      <c r="Q299" s="96"/>
      <c r="R299" s="96"/>
      <c r="S299" s="96"/>
      <c r="T299" s="96"/>
      <c r="U299" s="96"/>
      <c r="V299" s="96"/>
      <c r="W299" s="96"/>
    </row>
    <row r="300" spans="1:23" s="146" customFormat="1">
      <c r="A300" s="96"/>
      <c r="B300" s="327"/>
      <c r="C300" s="327"/>
      <c r="I300" s="96"/>
      <c r="J300" s="96"/>
      <c r="K300" s="96"/>
      <c r="L300" s="96"/>
      <c r="M300" s="96"/>
      <c r="N300" s="96"/>
      <c r="O300" s="96"/>
      <c r="P300" s="96"/>
      <c r="Q300" s="96"/>
      <c r="R300" s="96"/>
      <c r="S300" s="96"/>
      <c r="T300" s="96"/>
      <c r="U300" s="96"/>
      <c r="V300" s="96"/>
      <c r="W300" s="96"/>
    </row>
    <row r="301" spans="1:23" s="146" customFormat="1">
      <c r="A301" s="96"/>
      <c r="B301" s="327"/>
      <c r="C301" s="327"/>
      <c r="I301" s="96"/>
      <c r="J301" s="96"/>
      <c r="K301" s="96"/>
      <c r="L301" s="96"/>
      <c r="M301" s="96"/>
      <c r="N301" s="96"/>
      <c r="O301" s="96"/>
      <c r="P301" s="96"/>
      <c r="Q301" s="96"/>
      <c r="R301" s="96"/>
      <c r="S301" s="96"/>
      <c r="T301" s="96"/>
      <c r="U301" s="96"/>
      <c r="V301" s="96"/>
      <c r="W301" s="96"/>
    </row>
    <row r="302" spans="1:23" s="146" customFormat="1">
      <c r="A302" s="96"/>
      <c r="B302" s="327"/>
      <c r="C302" s="327"/>
      <c r="I302" s="96"/>
      <c r="J302" s="96"/>
      <c r="K302" s="96"/>
      <c r="L302" s="96"/>
      <c r="M302" s="96"/>
      <c r="N302" s="96"/>
      <c r="O302" s="96"/>
      <c r="P302" s="96"/>
      <c r="Q302" s="96"/>
      <c r="R302" s="96"/>
      <c r="S302" s="96"/>
      <c r="T302" s="96"/>
      <c r="U302" s="96"/>
      <c r="V302" s="96"/>
      <c r="W302" s="96"/>
    </row>
    <row r="303" spans="1:23" s="146" customFormat="1">
      <c r="A303" s="96"/>
      <c r="B303" s="327"/>
      <c r="C303" s="327"/>
      <c r="I303" s="96"/>
      <c r="J303" s="96"/>
      <c r="K303" s="96"/>
      <c r="L303" s="96"/>
      <c r="M303" s="96"/>
      <c r="N303" s="96"/>
      <c r="O303" s="96"/>
      <c r="P303" s="96"/>
      <c r="Q303" s="96"/>
      <c r="R303" s="96"/>
      <c r="S303" s="96"/>
      <c r="T303" s="96"/>
      <c r="U303" s="96"/>
      <c r="V303" s="96"/>
      <c r="W303" s="96"/>
    </row>
    <row r="304" spans="1:23" s="146" customFormat="1">
      <c r="A304" s="96"/>
      <c r="B304" s="327"/>
      <c r="C304" s="327"/>
      <c r="I304" s="96"/>
      <c r="J304" s="96"/>
      <c r="K304" s="96"/>
      <c r="L304" s="96"/>
      <c r="M304" s="96"/>
      <c r="N304" s="96"/>
      <c r="O304" s="96"/>
      <c r="P304" s="96"/>
      <c r="Q304" s="96"/>
      <c r="R304" s="96"/>
      <c r="S304" s="96"/>
      <c r="T304" s="96"/>
      <c r="U304" s="96"/>
      <c r="V304" s="96"/>
      <c r="W304" s="96"/>
    </row>
    <row r="305" spans="1:23" s="146" customFormat="1">
      <c r="A305" s="96"/>
      <c r="B305" s="327"/>
      <c r="C305" s="327"/>
      <c r="I305" s="96"/>
      <c r="J305" s="96"/>
      <c r="K305" s="96"/>
      <c r="L305" s="96"/>
      <c r="M305" s="96"/>
      <c r="N305" s="96"/>
      <c r="O305" s="96"/>
      <c r="P305" s="96"/>
      <c r="Q305" s="96"/>
      <c r="R305" s="96"/>
      <c r="S305" s="96"/>
      <c r="T305" s="96"/>
      <c r="U305" s="96"/>
      <c r="V305" s="96"/>
      <c r="W305" s="96"/>
    </row>
    <row r="306" spans="1:23" s="146" customFormat="1">
      <c r="A306" s="96"/>
      <c r="B306" s="327"/>
      <c r="C306" s="327"/>
      <c r="I306" s="96"/>
      <c r="J306" s="96"/>
      <c r="K306" s="96"/>
      <c r="L306" s="96"/>
      <c r="M306" s="96"/>
      <c r="N306" s="96"/>
      <c r="O306" s="96"/>
      <c r="P306" s="96"/>
      <c r="Q306" s="96"/>
      <c r="R306" s="96"/>
      <c r="S306" s="96"/>
      <c r="T306" s="96"/>
      <c r="U306" s="96"/>
      <c r="V306" s="96"/>
      <c r="W306" s="96"/>
    </row>
    <row r="307" spans="1:23" s="146" customFormat="1">
      <c r="A307" s="96"/>
      <c r="B307" s="327"/>
      <c r="C307" s="327"/>
      <c r="I307" s="96"/>
      <c r="J307" s="96"/>
      <c r="K307" s="96"/>
      <c r="L307" s="96"/>
      <c r="M307" s="96"/>
      <c r="N307" s="96"/>
      <c r="O307" s="96"/>
      <c r="P307" s="96"/>
      <c r="Q307" s="96"/>
      <c r="R307" s="96"/>
      <c r="S307" s="96"/>
      <c r="T307" s="96"/>
      <c r="U307" s="96"/>
      <c r="V307" s="96"/>
      <c r="W307" s="96"/>
    </row>
    <row r="308" spans="1:23" s="146" customFormat="1">
      <c r="A308" s="96"/>
      <c r="B308" s="327"/>
      <c r="C308" s="327"/>
      <c r="I308" s="96"/>
      <c r="J308" s="96"/>
      <c r="K308" s="96"/>
      <c r="L308" s="96"/>
      <c r="M308" s="96"/>
      <c r="N308" s="96"/>
      <c r="O308" s="96"/>
      <c r="P308" s="96"/>
      <c r="Q308" s="96"/>
      <c r="R308" s="96"/>
      <c r="S308" s="96"/>
      <c r="T308" s="96"/>
      <c r="U308" s="96"/>
      <c r="V308" s="96"/>
      <c r="W308" s="96"/>
    </row>
    <row r="309" spans="1:23" s="146" customFormat="1">
      <c r="A309" s="96"/>
      <c r="B309" s="327"/>
      <c r="C309" s="327"/>
      <c r="I309" s="96"/>
      <c r="J309" s="96"/>
      <c r="K309" s="96"/>
      <c r="L309" s="96"/>
      <c r="M309" s="96"/>
      <c r="N309" s="96"/>
      <c r="O309" s="96"/>
      <c r="P309" s="96"/>
      <c r="Q309" s="96"/>
      <c r="R309" s="96"/>
      <c r="S309" s="96"/>
      <c r="T309" s="96"/>
      <c r="U309" s="96"/>
      <c r="V309" s="96"/>
      <c r="W309" s="96"/>
    </row>
    <row r="310" spans="1:23" s="146" customFormat="1">
      <c r="A310" s="96"/>
      <c r="B310" s="327"/>
      <c r="C310" s="327"/>
      <c r="I310" s="96"/>
      <c r="J310" s="96"/>
      <c r="K310" s="96"/>
      <c r="L310" s="96"/>
      <c r="M310" s="96"/>
      <c r="N310" s="96"/>
      <c r="O310" s="96"/>
      <c r="P310" s="96"/>
      <c r="Q310" s="96"/>
      <c r="R310" s="96"/>
      <c r="S310" s="96"/>
      <c r="T310" s="96"/>
      <c r="U310" s="96"/>
      <c r="V310" s="96"/>
      <c r="W310" s="96"/>
    </row>
    <row r="311" spans="1:23" s="146" customFormat="1">
      <c r="A311" s="96"/>
      <c r="B311" s="327"/>
      <c r="C311" s="327"/>
      <c r="I311" s="96"/>
      <c r="J311" s="96"/>
      <c r="K311" s="96"/>
      <c r="L311" s="96"/>
      <c r="M311" s="96"/>
      <c r="N311" s="96"/>
      <c r="O311" s="96"/>
      <c r="P311" s="96"/>
      <c r="Q311" s="96"/>
      <c r="R311" s="96"/>
      <c r="S311" s="96"/>
      <c r="T311" s="96"/>
      <c r="U311" s="96"/>
      <c r="V311" s="96"/>
      <c r="W311" s="96"/>
    </row>
    <row r="312" spans="1:23" s="146" customFormat="1">
      <c r="A312" s="96"/>
      <c r="B312" s="327"/>
      <c r="C312" s="327"/>
      <c r="I312" s="96"/>
      <c r="J312" s="96"/>
      <c r="K312" s="96"/>
      <c r="L312" s="96"/>
      <c r="M312" s="96"/>
      <c r="N312" s="96"/>
      <c r="O312" s="96"/>
      <c r="P312" s="96"/>
      <c r="Q312" s="96"/>
      <c r="R312" s="96"/>
      <c r="S312" s="96"/>
      <c r="T312" s="96"/>
      <c r="U312" s="96"/>
      <c r="V312" s="96"/>
      <c r="W312" s="96"/>
    </row>
    <row r="313" spans="1:23" s="146" customFormat="1">
      <c r="A313" s="96"/>
      <c r="B313" s="327"/>
      <c r="C313" s="327"/>
      <c r="I313" s="96"/>
      <c r="J313" s="96"/>
      <c r="K313" s="96"/>
      <c r="L313" s="96"/>
      <c r="M313" s="96"/>
      <c r="N313" s="96"/>
      <c r="O313" s="96"/>
      <c r="P313" s="96"/>
      <c r="Q313" s="96"/>
      <c r="R313" s="96"/>
      <c r="S313" s="96"/>
      <c r="T313" s="96"/>
      <c r="U313" s="96"/>
      <c r="V313" s="96"/>
      <c r="W313" s="96"/>
    </row>
    <row r="314" spans="1:23" s="146" customFormat="1">
      <c r="A314" s="96"/>
      <c r="B314" s="327"/>
      <c r="C314" s="327"/>
      <c r="I314" s="96"/>
      <c r="J314" s="96"/>
      <c r="K314" s="96"/>
      <c r="L314" s="96"/>
      <c r="M314" s="96"/>
      <c r="N314" s="96"/>
      <c r="O314" s="96"/>
      <c r="P314" s="96"/>
      <c r="Q314" s="96"/>
      <c r="R314" s="96"/>
      <c r="S314" s="96"/>
      <c r="T314" s="96"/>
      <c r="U314" s="96"/>
      <c r="V314" s="96"/>
      <c r="W314" s="96"/>
    </row>
    <row r="315" spans="1:23" s="146" customFormat="1">
      <c r="A315" s="96"/>
      <c r="B315" s="327"/>
      <c r="C315" s="327"/>
      <c r="I315" s="96"/>
      <c r="J315" s="96"/>
      <c r="K315" s="96"/>
      <c r="L315" s="96"/>
      <c r="M315" s="96"/>
      <c r="N315" s="96"/>
      <c r="O315" s="96"/>
      <c r="P315" s="96"/>
      <c r="Q315" s="96"/>
      <c r="R315" s="96"/>
      <c r="S315" s="96"/>
      <c r="T315" s="96"/>
      <c r="U315" s="96"/>
      <c r="V315" s="96"/>
      <c r="W315" s="96"/>
    </row>
    <row r="316" spans="1:23" s="146" customFormat="1">
      <c r="A316" s="96"/>
      <c r="B316" s="327"/>
      <c r="C316" s="327"/>
      <c r="I316" s="96"/>
      <c r="J316" s="96"/>
      <c r="K316" s="96"/>
      <c r="L316" s="96"/>
      <c r="M316" s="96"/>
      <c r="N316" s="96"/>
      <c r="O316" s="96"/>
      <c r="P316" s="96"/>
      <c r="Q316" s="96"/>
      <c r="R316" s="96"/>
      <c r="S316" s="96"/>
      <c r="T316" s="96"/>
      <c r="U316" s="96"/>
      <c r="V316" s="96"/>
      <c r="W316" s="96"/>
    </row>
    <row r="317" spans="1:23" s="146" customFormat="1">
      <c r="A317" s="96"/>
      <c r="B317" s="327"/>
      <c r="C317" s="327"/>
      <c r="I317" s="96"/>
      <c r="J317" s="96"/>
      <c r="K317" s="96"/>
      <c r="L317" s="96"/>
      <c r="M317" s="96"/>
      <c r="N317" s="96"/>
      <c r="O317" s="96"/>
      <c r="P317" s="96"/>
      <c r="Q317" s="96"/>
      <c r="R317" s="96"/>
      <c r="S317" s="96"/>
      <c r="T317" s="96"/>
      <c r="U317" s="96"/>
      <c r="V317" s="96"/>
      <c r="W317" s="96"/>
    </row>
    <row r="318" spans="1:23" s="146" customFormat="1">
      <c r="A318" s="96"/>
      <c r="B318" s="327"/>
      <c r="C318" s="327"/>
      <c r="I318" s="96"/>
      <c r="J318" s="96"/>
      <c r="K318" s="96"/>
      <c r="L318" s="96"/>
      <c r="M318" s="96"/>
      <c r="N318" s="96"/>
      <c r="O318" s="96"/>
      <c r="P318" s="96"/>
      <c r="Q318" s="96"/>
      <c r="R318" s="96"/>
      <c r="S318" s="96"/>
      <c r="T318" s="96"/>
      <c r="U318" s="96"/>
      <c r="V318" s="96"/>
      <c r="W318" s="96"/>
    </row>
    <row r="319" spans="1:23" s="146" customFormat="1">
      <c r="A319" s="96"/>
      <c r="B319" s="327"/>
      <c r="C319" s="327"/>
      <c r="I319" s="96"/>
      <c r="J319" s="96"/>
      <c r="K319" s="96"/>
      <c r="L319" s="96"/>
      <c r="M319" s="96"/>
      <c r="N319" s="96"/>
      <c r="O319" s="96"/>
      <c r="P319" s="96"/>
      <c r="Q319" s="96"/>
      <c r="R319" s="96"/>
      <c r="S319" s="96"/>
      <c r="T319" s="96"/>
      <c r="U319" s="96"/>
      <c r="V319" s="96"/>
      <c r="W319" s="96"/>
    </row>
    <row r="320" spans="1:23" s="146" customFormat="1">
      <c r="A320" s="96"/>
      <c r="B320" s="327"/>
      <c r="C320" s="327"/>
      <c r="I320" s="96"/>
      <c r="J320" s="96"/>
      <c r="K320" s="96"/>
      <c r="L320" s="96"/>
      <c r="M320" s="96"/>
      <c r="N320" s="96"/>
      <c r="O320" s="96"/>
      <c r="P320" s="96"/>
      <c r="Q320" s="96"/>
      <c r="R320" s="96"/>
      <c r="S320" s="96"/>
      <c r="T320" s="96"/>
      <c r="U320" s="96"/>
      <c r="V320" s="96"/>
      <c r="W320" s="96"/>
    </row>
    <row r="321" spans="1:23" s="146" customFormat="1">
      <c r="A321" s="96"/>
      <c r="B321" s="327"/>
      <c r="C321" s="327"/>
      <c r="I321" s="96"/>
      <c r="J321" s="96"/>
      <c r="K321" s="96"/>
      <c r="L321" s="96"/>
      <c r="M321" s="96"/>
      <c r="N321" s="96"/>
      <c r="O321" s="96"/>
      <c r="P321" s="96"/>
      <c r="Q321" s="96"/>
      <c r="R321" s="96"/>
      <c r="S321" s="96"/>
      <c r="T321" s="96"/>
      <c r="U321" s="96"/>
      <c r="V321" s="96"/>
      <c r="W321" s="96"/>
    </row>
    <row r="322" spans="1:23" s="146" customFormat="1">
      <c r="A322" s="96"/>
      <c r="B322" s="327"/>
      <c r="C322" s="327"/>
      <c r="I322" s="96"/>
      <c r="J322" s="96"/>
      <c r="K322" s="96"/>
      <c r="L322" s="96"/>
      <c r="M322" s="96"/>
      <c r="N322" s="96"/>
      <c r="O322" s="96"/>
      <c r="P322" s="96"/>
      <c r="Q322" s="96"/>
      <c r="R322" s="96"/>
      <c r="S322" s="96"/>
      <c r="T322" s="96"/>
      <c r="U322" s="96"/>
      <c r="V322" s="96"/>
      <c r="W322" s="96"/>
    </row>
    <row r="323" spans="1:23" s="146" customFormat="1">
      <c r="A323" s="96"/>
      <c r="B323" s="327"/>
      <c r="C323" s="327"/>
      <c r="I323" s="96"/>
      <c r="J323" s="96"/>
      <c r="K323" s="96"/>
      <c r="L323" s="96"/>
      <c r="M323" s="96"/>
      <c r="N323" s="96"/>
      <c r="O323" s="96"/>
      <c r="P323" s="96"/>
      <c r="Q323" s="96"/>
      <c r="R323" s="96"/>
      <c r="S323" s="96"/>
      <c r="T323" s="96"/>
      <c r="U323" s="96"/>
      <c r="V323" s="96"/>
      <c r="W323" s="96"/>
    </row>
    <row r="324" spans="1:23" s="146" customFormat="1">
      <c r="A324" s="96"/>
      <c r="B324" s="327"/>
      <c r="C324" s="327"/>
      <c r="I324" s="96"/>
      <c r="J324" s="96"/>
      <c r="K324" s="96"/>
      <c r="L324" s="96"/>
      <c r="M324" s="96"/>
      <c r="N324" s="96"/>
      <c r="O324" s="96"/>
      <c r="P324" s="96"/>
      <c r="Q324" s="96"/>
      <c r="R324" s="96"/>
      <c r="S324" s="96"/>
      <c r="T324" s="96"/>
      <c r="U324" s="96"/>
      <c r="V324" s="96"/>
      <c r="W324" s="96"/>
    </row>
    <row r="325" spans="1:23" s="146" customFormat="1">
      <c r="A325" s="96"/>
      <c r="B325" s="327"/>
      <c r="C325" s="327"/>
      <c r="I325" s="96"/>
      <c r="J325" s="96"/>
      <c r="K325" s="96"/>
      <c r="L325" s="96"/>
      <c r="M325" s="96"/>
      <c r="N325" s="96"/>
      <c r="O325" s="96"/>
      <c r="P325" s="96"/>
      <c r="Q325" s="96"/>
      <c r="R325" s="96"/>
      <c r="S325" s="96"/>
      <c r="T325" s="96"/>
      <c r="U325" s="96"/>
      <c r="V325" s="96"/>
      <c r="W325" s="96"/>
    </row>
    <row r="326" spans="1:23" s="146" customFormat="1">
      <c r="A326" s="96"/>
      <c r="B326" s="327"/>
      <c r="C326" s="327"/>
      <c r="I326" s="96"/>
      <c r="J326" s="96"/>
      <c r="K326" s="96"/>
      <c r="L326" s="96"/>
      <c r="M326" s="96"/>
      <c r="N326" s="96"/>
      <c r="O326" s="96"/>
      <c r="P326" s="96"/>
      <c r="Q326" s="96"/>
      <c r="R326" s="96"/>
      <c r="S326" s="96"/>
      <c r="T326" s="96"/>
      <c r="U326" s="96"/>
      <c r="V326" s="96"/>
      <c r="W326" s="96"/>
    </row>
    <row r="327" spans="1:23" s="146" customFormat="1">
      <c r="A327" s="96"/>
      <c r="B327" s="327"/>
      <c r="C327" s="327"/>
      <c r="I327" s="96"/>
      <c r="J327" s="96"/>
      <c r="K327" s="96"/>
      <c r="L327" s="96"/>
      <c r="M327" s="96"/>
      <c r="N327" s="96"/>
      <c r="O327" s="96"/>
      <c r="P327" s="96"/>
      <c r="Q327" s="96"/>
      <c r="R327" s="96"/>
      <c r="S327" s="96"/>
      <c r="T327" s="96"/>
      <c r="U327" s="96"/>
      <c r="V327" s="96"/>
      <c r="W327" s="96"/>
    </row>
    <row r="328" spans="1:23" s="146" customFormat="1">
      <c r="A328" s="96"/>
      <c r="B328" s="327"/>
      <c r="C328" s="327"/>
      <c r="I328" s="96"/>
      <c r="J328" s="96"/>
      <c r="K328" s="96"/>
      <c r="L328" s="96"/>
      <c r="M328" s="96"/>
      <c r="N328" s="96"/>
      <c r="O328" s="96"/>
      <c r="P328" s="96"/>
      <c r="Q328" s="96"/>
      <c r="R328" s="96"/>
      <c r="S328" s="96"/>
      <c r="T328" s="96"/>
      <c r="U328" s="96"/>
      <c r="V328" s="96"/>
      <c r="W328" s="96"/>
    </row>
    <row r="329" spans="1:23" s="146" customFormat="1">
      <c r="A329" s="96"/>
      <c r="B329" s="327"/>
      <c r="C329" s="327"/>
      <c r="I329" s="96"/>
      <c r="J329" s="96"/>
      <c r="K329" s="96"/>
      <c r="L329" s="96"/>
      <c r="M329" s="96"/>
      <c r="N329" s="96"/>
      <c r="O329" s="96"/>
      <c r="P329" s="96"/>
      <c r="Q329" s="96"/>
      <c r="R329" s="96"/>
      <c r="S329" s="96"/>
      <c r="T329" s="96"/>
      <c r="U329" s="96"/>
      <c r="V329" s="96"/>
      <c r="W329" s="96"/>
    </row>
    <row r="330" spans="1:23" s="146" customFormat="1">
      <c r="A330" s="96"/>
      <c r="B330" s="327"/>
      <c r="C330" s="327"/>
      <c r="I330" s="96"/>
      <c r="J330" s="96"/>
      <c r="K330" s="96"/>
      <c r="L330" s="96"/>
      <c r="M330" s="96"/>
      <c r="N330" s="96"/>
      <c r="O330" s="96"/>
      <c r="P330" s="96"/>
      <c r="Q330" s="96"/>
      <c r="R330" s="96"/>
      <c r="S330" s="96"/>
      <c r="T330" s="96"/>
      <c r="U330" s="96"/>
      <c r="V330" s="96"/>
      <c r="W330" s="96"/>
    </row>
    <row r="331" spans="1:23" s="146" customFormat="1">
      <c r="A331" s="96"/>
      <c r="B331" s="327"/>
      <c r="C331" s="327"/>
      <c r="I331" s="96"/>
      <c r="J331" s="96"/>
      <c r="K331" s="96"/>
      <c r="L331" s="96"/>
      <c r="M331" s="96"/>
      <c r="N331" s="96"/>
      <c r="O331" s="96"/>
      <c r="P331" s="96"/>
      <c r="Q331" s="96"/>
      <c r="R331" s="96"/>
      <c r="S331" s="96"/>
      <c r="T331" s="96"/>
      <c r="U331" s="96"/>
      <c r="V331" s="96"/>
      <c r="W331" s="96"/>
    </row>
    <row r="332" spans="1:23" s="146" customFormat="1">
      <c r="A332" s="96"/>
      <c r="B332" s="327"/>
      <c r="C332" s="327"/>
      <c r="I332" s="96"/>
      <c r="J332" s="96"/>
      <c r="K332" s="96"/>
      <c r="L332" s="96"/>
      <c r="M332" s="96"/>
      <c r="N332" s="96"/>
      <c r="O332" s="96"/>
      <c r="P332" s="96"/>
      <c r="Q332" s="96"/>
      <c r="R332" s="96"/>
      <c r="S332" s="96"/>
      <c r="T332" s="96"/>
      <c r="U332" s="96"/>
      <c r="V332" s="96"/>
      <c r="W332" s="96"/>
    </row>
    <row r="333" spans="1:23" s="146" customFormat="1">
      <c r="A333" s="96"/>
      <c r="B333" s="327"/>
      <c r="C333" s="327"/>
      <c r="I333" s="96"/>
      <c r="J333" s="96"/>
      <c r="K333" s="96"/>
      <c r="L333" s="96"/>
      <c r="M333" s="96"/>
      <c r="N333" s="96"/>
      <c r="O333" s="96"/>
      <c r="P333" s="96"/>
      <c r="Q333" s="96"/>
      <c r="R333" s="96"/>
      <c r="S333" s="96"/>
      <c r="T333" s="96"/>
      <c r="U333" s="96"/>
      <c r="V333" s="96"/>
      <c r="W333" s="96"/>
    </row>
    <row r="334" spans="1:23" s="146" customFormat="1">
      <c r="A334" s="96"/>
      <c r="B334" s="327"/>
      <c r="C334" s="327"/>
      <c r="I334" s="96"/>
      <c r="J334" s="96"/>
      <c r="K334" s="96"/>
      <c r="L334" s="96"/>
      <c r="M334" s="96"/>
      <c r="N334" s="96"/>
      <c r="O334" s="96"/>
      <c r="P334" s="96"/>
      <c r="Q334" s="96"/>
      <c r="R334" s="96"/>
      <c r="S334" s="96"/>
      <c r="T334" s="96"/>
      <c r="U334" s="96"/>
      <c r="V334" s="96"/>
      <c r="W334" s="96"/>
    </row>
    <row r="335" spans="1:23" s="146" customFormat="1">
      <c r="A335" s="96"/>
      <c r="B335" s="327"/>
      <c r="C335" s="327"/>
      <c r="I335" s="96"/>
      <c r="J335" s="96"/>
      <c r="K335" s="96"/>
      <c r="L335" s="96"/>
      <c r="M335" s="96"/>
      <c r="N335" s="96"/>
      <c r="O335" s="96"/>
      <c r="P335" s="96"/>
      <c r="Q335" s="96"/>
      <c r="R335" s="96"/>
      <c r="S335" s="96"/>
      <c r="T335" s="96"/>
      <c r="U335" s="96"/>
      <c r="V335" s="96"/>
      <c r="W335" s="96"/>
    </row>
    <row r="336" spans="1:23" s="146" customFormat="1">
      <c r="A336" s="96"/>
      <c r="B336" s="327"/>
      <c r="C336" s="327"/>
      <c r="I336" s="96"/>
      <c r="J336" s="96"/>
      <c r="K336" s="96"/>
      <c r="L336" s="96"/>
      <c r="M336" s="96"/>
      <c r="N336" s="96"/>
      <c r="O336" s="96"/>
      <c r="P336" s="96"/>
      <c r="Q336" s="96"/>
      <c r="R336" s="96"/>
      <c r="S336" s="96"/>
      <c r="T336" s="96"/>
      <c r="U336" s="96"/>
      <c r="V336" s="96"/>
      <c r="W336" s="96"/>
    </row>
    <row r="337" spans="1:23" s="146" customFormat="1">
      <c r="A337" s="96"/>
      <c r="B337" s="327"/>
      <c r="C337" s="327"/>
      <c r="I337" s="96"/>
      <c r="J337" s="96"/>
      <c r="K337" s="96"/>
      <c r="L337" s="96"/>
      <c r="M337" s="96"/>
      <c r="N337" s="96"/>
      <c r="O337" s="96"/>
      <c r="P337" s="96"/>
      <c r="Q337" s="96"/>
      <c r="R337" s="96"/>
      <c r="S337" s="96"/>
      <c r="T337" s="96"/>
      <c r="U337" s="96"/>
      <c r="V337" s="96"/>
      <c r="W337" s="96"/>
    </row>
    <row r="338" spans="1:23" s="146" customFormat="1">
      <c r="A338" s="96"/>
      <c r="B338" s="327"/>
      <c r="C338" s="327"/>
      <c r="I338" s="96"/>
      <c r="J338" s="96"/>
      <c r="K338" s="96"/>
      <c r="L338" s="96"/>
      <c r="M338" s="96"/>
      <c r="N338" s="96"/>
      <c r="O338" s="96"/>
      <c r="P338" s="96"/>
      <c r="Q338" s="96"/>
      <c r="R338" s="96"/>
      <c r="S338" s="96"/>
      <c r="T338" s="96"/>
      <c r="U338" s="96"/>
      <c r="V338" s="96"/>
      <c r="W338" s="96"/>
    </row>
    <row r="339" spans="1:23" s="146" customFormat="1">
      <c r="A339" s="96"/>
      <c r="B339" s="327"/>
      <c r="C339" s="327"/>
      <c r="I339" s="96"/>
      <c r="J339" s="96"/>
      <c r="K339" s="96"/>
      <c r="L339" s="96"/>
      <c r="M339" s="96"/>
      <c r="N339" s="96"/>
      <c r="O339" s="96"/>
      <c r="P339" s="96"/>
      <c r="Q339" s="96"/>
      <c r="R339" s="96"/>
      <c r="S339" s="96"/>
      <c r="T339" s="96"/>
      <c r="U339" s="96"/>
      <c r="V339" s="96"/>
      <c r="W339" s="96"/>
    </row>
    <row r="340" spans="1:23" s="146" customFormat="1">
      <c r="A340" s="96"/>
      <c r="B340" s="327"/>
      <c r="C340" s="327"/>
      <c r="I340" s="96"/>
      <c r="J340" s="96"/>
      <c r="K340" s="96"/>
      <c r="L340" s="96"/>
      <c r="M340" s="96"/>
      <c r="N340" s="96"/>
      <c r="O340" s="96"/>
      <c r="P340" s="96"/>
      <c r="Q340" s="96"/>
      <c r="R340" s="96"/>
      <c r="S340" s="96"/>
      <c r="T340" s="96"/>
      <c r="U340" s="96"/>
      <c r="V340" s="96"/>
      <c r="W340" s="96"/>
    </row>
    <row r="341" spans="1:23" s="146" customFormat="1">
      <c r="A341" s="96"/>
      <c r="B341" s="327"/>
      <c r="C341" s="327"/>
      <c r="I341" s="96"/>
      <c r="J341" s="96"/>
      <c r="K341" s="96"/>
      <c r="L341" s="96"/>
      <c r="M341" s="96"/>
      <c r="N341" s="96"/>
      <c r="O341" s="96"/>
      <c r="P341" s="96"/>
      <c r="Q341" s="96"/>
      <c r="R341" s="96"/>
      <c r="S341" s="96"/>
      <c r="T341" s="96"/>
      <c r="U341" s="96"/>
      <c r="V341" s="96"/>
      <c r="W341" s="96"/>
    </row>
    <row r="342" spans="1:23" s="146" customFormat="1">
      <c r="A342" s="96"/>
      <c r="B342" s="327"/>
      <c r="C342" s="327"/>
      <c r="I342" s="96"/>
      <c r="J342" s="96"/>
      <c r="K342" s="96"/>
      <c r="L342" s="96"/>
      <c r="M342" s="96"/>
      <c r="N342" s="96"/>
      <c r="O342" s="96"/>
      <c r="P342" s="96"/>
      <c r="Q342" s="96"/>
      <c r="R342" s="96"/>
      <c r="S342" s="96"/>
      <c r="T342" s="96"/>
      <c r="U342" s="96"/>
      <c r="V342" s="96"/>
      <c r="W342" s="96"/>
    </row>
    <row r="343" spans="1:23" s="146" customFormat="1">
      <c r="A343" s="96"/>
      <c r="B343" s="327"/>
      <c r="C343" s="327"/>
      <c r="I343" s="96"/>
      <c r="J343" s="96"/>
      <c r="K343" s="96"/>
      <c r="L343" s="96"/>
      <c r="M343" s="96"/>
      <c r="N343" s="96"/>
      <c r="O343" s="96"/>
      <c r="P343" s="96"/>
      <c r="Q343" s="96"/>
      <c r="R343" s="96"/>
      <c r="S343" s="96"/>
      <c r="T343" s="96"/>
      <c r="U343" s="96"/>
      <c r="V343" s="96"/>
      <c r="W343" s="96"/>
    </row>
    <row r="344" spans="1:23" s="146" customFormat="1">
      <c r="A344" s="96"/>
      <c r="B344" s="327"/>
      <c r="C344" s="327"/>
      <c r="I344" s="96"/>
      <c r="J344" s="96"/>
      <c r="K344" s="96"/>
      <c r="L344" s="96"/>
      <c r="M344" s="96"/>
      <c r="N344" s="96"/>
      <c r="O344" s="96"/>
      <c r="P344" s="96"/>
      <c r="Q344" s="96"/>
      <c r="R344" s="96"/>
      <c r="S344" s="96"/>
      <c r="T344" s="96"/>
      <c r="U344" s="96"/>
      <c r="V344" s="96"/>
      <c r="W344" s="96"/>
    </row>
    <row r="345" spans="1:23" s="146" customFormat="1">
      <c r="A345" s="96"/>
      <c r="B345" s="327"/>
      <c r="C345" s="327"/>
      <c r="I345" s="96"/>
      <c r="J345" s="96"/>
      <c r="K345" s="96"/>
      <c r="L345" s="96"/>
      <c r="M345" s="96"/>
      <c r="N345" s="96"/>
      <c r="O345" s="96"/>
      <c r="P345" s="96"/>
      <c r="Q345" s="96"/>
      <c r="R345" s="96"/>
      <c r="S345" s="96"/>
      <c r="T345" s="96"/>
      <c r="U345" s="96"/>
      <c r="V345" s="96"/>
      <c r="W345" s="96"/>
    </row>
    <row r="346" spans="1:23" s="146" customFormat="1">
      <c r="A346" s="96"/>
      <c r="B346" s="327"/>
      <c r="C346" s="327"/>
      <c r="I346" s="96"/>
      <c r="J346" s="96"/>
      <c r="K346" s="96"/>
      <c r="L346" s="96"/>
      <c r="M346" s="96"/>
      <c r="N346" s="96"/>
      <c r="O346" s="96"/>
      <c r="P346" s="96"/>
      <c r="Q346" s="96"/>
      <c r="R346" s="96"/>
      <c r="S346" s="96"/>
      <c r="T346" s="96"/>
      <c r="U346" s="96"/>
      <c r="V346" s="96"/>
      <c r="W346" s="96"/>
    </row>
    <row r="347" spans="1:23" s="146" customFormat="1">
      <c r="A347" s="96"/>
      <c r="B347" s="327"/>
      <c r="C347" s="327"/>
      <c r="I347" s="96"/>
      <c r="J347" s="96"/>
      <c r="K347" s="96"/>
      <c r="L347" s="96"/>
      <c r="M347" s="96"/>
      <c r="N347" s="96"/>
      <c r="O347" s="96"/>
      <c r="P347" s="96"/>
      <c r="Q347" s="96"/>
      <c r="R347" s="96"/>
      <c r="S347" s="96"/>
      <c r="T347" s="96"/>
      <c r="U347" s="96"/>
      <c r="V347" s="96"/>
      <c r="W347" s="96"/>
    </row>
    <row r="348" spans="1:23" s="146" customFormat="1">
      <c r="A348" s="96"/>
      <c r="B348" s="327"/>
      <c r="C348" s="327"/>
      <c r="I348" s="96"/>
      <c r="J348" s="96"/>
      <c r="K348" s="96"/>
      <c r="L348" s="96"/>
      <c r="M348" s="96"/>
      <c r="N348" s="96"/>
      <c r="O348" s="96"/>
      <c r="P348" s="96"/>
      <c r="Q348" s="96"/>
      <c r="R348" s="96"/>
      <c r="S348" s="96"/>
      <c r="T348" s="96"/>
      <c r="U348" s="96"/>
      <c r="V348" s="96"/>
      <c r="W348" s="96"/>
    </row>
    <row r="349" spans="1:23" s="146" customFormat="1">
      <c r="A349" s="96"/>
      <c r="B349" s="327"/>
      <c r="C349" s="327"/>
      <c r="I349" s="96"/>
      <c r="J349" s="96"/>
      <c r="K349" s="96"/>
      <c r="L349" s="96"/>
      <c r="M349" s="96"/>
      <c r="N349" s="96"/>
      <c r="O349" s="96"/>
      <c r="P349" s="96"/>
      <c r="Q349" s="96"/>
      <c r="R349" s="96"/>
      <c r="S349" s="96"/>
      <c r="T349" s="96"/>
      <c r="U349" s="96"/>
      <c r="V349" s="96"/>
      <c r="W349" s="96"/>
    </row>
    <row r="350" spans="1:23" s="146" customFormat="1">
      <c r="A350" s="96"/>
      <c r="B350" s="327"/>
      <c r="C350" s="327"/>
      <c r="I350" s="96"/>
      <c r="J350" s="96"/>
      <c r="K350" s="96"/>
      <c r="L350" s="96"/>
      <c r="M350" s="96"/>
      <c r="N350" s="96"/>
      <c r="O350" s="96"/>
      <c r="P350" s="96"/>
      <c r="Q350" s="96"/>
      <c r="R350" s="96"/>
      <c r="S350" s="96"/>
      <c r="T350" s="96"/>
      <c r="U350" s="96"/>
      <c r="V350" s="96"/>
      <c r="W350" s="96"/>
    </row>
    <row r="351" spans="1:23" s="146" customFormat="1">
      <c r="A351" s="96"/>
      <c r="B351" s="327"/>
      <c r="C351" s="327"/>
      <c r="I351" s="96"/>
      <c r="J351" s="96"/>
      <c r="K351" s="96"/>
      <c r="L351" s="96"/>
      <c r="M351" s="96"/>
      <c r="N351" s="96"/>
      <c r="O351" s="96"/>
      <c r="P351" s="96"/>
      <c r="Q351" s="96"/>
      <c r="R351" s="96"/>
      <c r="S351" s="96"/>
      <c r="T351" s="96"/>
      <c r="U351" s="96"/>
      <c r="V351" s="96"/>
      <c r="W351" s="96"/>
    </row>
    <row r="352" spans="1:23" s="146" customFormat="1">
      <c r="A352" s="96"/>
      <c r="B352" s="327"/>
      <c r="C352" s="327"/>
      <c r="I352" s="96"/>
      <c r="J352" s="96"/>
      <c r="K352" s="96"/>
      <c r="L352" s="96"/>
      <c r="M352" s="96"/>
      <c r="N352" s="96"/>
      <c r="O352" s="96"/>
      <c r="P352" s="96"/>
      <c r="Q352" s="96"/>
      <c r="R352" s="96"/>
      <c r="S352" s="96"/>
      <c r="T352" s="96"/>
      <c r="U352" s="96"/>
      <c r="V352" s="96"/>
      <c r="W352" s="96"/>
    </row>
    <row r="353" spans="1:23" s="146" customFormat="1">
      <c r="A353" s="96"/>
      <c r="B353" s="327"/>
      <c r="C353" s="327"/>
      <c r="I353" s="96"/>
      <c r="J353" s="96"/>
      <c r="K353" s="96"/>
      <c r="L353" s="96"/>
      <c r="M353" s="96"/>
      <c r="N353" s="96"/>
      <c r="O353" s="96"/>
      <c r="P353" s="96"/>
      <c r="Q353" s="96"/>
      <c r="R353" s="96"/>
      <c r="S353" s="96"/>
      <c r="T353" s="96"/>
      <c r="U353" s="96"/>
      <c r="V353" s="96"/>
      <c r="W353" s="96"/>
    </row>
    <row r="354" spans="1:23" s="146" customFormat="1">
      <c r="A354" s="96"/>
      <c r="B354" s="327"/>
      <c r="C354" s="327"/>
      <c r="I354" s="96"/>
      <c r="J354" s="96"/>
      <c r="K354" s="96"/>
      <c r="L354" s="96"/>
      <c r="M354" s="96"/>
      <c r="N354" s="96"/>
      <c r="O354" s="96"/>
      <c r="P354" s="96"/>
      <c r="Q354" s="96"/>
      <c r="R354" s="96"/>
      <c r="S354" s="96"/>
      <c r="T354" s="96"/>
      <c r="U354" s="96"/>
      <c r="V354" s="96"/>
      <c r="W354" s="96"/>
    </row>
    <row r="355" spans="1:23" s="146" customFormat="1">
      <c r="A355" s="96"/>
      <c r="B355" s="327"/>
      <c r="C355" s="327"/>
      <c r="I355" s="96"/>
      <c r="J355" s="96"/>
      <c r="K355" s="96"/>
      <c r="L355" s="96"/>
      <c r="M355" s="96"/>
      <c r="N355" s="96"/>
      <c r="O355" s="96"/>
      <c r="P355" s="96"/>
      <c r="Q355" s="96"/>
      <c r="R355" s="96"/>
      <c r="S355" s="96"/>
      <c r="T355" s="96"/>
      <c r="U355" s="96"/>
      <c r="V355" s="96"/>
      <c r="W355" s="96"/>
    </row>
    <row r="356" spans="1:23" s="146" customFormat="1">
      <c r="A356" s="96"/>
      <c r="B356" s="327"/>
      <c r="C356" s="327"/>
      <c r="I356" s="96"/>
      <c r="J356" s="96"/>
      <c r="K356" s="96"/>
      <c r="L356" s="96"/>
      <c r="M356" s="96"/>
      <c r="N356" s="96"/>
      <c r="O356" s="96"/>
      <c r="P356" s="96"/>
      <c r="Q356" s="96"/>
      <c r="R356" s="96"/>
      <c r="S356" s="96"/>
      <c r="T356" s="96"/>
      <c r="U356" s="96"/>
      <c r="V356" s="96"/>
      <c r="W356" s="96"/>
    </row>
    <row r="357" spans="1:23" s="146" customFormat="1">
      <c r="A357" s="96"/>
      <c r="B357" s="327"/>
      <c r="C357" s="327"/>
      <c r="I357" s="96"/>
      <c r="J357" s="96"/>
      <c r="K357" s="96"/>
      <c r="L357" s="96"/>
      <c r="M357" s="96"/>
      <c r="N357" s="96"/>
      <c r="O357" s="96"/>
      <c r="P357" s="96"/>
      <c r="Q357" s="96"/>
      <c r="R357" s="96"/>
      <c r="S357" s="96"/>
      <c r="T357" s="96"/>
      <c r="U357" s="96"/>
      <c r="V357" s="96"/>
      <c r="W357" s="96"/>
    </row>
    <row r="358" spans="1:23" s="146" customFormat="1">
      <c r="A358" s="96"/>
      <c r="B358" s="327"/>
      <c r="C358" s="327"/>
      <c r="I358" s="96"/>
      <c r="J358" s="96"/>
      <c r="K358" s="96"/>
      <c r="L358" s="96"/>
      <c r="M358" s="96"/>
      <c r="N358" s="96"/>
      <c r="O358" s="96"/>
      <c r="P358" s="96"/>
      <c r="Q358" s="96"/>
      <c r="R358" s="96"/>
      <c r="S358" s="96"/>
      <c r="T358" s="96"/>
      <c r="U358" s="96"/>
      <c r="V358" s="96"/>
      <c r="W358" s="96"/>
    </row>
    <row r="359" spans="1:23" s="146" customFormat="1">
      <c r="A359" s="96"/>
      <c r="B359" s="327"/>
      <c r="C359" s="327"/>
      <c r="I359" s="96"/>
      <c r="J359" s="96"/>
      <c r="K359" s="96"/>
      <c r="L359" s="96"/>
      <c r="M359" s="96"/>
      <c r="N359" s="96"/>
      <c r="O359" s="96"/>
      <c r="P359" s="96"/>
      <c r="Q359" s="96"/>
      <c r="R359" s="96"/>
      <c r="S359" s="96"/>
      <c r="T359" s="96"/>
      <c r="U359" s="96"/>
      <c r="V359" s="96"/>
      <c r="W359" s="96"/>
    </row>
    <row r="360" spans="1:23" s="146" customFormat="1">
      <c r="A360" s="96"/>
      <c r="B360" s="327"/>
      <c r="C360" s="327"/>
      <c r="I360" s="96"/>
      <c r="J360" s="96"/>
      <c r="K360" s="96"/>
      <c r="L360" s="96"/>
      <c r="M360" s="96"/>
      <c r="N360" s="96"/>
      <c r="O360" s="96"/>
      <c r="P360" s="96"/>
      <c r="Q360" s="96"/>
      <c r="R360" s="96"/>
      <c r="S360" s="96"/>
      <c r="T360" s="96"/>
      <c r="U360" s="96"/>
      <c r="V360" s="96"/>
      <c r="W360" s="96"/>
    </row>
    <row r="361" spans="1:23" s="146" customFormat="1">
      <c r="A361" s="96"/>
      <c r="B361" s="327"/>
      <c r="C361" s="327"/>
      <c r="I361" s="96"/>
      <c r="J361" s="96"/>
      <c r="K361" s="96"/>
      <c r="L361" s="96"/>
      <c r="M361" s="96"/>
      <c r="N361" s="96"/>
      <c r="O361" s="96"/>
      <c r="P361" s="96"/>
      <c r="Q361" s="96"/>
      <c r="R361" s="96"/>
      <c r="S361" s="96"/>
      <c r="T361" s="96"/>
      <c r="U361" s="96"/>
      <c r="V361" s="96"/>
      <c r="W361" s="96"/>
    </row>
    <row r="362" spans="1:23" s="146" customFormat="1">
      <c r="A362" s="96"/>
      <c r="B362" s="327"/>
      <c r="C362" s="327"/>
      <c r="I362" s="96"/>
      <c r="J362" s="96"/>
      <c r="K362" s="96"/>
      <c r="L362" s="96"/>
      <c r="M362" s="96"/>
      <c r="N362" s="96"/>
      <c r="O362" s="96"/>
      <c r="P362" s="96"/>
      <c r="Q362" s="96"/>
      <c r="R362" s="96"/>
      <c r="S362" s="96"/>
      <c r="T362" s="96"/>
      <c r="U362" s="96"/>
      <c r="V362" s="96"/>
      <c r="W362" s="96"/>
    </row>
    <row r="363" spans="1:23" s="146" customFormat="1">
      <c r="A363" s="96"/>
      <c r="B363" s="327"/>
      <c r="C363" s="327"/>
      <c r="I363" s="96"/>
      <c r="J363" s="96"/>
      <c r="K363" s="96"/>
      <c r="L363" s="96"/>
      <c r="M363" s="96"/>
      <c r="N363" s="96"/>
      <c r="O363" s="96"/>
      <c r="P363" s="96"/>
      <c r="Q363" s="96"/>
      <c r="R363" s="96"/>
      <c r="S363" s="96"/>
      <c r="T363" s="96"/>
      <c r="U363" s="96"/>
      <c r="V363" s="96"/>
      <c r="W363" s="96"/>
    </row>
    <row r="364" spans="1:23" s="146" customFormat="1">
      <c r="A364" s="96"/>
      <c r="B364" s="327"/>
      <c r="C364" s="327"/>
      <c r="I364" s="96"/>
      <c r="J364" s="96"/>
      <c r="K364" s="96"/>
      <c r="L364" s="96"/>
      <c r="M364" s="96"/>
      <c r="N364" s="96"/>
      <c r="O364" s="96"/>
      <c r="P364" s="96"/>
      <c r="Q364" s="96"/>
      <c r="R364" s="96"/>
      <c r="S364" s="96"/>
      <c r="T364" s="96"/>
      <c r="U364" s="96"/>
      <c r="V364" s="96"/>
      <c r="W364" s="96"/>
    </row>
    <row r="365" spans="1:23" s="146" customFormat="1">
      <c r="A365" s="96"/>
      <c r="B365" s="327"/>
      <c r="C365" s="327"/>
      <c r="I365" s="96"/>
      <c r="J365" s="96"/>
      <c r="K365" s="96"/>
      <c r="L365" s="96"/>
      <c r="M365" s="96"/>
      <c r="N365" s="96"/>
      <c r="O365" s="96"/>
      <c r="P365" s="96"/>
      <c r="Q365" s="96"/>
      <c r="R365" s="96"/>
      <c r="S365" s="96"/>
      <c r="T365" s="96"/>
      <c r="U365" s="96"/>
      <c r="V365" s="96"/>
      <c r="W365" s="96"/>
    </row>
    <row r="366" spans="1:23" s="146" customFormat="1">
      <c r="A366" s="96"/>
      <c r="B366" s="327"/>
      <c r="C366" s="327"/>
      <c r="I366" s="96"/>
      <c r="J366" s="96"/>
      <c r="K366" s="96"/>
      <c r="L366" s="96"/>
      <c r="M366" s="96"/>
      <c r="N366" s="96"/>
      <c r="O366" s="96"/>
      <c r="P366" s="96"/>
      <c r="Q366" s="96"/>
      <c r="R366" s="96"/>
      <c r="S366" s="96"/>
      <c r="T366" s="96"/>
      <c r="U366" s="96"/>
      <c r="V366" s="96"/>
      <c r="W366" s="96"/>
    </row>
    <row r="367" spans="1:23" s="146" customFormat="1">
      <c r="A367" s="96"/>
      <c r="B367" s="327"/>
      <c r="C367" s="327"/>
      <c r="I367" s="96"/>
      <c r="J367" s="96"/>
      <c r="K367" s="96"/>
      <c r="L367" s="96"/>
      <c r="M367" s="96"/>
      <c r="N367" s="96"/>
      <c r="O367" s="96"/>
      <c r="P367" s="96"/>
      <c r="Q367" s="96"/>
      <c r="R367" s="96"/>
      <c r="S367" s="96"/>
      <c r="T367" s="96"/>
      <c r="U367" s="96"/>
      <c r="V367" s="96"/>
      <c r="W367" s="96"/>
    </row>
    <row r="368" spans="1:23" s="146" customFormat="1">
      <c r="A368" s="96"/>
      <c r="B368" s="327"/>
      <c r="C368" s="327"/>
      <c r="I368" s="96"/>
      <c r="J368" s="96"/>
      <c r="K368" s="96"/>
      <c r="L368" s="96"/>
      <c r="M368" s="96"/>
      <c r="N368" s="96"/>
      <c r="O368" s="96"/>
      <c r="P368" s="96"/>
      <c r="Q368" s="96"/>
      <c r="R368" s="96"/>
      <c r="S368" s="96"/>
      <c r="T368" s="96"/>
      <c r="U368" s="96"/>
      <c r="V368" s="96"/>
      <c r="W368" s="96"/>
    </row>
    <row r="369" spans="1:23" s="146" customFormat="1">
      <c r="A369" s="96"/>
      <c r="B369" s="327"/>
      <c r="C369" s="327"/>
      <c r="I369" s="96"/>
      <c r="J369" s="96"/>
      <c r="K369" s="96"/>
      <c r="L369" s="96"/>
      <c r="M369" s="96"/>
      <c r="N369" s="96"/>
      <c r="O369" s="96"/>
      <c r="P369" s="96"/>
      <c r="Q369" s="96"/>
      <c r="R369" s="96"/>
      <c r="S369" s="96"/>
      <c r="T369" s="96"/>
      <c r="U369" s="96"/>
      <c r="V369" s="96"/>
      <c r="W369" s="96"/>
    </row>
    <row r="370" spans="1:23" s="146" customFormat="1">
      <c r="A370" s="96"/>
      <c r="B370" s="327"/>
      <c r="C370" s="327"/>
      <c r="I370" s="96"/>
      <c r="J370" s="96"/>
      <c r="K370" s="96"/>
      <c r="L370" s="96"/>
      <c r="M370" s="96"/>
      <c r="N370" s="96"/>
      <c r="O370" s="96"/>
      <c r="P370" s="96"/>
      <c r="Q370" s="96"/>
      <c r="R370" s="96"/>
      <c r="S370" s="96"/>
      <c r="T370" s="96"/>
      <c r="U370" s="96"/>
      <c r="V370" s="96"/>
      <c r="W370" s="96"/>
    </row>
    <row r="371" spans="1:23" s="146" customFormat="1">
      <c r="A371" s="96"/>
      <c r="B371" s="327"/>
      <c r="C371" s="327"/>
      <c r="I371" s="96"/>
      <c r="J371" s="96"/>
      <c r="K371" s="96"/>
      <c r="L371" s="96"/>
      <c r="M371" s="96"/>
      <c r="N371" s="96"/>
      <c r="O371" s="96"/>
      <c r="P371" s="96"/>
      <c r="Q371" s="96"/>
      <c r="R371" s="96"/>
      <c r="S371" s="96"/>
      <c r="T371" s="96"/>
      <c r="U371" s="96"/>
      <c r="V371" s="96"/>
      <c r="W371" s="96"/>
    </row>
    <row r="372" spans="1:23" s="146" customFormat="1">
      <c r="A372" s="96"/>
      <c r="B372" s="327"/>
      <c r="C372" s="327"/>
      <c r="I372" s="96"/>
      <c r="J372" s="96"/>
      <c r="K372" s="96"/>
      <c r="L372" s="96"/>
      <c r="M372" s="96"/>
      <c r="N372" s="96"/>
      <c r="O372" s="96"/>
      <c r="P372" s="96"/>
      <c r="Q372" s="96"/>
      <c r="R372" s="96"/>
      <c r="S372" s="96"/>
      <c r="T372" s="96"/>
      <c r="U372" s="96"/>
      <c r="V372" s="96"/>
      <c r="W372" s="96"/>
    </row>
    <row r="373" spans="1:23" s="146" customFormat="1">
      <c r="A373" s="96"/>
      <c r="B373" s="327"/>
      <c r="C373" s="327"/>
      <c r="I373" s="96"/>
      <c r="J373" s="96"/>
      <c r="K373" s="96"/>
      <c r="L373" s="96"/>
      <c r="M373" s="96"/>
      <c r="N373" s="96"/>
      <c r="O373" s="96"/>
      <c r="P373" s="96"/>
      <c r="Q373" s="96"/>
      <c r="R373" s="96"/>
      <c r="S373" s="96"/>
      <c r="T373" s="96"/>
      <c r="U373" s="96"/>
      <c r="V373" s="96"/>
      <c r="W373" s="96"/>
    </row>
    <row r="374" spans="1:23" s="146" customFormat="1">
      <c r="A374" s="96"/>
      <c r="B374" s="327"/>
      <c r="C374" s="327"/>
      <c r="I374" s="96"/>
      <c r="J374" s="96"/>
      <c r="K374" s="96"/>
      <c r="L374" s="96"/>
      <c r="M374" s="96"/>
      <c r="N374" s="96"/>
      <c r="O374" s="96"/>
      <c r="P374" s="96"/>
      <c r="Q374" s="96"/>
      <c r="R374" s="96"/>
      <c r="S374" s="96"/>
      <c r="T374" s="96"/>
      <c r="U374" s="96"/>
      <c r="V374" s="96"/>
      <c r="W374" s="96"/>
    </row>
    <row r="375" spans="1:23" s="146" customFormat="1">
      <c r="A375" s="96"/>
      <c r="B375" s="327"/>
      <c r="C375" s="327"/>
      <c r="I375" s="96"/>
      <c r="J375" s="96"/>
      <c r="K375" s="96"/>
      <c r="L375" s="96"/>
      <c r="M375" s="96"/>
      <c r="N375" s="96"/>
      <c r="O375" s="96"/>
      <c r="P375" s="96"/>
      <c r="Q375" s="96"/>
      <c r="R375" s="96"/>
      <c r="S375" s="96"/>
      <c r="T375" s="96"/>
      <c r="U375" s="96"/>
      <c r="V375" s="96"/>
      <c r="W375" s="96"/>
    </row>
    <row r="376" spans="1:23" s="146" customFormat="1">
      <c r="A376" s="96"/>
      <c r="B376" s="327"/>
      <c r="C376" s="327"/>
      <c r="I376" s="96"/>
      <c r="J376" s="96"/>
      <c r="K376" s="96"/>
      <c r="L376" s="96"/>
      <c r="M376" s="96"/>
      <c r="N376" s="96"/>
      <c r="O376" s="96"/>
      <c r="P376" s="96"/>
      <c r="Q376" s="96"/>
      <c r="R376" s="96"/>
      <c r="S376" s="96"/>
      <c r="T376" s="96"/>
      <c r="U376" s="96"/>
      <c r="V376" s="96"/>
      <c r="W376" s="96"/>
    </row>
    <row r="377" spans="1:23" s="146" customFormat="1">
      <c r="A377" s="96"/>
      <c r="B377" s="327"/>
      <c r="C377" s="327"/>
      <c r="I377" s="96"/>
      <c r="J377" s="96"/>
      <c r="K377" s="96"/>
      <c r="L377" s="96"/>
      <c r="M377" s="96"/>
      <c r="N377" s="96"/>
      <c r="O377" s="96"/>
      <c r="P377" s="96"/>
      <c r="Q377" s="96"/>
      <c r="R377" s="96"/>
      <c r="S377" s="96"/>
      <c r="T377" s="96"/>
      <c r="U377" s="96"/>
      <c r="V377" s="96"/>
      <c r="W377" s="96"/>
    </row>
    <row r="378" spans="1:23" s="146" customFormat="1">
      <c r="A378" s="96"/>
      <c r="B378" s="327"/>
      <c r="C378" s="327"/>
      <c r="I378" s="96"/>
      <c r="J378" s="96"/>
      <c r="K378" s="96"/>
      <c r="L378" s="96"/>
      <c r="M378" s="96"/>
      <c r="N378" s="96"/>
      <c r="O378" s="96"/>
      <c r="P378" s="96"/>
      <c r="Q378" s="96"/>
      <c r="R378" s="96"/>
      <c r="S378" s="96"/>
      <c r="T378" s="96"/>
      <c r="U378" s="96"/>
      <c r="V378" s="96"/>
      <c r="W378" s="96"/>
    </row>
    <row r="379" spans="1:23" s="146" customFormat="1">
      <c r="A379" s="96"/>
      <c r="B379" s="327"/>
      <c r="C379" s="327"/>
      <c r="I379" s="96"/>
      <c r="J379" s="96"/>
      <c r="K379" s="96"/>
      <c r="L379" s="96"/>
      <c r="M379" s="96"/>
      <c r="N379" s="96"/>
      <c r="O379" s="96"/>
      <c r="P379" s="96"/>
      <c r="Q379" s="96"/>
      <c r="R379" s="96"/>
      <c r="S379" s="96"/>
      <c r="T379" s="96"/>
      <c r="U379" s="96"/>
      <c r="V379" s="96"/>
      <c r="W379" s="96"/>
    </row>
    <row r="380" spans="1:23" s="146" customFormat="1">
      <c r="A380" s="96"/>
      <c r="B380" s="327"/>
      <c r="C380" s="327"/>
      <c r="I380" s="96"/>
      <c r="J380" s="96"/>
      <c r="K380" s="96"/>
      <c r="L380" s="96"/>
      <c r="M380" s="96"/>
      <c r="N380" s="96"/>
      <c r="O380" s="96"/>
      <c r="P380" s="96"/>
      <c r="Q380" s="96"/>
      <c r="R380" s="96"/>
      <c r="S380" s="96"/>
      <c r="T380" s="96"/>
      <c r="U380" s="96"/>
      <c r="V380" s="96"/>
      <c r="W380" s="96"/>
    </row>
    <row r="381" spans="1:23" s="146" customFormat="1">
      <c r="A381" s="96"/>
      <c r="B381" s="327"/>
      <c r="C381" s="327"/>
      <c r="I381" s="96"/>
      <c r="J381" s="96"/>
      <c r="K381" s="96"/>
      <c r="L381" s="96"/>
      <c r="M381" s="96"/>
      <c r="N381" s="96"/>
      <c r="O381" s="96"/>
      <c r="P381" s="96"/>
      <c r="Q381" s="96"/>
      <c r="R381" s="96"/>
      <c r="S381" s="96"/>
      <c r="T381" s="96"/>
      <c r="U381" s="96"/>
      <c r="V381" s="96"/>
      <c r="W381" s="96"/>
    </row>
    <row r="382" spans="1:23" s="146" customFormat="1">
      <c r="A382" s="96"/>
      <c r="B382" s="327"/>
      <c r="C382" s="327"/>
      <c r="I382" s="96"/>
      <c r="J382" s="96"/>
      <c r="K382" s="96"/>
      <c r="L382" s="96"/>
      <c r="M382" s="96"/>
      <c r="N382" s="96"/>
      <c r="O382" s="96"/>
      <c r="P382" s="96"/>
      <c r="Q382" s="96"/>
      <c r="R382" s="96"/>
      <c r="S382" s="96"/>
      <c r="T382" s="96"/>
      <c r="U382" s="96"/>
      <c r="V382" s="96"/>
      <c r="W382" s="96"/>
    </row>
    <row r="383" spans="1:23" s="146" customFormat="1">
      <c r="A383" s="96"/>
      <c r="B383" s="327"/>
      <c r="C383" s="327"/>
      <c r="I383" s="96"/>
      <c r="J383" s="96"/>
      <c r="K383" s="96"/>
      <c r="L383" s="96"/>
      <c r="M383" s="96"/>
      <c r="N383" s="96"/>
      <c r="O383" s="96"/>
      <c r="P383" s="96"/>
      <c r="Q383" s="96"/>
      <c r="R383" s="96"/>
      <c r="S383" s="96"/>
      <c r="T383" s="96"/>
      <c r="U383" s="96"/>
      <c r="V383" s="96"/>
      <c r="W383" s="96"/>
    </row>
    <row r="384" spans="1:23" s="146" customFormat="1">
      <c r="A384" s="96"/>
      <c r="B384" s="327"/>
      <c r="C384" s="327"/>
      <c r="I384" s="96"/>
      <c r="J384" s="96"/>
      <c r="K384" s="96"/>
      <c r="L384" s="96"/>
      <c r="M384" s="96"/>
      <c r="N384" s="96"/>
      <c r="O384" s="96"/>
      <c r="P384" s="96"/>
      <c r="Q384" s="96"/>
      <c r="R384" s="96"/>
      <c r="S384" s="96"/>
      <c r="T384" s="96"/>
      <c r="U384" s="96"/>
      <c r="V384" s="96"/>
      <c r="W384" s="96"/>
    </row>
    <row r="385" spans="1:23" s="146" customFormat="1">
      <c r="A385" s="96"/>
      <c r="B385" s="327"/>
      <c r="C385" s="327"/>
      <c r="I385" s="96"/>
      <c r="J385" s="96"/>
      <c r="K385" s="96"/>
      <c r="L385" s="96"/>
      <c r="M385" s="96"/>
      <c r="N385" s="96"/>
      <c r="O385" s="96"/>
      <c r="P385" s="96"/>
      <c r="Q385" s="96"/>
      <c r="R385" s="96"/>
      <c r="S385" s="96"/>
      <c r="T385" s="96"/>
      <c r="U385" s="96"/>
      <c r="V385" s="96"/>
      <c r="W385" s="96"/>
    </row>
    <row r="386" spans="1:23" s="146" customFormat="1">
      <c r="A386" s="96"/>
      <c r="B386" s="327"/>
      <c r="C386" s="327"/>
      <c r="I386" s="96"/>
      <c r="J386" s="96"/>
      <c r="K386" s="96"/>
      <c r="L386" s="96"/>
      <c r="M386" s="96"/>
      <c r="N386" s="96"/>
      <c r="O386" s="96"/>
      <c r="P386" s="96"/>
      <c r="Q386" s="96"/>
      <c r="R386" s="96"/>
      <c r="S386" s="96"/>
      <c r="T386" s="96"/>
      <c r="U386" s="96"/>
      <c r="V386" s="96"/>
      <c r="W386" s="96"/>
    </row>
    <row r="387" spans="1:23" s="146" customFormat="1">
      <c r="A387" s="96"/>
      <c r="B387" s="327"/>
      <c r="C387" s="327"/>
      <c r="I387" s="96"/>
      <c r="J387" s="96"/>
      <c r="K387" s="96"/>
      <c r="L387" s="96"/>
      <c r="M387" s="96"/>
      <c r="N387" s="96"/>
      <c r="O387" s="96"/>
      <c r="P387" s="96"/>
      <c r="Q387" s="96"/>
      <c r="R387" s="96"/>
      <c r="S387" s="96"/>
      <c r="T387" s="96"/>
      <c r="U387" s="96"/>
      <c r="V387" s="96"/>
      <c r="W387" s="96"/>
    </row>
    <row r="388" spans="1:23" s="146" customFormat="1">
      <c r="A388" s="96"/>
      <c r="B388" s="327"/>
      <c r="C388" s="327"/>
      <c r="I388" s="96"/>
      <c r="J388" s="96"/>
      <c r="K388" s="96"/>
      <c r="L388" s="96"/>
      <c r="M388" s="96"/>
      <c r="N388" s="96"/>
      <c r="O388" s="96"/>
      <c r="P388" s="96"/>
      <c r="Q388" s="96"/>
      <c r="R388" s="96"/>
      <c r="S388" s="96"/>
      <c r="T388" s="96"/>
      <c r="U388" s="96"/>
      <c r="V388" s="96"/>
      <c r="W388" s="96"/>
    </row>
    <row r="389" spans="1:23" s="146" customFormat="1">
      <c r="A389" s="96"/>
      <c r="B389" s="327"/>
      <c r="C389" s="327"/>
      <c r="I389" s="96"/>
      <c r="J389" s="96"/>
      <c r="K389" s="96"/>
      <c r="L389" s="96"/>
      <c r="M389" s="96"/>
      <c r="N389" s="96"/>
      <c r="O389" s="96"/>
      <c r="P389" s="96"/>
      <c r="Q389" s="96"/>
      <c r="R389" s="96"/>
      <c r="S389" s="96"/>
      <c r="T389" s="96"/>
      <c r="U389" s="96"/>
      <c r="V389" s="96"/>
      <c r="W389" s="96"/>
    </row>
    <row r="390" spans="1:23" s="146" customFormat="1">
      <c r="A390" s="96"/>
      <c r="B390" s="327"/>
      <c r="C390" s="327"/>
      <c r="I390" s="96"/>
      <c r="J390" s="96"/>
      <c r="K390" s="96"/>
      <c r="L390" s="96"/>
      <c r="M390" s="96"/>
      <c r="N390" s="96"/>
      <c r="O390" s="96"/>
      <c r="P390" s="96"/>
      <c r="Q390" s="96"/>
      <c r="R390" s="96"/>
      <c r="S390" s="96"/>
      <c r="T390" s="96"/>
      <c r="U390" s="96"/>
      <c r="V390" s="96"/>
      <c r="W390" s="96"/>
    </row>
    <row r="391" spans="1:23" s="146" customFormat="1">
      <c r="A391" s="96"/>
      <c r="B391" s="327"/>
      <c r="C391" s="327"/>
      <c r="I391" s="96"/>
      <c r="J391" s="96"/>
      <c r="K391" s="96"/>
      <c r="L391" s="96"/>
      <c r="M391" s="96"/>
      <c r="N391" s="96"/>
      <c r="O391" s="96"/>
      <c r="P391" s="96"/>
      <c r="Q391" s="96"/>
      <c r="R391" s="96"/>
      <c r="S391" s="96"/>
      <c r="T391" s="96"/>
      <c r="U391" s="96"/>
      <c r="V391" s="96"/>
      <c r="W391" s="96"/>
    </row>
    <row r="392" spans="1:23" s="146" customFormat="1">
      <c r="A392" s="96"/>
      <c r="B392" s="327"/>
      <c r="C392" s="327"/>
      <c r="I392" s="96"/>
      <c r="J392" s="96"/>
      <c r="K392" s="96"/>
      <c r="L392" s="96"/>
      <c r="M392" s="96"/>
      <c r="N392" s="96"/>
      <c r="O392" s="96"/>
      <c r="P392" s="96"/>
      <c r="Q392" s="96"/>
      <c r="R392" s="96"/>
      <c r="S392" s="96"/>
      <c r="T392" s="96"/>
      <c r="U392" s="96"/>
      <c r="V392" s="96"/>
      <c r="W392" s="96"/>
    </row>
    <row r="393" spans="1:23" s="146" customFormat="1">
      <c r="A393" s="96"/>
      <c r="B393" s="327"/>
      <c r="C393" s="327"/>
      <c r="I393" s="96"/>
      <c r="J393" s="96"/>
      <c r="K393" s="96"/>
      <c r="L393" s="96"/>
      <c r="M393" s="96"/>
      <c r="N393" s="96"/>
      <c r="O393" s="96"/>
      <c r="P393" s="96"/>
      <c r="Q393" s="96"/>
      <c r="R393" s="96"/>
      <c r="S393" s="96"/>
      <c r="T393" s="96"/>
      <c r="U393" s="96"/>
      <c r="V393" s="96"/>
      <c r="W393" s="96"/>
    </row>
    <row r="394" spans="1:23" s="146" customFormat="1">
      <c r="A394" s="96"/>
      <c r="B394" s="327"/>
      <c r="C394" s="327"/>
      <c r="I394" s="96"/>
      <c r="J394" s="96"/>
      <c r="K394" s="96"/>
      <c r="L394" s="96"/>
      <c r="M394" s="96"/>
      <c r="N394" s="96"/>
      <c r="O394" s="96"/>
      <c r="P394" s="96"/>
      <c r="Q394" s="96"/>
      <c r="R394" s="96"/>
      <c r="S394" s="96"/>
      <c r="T394" s="96"/>
      <c r="U394" s="96"/>
      <c r="V394" s="96"/>
      <c r="W394" s="96"/>
    </row>
    <row r="395" spans="1:23" s="146" customFormat="1">
      <c r="A395" s="96"/>
      <c r="B395" s="327"/>
      <c r="C395" s="327"/>
      <c r="I395" s="96"/>
      <c r="J395" s="96"/>
      <c r="K395" s="96"/>
      <c r="L395" s="96"/>
      <c r="M395" s="96"/>
      <c r="N395" s="96"/>
      <c r="O395" s="96"/>
      <c r="P395" s="96"/>
      <c r="Q395" s="96"/>
      <c r="R395" s="96"/>
      <c r="S395" s="96"/>
      <c r="T395" s="96"/>
      <c r="U395" s="96"/>
      <c r="V395" s="96"/>
      <c r="W395" s="96"/>
    </row>
    <row r="396" spans="1:23" s="146" customFormat="1">
      <c r="A396" s="96"/>
      <c r="B396" s="327"/>
      <c r="C396" s="327"/>
      <c r="I396" s="96"/>
      <c r="J396" s="96"/>
      <c r="K396" s="96"/>
      <c r="L396" s="96"/>
      <c r="M396" s="96"/>
      <c r="N396" s="96"/>
      <c r="O396" s="96"/>
      <c r="P396" s="96"/>
      <c r="Q396" s="96"/>
      <c r="R396" s="96"/>
      <c r="S396" s="96"/>
      <c r="T396" s="96"/>
      <c r="U396" s="96"/>
      <c r="V396" s="96"/>
      <c r="W396" s="96"/>
    </row>
    <row r="397" spans="1:23" s="146" customFormat="1">
      <c r="A397" s="96"/>
      <c r="B397" s="327"/>
      <c r="C397" s="327"/>
      <c r="I397" s="96"/>
      <c r="J397" s="96"/>
      <c r="K397" s="96"/>
      <c r="L397" s="96"/>
      <c r="M397" s="96"/>
      <c r="N397" s="96"/>
      <c r="O397" s="96"/>
      <c r="P397" s="96"/>
      <c r="Q397" s="96"/>
      <c r="R397" s="96"/>
      <c r="S397" s="96"/>
      <c r="T397" s="96"/>
      <c r="U397" s="96"/>
      <c r="V397" s="96"/>
      <c r="W397" s="96"/>
    </row>
    <row r="398" spans="1:23" s="146" customFormat="1">
      <c r="A398" s="96"/>
      <c r="B398" s="327"/>
      <c r="C398" s="327"/>
      <c r="I398" s="96"/>
      <c r="J398" s="96"/>
      <c r="K398" s="96"/>
      <c r="L398" s="96"/>
      <c r="M398" s="96"/>
      <c r="N398" s="96"/>
      <c r="O398" s="96"/>
      <c r="P398" s="96"/>
      <c r="Q398" s="96"/>
      <c r="R398" s="96"/>
      <c r="S398" s="96"/>
      <c r="T398" s="96"/>
      <c r="U398" s="96"/>
      <c r="V398" s="96"/>
      <c r="W398" s="96"/>
    </row>
    <row r="399" spans="1:23" s="146" customFormat="1">
      <c r="A399" s="96"/>
      <c r="B399" s="327"/>
      <c r="C399" s="327"/>
      <c r="I399" s="96"/>
      <c r="J399" s="96"/>
      <c r="K399" s="96"/>
      <c r="L399" s="96"/>
      <c r="M399" s="96"/>
      <c r="N399" s="96"/>
      <c r="O399" s="96"/>
      <c r="P399" s="96"/>
      <c r="Q399" s="96"/>
      <c r="R399" s="96"/>
      <c r="S399" s="96"/>
      <c r="T399" s="96"/>
      <c r="U399" s="96"/>
      <c r="V399" s="96"/>
      <c r="W399" s="96"/>
    </row>
    <row r="400" spans="1:23" s="146" customFormat="1">
      <c r="A400" s="96"/>
      <c r="B400" s="327"/>
      <c r="C400" s="327"/>
      <c r="I400" s="96"/>
      <c r="J400" s="96"/>
      <c r="K400" s="96"/>
      <c r="L400" s="96"/>
      <c r="M400" s="96"/>
      <c r="N400" s="96"/>
      <c r="O400" s="96"/>
      <c r="P400" s="96"/>
      <c r="Q400" s="96"/>
      <c r="R400" s="96"/>
      <c r="S400" s="96"/>
      <c r="T400" s="96"/>
      <c r="U400" s="96"/>
      <c r="V400" s="96"/>
      <c r="W400" s="96"/>
    </row>
    <row r="401" spans="1:23" s="146" customFormat="1">
      <c r="A401" s="96"/>
      <c r="B401" s="327"/>
      <c r="C401" s="327"/>
      <c r="I401" s="96"/>
      <c r="J401" s="96"/>
      <c r="K401" s="96"/>
      <c r="L401" s="96"/>
      <c r="M401" s="96"/>
      <c r="N401" s="96"/>
      <c r="O401" s="96"/>
      <c r="P401" s="96"/>
      <c r="Q401" s="96"/>
      <c r="R401" s="96"/>
      <c r="S401" s="96"/>
      <c r="T401" s="96"/>
      <c r="U401" s="96"/>
      <c r="V401" s="96"/>
      <c r="W401" s="96"/>
    </row>
    <row r="402" spans="1:23" s="146" customFormat="1">
      <c r="A402" s="96"/>
      <c r="B402" s="327"/>
      <c r="C402" s="327"/>
      <c r="I402" s="96"/>
      <c r="J402" s="96"/>
      <c r="K402" s="96"/>
      <c r="L402" s="96"/>
      <c r="M402" s="96"/>
      <c r="N402" s="96"/>
      <c r="O402" s="96"/>
      <c r="P402" s="96"/>
      <c r="Q402" s="96"/>
      <c r="R402" s="96"/>
      <c r="S402" s="96"/>
      <c r="T402" s="96"/>
      <c r="U402" s="96"/>
      <c r="V402" s="96"/>
      <c r="W402" s="96"/>
    </row>
    <row r="403" spans="1:23" s="146" customFormat="1">
      <c r="A403" s="96"/>
      <c r="B403" s="327"/>
      <c r="C403" s="327"/>
      <c r="I403" s="96"/>
      <c r="J403" s="96"/>
      <c r="K403" s="96"/>
      <c r="L403" s="96"/>
      <c r="M403" s="96"/>
      <c r="N403" s="96"/>
      <c r="O403" s="96"/>
      <c r="P403" s="96"/>
      <c r="Q403" s="96"/>
      <c r="R403" s="96"/>
      <c r="S403" s="96"/>
      <c r="T403" s="96"/>
      <c r="U403" s="96"/>
      <c r="V403" s="96"/>
      <c r="W403" s="96"/>
    </row>
    <row r="404" spans="1:23" s="146" customFormat="1">
      <c r="A404" s="96"/>
      <c r="B404" s="327"/>
      <c r="C404" s="327"/>
      <c r="I404" s="96"/>
      <c r="J404" s="96"/>
      <c r="K404" s="96"/>
      <c r="L404" s="96"/>
      <c r="M404" s="96"/>
      <c r="N404" s="96"/>
      <c r="O404" s="96"/>
      <c r="P404" s="96"/>
      <c r="Q404" s="96"/>
      <c r="R404" s="96"/>
      <c r="S404" s="96"/>
      <c r="T404" s="96"/>
      <c r="U404" s="96"/>
      <c r="V404" s="96"/>
      <c r="W404" s="96"/>
    </row>
    <row r="405" spans="1:23" s="146" customFormat="1">
      <c r="A405" s="96"/>
      <c r="B405" s="327"/>
      <c r="C405" s="327"/>
      <c r="I405" s="96"/>
      <c r="J405" s="96"/>
      <c r="K405" s="96"/>
      <c r="L405" s="96"/>
      <c r="M405" s="96"/>
      <c r="N405" s="96"/>
      <c r="O405" s="96"/>
      <c r="P405" s="96"/>
      <c r="Q405" s="96"/>
      <c r="R405" s="96"/>
      <c r="S405" s="96"/>
      <c r="T405" s="96"/>
      <c r="U405" s="96"/>
      <c r="V405" s="96"/>
      <c r="W405" s="96"/>
    </row>
    <row r="406" spans="1:23" s="146" customFormat="1">
      <c r="A406" s="96"/>
      <c r="B406" s="327"/>
      <c r="C406" s="327"/>
      <c r="I406" s="96"/>
      <c r="J406" s="96"/>
      <c r="K406" s="96"/>
      <c r="L406" s="96"/>
      <c r="M406" s="96"/>
      <c r="N406" s="96"/>
      <c r="O406" s="96"/>
      <c r="P406" s="96"/>
      <c r="Q406" s="96"/>
      <c r="R406" s="96"/>
      <c r="S406" s="96"/>
      <c r="T406" s="96"/>
      <c r="U406" s="96"/>
      <c r="V406" s="96"/>
      <c r="W406" s="96"/>
    </row>
    <row r="407" spans="1:23" s="146" customFormat="1">
      <c r="A407" s="96"/>
      <c r="B407" s="327"/>
      <c r="C407" s="327"/>
      <c r="I407" s="96"/>
      <c r="J407" s="96"/>
      <c r="K407" s="96"/>
      <c r="L407" s="96"/>
      <c r="M407" s="96"/>
      <c r="N407" s="96"/>
      <c r="O407" s="96"/>
      <c r="P407" s="96"/>
      <c r="Q407" s="96"/>
      <c r="R407" s="96"/>
      <c r="S407" s="96"/>
      <c r="T407" s="96"/>
      <c r="U407" s="96"/>
      <c r="V407" s="96"/>
      <c r="W407" s="96"/>
    </row>
    <row r="408" spans="1:23" s="146" customFormat="1">
      <c r="A408" s="96"/>
      <c r="B408" s="327"/>
      <c r="C408" s="327"/>
      <c r="I408" s="96"/>
      <c r="J408" s="96"/>
      <c r="K408" s="96"/>
      <c r="L408" s="96"/>
      <c r="M408" s="96"/>
      <c r="N408" s="96"/>
      <c r="O408" s="96"/>
      <c r="P408" s="96"/>
      <c r="Q408" s="96"/>
      <c r="R408" s="96"/>
      <c r="S408" s="96"/>
      <c r="T408" s="96"/>
      <c r="U408" s="96"/>
      <c r="V408" s="96"/>
      <c r="W408" s="96"/>
    </row>
    <row r="409" spans="1:23" s="146" customFormat="1">
      <c r="A409" s="96"/>
      <c r="B409" s="327"/>
      <c r="C409" s="327"/>
      <c r="I409" s="96"/>
      <c r="J409" s="96"/>
      <c r="K409" s="96"/>
      <c r="L409" s="96"/>
      <c r="M409" s="96"/>
      <c r="N409" s="96"/>
      <c r="O409" s="96"/>
      <c r="P409" s="96"/>
      <c r="Q409" s="96"/>
      <c r="R409" s="96"/>
      <c r="S409" s="96"/>
      <c r="T409" s="96"/>
      <c r="U409" s="96"/>
      <c r="V409" s="96"/>
      <c r="W409" s="96"/>
    </row>
    <row r="410" spans="1:23" s="146" customFormat="1">
      <c r="A410" s="96"/>
      <c r="B410" s="327"/>
      <c r="C410" s="327"/>
      <c r="I410" s="96"/>
      <c r="J410" s="96"/>
      <c r="K410" s="96"/>
      <c r="L410" s="96"/>
      <c r="M410" s="96"/>
      <c r="N410" s="96"/>
      <c r="O410" s="96"/>
      <c r="P410" s="96"/>
      <c r="Q410" s="96"/>
      <c r="R410" s="96"/>
      <c r="S410" s="96"/>
      <c r="T410" s="96"/>
      <c r="U410" s="96"/>
      <c r="V410" s="96"/>
      <c r="W410" s="96"/>
    </row>
    <row r="411" spans="1:23" s="146" customFormat="1">
      <c r="A411" s="96"/>
      <c r="B411" s="327"/>
      <c r="C411" s="327"/>
      <c r="I411" s="96"/>
      <c r="J411" s="96"/>
      <c r="K411" s="96"/>
      <c r="L411" s="96"/>
      <c r="M411" s="96"/>
      <c r="N411" s="96"/>
      <c r="O411" s="96"/>
      <c r="P411" s="96"/>
      <c r="Q411" s="96"/>
      <c r="R411" s="96"/>
      <c r="S411" s="96"/>
      <c r="T411" s="96"/>
      <c r="U411" s="96"/>
      <c r="V411" s="96"/>
      <c r="W411" s="96"/>
    </row>
    <row r="412" spans="1:23" s="146" customFormat="1">
      <c r="A412" s="96"/>
      <c r="B412" s="327"/>
      <c r="C412" s="327"/>
      <c r="I412" s="96"/>
      <c r="J412" s="96"/>
      <c r="K412" s="96"/>
      <c r="L412" s="96"/>
      <c r="M412" s="96"/>
      <c r="N412" s="96"/>
      <c r="O412" s="96"/>
      <c r="P412" s="96"/>
      <c r="Q412" s="96"/>
      <c r="R412" s="96"/>
      <c r="S412" s="96"/>
      <c r="T412" s="96"/>
      <c r="U412" s="96"/>
      <c r="V412" s="96"/>
      <c r="W412" s="96"/>
    </row>
    <row r="413" spans="1:23" s="146" customFormat="1">
      <c r="A413" s="96"/>
      <c r="B413" s="327"/>
      <c r="C413" s="327"/>
      <c r="I413" s="96"/>
      <c r="J413" s="96"/>
      <c r="K413" s="96"/>
      <c r="L413" s="96"/>
      <c r="M413" s="96"/>
      <c r="N413" s="96"/>
      <c r="O413" s="96"/>
      <c r="P413" s="96"/>
      <c r="Q413" s="96"/>
      <c r="R413" s="96"/>
      <c r="S413" s="96"/>
      <c r="T413" s="96"/>
      <c r="U413" s="96"/>
      <c r="V413" s="96"/>
      <c r="W413" s="96"/>
    </row>
    <row r="414" spans="1:23" s="146" customFormat="1">
      <c r="A414" s="96"/>
      <c r="B414" s="327"/>
      <c r="C414" s="327"/>
      <c r="I414" s="96"/>
      <c r="J414" s="96"/>
      <c r="K414" s="96"/>
      <c r="L414" s="96"/>
      <c r="M414" s="96"/>
      <c r="N414" s="96"/>
      <c r="O414" s="96"/>
      <c r="P414" s="96"/>
      <c r="Q414" s="96"/>
      <c r="R414" s="96"/>
      <c r="S414" s="96"/>
      <c r="T414" s="96"/>
      <c r="U414" s="96"/>
      <c r="V414" s="96"/>
      <c r="W414" s="96"/>
    </row>
    <row r="415" spans="1:23" s="146" customFormat="1">
      <c r="A415" s="96"/>
      <c r="B415" s="327"/>
      <c r="C415" s="327"/>
      <c r="I415" s="96"/>
      <c r="J415" s="96"/>
      <c r="K415" s="96"/>
      <c r="L415" s="96"/>
      <c r="M415" s="96"/>
      <c r="N415" s="96"/>
      <c r="O415" s="96"/>
      <c r="P415" s="96"/>
      <c r="Q415" s="96"/>
      <c r="R415" s="96"/>
      <c r="S415" s="96"/>
      <c r="T415" s="96"/>
      <c r="U415" s="96"/>
      <c r="V415" s="96"/>
      <c r="W415" s="96"/>
    </row>
    <row r="416" spans="1:23" s="146" customFormat="1">
      <c r="A416" s="96"/>
      <c r="B416" s="327"/>
      <c r="C416" s="327"/>
      <c r="I416" s="96"/>
      <c r="J416" s="96"/>
      <c r="K416" s="96"/>
      <c r="L416" s="96"/>
      <c r="M416" s="96"/>
      <c r="N416" s="96"/>
      <c r="O416" s="96"/>
      <c r="P416" s="96"/>
      <c r="Q416" s="96"/>
      <c r="R416" s="96"/>
      <c r="S416" s="96"/>
      <c r="T416" s="96"/>
      <c r="U416" s="96"/>
      <c r="V416" s="96"/>
      <c r="W416" s="96"/>
    </row>
    <row r="417" spans="1:23" s="146" customFormat="1">
      <c r="A417" s="96"/>
      <c r="B417" s="327"/>
      <c r="C417" s="327"/>
      <c r="I417" s="96"/>
      <c r="J417" s="96"/>
      <c r="K417" s="96"/>
      <c r="L417" s="96"/>
      <c r="M417" s="96"/>
      <c r="N417" s="96"/>
      <c r="O417" s="96"/>
      <c r="P417" s="96"/>
      <c r="Q417" s="96"/>
      <c r="R417" s="96"/>
      <c r="S417" s="96"/>
      <c r="T417" s="96"/>
      <c r="U417" s="96"/>
      <c r="V417" s="96"/>
      <c r="W417" s="96"/>
    </row>
    <row r="418" spans="1:23" s="146" customFormat="1">
      <c r="A418" s="96"/>
      <c r="B418" s="327"/>
      <c r="C418" s="327"/>
      <c r="I418" s="96"/>
      <c r="J418" s="96"/>
      <c r="K418" s="96"/>
      <c r="L418" s="96"/>
      <c r="M418" s="96"/>
      <c r="N418" s="96"/>
      <c r="O418" s="96"/>
      <c r="P418" s="96"/>
      <c r="Q418" s="96"/>
      <c r="R418" s="96"/>
      <c r="S418" s="96"/>
      <c r="T418" s="96"/>
      <c r="U418" s="96"/>
      <c r="V418" s="96"/>
      <c r="W418" s="96"/>
    </row>
    <row r="419" spans="1:23" s="146" customFormat="1">
      <c r="A419" s="96"/>
      <c r="B419" s="327"/>
      <c r="C419" s="327"/>
      <c r="I419" s="96"/>
      <c r="J419" s="96"/>
      <c r="K419" s="96"/>
      <c r="L419" s="96"/>
      <c r="M419" s="96"/>
      <c r="N419" s="96"/>
      <c r="O419" s="96"/>
      <c r="P419" s="96"/>
      <c r="Q419" s="96"/>
      <c r="R419" s="96"/>
      <c r="S419" s="96"/>
      <c r="T419" s="96"/>
      <c r="U419" s="96"/>
      <c r="V419" s="96"/>
      <c r="W419" s="96"/>
    </row>
    <row r="420" spans="1:23" s="146" customFormat="1">
      <c r="A420" s="96"/>
      <c r="B420" s="327"/>
      <c r="C420" s="327"/>
      <c r="I420" s="96"/>
      <c r="J420" s="96"/>
      <c r="K420" s="96"/>
      <c r="L420" s="96"/>
      <c r="M420" s="96"/>
      <c r="N420" s="96"/>
      <c r="O420" s="96"/>
      <c r="P420" s="96"/>
      <c r="Q420" s="96"/>
      <c r="R420" s="96"/>
      <c r="S420" s="96"/>
      <c r="T420" s="96"/>
      <c r="U420" s="96"/>
      <c r="V420" s="96"/>
      <c r="W420" s="96"/>
    </row>
    <row r="421" spans="1:23" s="146" customFormat="1">
      <c r="A421" s="96"/>
      <c r="B421" s="327"/>
      <c r="C421" s="327"/>
      <c r="I421" s="96"/>
      <c r="J421" s="96"/>
      <c r="K421" s="96"/>
      <c r="L421" s="96"/>
      <c r="M421" s="96"/>
      <c r="N421" s="96"/>
      <c r="O421" s="96"/>
      <c r="P421" s="96"/>
      <c r="Q421" s="96"/>
      <c r="R421" s="96"/>
      <c r="S421" s="96"/>
      <c r="T421" s="96"/>
      <c r="U421" s="96"/>
      <c r="V421" s="96"/>
      <c r="W421" s="96"/>
    </row>
    <row r="422" spans="1:23" s="146" customFormat="1">
      <c r="A422" s="96"/>
      <c r="B422" s="327"/>
      <c r="C422" s="327"/>
      <c r="I422" s="96"/>
      <c r="J422" s="96"/>
      <c r="K422" s="96"/>
      <c r="L422" s="96"/>
      <c r="M422" s="96"/>
      <c r="N422" s="96"/>
      <c r="O422" s="96"/>
      <c r="P422" s="96"/>
      <c r="Q422" s="96"/>
      <c r="R422" s="96"/>
      <c r="S422" s="96"/>
      <c r="T422" s="96"/>
      <c r="U422" s="96"/>
      <c r="V422" s="96"/>
      <c r="W422" s="96"/>
    </row>
    <row r="423" spans="1:23" s="146" customFormat="1">
      <c r="A423" s="96"/>
      <c r="B423" s="327"/>
      <c r="C423" s="327"/>
      <c r="I423" s="96"/>
      <c r="J423" s="96"/>
      <c r="K423" s="96"/>
      <c r="L423" s="96"/>
      <c r="M423" s="96"/>
      <c r="N423" s="96"/>
      <c r="O423" s="96"/>
      <c r="P423" s="96"/>
      <c r="Q423" s="96"/>
      <c r="R423" s="96"/>
      <c r="S423" s="96"/>
      <c r="T423" s="96"/>
      <c r="U423" s="96"/>
      <c r="V423" s="96"/>
      <c r="W423" s="96"/>
    </row>
    <row r="424" spans="1:23" s="146" customFormat="1">
      <c r="A424" s="96"/>
      <c r="B424" s="327"/>
      <c r="C424" s="327"/>
      <c r="I424" s="96"/>
      <c r="J424" s="96"/>
      <c r="K424" s="96"/>
      <c r="L424" s="96"/>
      <c r="M424" s="96"/>
      <c r="N424" s="96"/>
      <c r="O424" s="96"/>
      <c r="P424" s="96"/>
      <c r="Q424" s="96"/>
      <c r="R424" s="96"/>
      <c r="S424" s="96"/>
      <c r="T424" s="96"/>
      <c r="U424" s="96"/>
      <c r="V424" s="96"/>
      <c r="W424" s="96"/>
    </row>
    <row r="425" spans="1:23" s="146" customFormat="1">
      <c r="A425" s="96"/>
      <c r="B425" s="327"/>
      <c r="C425" s="327"/>
      <c r="I425" s="96"/>
      <c r="J425" s="96"/>
      <c r="K425" s="96"/>
      <c r="L425" s="96"/>
      <c r="M425" s="96"/>
      <c r="N425" s="96"/>
      <c r="O425" s="96"/>
      <c r="P425" s="96"/>
      <c r="Q425" s="96"/>
      <c r="R425" s="96"/>
      <c r="S425" s="96"/>
      <c r="T425" s="96"/>
      <c r="U425" s="96"/>
      <c r="V425" s="96"/>
      <c r="W425" s="96"/>
    </row>
    <row r="426" spans="1:23" s="146" customFormat="1">
      <c r="A426" s="96"/>
      <c r="B426" s="327"/>
      <c r="C426" s="327"/>
      <c r="I426" s="96"/>
      <c r="J426" s="96"/>
      <c r="K426" s="96"/>
      <c r="L426" s="96"/>
      <c r="M426" s="96"/>
      <c r="N426" s="96"/>
      <c r="O426" s="96"/>
      <c r="P426" s="96"/>
      <c r="Q426" s="96"/>
      <c r="R426" s="96"/>
      <c r="S426" s="96"/>
      <c r="T426" s="96"/>
      <c r="U426" s="96"/>
      <c r="V426" s="96"/>
      <c r="W426" s="96"/>
    </row>
    <row r="427" spans="1:23" s="146" customFormat="1">
      <c r="A427" s="96"/>
      <c r="B427" s="327"/>
      <c r="C427" s="327"/>
      <c r="I427" s="96"/>
      <c r="J427" s="96"/>
      <c r="K427" s="96"/>
      <c r="L427" s="96"/>
      <c r="M427" s="96"/>
      <c r="N427" s="96"/>
      <c r="O427" s="96"/>
      <c r="P427" s="96"/>
      <c r="Q427" s="96"/>
      <c r="R427" s="96"/>
      <c r="S427" s="96"/>
      <c r="T427" s="96"/>
      <c r="U427" s="96"/>
      <c r="V427" s="96"/>
      <c r="W427" s="96"/>
    </row>
    <row r="428" spans="1:23" s="146" customFormat="1">
      <c r="A428" s="96"/>
      <c r="B428" s="327"/>
      <c r="C428" s="327"/>
      <c r="I428" s="96"/>
      <c r="J428" s="96"/>
      <c r="K428" s="96"/>
      <c r="L428" s="96"/>
      <c r="M428" s="96"/>
      <c r="N428" s="96"/>
      <c r="O428" s="96"/>
      <c r="P428" s="96"/>
      <c r="Q428" s="96"/>
      <c r="R428" s="96"/>
      <c r="S428" s="96"/>
      <c r="T428" s="96"/>
      <c r="U428" s="96"/>
      <c r="V428" s="96"/>
      <c r="W428" s="96"/>
    </row>
    <row r="429" spans="1:23" s="146" customFormat="1">
      <c r="A429" s="96"/>
      <c r="B429" s="327"/>
      <c r="C429" s="327"/>
      <c r="I429" s="96"/>
      <c r="J429" s="96"/>
      <c r="K429" s="96"/>
      <c r="L429" s="96"/>
      <c r="M429" s="96"/>
      <c r="N429" s="96"/>
      <c r="O429" s="96"/>
      <c r="P429" s="96"/>
      <c r="Q429" s="96"/>
      <c r="R429" s="96"/>
      <c r="S429" s="96"/>
      <c r="T429" s="96"/>
      <c r="U429" s="96"/>
      <c r="V429" s="96"/>
      <c r="W429" s="96"/>
    </row>
    <row r="430" spans="1:23" s="146" customFormat="1">
      <c r="A430" s="96"/>
      <c r="B430" s="327"/>
      <c r="C430" s="327"/>
      <c r="I430" s="96"/>
      <c r="J430" s="96"/>
      <c r="K430" s="96"/>
      <c r="L430" s="96"/>
      <c r="M430" s="96"/>
      <c r="N430" s="96"/>
      <c r="O430" s="96"/>
      <c r="P430" s="96"/>
      <c r="Q430" s="96"/>
      <c r="R430" s="96"/>
      <c r="S430" s="96"/>
      <c r="T430" s="96"/>
      <c r="U430" s="96"/>
      <c r="V430" s="96"/>
      <c r="W430" s="96"/>
    </row>
    <row r="431" spans="1:23" s="146" customFormat="1">
      <c r="A431" s="96"/>
      <c r="B431" s="327"/>
      <c r="C431" s="327"/>
      <c r="I431" s="96"/>
      <c r="J431" s="96"/>
      <c r="K431" s="96"/>
      <c r="L431" s="96"/>
      <c r="M431" s="96"/>
      <c r="N431" s="96"/>
      <c r="O431" s="96"/>
      <c r="P431" s="96"/>
      <c r="Q431" s="96"/>
      <c r="R431" s="96"/>
      <c r="S431" s="96"/>
      <c r="T431" s="96"/>
      <c r="U431" s="96"/>
      <c r="V431" s="96"/>
      <c r="W431" s="96"/>
    </row>
    <row r="432" spans="1:23" s="146" customFormat="1">
      <c r="A432" s="96"/>
      <c r="B432" s="327"/>
      <c r="C432" s="327"/>
      <c r="I432" s="96"/>
      <c r="J432" s="96"/>
      <c r="K432" s="96"/>
      <c r="L432" s="96"/>
      <c r="M432" s="96"/>
      <c r="N432" s="96"/>
      <c r="O432" s="96"/>
      <c r="P432" s="96"/>
      <c r="Q432" s="96"/>
      <c r="R432" s="96"/>
      <c r="S432" s="96"/>
      <c r="T432" s="96"/>
      <c r="U432" s="96"/>
      <c r="V432" s="96"/>
      <c r="W432" s="96"/>
    </row>
    <row r="433" spans="1:23" s="146" customFormat="1">
      <c r="A433" s="96"/>
      <c r="B433" s="327"/>
      <c r="C433" s="327"/>
      <c r="I433" s="96"/>
      <c r="J433" s="96"/>
      <c r="K433" s="96"/>
      <c r="L433" s="96"/>
      <c r="M433" s="96"/>
      <c r="N433" s="96"/>
      <c r="O433" s="96"/>
      <c r="P433" s="96"/>
      <c r="Q433" s="96"/>
      <c r="R433" s="96"/>
      <c r="S433" s="96"/>
      <c r="T433" s="96"/>
      <c r="U433" s="96"/>
      <c r="V433" s="96"/>
      <c r="W433" s="96"/>
    </row>
    <row r="434" spans="1:23" s="146" customFormat="1">
      <c r="A434" s="96"/>
      <c r="B434" s="327"/>
      <c r="C434" s="327"/>
      <c r="I434" s="96"/>
      <c r="J434" s="96"/>
      <c r="K434" s="96"/>
      <c r="L434" s="96"/>
      <c r="M434" s="96"/>
      <c r="N434" s="96"/>
      <c r="O434" s="96"/>
      <c r="P434" s="96"/>
      <c r="Q434" s="96"/>
      <c r="R434" s="96"/>
      <c r="S434" s="96"/>
      <c r="T434" s="96"/>
      <c r="U434" s="96"/>
      <c r="V434" s="96"/>
      <c r="W434" s="96"/>
    </row>
    <row r="435" spans="1:23" s="146" customFormat="1">
      <c r="A435" s="96"/>
      <c r="B435" s="327"/>
      <c r="C435" s="327"/>
      <c r="I435" s="96"/>
      <c r="J435" s="96"/>
      <c r="K435" s="96"/>
      <c r="L435" s="96"/>
      <c r="M435" s="96"/>
      <c r="N435" s="96"/>
      <c r="O435" s="96"/>
      <c r="P435" s="96"/>
      <c r="Q435" s="96"/>
      <c r="R435" s="96"/>
      <c r="S435" s="96"/>
      <c r="T435" s="96"/>
      <c r="U435" s="96"/>
      <c r="V435" s="96"/>
      <c r="W435" s="96"/>
    </row>
    <row r="436" spans="1:23" s="146" customFormat="1">
      <c r="A436" s="96"/>
      <c r="B436" s="327"/>
      <c r="C436" s="327"/>
      <c r="I436" s="96"/>
      <c r="J436" s="96"/>
      <c r="K436" s="96"/>
      <c r="L436" s="96"/>
      <c r="M436" s="96"/>
      <c r="N436" s="96"/>
      <c r="O436" s="96"/>
      <c r="P436" s="96"/>
      <c r="Q436" s="96"/>
      <c r="R436" s="96"/>
      <c r="S436" s="96"/>
      <c r="T436" s="96"/>
      <c r="U436" s="96"/>
      <c r="V436" s="96"/>
      <c r="W436" s="96"/>
    </row>
    <row r="437" spans="1:23" s="146" customFormat="1">
      <c r="A437" s="96"/>
      <c r="B437" s="327"/>
      <c r="C437" s="327"/>
      <c r="I437" s="96"/>
      <c r="J437" s="96"/>
      <c r="K437" s="96"/>
      <c r="L437" s="96"/>
      <c r="M437" s="96"/>
      <c r="N437" s="96"/>
      <c r="O437" s="96"/>
      <c r="P437" s="96"/>
      <c r="Q437" s="96"/>
      <c r="R437" s="96"/>
      <c r="S437" s="96"/>
      <c r="T437" s="96"/>
      <c r="U437" s="96"/>
      <c r="V437" s="96"/>
      <c r="W437" s="96"/>
    </row>
    <row r="438" spans="1:23" s="146" customFormat="1">
      <c r="A438" s="96"/>
      <c r="B438" s="327"/>
      <c r="C438" s="327"/>
      <c r="I438" s="96"/>
      <c r="J438" s="96"/>
      <c r="K438" s="96"/>
      <c r="L438" s="96"/>
      <c r="M438" s="96"/>
      <c r="N438" s="96"/>
      <c r="O438" s="96"/>
      <c r="P438" s="96"/>
      <c r="Q438" s="96"/>
      <c r="R438" s="96"/>
      <c r="S438" s="96"/>
      <c r="T438" s="96"/>
      <c r="U438" s="96"/>
      <c r="V438" s="96"/>
      <c r="W438" s="96"/>
    </row>
    <row r="439" spans="1:23" s="146" customFormat="1">
      <c r="A439" s="96"/>
      <c r="B439" s="327"/>
      <c r="C439" s="327"/>
      <c r="I439" s="96"/>
      <c r="J439" s="96"/>
      <c r="K439" s="96"/>
      <c r="L439" s="96"/>
      <c r="M439" s="96"/>
      <c r="N439" s="96"/>
      <c r="O439" s="96"/>
      <c r="P439" s="96"/>
      <c r="Q439" s="96"/>
      <c r="R439" s="96"/>
      <c r="S439" s="96"/>
      <c r="T439" s="96"/>
      <c r="U439" s="96"/>
      <c r="V439" s="96"/>
      <c r="W439" s="96"/>
    </row>
    <row r="440" spans="1:23" s="146" customFormat="1">
      <c r="A440" s="96"/>
      <c r="B440" s="327"/>
      <c r="C440" s="327"/>
      <c r="I440" s="96"/>
      <c r="J440" s="96"/>
      <c r="K440" s="96"/>
      <c r="L440" s="96"/>
      <c r="M440" s="96"/>
      <c r="N440" s="96"/>
      <c r="O440" s="96"/>
      <c r="P440" s="96"/>
      <c r="Q440" s="96"/>
      <c r="R440" s="96"/>
      <c r="S440" s="96"/>
      <c r="T440" s="96"/>
      <c r="U440" s="96"/>
      <c r="V440" s="96"/>
      <c r="W440" s="96"/>
    </row>
    <row r="441" spans="1:23" s="146" customFormat="1">
      <c r="A441" s="96"/>
      <c r="B441" s="327"/>
      <c r="C441" s="327"/>
      <c r="I441" s="96"/>
      <c r="J441" s="96"/>
      <c r="K441" s="96"/>
      <c r="L441" s="96"/>
      <c r="M441" s="96"/>
      <c r="N441" s="96"/>
      <c r="O441" s="96"/>
      <c r="P441" s="96"/>
      <c r="Q441" s="96"/>
      <c r="R441" s="96"/>
      <c r="S441" s="96"/>
      <c r="T441" s="96"/>
      <c r="U441" s="96"/>
      <c r="V441" s="96"/>
      <c r="W441" s="96"/>
    </row>
    <row r="442" spans="1:23" s="146" customFormat="1">
      <c r="A442" s="96"/>
      <c r="B442" s="327"/>
      <c r="C442" s="327"/>
      <c r="I442" s="96"/>
      <c r="J442" s="96"/>
      <c r="K442" s="96"/>
      <c r="L442" s="96"/>
      <c r="M442" s="96"/>
      <c r="N442" s="96"/>
      <c r="O442" s="96"/>
      <c r="P442" s="96"/>
      <c r="Q442" s="96"/>
      <c r="R442" s="96"/>
      <c r="S442" s="96"/>
      <c r="T442" s="96"/>
      <c r="U442" s="96"/>
      <c r="V442" s="96"/>
      <c r="W442" s="96"/>
    </row>
    <row r="443" spans="1:23" s="146" customFormat="1">
      <c r="A443" s="96"/>
      <c r="B443" s="327"/>
      <c r="C443" s="327"/>
      <c r="I443" s="96"/>
      <c r="J443" s="96"/>
      <c r="K443" s="96"/>
      <c r="L443" s="96"/>
      <c r="M443" s="96"/>
      <c r="N443" s="96"/>
      <c r="O443" s="96"/>
      <c r="P443" s="96"/>
      <c r="Q443" s="96"/>
      <c r="R443" s="96"/>
      <c r="S443" s="96"/>
      <c r="T443" s="96"/>
      <c r="U443" s="96"/>
      <c r="V443" s="96"/>
      <c r="W443" s="96"/>
    </row>
    <row r="444" spans="1:23" s="146" customFormat="1">
      <c r="A444" s="96"/>
      <c r="B444" s="327"/>
      <c r="C444" s="327"/>
      <c r="I444" s="96"/>
      <c r="J444" s="96"/>
      <c r="K444" s="96"/>
      <c r="L444" s="96"/>
      <c r="M444" s="96"/>
      <c r="N444" s="96"/>
      <c r="O444" s="96"/>
      <c r="P444" s="96"/>
      <c r="Q444" s="96"/>
      <c r="R444" s="96"/>
      <c r="S444" s="96"/>
      <c r="T444" s="96"/>
      <c r="U444" s="96"/>
      <c r="V444" s="96"/>
      <c r="W444" s="96"/>
    </row>
    <row r="445" spans="1:23" s="146" customFormat="1">
      <c r="A445" s="96"/>
      <c r="B445" s="327"/>
      <c r="C445" s="327"/>
      <c r="I445" s="96"/>
      <c r="J445" s="96"/>
      <c r="K445" s="96"/>
      <c r="L445" s="96"/>
      <c r="M445" s="96"/>
      <c r="N445" s="96"/>
      <c r="O445" s="96"/>
      <c r="P445" s="96"/>
      <c r="Q445" s="96"/>
      <c r="R445" s="96"/>
      <c r="S445" s="96"/>
      <c r="T445" s="96"/>
      <c r="U445" s="96"/>
      <c r="V445" s="96"/>
      <c r="W445" s="96"/>
    </row>
    <row r="446" spans="1:23" s="146" customFormat="1">
      <c r="A446" s="96"/>
      <c r="B446" s="327"/>
      <c r="C446" s="327"/>
      <c r="I446" s="96"/>
      <c r="J446" s="96"/>
      <c r="K446" s="96"/>
      <c r="L446" s="96"/>
      <c r="M446" s="96"/>
      <c r="N446" s="96"/>
      <c r="O446" s="96"/>
      <c r="P446" s="96"/>
      <c r="Q446" s="96"/>
      <c r="R446" s="96"/>
      <c r="S446" s="96"/>
      <c r="T446" s="96"/>
      <c r="U446" s="96"/>
      <c r="V446" s="96"/>
      <c r="W446" s="96"/>
    </row>
    <row r="447" spans="1:23" s="146" customFormat="1">
      <c r="A447" s="96"/>
      <c r="B447" s="327"/>
      <c r="C447" s="327"/>
      <c r="I447" s="96"/>
      <c r="J447" s="96"/>
      <c r="K447" s="96"/>
      <c r="L447" s="96"/>
      <c r="M447" s="96"/>
      <c r="N447" s="96"/>
      <c r="O447" s="96"/>
      <c r="P447" s="96"/>
      <c r="Q447" s="96"/>
      <c r="R447" s="96"/>
      <c r="S447" s="96"/>
      <c r="T447" s="96"/>
      <c r="U447" s="96"/>
      <c r="V447" s="96"/>
      <c r="W447" s="96"/>
    </row>
    <row r="448" spans="1:23" s="146" customFormat="1">
      <c r="A448" s="96"/>
      <c r="B448" s="327"/>
      <c r="C448" s="327"/>
      <c r="I448" s="96"/>
      <c r="J448" s="96"/>
      <c r="K448" s="96"/>
      <c r="L448" s="96"/>
      <c r="M448" s="96"/>
      <c r="N448" s="96"/>
      <c r="O448" s="96"/>
      <c r="P448" s="96"/>
      <c r="Q448" s="96"/>
      <c r="R448" s="96"/>
      <c r="S448" s="96"/>
      <c r="T448" s="96"/>
      <c r="U448" s="96"/>
      <c r="V448" s="96"/>
      <c r="W448" s="96"/>
    </row>
    <row r="449" spans="1:23" s="146" customFormat="1">
      <c r="A449" s="96"/>
      <c r="B449" s="327"/>
      <c r="C449" s="327"/>
      <c r="I449" s="96"/>
      <c r="J449" s="96"/>
      <c r="K449" s="96"/>
      <c r="L449" s="96"/>
      <c r="M449" s="96"/>
      <c r="N449" s="96"/>
      <c r="O449" s="96"/>
      <c r="P449" s="96"/>
      <c r="Q449" s="96"/>
      <c r="R449" s="96"/>
      <c r="S449" s="96"/>
      <c r="T449" s="96"/>
      <c r="U449" s="96"/>
      <c r="V449" s="96"/>
      <c r="W449" s="96"/>
    </row>
    <row r="450" spans="1:23" s="146" customFormat="1">
      <c r="A450" s="96"/>
      <c r="B450" s="327"/>
      <c r="C450" s="327"/>
      <c r="I450" s="96"/>
      <c r="J450" s="96"/>
      <c r="K450" s="96"/>
      <c r="L450" s="96"/>
      <c r="M450" s="96"/>
      <c r="N450" s="96"/>
      <c r="O450" s="96"/>
      <c r="P450" s="96"/>
      <c r="Q450" s="96"/>
      <c r="R450" s="96"/>
      <c r="S450" s="96"/>
      <c r="T450" s="96"/>
      <c r="U450" s="96"/>
      <c r="V450" s="96"/>
      <c r="W450" s="96"/>
    </row>
    <row r="451" spans="1:23" s="146" customFormat="1">
      <c r="A451" s="96"/>
      <c r="B451" s="327"/>
      <c r="C451" s="327"/>
      <c r="I451" s="96"/>
      <c r="J451" s="96"/>
      <c r="K451" s="96"/>
      <c r="L451" s="96"/>
      <c r="M451" s="96"/>
      <c r="N451" s="96"/>
      <c r="O451" s="96"/>
      <c r="P451" s="96"/>
      <c r="Q451" s="96"/>
      <c r="R451" s="96"/>
      <c r="S451" s="96"/>
      <c r="T451" s="96"/>
      <c r="U451" s="96"/>
      <c r="V451" s="96"/>
      <c r="W451" s="96"/>
    </row>
    <row r="452" spans="1:23" s="146" customFormat="1">
      <c r="A452" s="96"/>
      <c r="B452" s="327"/>
      <c r="C452" s="327"/>
      <c r="I452" s="96"/>
      <c r="J452" s="96"/>
      <c r="K452" s="96"/>
      <c r="L452" s="96"/>
      <c r="M452" s="96"/>
      <c r="N452" s="96"/>
      <c r="O452" s="96"/>
      <c r="P452" s="96"/>
      <c r="Q452" s="96"/>
      <c r="R452" s="96"/>
      <c r="S452" s="96"/>
      <c r="T452" s="96"/>
      <c r="U452" s="96"/>
      <c r="V452" s="96"/>
      <c r="W452" s="96"/>
    </row>
    <row r="453" spans="1:23" s="146" customFormat="1">
      <c r="A453" s="96"/>
      <c r="B453" s="327"/>
      <c r="C453" s="327"/>
      <c r="I453" s="96"/>
      <c r="J453" s="96"/>
      <c r="K453" s="96"/>
      <c r="L453" s="96"/>
      <c r="M453" s="96"/>
      <c r="N453" s="96"/>
      <c r="O453" s="96"/>
      <c r="P453" s="96"/>
      <c r="Q453" s="96"/>
      <c r="R453" s="96"/>
      <c r="S453" s="96"/>
      <c r="T453" s="96"/>
      <c r="U453" s="96"/>
      <c r="V453" s="96"/>
      <c r="W453" s="96"/>
    </row>
    <row r="454" spans="1:23" s="146" customFormat="1">
      <c r="A454" s="96"/>
      <c r="B454" s="327"/>
      <c r="C454" s="327"/>
      <c r="I454" s="96"/>
      <c r="J454" s="96"/>
      <c r="K454" s="96"/>
      <c r="L454" s="96"/>
      <c r="M454" s="96"/>
      <c r="N454" s="96"/>
      <c r="O454" s="96"/>
      <c r="P454" s="96"/>
      <c r="Q454" s="96"/>
      <c r="R454" s="96"/>
      <c r="S454" s="96"/>
      <c r="T454" s="96"/>
      <c r="U454" s="96"/>
      <c r="V454" s="96"/>
      <c r="W454" s="96"/>
    </row>
    <row r="455" spans="1:23" s="146" customFormat="1">
      <c r="A455" s="96"/>
      <c r="B455" s="327"/>
      <c r="C455" s="327"/>
      <c r="I455" s="96"/>
      <c r="J455" s="96"/>
      <c r="K455" s="96"/>
      <c r="L455" s="96"/>
      <c r="M455" s="96"/>
      <c r="N455" s="96"/>
      <c r="O455" s="96"/>
      <c r="P455" s="96"/>
      <c r="Q455" s="96"/>
      <c r="R455" s="96"/>
      <c r="S455" s="96"/>
      <c r="T455" s="96"/>
      <c r="U455" s="96"/>
      <c r="V455" s="96"/>
      <c r="W455" s="96"/>
    </row>
    <row r="456" spans="1:23" s="146" customFormat="1">
      <c r="A456" s="96"/>
      <c r="B456" s="327"/>
      <c r="C456" s="327"/>
      <c r="I456" s="96"/>
      <c r="J456" s="96"/>
      <c r="K456" s="96"/>
      <c r="L456" s="96"/>
      <c r="M456" s="96"/>
      <c r="N456" s="96"/>
      <c r="O456" s="96"/>
      <c r="P456" s="96"/>
      <c r="Q456" s="96"/>
      <c r="R456" s="96"/>
      <c r="S456" s="96"/>
      <c r="T456" s="96"/>
      <c r="U456" s="96"/>
      <c r="V456" s="96"/>
      <c r="W456" s="96"/>
    </row>
    <row r="457" spans="1:23" s="146" customFormat="1">
      <c r="A457" s="96"/>
      <c r="B457" s="327"/>
      <c r="C457" s="327"/>
      <c r="I457" s="96"/>
      <c r="J457" s="96"/>
      <c r="K457" s="96"/>
      <c r="L457" s="96"/>
      <c r="M457" s="96"/>
      <c r="N457" s="96"/>
      <c r="O457" s="96"/>
      <c r="P457" s="96"/>
      <c r="Q457" s="96"/>
      <c r="R457" s="96"/>
      <c r="S457" s="96"/>
      <c r="T457" s="96"/>
      <c r="U457" s="96"/>
      <c r="V457" s="96"/>
      <c r="W457" s="96"/>
    </row>
    <row r="458" spans="1:23" s="146" customFormat="1">
      <c r="A458" s="96"/>
      <c r="B458" s="327"/>
      <c r="C458" s="327"/>
      <c r="I458" s="96"/>
      <c r="J458" s="96"/>
      <c r="K458" s="96"/>
      <c r="L458" s="96"/>
      <c r="M458" s="96"/>
      <c r="N458" s="96"/>
      <c r="O458" s="96"/>
      <c r="P458" s="96"/>
      <c r="Q458" s="96"/>
      <c r="R458" s="96"/>
      <c r="S458" s="96"/>
      <c r="T458" s="96"/>
      <c r="U458" s="96"/>
      <c r="V458" s="96"/>
      <c r="W458" s="96"/>
    </row>
    <row r="459" spans="1:23" s="146" customFormat="1">
      <c r="A459" s="96"/>
      <c r="B459" s="327"/>
      <c r="C459" s="327"/>
      <c r="I459" s="96"/>
      <c r="J459" s="96"/>
      <c r="K459" s="96"/>
      <c r="L459" s="96"/>
      <c r="M459" s="96"/>
      <c r="N459" s="96"/>
      <c r="O459" s="96"/>
      <c r="P459" s="96"/>
      <c r="Q459" s="96"/>
      <c r="R459" s="96"/>
      <c r="S459" s="96"/>
      <c r="T459" s="96"/>
      <c r="U459" s="96"/>
      <c r="V459" s="96"/>
      <c r="W459" s="96"/>
    </row>
    <row r="460" spans="1:23" s="146" customFormat="1">
      <c r="A460" s="96"/>
      <c r="B460" s="327"/>
      <c r="C460" s="327"/>
      <c r="I460" s="96"/>
      <c r="J460" s="96"/>
      <c r="K460" s="96"/>
      <c r="L460" s="96"/>
      <c r="M460" s="96"/>
      <c r="N460" s="96"/>
      <c r="O460" s="96"/>
      <c r="P460" s="96"/>
      <c r="Q460" s="96"/>
      <c r="R460" s="96"/>
      <c r="S460" s="96"/>
      <c r="T460" s="96"/>
      <c r="U460" s="96"/>
      <c r="V460" s="96"/>
      <c r="W460" s="96"/>
    </row>
    <row r="461" spans="1:23" s="146" customFormat="1">
      <c r="A461" s="96"/>
      <c r="B461" s="327"/>
      <c r="C461" s="327"/>
      <c r="I461" s="96"/>
      <c r="J461" s="96"/>
      <c r="K461" s="96"/>
      <c r="L461" s="96"/>
      <c r="M461" s="96"/>
      <c r="N461" s="96"/>
      <c r="O461" s="96"/>
      <c r="P461" s="96"/>
      <c r="Q461" s="96"/>
      <c r="R461" s="96"/>
      <c r="S461" s="96"/>
      <c r="T461" s="96"/>
      <c r="U461" s="96"/>
      <c r="V461" s="96"/>
      <c r="W461" s="96"/>
    </row>
    <row r="462" spans="1:23" s="146" customFormat="1">
      <c r="A462" s="96"/>
      <c r="B462" s="327"/>
      <c r="C462" s="327"/>
      <c r="I462" s="96"/>
      <c r="J462" s="96"/>
      <c r="K462" s="96"/>
      <c r="L462" s="96"/>
      <c r="M462" s="96"/>
      <c r="N462" s="96"/>
      <c r="O462" s="96"/>
      <c r="P462" s="96"/>
      <c r="Q462" s="96"/>
      <c r="R462" s="96"/>
      <c r="S462" s="96"/>
      <c r="T462" s="96"/>
      <c r="U462" s="96"/>
      <c r="V462" s="96"/>
      <c r="W462" s="96"/>
    </row>
    <row r="463" spans="1:23" s="146" customFormat="1">
      <c r="A463" s="96"/>
      <c r="B463" s="327"/>
      <c r="C463" s="327"/>
      <c r="I463" s="96"/>
      <c r="J463" s="96"/>
      <c r="K463" s="96"/>
      <c r="L463" s="96"/>
      <c r="M463" s="96"/>
      <c r="N463" s="96"/>
      <c r="O463" s="96"/>
      <c r="P463" s="96"/>
      <c r="Q463" s="96"/>
      <c r="R463" s="96"/>
      <c r="S463" s="96"/>
      <c r="T463" s="96"/>
      <c r="U463" s="96"/>
      <c r="V463" s="96"/>
      <c r="W463" s="96"/>
    </row>
    <row r="464" spans="1:23" s="146" customFormat="1">
      <c r="A464" s="96"/>
      <c r="B464" s="327"/>
      <c r="C464" s="327"/>
      <c r="I464" s="96"/>
      <c r="J464" s="96"/>
      <c r="K464" s="96"/>
      <c r="L464" s="96"/>
      <c r="M464" s="96"/>
      <c r="N464" s="96"/>
      <c r="O464" s="96"/>
      <c r="P464" s="96"/>
      <c r="Q464" s="96"/>
      <c r="R464" s="96"/>
      <c r="S464" s="96"/>
      <c r="T464" s="96"/>
      <c r="U464" s="96"/>
      <c r="V464" s="96"/>
      <c r="W464" s="96"/>
    </row>
    <row r="465" spans="1:23" s="146" customFormat="1">
      <c r="A465" s="96"/>
      <c r="B465" s="327"/>
      <c r="C465" s="327"/>
      <c r="I465" s="96"/>
      <c r="J465" s="96"/>
      <c r="K465" s="96"/>
      <c r="L465" s="96"/>
      <c r="M465" s="96"/>
      <c r="N465" s="96"/>
      <c r="O465" s="96"/>
      <c r="P465" s="96"/>
      <c r="Q465" s="96"/>
      <c r="R465" s="96"/>
      <c r="S465" s="96"/>
      <c r="T465" s="96"/>
      <c r="U465" s="96"/>
      <c r="V465" s="96"/>
      <c r="W465" s="96"/>
    </row>
    <row r="466" spans="1:23" s="146" customFormat="1">
      <c r="A466" s="96"/>
      <c r="B466" s="327"/>
      <c r="C466" s="327"/>
      <c r="I466" s="96"/>
      <c r="J466" s="96"/>
      <c r="K466" s="96"/>
      <c r="L466" s="96"/>
      <c r="M466" s="96"/>
      <c r="N466" s="96"/>
      <c r="O466" s="96"/>
      <c r="P466" s="96"/>
      <c r="Q466" s="96"/>
      <c r="R466" s="96"/>
      <c r="S466" s="96"/>
      <c r="T466" s="96"/>
      <c r="U466" s="96"/>
      <c r="V466" s="96"/>
      <c r="W466" s="96"/>
    </row>
    <row r="467" spans="1:23" s="146" customFormat="1">
      <c r="A467" s="96"/>
      <c r="B467" s="327"/>
      <c r="C467" s="327"/>
      <c r="I467" s="96"/>
      <c r="J467" s="96"/>
      <c r="K467" s="96"/>
      <c r="L467" s="96"/>
      <c r="M467" s="96"/>
      <c r="N467" s="96"/>
      <c r="O467" s="96"/>
      <c r="P467" s="96"/>
      <c r="Q467" s="96"/>
      <c r="R467" s="96"/>
      <c r="S467" s="96"/>
      <c r="T467" s="96"/>
      <c r="U467" s="96"/>
      <c r="V467" s="96"/>
      <c r="W467" s="96"/>
    </row>
    <row r="468" spans="1:23" s="146" customFormat="1">
      <c r="A468" s="96"/>
      <c r="B468" s="327"/>
      <c r="C468" s="327"/>
      <c r="I468" s="96"/>
      <c r="J468" s="96"/>
      <c r="K468" s="96"/>
      <c r="L468" s="96"/>
      <c r="M468" s="96"/>
      <c r="N468" s="96"/>
      <c r="O468" s="96"/>
      <c r="P468" s="96"/>
      <c r="Q468" s="96"/>
      <c r="R468" s="96"/>
      <c r="S468" s="96"/>
      <c r="T468" s="96"/>
      <c r="U468" s="96"/>
      <c r="V468" s="96"/>
      <c r="W468" s="96"/>
    </row>
    <row r="469" spans="1:23" s="146" customFormat="1">
      <c r="A469" s="96"/>
      <c r="B469" s="327"/>
      <c r="C469" s="327"/>
      <c r="I469" s="96"/>
      <c r="J469" s="96"/>
      <c r="K469" s="96"/>
      <c r="L469" s="96"/>
      <c r="M469" s="96"/>
      <c r="N469" s="96"/>
      <c r="O469" s="96"/>
      <c r="P469" s="96"/>
      <c r="Q469" s="96"/>
      <c r="R469" s="96"/>
      <c r="S469" s="96"/>
      <c r="T469" s="96"/>
      <c r="U469" s="96"/>
      <c r="V469" s="96"/>
      <c r="W469" s="96"/>
    </row>
    <row r="470" spans="1:23" s="146" customFormat="1">
      <c r="A470" s="96"/>
      <c r="B470" s="327"/>
      <c r="C470" s="327"/>
      <c r="I470" s="96"/>
      <c r="J470" s="96"/>
      <c r="K470" s="96"/>
      <c r="L470" s="96"/>
      <c r="M470" s="96"/>
      <c r="N470" s="96"/>
      <c r="O470" s="96"/>
      <c r="P470" s="96"/>
      <c r="Q470" s="96"/>
      <c r="R470" s="96"/>
      <c r="S470" s="96"/>
      <c r="T470" s="96"/>
      <c r="U470" s="96"/>
      <c r="V470" s="96"/>
      <c r="W470" s="96"/>
    </row>
    <row r="471" spans="1:23" s="146" customFormat="1">
      <c r="A471" s="96"/>
      <c r="B471" s="327"/>
      <c r="C471" s="327"/>
      <c r="I471" s="96"/>
      <c r="J471" s="96"/>
      <c r="K471" s="96"/>
      <c r="L471" s="96"/>
      <c r="M471" s="96"/>
      <c r="N471" s="96"/>
      <c r="O471" s="96"/>
      <c r="P471" s="96"/>
      <c r="Q471" s="96"/>
      <c r="R471" s="96"/>
      <c r="S471" s="96"/>
      <c r="T471" s="96"/>
      <c r="U471" s="96"/>
      <c r="V471" s="96"/>
      <c r="W471" s="96"/>
    </row>
    <row r="472" spans="1:23" s="146" customFormat="1">
      <c r="A472" s="96"/>
      <c r="B472" s="327"/>
      <c r="C472" s="327"/>
      <c r="I472" s="96"/>
      <c r="J472" s="96"/>
      <c r="K472" s="96"/>
      <c r="L472" s="96"/>
      <c r="M472" s="96"/>
      <c r="N472" s="96"/>
      <c r="O472" s="96"/>
      <c r="P472" s="96"/>
      <c r="Q472" s="96"/>
      <c r="R472" s="96"/>
      <c r="S472" s="96"/>
      <c r="T472" s="96"/>
      <c r="U472" s="96"/>
      <c r="V472" s="96"/>
      <c r="W472" s="96"/>
    </row>
    <row r="473" spans="1:23" s="146" customFormat="1">
      <c r="A473" s="96"/>
      <c r="B473" s="327"/>
      <c r="C473" s="327"/>
      <c r="I473" s="96"/>
      <c r="J473" s="96"/>
      <c r="K473" s="96"/>
      <c r="L473" s="96"/>
      <c r="M473" s="96"/>
      <c r="N473" s="96"/>
      <c r="O473" s="96"/>
      <c r="P473" s="96"/>
      <c r="Q473" s="96"/>
      <c r="R473" s="96"/>
      <c r="S473" s="96"/>
      <c r="T473" s="96"/>
      <c r="U473" s="96"/>
      <c r="V473" s="96"/>
      <c r="W473" s="96"/>
    </row>
    <row r="474" spans="1:23" s="146" customFormat="1">
      <c r="A474" s="96"/>
      <c r="B474" s="327"/>
      <c r="C474" s="327"/>
      <c r="I474" s="96"/>
      <c r="J474" s="96"/>
      <c r="K474" s="96"/>
      <c r="L474" s="96"/>
      <c r="M474" s="96"/>
      <c r="N474" s="96"/>
      <c r="O474" s="96"/>
      <c r="P474" s="96"/>
      <c r="Q474" s="96"/>
      <c r="R474" s="96"/>
      <c r="S474" s="96"/>
      <c r="T474" s="96"/>
      <c r="U474" s="96"/>
      <c r="V474" s="96"/>
      <c r="W474" s="96"/>
    </row>
    <row r="475" spans="1:23" s="146" customFormat="1">
      <c r="A475" s="96"/>
      <c r="B475" s="327"/>
      <c r="C475" s="327"/>
      <c r="I475" s="96"/>
      <c r="J475" s="96"/>
      <c r="K475" s="96"/>
      <c r="L475" s="96"/>
      <c r="M475" s="96"/>
      <c r="N475" s="96"/>
      <c r="O475" s="96"/>
      <c r="P475" s="96"/>
      <c r="Q475" s="96"/>
      <c r="R475" s="96"/>
      <c r="S475" s="96"/>
      <c r="T475" s="96"/>
      <c r="U475" s="96"/>
      <c r="V475" s="96"/>
      <c r="W475" s="96"/>
    </row>
    <row r="476" spans="1:23" s="146" customFormat="1">
      <c r="A476" s="96"/>
      <c r="B476" s="327"/>
      <c r="C476" s="327"/>
      <c r="I476" s="96"/>
      <c r="J476" s="96"/>
      <c r="K476" s="96"/>
      <c r="L476" s="96"/>
      <c r="M476" s="96"/>
      <c r="N476" s="96"/>
      <c r="O476" s="96"/>
      <c r="P476" s="96"/>
      <c r="Q476" s="96"/>
      <c r="R476" s="96"/>
      <c r="S476" s="96"/>
      <c r="T476" s="96"/>
      <c r="U476" s="96"/>
      <c r="V476" s="96"/>
      <c r="W476" s="96"/>
    </row>
    <row r="477" spans="1:23" s="146" customFormat="1">
      <c r="A477" s="96"/>
      <c r="B477" s="327"/>
      <c r="C477" s="327"/>
      <c r="I477" s="96"/>
      <c r="J477" s="96"/>
      <c r="K477" s="96"/>
      <c r="L477" s="96"/>
      <c r="M477" s="96"/>
      <c r="N477" s="96"/>
      <c r="O477" s="96"/>
      <c r="P477" s="96"/>
      <c r="Q477" s="96"/>
      <c r="R477" s="96"/>
      <c r="S477" s="96"/>
      <c r="T477" s="96"/>
      <c r="U477" s="96"/>
      <c r="V477" s="96"/>
      <c r="W477" s="96"/>
    </row>
    <row r="478" spans="1:23" s="146" customFormat="1">
      <c r="A478" s="96"/>
      <c r="B478" s="327"/>
      <c r="C478" s="327"/>
      <c r="I478" s="96"/>
      <c r="J478" s="96"/>
      <c r="K478" s="96"/>
      <c r="L478" s="96"/>
      <c r="M478" s="96"/>
      <c r="N478" s="96"/>
      <c r="O478" s="96"/>
      <c r="P478" s="96"/>
      <c r="Q478" s="96"/>
      <c r="R478" s="96"/>
      <c r="S478" s="96"/>
      <c r="T478" s="96"/>
      <c r="U478" s="96"/>
      <c r="V478" s="96"/>
      <c r="W478" s="96"/>
    </row>
    <row r="479" spans="1:23" s="146" customFormat="1">
      <c r="A479" s="96"/>
      <c r="B479" s="327"/>
      <c r="C479" s="327"/>
      <c r="I479" s="96"/>
      <c r="J479" s="96"/>
      <c r="K479" s="96"/>
      <c r="L479" s="96"/>
      <c r="M479" s="96"/>
      <c r="N479" s="96"/>
      <c r="O479" s="96"/>
      <c r="P479" s="96"/>
      <c r="Q479" s="96"/>
      <c r="R479" s="96"/>
      <c r="S479" s="96"/>
      <c r="T479" s="96"/>
      <c r="U479" s="96"/>
      <c r="V479" s="96"/>
      <c r="W479" s="96"/>
    </row>
    <row r="480" spans="1:23" s="146" customFormat="1">
      <c r="A480" s="96"/>
      <c r="B480" s="327"/>
      <c r="C480" s="327"/>
      <c r="I480" s="96"/>
      <c r="J480" s="96"/>
      <c r="K480" s="96"/>
      <c r="L480" s="96"/>
      <c r="M480" s="96"/>
      <c r="N480" s="96"/>
      <c r="O480" s="96"/>
      <c r="P480" s="96"/>
      <c r="Q480" s="96"/>
      <c r="R480" s="96"/>
      <c r="S480" s="96"/>
      <c r="T480" s="96"/>
      <c r="U480" s="96"/>
      <c r="V480" s="96"/>
      <c r="W480" s="96"/>
    </row>
    <row r="481" spans="1:23" s="146" customFormat="1">
      <c r="A481" s="96"/>
      <c r="B481" s="327"/>
      <c r="C481" s="327"/>
      <c r="I481" s="96"/>
      <c r="J481" s="96"/>
      <c r="K481" s="96"/>
      <c r="L481" s="96"/>
      <c r="M481" s="96"/>
      <c r="N481" s="96"/>
      <c r="O481" s="96"/>
      <c r="P481" s="96"/>
      <c r="Q481" s="96"/>
      <c r="R481" s="96"/>
      <c r="S481" s="96"/>
      <c r="T481" s="96"/>
      <c r="U481" s="96"/>
      <c r="V481" s="96"/>
      <c r="W481" s="96"/>
    </row>
    <row r="482" spans="1:23" s="146" customFormat="1">
      <c r="A482" s="96"/>
      <c r="B482" s="327"/>
      <c r="C482" s="327"/>
      <c r="I482" s="96"/>
      <c r="J482" s="96"/>
      <c r="K482" s="96"/>
      <c r="L482" s="96"/>
      <c r="M482" s="96"/>
      <c r="N482" s="96"/>
      <c r="O482" s="96"/>
      <c r="P482" s="96"/>
      <c r="Q482" s="96"/>
      <c r="R482" s="96"/>
      <c r="S482" s="96"/>
      <c r="T482" s="96"/>
      <c r="U482" s="96"/>
      <c r="V482" s="96"/>
      <c r="W482" s="96"/>
    </row>
    <row r="483" spans="1:23" s="146" customFormat="1">
      <c r="A483" s="96"/>
      <c r="B483" s="327"/>
      <c r="C483" s="327"/>
      <c r="I483" s="96"/>
      <c r="J483" s="96"/>
      <c r="K483" s="96"/>
      <c r="L483" s="96"/>
      <c r="M483" s="96"/>
      <c r="N483" s="96"/>
      <c r="O483" s="96"/>
      <c r="P483" s="96"/>
      <c r="Q483" s="96"/>
      <c r="R483" s="96"/>
      <c r="S483" s="96"/>
      <c r="T483" s="96"/>
      <c r="U483" s="96"/>
      <c r="V483" s="96"/>
      <c r="W483" s="96"/>
    </row>
    <row r="484" spans="1:23" s="146" customFormat="1">
      <c r="A484" s="96"/>
      <c r="B484" s="327"/>
      <c r="C484" s="327"/>
      <c r="I484" s="96"/>
      <c r="J484" s="96"/>
      <c r="K484" s="96"/>
      <c r="L484" s="96"/>
      <c r="M484" s="96"/>
      <c r="N484" s="96"/>
      <c r="O484" s="96"/>
      <c r="P484" s="96"/>
      <c r="Q484" s="96"/>
      <c r="R484" s="96"/>
      <c r="S484" s="96"/>
      <c r="T484" s="96"/>
      <c r="U484" s="96"/>
      <c r="V484" s="96"/>
      <c r="W484" s="96"/>
    </row>
    <row r="485" spans="1:23" s="146" customFormat="1">
      <c r="A485" s="96"/>
      <c r="B485" s="327"/>
      <c r="C485" s="327"/>
      <c r="I485" s="96"/>
      <c r="J485" s="96"/>
      <c r="K485" s="96"/>
      <c r="L485" s="96"/>
      <c r="M485" s="96"/>
      <c r="N485" s="96"/>
      <c r="O485" s="96"/>
      <c r="P485" s="96"/>
      <c r="Q485" s="96"/>
      <c r="R485" s="96"/>
      <c r="S485" s="96"/>
      <c r="T485" s="96"/>
      <c r="U485" s="96"/>
      <c r="V485" s="96"/>
      <c r="W485" s="96"/>
    </row>
    <row r="486" spans="1:23" s="146" customFormat="1">
      <c r="A486" s="96"/>
      <c r="B486" s="327"/>
      <c r="C486" s="327"/>
      <c r="I486" s="96"/>
      <c r="J486" s="96"/>
      <c r="K486" s="96"/>
      <c r="L486" s="96"/>
      <c r="M486" s="96"/>
      <c r="N486" s="96"/>
      <c r="O486" s="96"/>
      <c r="P486" s="96"/>
      <c r="Q486" s="96"/>
      <c r="R486" s="96"/>
      <c r="S486" s="96"/>
      <c r="T486" s="96"/>
      <c r="U486" s="96"/>
      <c r="V486" s="96"/>
      <c r="W486" s="96"/>
    </row>
    <row r="487" spans="1:23" s="146" customFormat="1">
      <c r="A487" s="96"/>
      <c r="B487" s="327"/>
      <c r="C487" s="327"/>
      <c r="I487" s="96"/>
      <c r="J487" s="96"/>
      <c r="K487" s="96"/>
      <c r="L487" s="96"/>
      <c r="M487" s="96"/>
      <c r="N487" s="96"/>
      <c r="O487" s="96"/>
      <c r="P487" s="96"/>
      <c r="Q487" s="96"/>
      <c r="R487" s="96"/>
      <c r="S487" s="96"/>
      <c r="T487" s="96"/>
      <c r="U487" s="96"/>
      <c r="V487" s="96"/>
      <c r="W487" s="96"/>
    </row>
    <row r="488" spans="1:23" s="146" customFormat="1">
      <c r="A488" s="96"/>
      <c r="B488" s="327"/>
      <c r="C488" s="327"/>
      <c r="I488" s="96"/>
      <c r="J488" s="96"/>
      <c r="K488" s="96"/>
      <c r="L488" s="96"/>
      <c r="M488" s="96"/>
      <c r="N488" s="96"/>
      <c r="O488" s="96"/>
      <c r="P488" s="96"/>
      <c r="Q488" s="96"/>
      <c r="R488" s="96"/>
      <c r="S488" s="96"/>
      <c r="T488" s="96"/>
      <c r="U488" s="96"/>
      <c r="V488" s="96"/>
      <c r="W488" s="96"/>
    </row>
    <row r="489" spans="1:23" s="146" customFormat="1">
      <c r="A489" s="96"/>
      <c r="B489" s="327"/>
      <c r="C489" s="327"/>
      <c r="I489" s="96"/>
      <c r="J489" s="96"/>
      <c r="K489" s="96"/>
      <c r="L489" s="96"/>
      <c r="M489" s="96"/>
      <c r="N489" s="96"/>
      <c r="O489" s="96"/>
      <c r="P489" s="96"/>
      <c r="Q489" s="96"/>
      <c r="R489" s="96"/>
      <c r="S489" s="96"/>
      <c r="T489" s="96"/>
      <c r="U489" s="96"/>
      <c r="V489" s="96"/>
      <c r="W489" s="96"/>
    </row>
    <row r="490" spans="1:23" s="146" customFormat="1">
      <c r="A490" s="96"/>
      <c r="B490" s="327"/>
      <c r="C490" s="327"/>
      <c r="I490" s="96"/>
      <c r="J490" s="96"/>
      <c r="K490" s="96"/>
      <c r="L490" s="96"/>
      <c r="M490" s="96"/>
      <c r="N490" s="96"/>
      <c r="O490" s="96"/>
      <c r="P490" s="96"/>
      <c r="Q490" s="96"/>
      <c r="R490" s="96"/>
      <c r="S490" s="96"/>
      <c r="T490" s="96"/>
      <c r="U490" s="96"/>
      <c r="V490" s="96"/>
      <c r="W490" s="96"/>
    </row>
    <row r="491" spans="1:23" s="146" customFormat="1">
      <c r="A491" s="96"/>
      <c r="B491" s="327"/>
      <c r="C491" s="327"/>
      <c r="I491" s="96"/>
      <c r="J491" s="96"/>
      <c r="K491" s="96"/>
      <c r="L491" s="96"/>
      <c r="M491" s="96"/>
      <c r="N491" s="96"/>
      <c r="O491" s="96"/>
      <c r="P491" s="96"/>
      <c r="Q491" s="96"/>
      <c r="R491" s="96"/>
      <c r="S491" s="96"/>
      <c r="T491" s="96"/>
      <c r="U491" s="96"/>
      <c r="V491" s="96"/>
      <c r="W491" s="96"/>
    </row>
    <row r="492" spans="1:23" s="146" customFormat="1">
      <c r="A492" s="96"/>
      <c r="B492" s="327"/>
      <c r="C492" s="327"/>
      <c r="I492" s="96"/>
      <c r="J492" s="96"/>
      <c r="K492" s="96"/>
      <c r="L492" s="96"/>
      <c r="M492" s="96"/>
      <c r="N492" s="96"/>
      <c r="O492" s="96"/>
      <c r="P492" s="96"/>
      <c r="Q492" s="96"/>
      <c r="R492" s="96"/>
      <c r="S492" s="96"/>
      <c r="T492" s="96"/>
      <c r="U492" s="96"/>
      <c r="V492" s="96"/>
      <c r="W492" s="96"/>
    </row>
    <row r="493" spans="1:23" s="146" customFormat="1">
      <c r="A493" s="96"/>
      <c r="B493" s="327"/>
      <c r="C493" s="327"/>
      <c r="I493" s="96"/>
      <c r="J493" s="96"/>
      <c r="K493" s="96"/>
      <c r="L493" s="96"/>
      <c r="M493" s="96"/>
      <c r="N493" s="96"/>
      <c r="O493" s="96"/>
      <c r="P493" s="96"/>
      <c r="Q493" s="96"/>
      <c r="R493" s="96"/>
      <c r="S493" s="96"/>
      <c r="T493" s="96"/>
      <c r="U493" s="96"/>
      <c r="V493" s="96"/>
      <c r="W493" s="96"/>
    </row>
    <row r="494" spans="1:23" s="146" customFormat="1">
      <c r="A494" s="96"/>
      <c r="B494" s="327"/>
      <c r="C494" s="327"/>
      <c r="I494" s="96"/>
      <c r="J494" s="96"/>
      <c r="K494" s="96"/>
      <c r="L494" s="96"/>
      <c r="M494" s="96"/>
      <c r="N494" s="96"/>
      <c r="O494" s="96"/>
      <c r="P494" s="96"/>
      <c r="Q494" s="96"/>
      <c r="R494" s="96"/>
      <c r="S494" s="96"/>
      <c r="T494" s="96"/>
      <c r="U494" s="96"/>
      <c r="V494" s="96"/>
      <c r="W494" s="96"/>
    </row>
    <row r="495" spans="1:23" s="146" customFormat="1">
      <c r="A495" s="96"/>
      <c r="B495" s="327"/>
      <c r="C495" s="327"/>
      <c r="I495" s="96"/>
      <c r="J495" s="96"/>
      <c r="K495" s="96"/>
      <c r="L495" s="96"/>
      <c r="M495" s="96"/>
      <c r="N495" s="96"/>
      <c r="O495" s="96"/>
      <c r="P495" s="96"/>
      <c r="Q495" s="96"/>
      <c r="R495" s="96"/>
      <c r="S495" s="96"/>
      <c r="T495" s="96"/>
      <c r="U495" s="96"/>
      <c r="V495" s="96"/>
      <c r="W495" s="96"/>
    </row>
    <row r="496" spans="1:23" s="146" customFormat="1">
      <c r="A496" s="96"/>
      <c r="B496" s="327"/>
      <c r="C496" s="327"/>
      <c r="I496" s="96"/>
      <c r="J496" s="96"/>
      <c r="K496" s="96"/>
      <c r="L496" s="96"/>
      <c r="M496" s="96"/>
      <c r="N496" s="96"/>
      <c r="O496" s="96"/>
      <c r="P496" s="96"/>
      <c r="Q496" s="96"/>
      <c r="R496" s="96"/>
      <c r="S496" s="96"/>
      <c r="T496" s="96"/>
      <c r="U496" s="96"/>
      <c r="V496" s="96"/>
      <c r="W496" s="96"/>
    </row>
    <row r="497" spans="1:23" s="146" customFormat="1">
      <c r="A497" s="96"/>
      <c r="B497" s="327"/>
      <c r="C497" s="327"/>
      <c r="I497" s="96"/>
      <c r="J497" s="96"/>
      <c r="K497" s="96"/>
      <c r="L497" s="96"/>
      <c r="M497" s="96"/>
      <c r="N497" s="96"/>
      <c r="O497" s="96"/>
      <c r="P497" s="96"/>
      <c r="Q497" s="96"/>
      <c r="R497" s="96"/>
      <c r="S497" s="96"/>
      <c r="T497" s="96"/>
      <c r="U497" s="96"/>
      <c r="V497" s="96"/>
      <c r="W497" s="96"/>
    </row>
    <row r="498" spans="1:23" s="146" customFormat="1">
      <c r="A498" s="96"/>
      <c r="B498" s="327"/>
      <c r="C498" s="327"/>
      <c r="I498" s="96"/>
      <c r="J498" s="96"/>
      <c r="K498" s="96"/>
      <c r="L498" s="96"/>
      <c r="M498" s="96"/>
      <c r="N498" s="96"/>
      <c r="O498" s="96"/>
      <c r="P498" s="96"/>
      <c r="Q498" s="96"/>
      <c r="R498" s="96"/>
      <c r="S498" s="96"/>
      <c r="T498" s="96"/>
      <c r="U498" s="96"/>
      <c r="V498" s="96"/>
      <c r="W498" s="96"/>
    </row>
    <row r="499" spans="1:23" s="146" customFormat="1">
      <c r="A499" s="96"/>
      <c r="B499" s="327"/>
      <c r="C499" s="327"/>
      <c r="I499" s="96"/>
      <c r="J499" s="96"/>
      <c r="K499" s="96"/>
      <c r="L499" s="96"/>
      <c r="M499" s="96"/>
      <c r="N499" s="96"/>
      <c r="O499" s="96"/>
      <c r="P499" s="96"/>
      <c r="Q499" s="96"/>
      <c r="R499" s="96"/>
      <c r="S499" s="96"/>
      <c r="T499" s="96"/>
      <c r="U499" s="96"/>
      <c r="V499" s="96"/>
      <c r="W499" s="96"/>
    </row>
    <row r="500" spans="1:23" s="146" customFormat="1">
      <c r="A500" s="96"/>
      <c r="B500" s="327"/>
      <c r="C500" s="327"/>
      <c r="I500" s="96"/>
      <c r="J500" s="96"/>
      <c r="K500" s="96"/>
      <c r="L500" s="96"/>
      <c r="M500" s="96"/>
      <c r="N500" s="96"/>
      <c r="O500" s="96"/>
      <c r="P500" s="96"/>
      <c r="Q500" s="96"/>
      <c r="R500" s="96"/>
      <c r="S500" s="96"/>
      <c r="T500" s="96"/>
      <c r="U500" s="96"/>
      <c r="V500" s="96"/>
      <c r="W500" s="96"/>
    </row>
    <row r="501" spans="1:23" s="146" customFormat="1">
      <c r="A501" s="96"/>
      <c r="B501" s="327"/>
      <c r="C501" s="327"/>
      <c r="I501" s="96"/>
      <c r="J501" s="96"/>
      <c r="K501" s="96"/>
      <c r="L501" s="96"/>
      <c r="M501" s="96"/>
      <c r="N501" s="96"/>
      <c r="O501" s="96"/>
      <c r="P501" s="96"/>
      <c r="Q501" s="96"/>
      <c r="R501" s="96"/>
      <c r="S501" s="96"/>
      <c r="T501" s="96"/>
      <c r="U501" s="96"/>
      <c r="V501" s="96"/>
      <c r="W501" s="96"/>
    </row>
    <row r="502" spans="1:23" s="146" customFormat="1">
      <c r="A502" s="96"/>
      <c r="B502" s="327"/>
      <c r="C502" s="327"/>
      <c r="I502" s="96"/>
      <c r="J502" s="96"/>
      <c r="K502" s="96"/>
      <c r="L502" s="96"/>
      <c r="M502" s="96"/>
      <c r="N502" s="96"/>
      <c r="O502" s="96"/>
      <c r="P502" s="96"/>
      <c r="Q502" s="96"/>
      <c r="R502" s="96"/>
      <c r="S502" s="96"/>
      <c r="T502" s="96"/>
      <c r="U502" s="96"/>
      <c r="V502" s="96"/>
      <c r="W502" s="96"/>
    </row>
    <row r="503" spans="1:23" s="146" customFormat="1">
      <c r="A503" s="96"/>
      <c r="B503" s="327"/>
      <c r="C503" s="327"/>
      <c r="I503" s="96"/>
      <c r="J503" s="96"/>
      <c r="K503" s="96"/>
      <c r="L503" s="96"/>
      <c r="M503" s="96"/>
      <c r="N503" s="96"/>
      <c r="O503" s="96"/>
      <c r="P503" s="96"/>
      <c r="Q503" s="96"/>
      <c r="R503" s="96"/>
      <c r="S503" s="96"/>
      <c r="T503" s="96"/>
      <c r="U503" s="96"/>
      <c r="V503" s="96"/>
      <c r="W503" s="96"/>
    </row>
    <row r="504" spans="1:23" s="146" customFormat="1">
      <c r="A504" s="96"/>
      <c r="B504" s="327"/>
      <c r="C504" s="327"/>
      <c r="I504" s="96"/>
      <c r="J504" s="96"/>
      <c r="K504" s="96"/>
      <c r="L504" s="96"/>
      <c r="M504" s="96"/>
      <c r="N504" s="96"/>
      <c r="O504" s="96"/>
      <c r="P504" s="96"/>
      <c r="Q504" s="96"/>
      <c r="R504" s="96"/>
      <c r="S504" s="96"/>
      <c r="T504" s="96"/>
      <c r="U504" s="96"/>
      <c r="V504" s="96"/>
      <c r="W504" s="96"/>
    </row>
    <row r="505" spans="1:23" s="146" customFormat="1">
      <c r="A505" s="96"/>
      <c r="B505" s="327"/>
      <c r="C505" s="327"/>
      <c r="I505" s="96"/>
      <c r="J505" s="96"/>
      <c r="K505" s="96"/>
      <c r="L505" s="96"/>
      <c r="M505" s="96"/>
      <c r="N505" s="96"/>
      <c r="O505" s="96"/>
      <c r="P505" s="96"/>
      <c r="Q505" s="96"/>
      <c r="R505" s="96"/>
      <c r="S505" s="96"/>
      <c r="T505" s="96"/>
      <c r="U505" s="96"/>
      <c r="V505" s="96"/>
      <c r="W505" s="96"/>
    </row>
    <row r="506" spans="1:23" s="146" customFormat="1">
      <c r="A506" s="96"/>
      <c r="B506" s="327"/>
      <c r="C506" s="327"/>
      <c r="I506" s="96"/>
      <c r="J506" s="96"/>
      <c r="K506" s="96"/>
      <c r="L506" s="96"/>
      <c r="M506" s="96"/>
      <c r="N506" s="96"/>
      <c r="O506" s="96"/>
      <c r="P506" s="96"/>
      <c r="Q506" s="96"/>
      <c r="R506" s="96"/>
      <c r="S506" s="96"/>
      <c r="T506" s="96"/>
      <c r="U506" s="96"/>
      <c r="V506" s="96"/>
      <c r="W506" s="96"/>
    </row>
    <row r="507" spans="1:23" s="146" customFormat="1">
      <c r="A507" s="96"/>
      <c r="B507" s="327"/>
      <c r="C507" s="327"/>
      <c r="I507" s="96"/>
      <c r="J507" s="96"/>
      <c r="K507" s="96"/>
      <c r="L507" s="96"/>
      <c r="M507" s="96"/>
      <c r="N507" s="96"/>
      <c r="O507" s="96"/>
      <c r="P507" s="96"/>
      <c r="Q507" s="96"/>
      <c r="R507" s="96"/>
      <c r="S507" s="96"/>
      <c r="T507" s="96"/>
      <c r="U507" s="96"/>
      <c r="V507" s="96"/>
      <c r="W507" s="96"/>
    </row>
    <row r="508" spans="1:23" s="146" customFormat="1">
      <c r="A508" s="96"/>
      <c r="B508" s="327"/>
      <c r="C508" s="327"/>
      <c r="I508" s="96"/>
      <c r="J508" s="96"/>
      <c r="K508" s="96"/>
      <c r="L508" s="96"/>
      <c r="M508" s="96"/>
      <c r="N508" s="96"/>
      <c r="O508" s="96"/>
      <c r="P508" s="96"/>
      <c r="Q508" s="96"/>
      <c r="R508" s="96"/>
      <c r="S508" s="96"/>
      <c r="T508" s="96"/>
      <c r="U508" s="96"/>
      <c r="V508" s="96"/>
      <c r="W508" s="96"/>
    </row>
    <row r="509" spans="1:23" s="146" customFormat="1">
      <c r="A509" s="96"/>
      <c r="B509" s="327"/>
      <c r="C509" s="327"/>
      <c r="I509" s="96"/>
      <c r="J509" s="96"/>
      <c r="K509" s="96"/>
      <c r="L509" s="96"/>
      <c r="M509" s="96"/>
      <c r="N509" s="96"/>
      <c r="O509" s="96"/>
      <c r="P509" s="96"/>
      <c r="Q509" s="96"/>
      <c r="R509" s="96"/>
      <c r="S509" s="96"/>
      <c r="T509" s="96"/>
      <c r="U509" s="96"/>
      <c r="V509" s="96"/>
      <c r="W509" s="96"/>
    </row>
    <row r="510" spans="1:23" s="146" customFormat="1">
      <c r="A510" s="96"/>
      <c r="B510" s="327"/>
      <c r="C510" s="327"/>
      <c r="I510" s="96"/>
      <c r="J510" s="96"/>
      <c r="K510" s="96"/>
      <c r="L510" s="96"/>
      <c r="M510" s="96"/>
      <c r="N510" s="96"/>
      <c r="O510" s="96"/>
      <c r="P510" s="96"/>
      <c r="Q510" s="96"/>
      <c r="R510" s="96"/>
      <c r="S510" s="96"/>
      <c r="T510" s="96"/>
      <c r="U510" s="96"/>
      <c r="V510" s="96"/>
      <c r="W510" s="96"/>
    </row>
    <row r="511" spans="1:23" s="146" customFormat="1">
      <c r="A511" s="96"/>
      <c r="B511" s="327"/>
      <c r="C511" s="327"/>
      <c r="I511" s="96"/>
      <c r="J511" s="96"/>
      <c r="K511" s="96"/>
      <c r="L511" s="96"/>
      <c r="M511" s="96"/>
      <c r="N511" s="96"/>
      <c r="O511" s="96"/>
      <c r="P511" s="96"/>
      <c r="Q511" s="96"/>
      <c r="R511" s="96"/>
      <c r="S511" s="96"/>
      <c r="T511" s="96"/>
      <c r="U511" s="96"/>
      <c r="V511" s="96"/>
      <c r="W511" s="96"/>
    </row>
    <row r="512" spans="1:23" s="146" customFormat="1">
      <c r="A512" s="96"/>
      <c r="B512" s="327"/>
      <c r="C512" s="327"/>
      <c r="I512" s="96"/>
      <c r="J512" s="96"/>
      <c r="K512" s="96"/>
      <c r="L512" s="96"/>
      <c r="M512" s="96"/>
      <c r="N512" s="96"/>
      <c r="O512" s="96"/>
      <c r="P512" s="96"/>
      <c r="Q512" s="96"/>
      <c r="R512" s="96"/>
      <c r="S512" s="96"/>
      <c r="T512" s="96"/>
      <c r="U512" s="96"/>
      <c r="V512" s="96"/>
      <c r="W512" s="96"/>
    </row>
    <row r="513" spans="1:23" s="146" customFormat="1">
      <c r="A513" s="96"/>
      <c r="B513" s="327"/>
      <c r="C513" s="327"/>
      <c r="I513" s="96"/>
      <c r="J513" s="96"/>
      <c r="K513" s="96"/>
      <c r="L513" s="96"/>
      <c r="M513" s="96"/>
      <c r="N513" s="96"/>
      <c r="O513" s="96"/>
      <c r="P513" s="96"/>
      <c r="Q513" s="96"/>
      <c r="R513" s="96"/>
      <c r="S513" s="96"/>
      <c r="T513" s="96"/>
      <c r="U513" s="96"/>
      <c r="V513" s="96"/>
      <c r="W513" s="96"/>
    </row>
    <row r="514" spans="1:23" s="146" customFormat="1">
      <c r="A514" s="96"/>
      <c r="B514" s="327"/>
      <c r="C514" s="327"/>
      <c r="I514" s="96"/>
      <c r="J514" s="96"/>
      <c r="K514" s="96"/>
      <c r="L514" s="96"/>
      <c r="M514" s="96"/>
      <c r="N514" s="96"/>
      <c r="O514" s="96"/>
      <c r="P514" s="96"/>
      <c r="Q514" s="96"/>
      <c r="R514" s="96"/>
      <c r="S514" s="96"/>
      <c r="T514" s="96"/>
      <c r="U514" s="96"/>
      <c r="V514" s="96"/>
      <c r="W514" s="96"/>
    </row>
    <row r="515" spans="1:23" s="146" customFormat="1">
      <c r="A515" s="96"/>
      <c r="B515" s="327"/>
      <c r="C515" s="327"/>
      <c r="I515" s="96"/>
      <c r="J515" s="96"/>
      <c r="K515" s="96"/>
      <c r="L515" s="96"/>
      <c r="M515" s="96"/>
      <c r="N515" s="96"/>
      <c r="O515" s="96"/>
      <c r="P515" s="96"/>
      <c r="Q515" s="96"/>
      <c r="R515" s="96"/>
      <c r="S515" s="96"/>
      <c r="T515" s="96"/>
      <c r="U515" s="96"/>
      <c r="V515" s="96"/>
      <c r="W515" s="96"/>
    </row>
    <row r="516" spans="1:23" s="146" customFormat="1">
      <c r="A516" s="96"/>
      <c r="B516" s="327"/>
      <c r="C516" s="327"/>
      <c r="I516" s="96"/>
      <c r="J516" s="96"/>
      <c r="K516" s="96"/>
      <c r="L516" s="96"/>
      <c r="M516" s="96"/>
      <c r="N516" s="96"/>
      <c r="O516" s="96"/>
      <c r="P516" s="96"/>
      <c r="Q516" s="96"/>
      <c r="R516" s="96"/>
      <c r="S516" s="96"/>
      <c r="T516" s="96"/>
      <c r="U516" s="96"/>
      <c r="V516" s="96"/>
      <c r="W516" s="96"/>
    </row>
    <row r="517" spans="1:23" s="146" customFormat="1">
      <c r="A517" s="96"/>
      <c r="B517" s="327"/>
      <c r="C517" s="327"/>
      <c r="I517" s="96"/>
      <c r="J517" s="96"/>
      <c r="K517" s="96"/>
      <c r="L517" s="96"/>
      <c r="M517" s="96"/>
      <c r="N517" s="96"/>
      <c r="O517" s="96"/>
      <c r="P517" s="96"/>
      <c r="Q517" s="96"/>
      <c r="R517" s="96"/>
      <c r="S517" s="96"/>
      <c r="T517" s="96"/>
      <c r="U517" s="96"/>
      <c r="V517" s="96"/>
      <c r="W517" s="96"/>
    </row>
    <row r="518" spans="1:23" s="146" customFormat="1">
      <c r="A518" s="96"/>
      <c r="B518" s="327"/>
      <c r="C518" s="327"/>
      <c r="I518" s="96"/>
      <c r="J518" s="96"/>
      <c r="K518" s="96"/>
      <c r="L518" s="96"/>
      <c r="M518" s="96"/>
      <c r="N518" s="96"/>
      <c r="O518" s="96"/>
      <c r="P518" s="96"/>
      <c r="Q518" s="96"/>
      <c r="R518" s="96"/>
      <c r="S518" s="96"/>
      <c r="T518" s="96"/>
      <c r="U518" s="96"/>
      <c r="V518" s="96"/>
      <c r="W518" s="96"/>
    </row>
    <row r="519" spans="1:23" s="146" customFormat="1">
      <c r="A519" s="96"/>
      <c r="B519" s="327"/>
      <c r="C519" s="327"/>
      <c r="I519" s="96"/>
      <c r="J519" s="96"/>
      <c r="K519" s="96"/>
      <c r="L519" s="96"/>
      <c r="M519" s="96"/>
      <c r="N519" s="96"/>
      <c r="O519" s="96"/>
      <c r="P519" s="96"/>
      <c r="Q519" s="96"/>
      <c r="R519" s="96"/>
      <c r="S519" s="96"/>
      <c r="T519" s="96"/>
      <c r="U519" s="96"/>
      <c r="V519" s="96"/>
      <c r="W519" s="96"/>
    </row>
    <row r="520" spans="1:23" s="146" customFormat="1">
      <c r="A520" s="96"/>
      <c r="B520" s="327"/>
      <c r="C520" s="327"/>
      <c r="I520" s="96"/>
      <c r="J520" s="96"/>
      <c r="K520" s="96"/>
      <c r="L520" s="96"/>
      <c r="M520" s="96"/>
      <c r="N520" s="96"/>
      <c r="O520" s="96"/>
      <c r="P520" s="96"/>
      <c r="Q520" s="96"/>
      <c r="R520" s="96"/>
      <c r="S520" s="96"/>
      <c r="T520" s="96"/>
      <c r="U520" s="96"/>
      <c r="V520" s="96"/>
      <c r="W520" s="96"/>
    </row>
    <row r="521" spans="1:23" s="146" customFormat="1">
      <c r="A521" s="96"/>
      <c r="B521" s="327"/>
      <c r="C521" s="327"/>
      <c r="I521" s="96"/>
      <c r="J521" s="96"/>
      <c r="K521" s="96"/>
      <c r="L521" s="96"/>
      <c r="M521" s="96"/>
      <c r="N521" s="96"/>
      <c r="O521" s="96"/>
      <c r="P521" s="96"/>
      <c r="Q521" s="96"/>
      <c r="R521" s="96"/>
      <c r="S521" s="96"/>
      <c r="T521" s="96"/>
      <c r="U521" s="96"/>
      <c r="V521" s="96"/>
      <c r="W521" s="96"/>
    </row>
    <row r="522" spans="1:23" s="146" customFormat="1">
      <c r="A522" s="96"/>
      <c r="B522" s="327"/>
      <c r="C522" s="327"/>
      <c r="I522" s="96"/>
      <c r="J522" s="96"/>
      <c r="K522" s="96"/>
      <c r="L522" s="96"/>
      <c r="M522" s="96"/>
      <c r="N522" s="96"/>
      <c r="O522" s="96"/>
      <c r="P522" s="96"/>
      <c r="Q522" s="96"/>
      <c r="R522" s="96"/>
      <c r="S522" s="96"/>
      <c r="T522" s="96"/>
      <c r="U522" s="96"/>
      <c r="V522" s="96"/>
      <c r="W522" s="96"/>
    </row>
    <row r="523" spans="1:23" s="146" customFormat="1">
      <c r="A523" s="96"/>
      <c r="B523" s="327"/>
      <c r="C523" s="327"/>
      <c r="I523" s="96"/>
      <c r="J523" s="96"/>
      <c r="K523" s="96"/>
      <c r="L523" s="96"/>
      <c r="M523" s="96"/>
      <c r="N523" s="96"/>
      <c r="O523" s="96"/>
      <c r="P523" s="96"/>
      <c r="Q523" s="96"/>
      <c r="R523" s="96"/>
      <c r="S523" s="96"/>
      <c r="T523" s="96"/>
      <c r="U523" s="96"/>
      <c r="V523" s="96"/>
      <c r="W523" s="96"/>
    </row>
    <row r="524" spans="1:23" s="146" customFormat="1">
      <c r="A524" s="96"/>
      <c r="B524" s="327"/>
      <c r="C524" s="327"/>
      <c r="I524" s="96"/>
      <c r="J524" s="96"/>
      <c r="K524" s="96"/>
      <c r="L524" s="96"/>
      <c r="M524" s="96"/>
      <c r="N524" s="96"/>
      <c r="O524" s="96"/>
      <c r="P524" s="96"/>
      <c r="Q524" s="96"/>
      <c r="R524" s="96"/>
      <c r="S524" s="96"/>
      <c r="T524" s="96"/>
      <c r="U524" s="96"/>
      <c r="V524" s="96"/>
      <c r="W524" s="96"/>
    </row>
    <row r="525" spans="1:23" s="146" customFormat="1">
      <c r="A525" s="96"/>
      <c r="B525" s="327"/>
      <c r="C525" s="327"/>
      <c r="I525" s="96"/>
      <c r="J525" s="96"/>
      <c r="K525" s="96"/>
      <c r="L525" s="96"/>
      <c r="M525" s="96"/>
      <c r="N525" s="96"/>
      <c r="O525" s="96"/>
      <c r="P525" s="96"/>
      <c r="Q525" s="96"/>
      <c r="R525" s="96"/>
      <c r="S525" s="96"/>
      <c r="T525" s="96"/>
      <c r="U525" s="96"/>
      <c r="V525" s="96"/>
      <c r="W525" s="96"/>
    </row>
    <row r="526" spans="1:23" s="146" customFormat="1">
      <c r="A526" s="96"/>
      <c r="B526" s="327"/>
      <c r="C526" s="327"/>
      <c r="I526" s="96"/>
      <c r="J526" s="96"/>
      <c r="K526" s="96"/>
      <c r="L526" s="96"/>
      <c r="M526" s="96"/>
      <c r="N526" s="96"/>
      <c r="O526" s="96"/>
      <c r="P526" s="96"/>
      <c r="Q526" s="96"/>
      <c r="R526" s="96"/>
      <c r="S526" s="96"/>
      <c r="T526" s="96"/>
      <c r="U526" s="96"/>
      <c r="V526" s="96"/>
      <c r="W526" s="96"/>
    </row>
    <row r="527" spans="1:23" s="146" customFormat="1">
      <c r="A527" s="96"/>
      <c r="B527" s="327"/>
      <c r="C527" s="327"/>
      <c r="I527" s="96"/>
      <c r="J527" s="96"/>
      <c r="K527" s="96"/>
      <c r="L527" s="96"/>
      <c r="M527" s="96"/>
      <c r="N527" s="96"/>
      <c r="O527" s="96"/>
      <c r="P527" s="96"/>
      <c r="Q527" s="96"/>
      <c r="R527" s="96"/>
      <c r="S527" s="96"/>
      <c r="T527" s="96"/>
      <c r="U527" s="96"/>
      <c r="V527" s="96"/>
      <c r="W527" s="96"/>
    </row>
    <row r="528" spans="1:23" s="146" customFormat="1">
      <c r="A528" s="96"/>
      <c r="B528" s="327"/>
      <c r="C528" s="327"/>
      <c r="I528" s="96"/>
      <c r="J528" s="96"/>
      <c r="K528" s="96"/>
      <c r="L528" s="96"/>
      <c r="M528" s="96"/>
      <c r="N528" s="96"/>
      <c r="O528" s="96"/>
      <c r="P528" s="96"/>
      <c r="Q528" s="96"/>
      <c r="R528" s="96"/>
      <c r="S528" s="96"/>
      <c r="T528" s="96"/>
      <c r="U528" s="96"/>
      <c r="V528" s="96"/>
      <c r="W528" s="96"/>
    </row>
    <row r="529" spans="1:23" s="146" customFormat="1">
      <c r="A529" s="96"/>
      <c r="B529" s="327"/>
      <c r="C529" s="327"/>
      <c r="I529" s="96"/>
      <c r="J529" s="96"/>
      <c r="K529" s="96"/>
      <c r="L529" s="96"/>
      <c r="M529" s="96"/>
      <c r="N529" s="96"/>
      <c r="O529" s="96"/>
      <c r="P529" s="96"/>
      <c r="Q529" s="96"/>
      <c r="R529" s="96"/>
      <c r="S529" s="96"/>
      <c r="T529" s="96"/>
      <c r="U529" s="96"/>
      <c r="V529" s="96"/>
      <c r="W529" s="96"/>
    </row>
    <row r="530" spans="1:23" s="146" customFormat="1">
      <c r="A530" s="96"/>
      <c r="B530" s="327"/>
      <c r="C530" s="327"/>
      <c r="I530" s="96"/>
      <c r="J530" s="96"/>
      <c r="K530" s="96"/>
      <c r="L530" s="96"/>
      <c r="M530" s="96"/>
      <c r="N530" s="96"/>
      <c r="O530" s="96"/>
      <c r="P530" s="96"/>
      <c r="Q530" s="96"/>
      <c r="R530" s="96"/>
      <c r="S530" s="96"/>
      <c r="T530" s="96"/>
      <c r="U530" s="96"/>
      <c r="V530" s="96"/>
      <c r="W530" s="96"/>
    </row>
    <row r="531" spans="1:23" s="146" customFormat="1">
      <c r="A531" s="96"/>
      <c r="B531" s="327"/>
      <c r="C531" s="327"/>
      <c r="I531" s="96"/>
      <c r="J531" s="96"/>
      <c r="K531" s="96"/>
      <c r="L531" s="96"/>
      <c r="M531" s="96"/>
      <c r="N531" s="96"/>
      <c r="O531" s="96"/>
      <c r="P531" s="96"/>
      <c r="Q531" s="96"/>
      <c r="R531" s="96"/>
      <c r="S531" s="96"/>
      <c r="T531" s="96"/>
      <c r="U531" s="96"/>
      <c r="V531" s="96"/>
      <c r="W531" s="96"/>
    </row>
    <row r="532" spans="1:23" s="146" customFormat="1">
      <c r="A532" s="96"/>
      <c r="B532" s="327"/>
      <c r="C532" s="327"/>
      <c r="I532" s="96"/>
      <c r="J532" s="96"/>
      <c r="K532" s="96"/>
      <c r="L532" s="96"/>
      <c r="M532" s="96"/>
      <c r="N532" s="96"/>
      <c r="O532" s="96"/>
      <c r="P532" s="96"/>
      <c r="Q532" s="96"/>
      <c r="R532" s="96"/>
      <c r="S532" s="96"/>
      <c r="T532" s="96"/>
      <c r="U532" s="96"/>
      <c r="V532" s="96"/>
      <c r="W532" s="96"/>
    </row>
    <row r="533" spans="1:23" s="146" customFormat="1">
      <c r="A533" s="96"/>
      <c r="B533" s="327"/>
      <c r="C533" s="327"/>
      <c r="I533" s="96"/>
      <c r="J533" s="96"/>
      <c r="K533" s="96"/>
      <c r="L533" s="96"/>
      <c r="M533" s="96"/>
      <c r="N533" s="96"/>
      <c r="O533" s="96"/>
      <c r="P533" s="96"/>
      <c r="Q533" s="96"/>
      <c r="R533" s="96"/>
      <c r="S533" s="96"/>
      <c r="T533" s="96"/>
      <c r="U533" s="96"/>
      <c r="V533" s="96"/>
      <c r="W533" s="96"/>
    </row>
    <row r="534" spans="1:23" s="146" customFormat="1">
      <c r="A534" s="96"/>
      <c r="B534" s="327"/>
      <c r="C534" s="327"/>
      <c r="I534" s="96"/>
      <c r="J534" s="96"/>
      <c r="K534" s="96"/>
      <c r="L534" s="96"/>
      <c r="M534" s="96"/>
      <c r="N534" s="96"/>
      <c r="O534" s="96"/>
      <c r="P534" s="96"/>
      <c r="Q534" s="96"/>
      <c r="R534" s="96"/>
      <c r="S534" s="96"/>
      <c r="T534" s="96"/>
      <c r="U534" s="96"/>
      <c r="V534" s="96"/>
      <c r="W534" s="96"/>
    </row>
    <row r="535" spans="1:23" s="146" customFormat="1">
      <c r="A535" s="96"/>
      <c r="B535" s="327"/>
      <c r="C535" s="327"/>
      <c r="I535" s="96"/>
      <c r="J535" s="96"/>
      <c r="K535" s="96"/>
      <c r="L535" s="96"/>
      <c r="M535" s="96"/>
      <c r="N535" s="96"/>
      <c r="O535" s="96"/>
      <c r="P535" s="96"/>
      <c r="Q535" s="96"/>
      <c r="R535" s="96"/>
      <c r="S535" s="96"/>
      <c r="T535" s="96"/>
      <c r="U535" s="96"/>
      <c r="V535" s="96"/>
      <c r="W535" s="96"/>
    </row>
    <row r="536" spans="1:23" s="146" customFormat="1">
      <c r="A536" s="96"/>
      <c r="B536" s="327"/>
      <c r="C536" s="327"/>
      <c r="I536" s="96"/>
      <c r="J536" s="96"/>
      <c r="K536" s="96"/>
      <c r="L536" s="96"/>
      <c r="M536" s="96"/>
      <c r="N536" s="96"/>
      <c r="O536" s="96"/>
      <c r="P536" s="96"/>
      <c r="Q536" s="96"/>
      <c r="R536" s="96"/>
      <c r="S536" s="96"/>
      <c r="T536" s="96"/>
      <c r="U536" s="96"/>
      <c r="V536" s="96"/>
      <c r="W536" s="96"/>
    </row>
    <row r="537" spans="1:23" s="146" customFormat="1">
      <c r="A537" s="96"/>
      <c r="B537" s="327"/>
      <c r="C537" s="327"/>
      <c r="I537" s="96"/>
      <c r="J537" s="96"/>
      <c r="K537" s="96"/>
      <c r="L537" s="96"/>
      <c r="M537" s="96"/>
      <c r="N537" s="96"/>
      <c r="O537" s="96"/>
      <c r="P537" s="96"/>
      <c r="Q537" s="96"/>
      <c r="R537" s="96"/>
      <c r="S537" s="96"/>
      <c r="T537" s="96"/>
      <c r="U537" s="96"/>
      <c r="V537" s="96"/>
      <c r="W537" s="96"/>
    </row>
    <row r="538" spans="1:23" s="146" customFormat="1">
      <c r="A538" s="96"/>
      <c r="B538" s="327"/>
      <c r="C538" s="327"/>
      <c r="I538" s="96"/>
      <c r="J538" s="96"/>
      <c r="K538" s="96"/>
      <c r="L538" s="96"/>
      <c r="M538" s="96"/>
      <c r="N538" s="96"/>
      <c r="O538" s="96"/>
      <c r="P538" s="96"/>
      <c r="Q538" s="96"/>
      <c r="R538" s="96"/>
      <c r="S538" s="96"/>
      <c r="T538" s="96"/>
      <c r="U538" s="96"/>
      <c r="V538" s="96"/>
      <c r="W538" s="96"/>
    </row>
    <row r="539" spans="1:23" s="146" customFormat="1">
      <c r="A539" s="96"/>
      <c r="B539" s="327"/>
      <c r="C539" s="327"/>
      <c r="I539" s="96"/>
      <c r="J539" s="96"/>
      <c r="K539" s="96"/>
      <c r="L539" s="96"/>
      <c r="M539" s="96"/>
      <c r="N539" s="96"/>
      <c r="O539" s="96"/>
      <c r="P539" s="96"/>
      <c r="Q539" s="96"/>
      <c r="R539" s="96"/>
      <c r="S539" s="96"/>
      <c r="T539" s="96"/>
      <c r="U539" s="96"/>
      <c r="V539" s="96"/>
      <c r="W539" s="96"/>
    </row>
    <row r="540" spans="1:23" s="146" customFormat="1">
      <c r="A540" s="96"/>
      <c r="B540" s="327"/>
      <c r="C540" s="327"/>
      <c r="I540" s="96"/>
      <c r="J540" s="96"/>
      <c r="K540" s="96"/>
      <c r="L540" s="96"/>
      <c r="M540" s="96"/>
      <c r="N540" s="96"/>
      <c r="O540" s="96"/>
      <c r="P540" s="96"/>
      <c r="Q540" s="96"/>
      <c r="R540" s="96"/>
      <c r="S540" s="96"/>
      <c r="T540" s="96"/>
      <c r="U540" s="96"/>
      <c r="V540" s="96"/>
      <c r="W540" s="96"/>
    </row>
    <row r="541" spans="1:23" s="146" customFormat="1">
      <c r="A541" s="96"/>
      <c r="B541" s="327"/>
      <c r="C541" s="327"/>
      <c r="I541" s="96"/>
      <c r="J541" s="96"/>
      <c r="K541" s="96"/>
      <c r="L541" s="96"/>
      <c r="M541" s="96"/>
      <c r="N541" s="96"/>
      <c r="O541" s="96"/>
      <c r="P541" s="96"/>
      <c r="Q541" s="96"/>
      <c r="R541" s="96"/>
      <c r="S541" s="96"/>
      <c r="T541" s="96"/>
      <c r="U541" s="96"/>
      <c r="V541" s="96"/>
      <c r="W541" s="96"/>
    </row>
    <row r="542" spans="1:23" s="146" customFormat="1">
      <c r="A542" s="96"/>
      <c r="B542" s="327"/>
      <c r="C542" s="327"/>
      <c r="I542" s="96"/>
      <c r="J542" s="96"/>
      <c r="K542" s="96"/>
      <c r="L542" s="96"/>
      <c r="M542" s="96"/>
      <c r="N542" s="96"/>
      <c r="O542" s="96"/>
      <c r="P542" s="96"/>
      <c r="Q542" s="96"/>
      <c r="R542" s="96"/>
      <c r="S542" s="96"/>
      <c r="T542" s="96"/>
      <c r="U542" s="96"/>
      <c r="V542" s="96"/>
      <c r="W542" s="96"/>
    </row>
    <row r="543" spans="1:23" s="146" customFormat="1">
      <c r="A543" s="96"/>
      <c r="B543" s="327"/>
      <c r="C543" s="327"/>
      <c r="I543" s="96"/>
      <c r="J543" s="96"/>
      <c r="K543" s="96"/>
      <c r="L543" s="96"/>
      <c r="M543" s="96"/>
      <c r="N543" s="96"/>
      <c r="O543" s="96"/>
      <c r="P543" s="96"/>
      <c r="Q543" s="96"/>
      <c r="R543" s="96"/>
      <c r="S543" s="96"/>
      <c r="T543" s="96"/>
      <c r="U543" s="96"/>
      <c r="V543" s="96"/>
      <c r="W543" s="96"/>
    </row>
    <row r="544" spans="1:23" s="146" customFormat="1">
      <c r="A544" s="96"/>
      <c r="B544" s="327"/>
      <c r="C544" s="327"/>
      <c r="I544" s="96"/>
      <c r="J544" s="96"/>
      <c r="K544" s="96"/>
      <c r="L544" s="96"/>
      <c r="M544" s="96"/>
      <c r="N544" s="96"/>
      <c r="O544" s="96"/>
      <c r="P544" s="96"/>
      <c r="Q544" s="96"/>
      <c r="R544" s="96"/>
      <c r="S544" s="96"/>
      <c r="T544" s="96"/>
      <c r="U544" s="96"/>
      <c r="V544" s="96"/>
      <c r="W544" s="96"/>
    </row>
    <row r="545" spans="1:23" s="146" customFormat="1">
      <c r="A545" s="96"/>
      <c r="B545" s="327"/>
      <c r="C545" s="327"/>
      <c r="I545" s="96"/>
      <c r="J545" s="96"/>
      <c r="K545" s="96"/>
      <c r="L545" s="96"/>
      <c r="M545" s="96"/>
      <c r="N545" s="96"/>
      <c r="O545" s="96"/>
      <c r="P545" s="96"/>
      <c r="Q545" s="96"/>
      <c r="R545" s="96"/>
      <c r="S545" s="96"/>
      <c r="T545" s="96"/>
      <c r="U545" s="96"/>
      <c r="V545" s="96"/>
      <c r="W545" s="96"/>
    </row>
    <row r="546" spans="1:23" s="146" customFormat="1">
      <c r="A546" s="96"/>
      <c r="B546" s="327"/>
      <c r="C546" s="327"/>
      <c r="I546" s="96"/>
      <c r="J546" s="96"/>
      <c r="K546" s="96"/>
      <c r="L546" s="96"/>
      <c r="M546" s="96"/>
      <c r="N546" s="96"/>
      <c r="O546" s="96"/>
      <c r="P546" s="96"/>
      <c r="Q546" s="96"/>
      <c r="R546" s="96"/>
      <c r="S546" s="96"/>
      <c r="T546" s="96"/>
      <c r="U546" s="96"/>
      <c r="V546" s="96"/>
      <c r="W546" s="96"/>
    </row>
    <row r="547" spans="1:23" s="146" customFormat="1">
      <c r="A547" s="96"/>
      <c r="B547" s="327"/>
      <c r="C547" s="327"/>
      <c r="I547" s="96"/>
      <c r="J547" s="96"/>
      <c r="K547" s="96"/>
      <c r="L547" s="96"/>
      <c r="M547" s="96"/>
      <c r="N547" s="96"/>
      <c r="O547" s="96"/>
      <c r="P547" s="96"/>
      <c r="Q547" s="96"/>
      <c r="R547" s="96"/>
      <c r="S547" s="96"/>
      <c r="T547" s="96"/>
      <c r="U547" s="96"/>
      <c r="V547" s="96"/>
      <c r="W547" s="96"/>
    </row>
    <row r="548" spans="1:23" s="146" customFormat="1">
      <c r="A548" s="96"/>
      <c r="B548" s="327"/>
      <c r="C548" s="327"/>
      <c r="I548" s="96"/>
      <c r="J548" s="96"/>
      <c r="K548" s="96"/>
      <c r="L548" s="96"/>
      <c r="M548" s="96"/>
      <c r="N548" s="96"/>
      <c r="O548" s="96"/>
      <c r="P548" s="96"/>
      <c r="Q548" s="96"/>
      <c r="R548" s="96"/>
      <c r="S548" s="96"/>
      <c r="T548" s="96"/>
      <c r="U548" s="96"/>
      <c r="V548" s="96"/>
      <c r="W548" s="96"/>
    </row>
    <row r="549" spans="1:23" s="146" customFormat="1">
      <c r="A549" s="96"/>
      <c r="B549" s="327"/>
      <c r="C549" s="327"/>
      <c r="I549" s="96"/>
      <c r="J549" s="96"/>
      <c r="K549" s="96"/>
      <c r="L549" s="96"/>
      <c r="M549" s="96"/>
      <c r="N549" s="96"/>
      <c r="O549" s="96"/>
      <c r="P549" s="96"/>
      <c r="Q549" s="96"/>
      <c r="R549" s="96"/>
      <c r="S549" s="96"/>
      <c r="T549" s="96"/>
      <c r="U549" s="96"/>
      <c r="V549" s="96"/>
      <c r="W549" s="96"/>
    </row>
    <row r="550" spans="1:23" s="146" customFormat="1">
      <c r="A550" s="96"/>
      <c r="B550" s="327"/>
      <c r="C550" s="327"/>
      <c r="I550" s="96"/>
      <c r="J550" s="96"/>
      <c r="K550" s="96"/>
      <c r="L550" s="96"/>
      <c r="M550" s="96"/>
      <c r="N550" s="96"/>
      <c r="O550" s="96"/>
      <c r="P550" s="96"/>
      <c r="Q550" s="96"/>
      <c r="R550" s="96"/>
      <c r="S550" s="96"/>
      <c r="T550" s="96"/>
      <c r="U550" s="96"/>
      <c r="V550" s="96"/>
      <c r="W550" s="96"/>
    </row>
    <row r="551" spans="1:23" s="146" customFormat="1">
      <c r="A551" s="96"/>
      <c r="B551" s="327"/>
      <c r="C551" s="327"/>
      <c r="I551" s="96"/>
      <c r="J551" s="96"/>
      <c r="K551" s="96"/>
      <c r="L551" s="96"/>
      <c r="M551" s="96"/>
      <c r="N551" s="96"/>
      <c r="O551" s="96"/>
      <c r="P551" s="96"/>
      <c r="Q551" s="96"/>
      <c r="R551" s="96"/>
      <c r="S551" s="96"/>
      <c r="T551" s="96"/>
      <c r="U551" s="96"/>
      <c r="V551" s="96"/>
      <c r="W551" s="96"/>
    </row>
    <row r="552" spans="1:23" s="146" customFormat="1">
      <c r="A552" s="96"/>
      <c r="B552" s="327"/>
      <c r="C552" s="327"/>
      <c r="I552" s="96"/>
      <c r="J552" s="96"/>
      <c r="K552" s="96"/>
      <c r="L552" s="96"/>
      <c r="M552" s="96"/>
      <c r="N552" s="96"/>
      <c r="O552" s="96"/>
      <c r="P552" s="96"/>
      <c r="Q552" s="96"/>
      <c r="R552" s="96"/>
      <c r="S552" s="96"/>
      <c r="T552" s="96"/>
      <c r="U552" s="96"/>
      <c r="V552" s="96"/>
      <c r="W552" s="96"/>
    </row>
    <row r="553" spans="1:23" s="146" customFormat="1">
      <c r="A553" s="96"/>
      <c r="B553" s="327"/>
      <c r="C553" s="327"/>
      <c r="I553" s="96"/>
      <c r="J553" s="96"/>
      <c r="K553" s="96"/>
      <c r="L553" s="96"/>
      <c r="M553" s="96"/>
      <c r="N553" s="96"/>
      <c r="O553" s="96"/>
      <c r="P553" s="96"/>
      <c r="Q553" s="96"/>
      <c r="R553" s="96"/>
      <c r="S553" s="96"/>
      <c r="T553" s="96"/>
      <c r="U553" s="96"/>
      <c r="V553" s="96"/>
      <c r="W553" s="96"/>
    </row>
    <row r="554" spans="1:23" s="146" customFormat="1">
      <c r="A554" s="96"/>
      <c r="B554" s="327"/>
      <c r="C554" s="327"/>
      <c r="I554" s="96"/>
      <c r="J554" s="96"/>
      <c r="K554" s="96"/>
      <c r="L554" s="96"/>
      <c r="M554" s="96"/>
      <c r="N554" s="96"/>
      <c r="O554" s="96"/>
      <c r="P554" s="96"/>
      <c r="Q554" s="96"/>
      <c r="R554" s="96"/>
      <c r="S554" s="96"/>
      <c r="T554" s="96"/>
      <c r="U554" s="96"/>
      <c r="V554" s="96"/>
      <c r="W554" s="96"/>
    </row>
    <row r="555" spans="1:23" s="146" customFormat="1">
      <c r="A555" s="96"/>
      <c r="B555" s="327"/>
      <c r="C555" s="327"/>
      <c r="I555" s="96"/>
      <c r="J555" s="96"/>
      <c r="K555" s="96"/>
      <c r="L555" s="96"/>
      <c r="M555" s="96"/>
      <c r="N555" s="96"/>
      <c r="O555" s="96"/>
      <c r="P555" s="96"/>
      <c r="Q555" s="96"/>
      <c r="R555" s="96"/>
      <c r="S555" s="96"/>
      <c r="T555" s="96"/>
      <c r="U555" s="96"/>
      <c r="V555" s="96"/>
      <c r="W555" s="96"/>
    </row>
    <row r="556" spans="1:23" s="146" customFormat="1">
      <c r="A556" s="96"/>
      <c r="B556" s="327"/>
      <c r="C556" s="327"/>
      <c r="I556" s="96"/>
      <c r="J556" s="96"/>
      <c r="K556" s="96"/>
      <c r="L556" s="96"/>
      <c r="M556" s="96"/>
      <c r="N556" s="96"/>
      <c r="O556" s="96"/>
      <c r="P556" s="96"/>
      <c r="Q556" s="96"/>
      <c r="R556" s="96"/>
      <c r="S556" s="96"/>
      <c r="T556" s="96"/>
      <c r="U556" s="96"/>
      <c r="V556" s="96"/>
      <c r="W556" s="96"/>
    </row>
    <row r="557" spans="1:23" s="146" customFormat="1">
      <c r="A557" s="96"/>
      <c r="B557" s="327"/>
      <c r="C557" s="327"/>
      <c r="I557" s="96"/>
      <c r="J557" s="96"/>
      <c r="K557" s="96"/>
      <c r="L557" s="96"/>
      <c r="M557" s="96"/>
      <c r="N557" s="96"/>
      <c r="O557" s="96"/>
      <c r="P557" s="96"/>
      <c r="Q557" s="96"/>
      <c r="R557" s="96"/>
      <c r="S557" s="96"/>
      <c r="T557" s="96"/>
      <c r="U557" s="96"/>
      <c r="V557" s="96"/>
      <c r="W557" s="96"/>
    </row>
    <row r="558" spans="1:23" s="146" customFormat="1">
      <c r="A558" s="96"/>
      <c r="B558" s="327"/>
      <c r="C558" s="327"/>
      <c r="I558" s="96"/>
      <c r="J558" s="96"/>
      <c r="K558" s="96"/>
      <c r="L558" s="96"/>
      <c r="M558" s="96"/>
      <c r="N558" s="96"/>
      <c r="O558" s="96"/>
      <c r="P558" s="96"/>
      <c r="Q558" s="96"/>
      <c r="R558" s="96"/>
      <c r="S558" s="96"/>
      <c r="T558" s="96"/>
      <c r="U558" s="96"/>
      <c r="V558" s="96"/>
      <c r="W558" s="96"/>
    </row>
    <row r="559" spans="1:23" s="146" customFormat="1">
      <c r="A559" s="96"/>
      <c r="B559" s="327"/>
      <c r="C559" s="327"/>
      <c r="I559" s="96"/>
      <c r="J559" s="96"/>
      <c r="K559" s="96"/>
      <c r="L559" s="96"/>
      <c r="M559" s="96"/>
      <c r="N559" s="96"/>
      <c r="O559" s="96"/>
      <c r="P559" s="96"/>
      <c r="Q559" s="96"/>
      <c r="R559" s="96"/>
      <c r="S559" s="96"/>
      <c r="T559" s="96"/>
      <c r="U559" s="96"/>
      <c r="V559" s="96"/>
      <c r="W559" s="96"/>
    </row>
    <row r="560" spans="1:23" s="146" customFormat="1">
      <c r="A560" s="96"/>
      <c r="B560" s="327"/>
      <c r="C560" s="327"/>
      <c r="I560" s="96"/>
      <c r="J560" s="96"/>
      <c r="K560" s="96"/>
      <c r="L560" s="96"/>
      <c r="M560" s="96"/>
      <c r="N560" s="96"/>
      <c r="O560" s="96"/>
      <c r="P560" s="96"/>
      <c r="Q560" s="96"/>
      <c r="R560" s="96"/>
      <c r="S560" s="96"/>
      <c r="T560" s="96"/>
      <c r="U560" s="96"/>
      <c r="V560" s="96"/>
      <c r="W560" s="96"/>
    </row>
    <row r="561" spans="1:23" s="146" customFormat="1">
      <c r="A561" s="96"/>
      <c r="B561" s="327"/>
      <c r="C561" s="327"/>
      <c r="I561" s="96"/>
      <c r="J561" s="96"/>
      <c r="K561" s="96"/>
      <c r="L561" s="96"/>
      <c r="M561" s="96"/>
      <c r="N561" s="96"/>
      <c r="O561" s="96"/>
      <c r="P561" s="96"/>
      <c r="Q561" s="96"/>
      <c r="R561" s="96"/>
      <c r="S561" s="96"/>
      <c r="T561" s="96"/>
      <c r="U561" s="96"/>
      <c r="V561" s="96"/>
      <c r="W561" s="96"/>
    </row>
    <row r="562" spans="1:23" s="146" customFormat="1">
      <c r="A562" s="96"/>
      <c r="B562" s="327"/>
      <c r="C562" s="327"/>
      <c r="I562" s="96"/>
      <c r="J562" s="96"/>
      <c r="K562" s="96"/>
      <c r="L562" s="96"/>
      <c r="M562" s="96"/>
      <c r="N562" s="96"/>
      <c r="O562" s="96"/>
      <c r="P562" s="96"/>
      <c r="Q562" s="96"/>
      <c r="R562" s="96"/>
      <c r="S562" s="96"/>
      <c r="T562" s="96"/>
      <c r="U562" s="96"/>
      <c r="V562" s="96"/>
      <c r="W562" s="96"/>
    </row>
    <row r="563" spans="1:23" s="146" customFormat="1">
      <c r="A563" s="96"/>
      <c r="B563" s="327"/>
      <c r="C563" s="327"/>
      <c r="I563" s="96"/>
      <c r="J563" s="96"/>
      <c r="K563" s="96"/>
      <c r="L563" s="96"/>
      <c r="M563" s="96"/>
      <c r="N563" s="96"/>
      <c r="O563" s="96"/>
      <c r="P563" s="96"/>
      <c r="Q563" s="96"/>
      <c r="R563" s="96"/>
      <c r="S563" s="96"/>
      <c r="T563" s="96"/>
      <c r="U563" s="96"/>
      <c r="V563" s="96"/>
      <c r="W563" s="96"/>
    </row>
    <row r="564" spans="1:23" s="146" customFormat="1">
      <c r="A564" s="96"/>
      <c r="B564" s="327"/>
      <c r="C564" s="327"/>
      <c r="I564" s="96"/>
      <c r="J564" s="96"/>
      <c r="K564" s="96"/>
      <c r="L564" s="96"/>
      <c r="M564" s="96"/>
      <c r="N564" s="96"/>
      <c r="O564" s="96"/>
      <c r="P564" s="96"/>
      <c r="Q564" s="96"/>
      <c r="R564" s="96"/>
      <c r="S564" s="96"/>
      <c r="T564" s="96"/>
      <c r="U564" s="96"/>
      <c r="V564" s="96"/>
      <c r="W564" s="96"/>
    </row>
    <row r="565" spans="1:23" s="146" customFormat="1">
      <c r="A565" s="96"/>
      <c r="B565" s="327"/>
      <c r="C565" s="327"/>
      <c r="I565" s="96"/>
      <c r="J565" s="96"/>
      <c r="K565" s="96"/>
      <c r="L565" s="96"/>
      <c r="M565" s="96"/>
      <c r="N565" s="96"/>
      <c r="O565" s="96"/>
      <c r="P565" s="96"/>
      <c r="Q565" s="96"/>
      <c r="R565" s="96"/>
      <c r="S565" s="96"/>
      <c r="T565" s="96"/>
      <c r="U565" s="96"/>
      <c r="V565" s="96"/>
      <c r="W565" s="96"/>
    </row>
    <row r="566" spans="1:23" s="146" customFormat="1">
      <c r="A566" s="96"/>
      <c r="B566" s="327"/>
      <c r="C566" s="327"/>
      <c r="I566" s="96"/>
      <c r="J566" s="96"/>
      <c r="K566" s="96"/>
      <c r="L566" s="96"/>
      <c r="M566" s="96"/>
      <c r="N566" s="96"/>
      <c r="O566" s="96"/>
      <c r="P566" s="96"/>
      <c r="Q566" s="96"/>
      <c r="R566" s="96"/>
      <c r="S566" s="96"/>
      <c r="T566" s="96"/>
      <c r="U566" s="96"/>
      <c r="V566" s="96"/>
      <c r="W566" s="96"/>
    </row>
    <row r="567" spans="1:23" s="146" customFormat="1">
      <c r="A567" s="96"/>
      <c r="B567" s="327"/>
      <c r="C567" s="327"/>
      <c r="I567" s="96"/>
      <c r="J567" s="96"/>
      <c r="K567" s="96"/>
      <c r="L567" s="96"/>
      <c r="M567" s="96"/>
      <c r="N567" s="96"/>
      <c r="O567" s="96"/>
      <c r="P567" s="96"/>
      <c r="Q567" s="96"/>
      <c r="R567" s="96"/>
      <c r="S567" s="96"/>
      <c r="T567" s="96"/>
      <c r="U567" s="96"/>
      <c r="V567" s="96"/>
      <c r="W567" s="96"/>
    </row>
    <row r="568" spans="1:23" s="146" customFormat="1">
      <c r="A568" s="96"/>
      <c r="B568" s="327"/>
      <c r="C568" s="327"/>
      <c r="I568" s="96"/>
      <c r="J568" s="96"/>
      <c r="K568" s="96"/>
      <c r="L568" s="96"/>
      <c r="M568" s="96"/>
      <c r="N568" s="96"/>
      <c r="O568" s="96"/>
      <c r="P568" s="96"/>
      <c r="Q568" s="96"/>
      <c r="R568" s="96"/>
      <c r="S568" s="96"/>
      <c r="T568" s="96"/>
      <c r="U568" s="96"/>
      <c r="V568" s="96"/>
      <c r="W568" s="96"/>
    </row>
    <row r="569" spans="1:23" s="146" customFormat="1">
      <c r="A569" s="96"/>
      <c r="B569" s="327"/>
      <c r="C569" s="327"/>
      <c r="I569" s="96"/>
      <c r="J569" s="96"/>
      <c r="K569" s="96"/>
      <c r="L569" s="96"/>
      <c r="M569" s="96"/>
      <c r="N569" s="96"/>
      <c r="O569" s="96"/>
      <c r="P569" s="96"/>
      <c r="Q569" s="96"/>
      <c r="R569" s="96"/>
      <c r="S569" s="96"/>
      <c r="T569" s="96"/>
      <c r="U569" s="96"/>
      <c r="V569" s="96"/>
      <c r="W569" s="96"/>
    </row>
    <row r="570" spans="1:23" s="146" customFormat="1">
      <c r="A570" s="96"/>
      <c r="B570" s="327"/>
      <c r="C570" s="327"/>
      <c r="I570" s="96"/>
      <c r="J570" s="96"/>
      <c r="K570" s="96"/>
      <c r="L570" s="96"/>
      <c r="M570" s="96"/>
      <c r="N570" s="96"/>
      <c r="O570" s="96"/>
      <c r="P570" s="96"/>
      <c r="Q570" s="96"/>
      <c r="R570" s="96"/>
      <c r="S570" s="96"/>
      <c r="T570" s="96"/>
      <c r="U570" s="96"/>
      <c r="V570" s="96"/>
      <c r="W570" s="96"/>
    </row>
    <row r="571" spans="1:23" s="146" customFormat="1">
      <c r="A571" s="96"/>
      <c r="B571" s="327"/>
      <c r="C571" s="327"/>
      <c r="I571" s="96"/>
      <c r="J571" s="96"/>
      <c r="K571" s="96"/>
      <c r="L571" s="96"/>
      <c r="M571" s="96"/>
      <c r="N571" s="96"/>
      <c r="O571" s="96"/>
      <c r="P571" s="96"/>
      <c r="Q571" s="96"/>
      <c r="R571" s="96"/>
      <c r="S571" s="96"/>
      <c r="T571" s="96"/>
      <c r="U571" s="96"/>
      <c r="V571" s="96"/>
      <c r="W571" s="96"/>
    </row>
    <row r="572" spans="1:23" s="146" customFormat="1">
      <c r="A572" s="96"/>
      <c r="B572" s="327"/>
      <c r="C572" s="327"/>
      <c r="I572" s="96"/>
      <c r="J572" s="96"/>
      <c r="K572" s="96"/>
      <c r="L572" s="96"/>
      <c r="M572" s="96"/>
      <c r="N572" s="96"/>
      <c r="O572" s="96"/>
      <c r="P572" s="96"/>
      <c r="Q572" s="96"/>
      <c r="R572" s="96"/>
      <c r="S572" s="96"/>
      <c r="T572" s="96"/>
      <c r="U572" s="96"/>
      <c r="V572" s="96"/>
      <c r="W572" s="96"/>
    </row>
    <row r="573" spans="1:23" s="146" customFormat="1">
      <c r="A573" s="96"/>
      <c r="B573" s="327"/>
      <c r="C573" s="327"/>
      <c r="I573" s="96"/>
      <c r="J573" s="96"/>
      <c r="K573" s="96"/>
      <c r="L573" s="96"/>
      <c r="M573" s="96"/>
      <c r="N573" s="96"/>
      <c r="O573" s="96"/>
      <c r="P573" s="96"/>
      <c r="Q573" s="96"/>
      <c r="R573" s="96"/>
      <c r="S573" s="96"/>
      <c r="T573" s="96"/>
      <c r="U573" s="96"/>
      <c r="V573" s="96"/>
      <c r="W573" s="96"/>
    </row>
    <row r="574" spans="1:23" s="146" customFormat="1">
      <c r="A574" s="96"/>
      <c r="B574" s="327"/>
      <c r="C574" s="327"/>
      <c r="I574" s="96"/>
      <c r="J574" s="96"/>
      <c r="K574" s="96"/>
      <c r="L574" s="96"/>
      <c r="M574" s="96"/>
      <c r="N574" s="96"/>
      <c r="O574" s="96"/>
      <c r="P574" s="96"/>
      <c r="Q574" s="96"/>
      <c r="R574" s="96"/>
      <c r="S574" s="96"/>
      <c r="T574" s="96"/>
      <c r="U574" s="96"/>
      <c r="V574" s="96"/>
      <c r="W574" s="96"/>
    </row>
    <row r="575" spans="1:23" s="146" customFormat="1">
      <c r="A575" s="96"/>
      <c r="B575" s="327"/>
      <c r="C575" s="327"/>
      <c r="I575" s="96"/>
      <c r="J575" s="96"/>
      <c r="K575" s="96"/>
      <c r="L575" s="96"/>
      <c r="M575" s="96"/>
      <c r="N575" s="96"/>
      <c r="O575" s="96"/>
      <c r="P575" s="96"/>
      <c r="Q575" s="96"/>
      <c r="R575" s="96"/>
      <c r="S575" s="96"/>
      <c r="T575" s="96"/>
      <c r="U575" s="96"/>
      <c r="V575" s="96"/>
      <c r="W575" s="96"/>
    </row>
    <row r="576" spans="1:23" s="146" customFormat="1">
      <c r="A576" s="96"/>
      <c r="B576" s="327"/>
      <c r="C576" s="327"/>
      <c r="I576" s="96"/>
      <c r="J576" s="96"/>
      <c r="K576" s="96"/>
      <c r="L576" s="96"/>
      <c r="M576" s="96"/>
      <c r="N576" s="96"/>
      <c r="O576" s="96"/>
      <c r="P576" s="96"/>
      <c r="Q576" s="96"/>
      <c r="R576" s="96"/>
      <c r="S576" s="96"/>
      <c r="T576" s="96"/>
      <c r="U576" s="96"/>
      <c r="V576" s="96"/>
      <c r="W576" s="96"/>
    </row>
    <row r="577" spans="1:23" s="146" customFormat="1">
      <c r="A577" s="96"/>
      <c r="B577" s="327"/>
      <c r="C577" s="327"/>
      <c r="I577" s="96"/>
      <c r="J577" s="96"/>
      <c r="K577" s="96"/>
      <c r="L577" s="96"/>
      <c r="M577" s="96"/>
      <c r="N577" s="96"/>
      <c r="O577" s="96"/>
      <c r="P577" s="96"/>
      <c r="Q577" s="96"/>
      <c r="R577" s="96"/>
      <c r="S577" s="96"/>
      <c r="T577" s="96"/>
      <c r="U577" s="96"/>
      <c r="V577" s="96"/>
      <c r="W577" s="96"/>
    </row>
    <row r="578" spans="1:23" s="146" customFormat="1">
      <c r="A578" s="96"/>
      <c r="B578" s="327"/>
      <c r="C578" s="327"/>
      <c r="I578" s="96"/>
      <c r="J578" s="96"/>
      <c r="K578" s="96"/>
      <c r="L578" s="96"/>
      <c r="M578" s="96"/>
      <c r="N578" s="96"/>
      <c r="O578" s="96"/>
      <c r="P578" s="96"/>
      <c r="Q578" s="96"/>
      <c r="R578" s="96"/>
      <c r="S578" s="96"/>
      <c r="T578" s="96"/>
      <c r="U578" s="96"/>
      <c r="V578" s="96"/>
      <c r="W578" s="96"/>
    </row>
    <row r="579" spans="1:23" s="146" customFormat="1">
      <c r="A579" s="96"/>
      <c r="B579" s="327"/>
      <c r="C579" s="327"/>
      <c r="I579" s="96"/>
      <c r="J579" s="96"/>
      <c r="K579" s="96"/>
      <c r="L579" s="96"/>
      <c r="M579" s="96"/>
      <c r="N579" s="96"/>
      <c r="O579" s="96"/>
      <c r="P579" s="96"/>
      <c r="Q579" s="96"/>
      <c r="R579" s="96"/>
      <c r="S579" s="96"/>
      <c r="T579" s="96"/>
      <c r="U579" s="96"/>
      <c r="V579" s="96"/>
      <c r="W579" s="96"/>
    </row>
    <row r="580" spans="1:23" s="146" customFormat="1">
      <c r="A580" s="96"/>
      <c r="B580" s="327"/>
      <c r="C580" s="327"/>
      <c r="I580" s="96"/>
      <c r="J580" s="96"/>
      <c r="K580" s="96"/>
      <c r="L580" s="96"/>
      <c r="M580" s="96"/>
      <c r="N580" s="96"/>
      <c r="O580" s="96"/>
      <c r="P580" s="96"/>
      <c r="Q580" s="96"/>
      <c r="R580" s="96"/>
      <c r="S580" s="96"/>
      <c r="T580" s="96"/>
      <c r="U580" s="96"/>
      <c r="V580" s="96"/>
      <c r="W580" s="96"/>
    </row>
    <row r="581" spans="1:23" s="146" customFormat="1">
      <c r="A581" s="96"/>
      <c r="B581" s="327"/>
      <c r="C581" s="327"/>
      <c r="I581" s="96"/>
      <c r="J581" s="96"/>
      <c r="K581" s="96"/>
      <c r="L581" s="96"/>
      <c r="M581" s="96"/>
      <c r="N581" s="96"/>
      <c r="O581" s="96"/>
      <c r="P581" s="96"/>
      <c r="Q581" s="96"/>
      <c r="R581" s="96"/>
      <c r="S581" s="96"/>
      <c r="T581" s="96"/>
      <c r="U581" s="96"/>
      <c r="V581" s="96"/>
      <c r="W581" s="96"/>
    </row>
    <row r="582" spans="1:23" s="146" customFormat="1">
      <c r="A582" s="96"/>
      <c r="B582" s="327"/>
      <c r="C582" s="327"/>
      <c r="I582" s="96"/>
      <c r="J582" s="96"/>
      <c r="K582" s="96"/>
      <c r="L582" s="96"/>
      <c r="M582" s="96"/>
      <c r="N582" s="96"/>
      <c r="O582" s="96"/>
      <c r="P582" s="96"/>
      <c r="Q582" s="96"/>
      <c r="R582" s="96"/>
      <c r="S582" s="96"/>
      <c r="T582" s="96"/>
      <c r="U582" s="96"/>
      <c r="V582" s="96"/>
      <c r="W582" s="96"/>
    </row>
    <row r="583" spans="1:23" s="146" customFormat="1">
      <c r="A583" s="96"/>
      <c r="B583" s="327"/>
      <c r="C583" s="327"/>
      <c r="I583" s="96"/>
      <c r="J583" s="96"/>
      <c r="K583" s="96"/>
      <c r="L583" s="96"/>
      <c r="M583" s="96"/>
      <c r="N583" s="96"/>
      <c r="O583" s="96"/>
      <c r="P583" s="96"/>
      <c r="Q583" s="96"/>
      <c r="R583" s="96"/>
      <c r="S583" s="96"/>
      <c r="T583" s="96"/>
      <c r="U583" s="96"/>
      <c r="V583" s="96"/>
      <c r="W583" s="96"/>
    </row>
    <row r="584" spans="1:23" s="146" customFormat="1">
      <c r="A584" s="96"/>
      <c r="B584" s="327"/>
      <c r="C584" s="327"/>
      <c r="I584" s="96"/>
      <c r="J584" s="96"/>
      <c r="K584" s="96"/>
      <c r="L584" s="96"/>
      <c r="M584" s="96"/>
      <c r="N584" s="96"/>
      <c r="O584" s="96"/>
      <c r="P584" s="96"/>
      <c r="Q584" s="96"/>
      <c r="R584" s="96"/>
      <c r="S584" s="96"/>
      <c r="T584" s="96"/>
      <c r="U584" s="96"/>
      <c r="V584" s="96"/>
      <c r="W584" s="96"/>
    </row>
    <row r="585" spans="1:23" s="146" customFormat="1">
      <c r="A585" s="96"/>
      <c r="B585" s="327"/>
      <c r="C585" s="327"/>
      <c r="I585" s="96"/>
      <c r="J585" s="96"/>
      <c r="K585" s="96"/>
      <c r="L585" s="96"/>
      <c r="M585" s="96"/>
      <c r="N585" s="96"/>
      <c r="O585" s="96"/>
      <c r="P585" s="96"/>
      <c r="Q585" s="96"/>
      <c r="R585" s="96"/>
      <c r="S585" s="96"/>
      <c r="T585" s="96"/>
      <c r="U585" s="96"/>
      <c r="V585" s="96"/>
      <c r="W585" s="96"/>
    </row>
    <row r="586" spans="1:23" s="146" customFormat="1">
      <c r="A586" s="96"/>
      <c r="B586" s="327"/>
      <c r="C586" s="327"/>
      <c r="I586" s="96"/>
      <c r="J586" s="96"/>
      <c r="K586" s="96"/>
      <c r="L586" s="96"/>
      <c r="M586" s="96"/>
      <c r="N586" s="96"/>
      <c r="O586" s="96"/>
      <c r="P586" s="96"/>
      <c r="Q586" s="96"/>
      <c r="R586" s="96"/>
      <c r="S586" s="96"/>
      <c r="T586" s="96"/>
      <c r="U586" s="96"/>
      <c r="V586" s="96"/>
      <c r="W586" s="96"/>
    </row>
    <row r="587" spans="1:23" s="146" customFormat="1">
      <c r="A587" s="96"/>
      <c r="B587" s="327"/>
      <c r="C587" s="327"/>
      <c r="I587" s="96"/>
      <c r="J587" s="96"/>
      <c r="K587" s="96"/>
      <c r="L587" s="96"/>
      <c r="M587" s="96"/>
      <c r="N587" s="96"/>
      <c r="O587" s="96"/>
      <c r="P587" s="96"/>
      <c r="Q587" s="96"/>
      <c r="R587" s="96"/>
      <c r="S587" s="96"/>
      <c r="T587" s="96"/>
      <c r="U587" s="96"/>
      <c r="V587" s="96"/>
      <c r="W587" s="96"/>
    </row>
    <row r="588" spans="1:23" s="146" customFormat="1">
      <c r="A588" s="96"/>
      <c r="B588" s="327"/>
      <c r="C588" s="327"/>
      <c r="I588" s="96"/>
      <c r="J588" s="96"/>
      <c r="K588" s="96"/>
      <c r="L588" s="96"/>
      <c r="M588" s="96"/>
      <c r="N588" s="96"/>
      <c r="O588" s="96"/>
      <c r="P588" s="96"/>
      <c r="Q588" s="96"/>
      <c r="R588" s="96"/>
      <c r="S588" s="96"/>
      <c r="T588" s="96"/>
      <c r="U588" s="96"/>
      <c r="V588" s="96"/>
      <c r="W588" s="96"/>
    </row>
    <row r="589" spans="1:23" s="146" customFormat="1">
      <c r="A589" s="96"/>
      <c r="B589" s="327"/>
      <c r="C589" s="327"/>
      <c r="I589" s="96"/>
      <c r="J589" s="96"/>
      <c r="K589" s="96"/>
      <c r="L589" s="96"/>
      <c r="M589" s="96"/>
      <c r="N589" s="96"/>
      <c r="O589" s="96"/>
      <c r="P589" s="96"/>
      <c r="Q589" s="96"/>
      <c r="R589" s="96"/>
      <c r="S589" s="96"/>
      <c r="T589" s="96"/>
      <c r="U589" s="96"/>
      <c r="V589" s="96"/>
      <c r="W589" s="96"/>
    </row>
    <row r="590" spans="1:23" s="146" customFormat="1">
      <c r="A590" s="96"/>
      <c r="B590" s="327"/>
      <c r="C590" s="327"/>
      <c r="I590" s="96"/>
      <c r="J590" s="96"/>
      <c r="K590" s="96"/>
      <c r="L590" s="96"/>
      <c r="M590" s="96"/>
      <c r="N590" s="96"/>
      <c r="O590" s="96"/>
      <c r="P590" s="96"/>
      <c r="Q590" s="96"/>
      <c r="R590" s="96"/>
      <c r="S590" s="96"/>
      <c r="T590" s="96"/>
      <c r="U590" s="96"/>
      <c r="V590" s="96"/>
      <c r="W590" s="96"/>
    </row>
    <row r="591" spans="1:23" s="146" customFormat="1">
      <c r="A591" s="96"/>
      <c r="B591" s="327"/>
      <c r="C591" s="327"/>
      <c r="I591" s="96"/>
      <c r="J591" s="96"/>
      <c r="K591" s="96"/>
      <c r="L591" s="96"/>
      <c r="M591" s="96"/>
      <c r="N591" s="96"/>
      <c r="O591" s="96"/>
      <c r="P591" s="96"/>
      <c r="Q591" s="96"/>
      <c r="R591" s="96"/>
      <c r="S591" s="96"/>
      <c r="T591" s="96"/>
      <c r="U591" s="96"/>
      <c r="V591" s="96"/>
      <c r="W591" s="96"/>
    </row>
    <row r="592" spans="1:23" s="146" customFormat="1">
      <c r="A592" s="96"/>
      <c r="B592" s="327"/>
      <c r="C592" s="327"/>
      <c r="I592" s="96"/>
      <c r="J592" s="96"/>
      <c r="K592" s="96"/>
      <c r="L592" s="96"/>
      <c r="M592" s="96"/>
      <c r="N592" s="96"/>
      <c r="O592" s="96"/>
      <c r="P592" s="96"/>
      <c r="Q592" s="96"/>
      <c r="R592" s="96"/>
      <c r="S592" s="96"/>
      <c r="T592" s="96"/>
      <c r="U592" s="96"/>
      <c r="V592" s="96"/>
      <c r="W592" s="96"/>
    </row>
    <row r="593" spans="1:23" s="146" customFormat="1">
      <c r="A593" s="96"/>
      <c r="B593" s="327"/>
      <c r="C593" s="327"/>
      <c r="I593" s="96"/>
      <c r="J593" s="96"/>
      <c r="K593" s="96"/>
      <c r="L593" s="96"/>
      <c r="M593" s="96"/>
      <c r="N593" s="96"/>
      <c r="O593" s="96"/>
      <c r="P593" s="96"/>
      <c r="Q593" s="96"/>
      <c r="R593" s="96"/>
      <c r="S593" s="96"/>
      <c r="T593" s="96"/>
      <c r="U593" s="96"/>
      <c r="V593" s="96"/>
      <c r="W593" s="96"/>
    </row>
    <row r="594" spans="1:23" s="146" customFormat="1">
      <c r="A594" s="96"/>
      <c r="B594" s="327"/>
      <c r="C594" s="327"/>
      <c r="I594" s="96"/>
      <c r="J594" s="96"/>
      <c r="K594" s="96"/>
      <c r="L594" s="96"/>
      <c r="M594" s="96"/>
      <c r="N594" s="96"/>
      <c r="O594" s="96"/>
      <c r="P594" s="96"/>
      <c r="Q594" s="96"/>
      <c r="R594" s="96"/>
      <c r="S594" s="96"/>
      <c r="T594" s="96"/>
      <c r="U594" s="96"/>
      <c r="V594" s="96"/>
      <c r="W594" s="96"/>
    </row>
    <row r="595" spans="1:23" s="146" customFormat="1">
      <c r="A595" s="96"/>
      <c r="B595" s="327"/>
      <c r="C595" s="327"/>
      <c r="I595" s="96"/>
      <c r="J595" s="96"/>
      <c r="K595" s="96"/>
      <c r="L595" s="96"/>
      <c r="M595" s="96"/>
      <c r="N595" s="96"/>
      <c r="O595" s="96"/>
      <c r="P595" s="96"/>
      <c r="Q595" s="96"/>
      <c r="R595" s="96"/>
      <c r="S595" s="96"/>
      <c r="T595" s="96"/>
      <c r="U595" s="96"/>
      <c r="V595" s="96"/>
      <c r="W595" s="96"/>
    </row>
    <row r="596" spans="1:23" s="146" customFormat="1">
      <c r="A596" s="96"/>
      <c r="B596" s="327"/>
      <c r="C596" s="327"/>
      <c r="I596" s="96"/>
      <c r="J596" s="96"/>
      <c r="K596" s="96"/>
      <c r="L596" s="96"/>
      <c r="M596" s="96"/>
      <c r="N596" s="96"/>
      <c r="O596" s="96"/>
      <c r="P596" s="96"/>
      <c r="Q596" s="96"/>
      <c r="R596" s="96"/>
      <c r="S596" s="96"/>
      <c r="T596" s="96"/>
      <c r="U596" s="96"/>
      <c r="V596" s="96"/>
      <c r="W596" s="96"/>
    </row>
    <row r="597" spans="1:23" s="146" customFormat="1">
      <c r="A597" s="96"/>
      <c r="B597" s="327"/>
      <c r="C597" s="327"/>
      <c r="I597" s="96"/>
      <c r="J597" s="96"/>
      <c r="K597" s="96"/>
      <c r="L597" s="96"/>
      <c r="M597" s="96"/>
      <c r="N597" s="96"/>
      <c r="O597" s="96"/>
      <c r="P597" s="96"/>
      <c r="Q597" s="96"/>
      <c r="R597" s="96"/>
      <c r="S597" s="96"/>
      <c r="T597" s="96"/>
      <c r="U597" s="96"/>
      <c r="V597" s="96"/>
      <c r="W597" s="96"/>
    </row>
    <row r="598" spans="1:23" s="146" customFormat="1">
      <c r="A598" s="96"/>
      <c r="B598" s="327"/>
      <c r="C598" s="327"/>
      <c r="I598" s="96"/>
      <c r="J598" s="96"/>
      <c r="K598" s="96"/>
      <c r="L598" s="96"/>
      <c r="M598" s="96"/>
      <c r="N598" s="96"/>
      <c r="O598" s="96"/>
      <c r="P598" s="96"/>
      <c r="Q598" s="96"/>
      <c r="R598" s="96"/>
      <c r="S598" s="96"/>
      <c r="T598" s="96"/>
      <c r="U598" s="96"/>
      <c r="V598" s="96"/>
      <c r="W598" s="96"/>
    </row>
    <row r="599" spans="1:23" s="146" customFormat="1">
      <c r="A599" s="96"/>
      <c r="B599" s="327"/>
      <c r="C599" s="327"/>
      <c r="I599" s="96"/>
      <c r="J599" s="96"/>
      <c r="K599" s="96"/>
      <c r="L599" s="96"/>
      <c r="M599" s="96"/>
      <c r="N599" s="96"/>
      <c r="O599" s="96"/>
      <c r="P599" s="96"/>
      <c r="Q599" s="96"/>
      <c r="R599" s="96"/>
      <c r="S599" s="96"/>
      <c r="T599" s="96"/>
      <c r="U599" s="96"/>
      <c r="V599" s="96"/>
      <c r="W599" s="96"/>
    </row>
    <row r="600" spans="1:23" s="146" customFormat="1">
      <c r="A600" s="96"/>
      <c r="B600" s="327"/>
      <c r="C600" s="327"/>
      <c r="I600" s="96"/>
      <c r="J600" s="96"/>
      <c r="K600" s="96"/>
      <c r="L600" s="96"/>
      <c r="M600" s="96"/>
      <c r="N600" s="96"/>
      <c r="O600" s="96"/>
      <c r="P600" s="96"/>
      <c r="Q600" s="96"/>
      <c r="R600" s="96"/>
      <c r="S600" s="96"/>
      <c r="T600" s="96"/>
      <c r="U600" s="96"/>
      <c r="V600" s="96"/>
      <c r="W600" s="96"/>
    </row>
    <row r="601" spans="1:23" s="146" customFormat="1">
      <c r="A601" s="96"/>
      <c r="B601" s="327"/>
      <c r="C601" s="327"/>
      <c r="I601" s="96"/>
      <c r="J601" s="96"/>
      <c r="K601" s="96"/>
      <c r="L601" s="96"/>
      <c r="M601" s="96"/>
      <c r="N601" s="96"/>
      <c r="O601" s="96"/>
      <c r="P601" s="96"/>
      <c r="Q601" s="96"/>
      <c r="R601" s="96"/>
      <c r="S601" s="96"/>
      <c r="T601" s="96"/>
      <c r="U601" s="96"/>
      <c r="V601" s="96"/>
      <c r="W601" s="96"/>
    </row>
    <row r="602" spans="1:23" s="146" customFormat="1">
      <c r="A602" s="96"/>
      <c r="B602" s="327"/>
      <c r="C602" s="327"/>
      <c r="I602" s="96"/>
      <c r="J602" s="96"/>
      <c r="K602" s="96"/>
      <c r="L602" s="96"/>
      <c r="M602" s="96"/>
      <c r="N602" s="96"/>
      <c r="O602" s="96"/>
      <c r="P602" s="96"/>
      <c r="Q602" s="96"/>
      <c r="R602" s="96"/>
      <c r="S602" s="96"/>
      <c r="T602" s="96"/>
      <c r="U602" s="96"/>
      <c r="V602" s="96"/>
      <c r="W602" s="96"/>
    </row>
    <row r="603" spans="1:23" s="146" customFormat="1">
      <c r="A603" s="96"/>
      <c r="B603" s="327"/>
      <c r="C603" s="327"/>
      <c r="I603" s="96"/>
      <c r="J603" s="96"/>
      <c r="K603" s="96"/>
      <c r="L603" s="96"/>
      <c r="M603" s="96"/>
      <c r="N603" s="96"/>
      <c r="O603" s="96"/>
      <c r="P603" s="96"/>
      <c r="Q603" s="96"/>
      <c r="R603" s="96"/>
      <c r="S603" s="96"/>
      <c r="T603" s="96"/>
      <c r="U603" s="96"/>
      <c r="V603" s="96"/>
      <c r="W603" s="96"/>
    </row>
    <row r="604" spans="1:23" s="146" customFormat="1">
      <c r="A604" s="96"/>
      <c r="B604" s="327"/>
      <c r="C604" s="327"/>
      <c r="I604" s="96"/>
      <c r="J604" s="96"/>
      <c r="K604" s="96"/>
      <c r="L604" s="96"/>
      <c r="M604" s="96"/>
      <c r="N604" s="96"/>
      <c r="O604" s="96"/>
      <c r="P604" s="96"/>
      <c r="Q604" s="96"/>
      <c r="R604" s="96"/>
      <c r="S604" s="96"/>
      <c r="T604" s="96"/>
      <c r="U604" s="96"/>
      <c r="V604" s="96"/>
      <c r="W604" s="96"/>
    </row>
    <row r="605" spans="1:23" s="146" customFormat="1">
      <c r="A605" s="96"/>
      <c r="B605" s="327"/>
      <c r="C605" s="327"/>
      <c r="I605" s="96"/>
      <c r="J605" s="96"/>
      <c r="K605" s="96"/>
      <c r="L605" s="96"/>
      <c r="M605" s="96"/>
      <c r="N605" s="96"/>
      <c r="O605" s="96"/>
      <c r="P605" s="96"/>
      <c r="Q605" s="96"/>
      <c r="R605" s="96"/>
      <c r="S605" s="96"/>
      <c r="T605" s="96"/>
      <c r="U605" s="96"/>
      <c r="V605" s="96"/>
      <c r="W605" s="96"/>
    </row>
    <row r="606" spans="1:23" s="146" customFormat="1">
      <c r="A606" s="96"/>
      <c r="B606" s="327"/>
      <c r="C606" s="327"/>
      <c r="I606" s="96"/>
      <c r="J606" s="96"/>
      <c r="K606" s="96"/>
      <c r="L606" s="96"/>
      <c r="M606" s="96"/>
      <c r="N606" s="96"/>
      <c r="O606" s="96"/>
      <c r="P606" s="96"/>
      <c r="Q606" s="96"/>
      <c r="R606" s="96"/>
      <c r="S606" s="96"/>
      <c r="T606" s="96"/>
      <c r="U606" s="96"/>
      <c r="V606" s="96"/>
      <c r="W606" s="96"/>
    </row>
    <row r="607" spans="1:23" s="146" customFormat="1">
      <c r="A607" s="96"/>
      <c r="B607" s="327"/>
      <c r="C607" s="327"/>
      <c r="I607" s="96"/>
      <c r="J607" s="96"/>
      <c r="K607" s="96"/>
      <c r="L607" s="96"/>
      <c r="M607" s="96"/>
      <c r="N607" s="96"/>
      <c r="O607" s="96"/>
      <c r="P607" s="96"/>
      <c r="Q607" s="96"/>
      <c r="R607" s="96"/>
      <c r="S607" s="96"/>
      <c r="T607" s="96"/>
      <c r="U607" s="96"/>
      <c r="V607" s="96"/>
      <c r="W607" s="96"/>
    </row>
    <row r="608" spans="1:23" s="146" customFormat="1">
      <c r="A608" s="96"/>
      <c r="B608" s="327"/>
      <c r="C608" s="327"/>
      <c r="I608" s="96"/>
      <c r="J608" s="96"/>
      <c r="K608" s="96"/>
      <c r="L608" s="96"/>
      <c r="M608" s="96"/>
      <c r="N608" s="96"/>
      <c r="O608" s="96"/>
      <c r="P608" s="96"/>
      <c r="Q608" s="96"/>
      <c r="R608" s="96"/>
      <c r="S608" s="96"/>
      <c r="T608" s="96"/>
      <c r="U608" s="96"/>
      <c r="V608" s="96"/>
      <c r="W608" s="96"/>
    </row>
    <row r="609" spans="1:23" s="146" customFormat="1">
      <c r="A609" s="96"/>
      <c r="B609" s="327"/>
      <c r="C609" s="327"/>
      <c r="I609" s="96"/>
      <c r="J609" s="96"/>
      <c r="K609" s="96"/>
      <c r="L609" s="96"/>
      <c r="M609" s="96"/>
      <c r="N609" s="96"/>
      <c r="O609" s="96"/>
      <c r="P609" s="96"/>
      <c r="Q609" s="96"/>
      <c r="R609" s="96"/>
      <c r="S609" s="96"/>
      <c r="T609" s="96"/>
      <c r="U609" s="96"/>
      <c r="V609" s="96"/>
      <c r="W609" s="96"/>
    </row>
    <row r="610" spans="1:23" s="146" customFormat="1">
      <c r="A610" s="96"/>
      <c r="B610" s="327"/>
      <c r="C610" s="327"/>
      <c r="I610" s="96"/>
      <c r="J610" s="96"/>
      <c r="K610" s="96"/>
      <c r="L610" s="96"/>
      <c r="M610" s="96"/>
      <c r="N610" s="96"/>
      <c r="O610" s="96"/>
      <c r="P610" s="96"/>
      <c r="Q610" s="96"/>
      <c r="R610" s="96"/>
      <c r="S610" s="96"/>
      <c r="T610" s="96"/>
      <c r="U610" s="96"/>
      <c r="V610" s="96"/>
      <c r="W610" s="96"/>
    </row>
    <row r="611" spans="1:23" s="146" customFormat="1">
      <c r="A611" s="96"/>
      <c r="B611" s="327"/>
      <c r="C611" s="327"/>
      <c r="I611" s="96"/>
      <c r="J611" s="96"/>
      <c r="K611" s="96"/>
      <c r="L611" s="96"/>
      <c r="M611" s="96"/>
      <c r="N611" s="96"/>
      <c r="O611" s="96"/>
      <c r="P611" s="96"/>
      <c r="Q611" s="96"/>
      <c r="R611" s="96"/>
      <c r="S611" s="96"/>
      <c r="T611" s="96"/>
      <c r="U611" s="96"/>
      <c r="V611" s="96"/>
      <c r="W611" s="96"/>
    </row>
    <row r="612" spans="1:23" s="146" customFormat="1">
      <c r="A612" s="96"/>
      <c r="B612" s="327"/>
      <c r="C612" s="327"/>
      <c r="I612" s="96"/>
      <c r="J612" s="96"/>
      <c r="K612" s="96"/>
      <c r="L612" s="96"/>
      <c r="M612" s="96"/>
      <c r="N612" s="96"/>
      <c r="O612" s="96"/>
      <c r="P612" s="96"/>
      <c r="Q612" s="96"/>
      <c r="R612" s="96"/>
      <c r="S612" s="96"/>
      <c r="T612" s="96"/>
      <c r="U612" s="96"/>
      <c r="V612" s="96"/>
      <c r="W612" s="96"/>
    </row>
    <row r="613" spans="1:23" s="146" customFormat="1">
      <c r="A613" s="96"/>
      <c r="B613" s="327"/>
      <c r="C613" s="327"/>
      <c r="I613" s="96"/>
      <c r="J613" s="96"/>
      <c r="K613" s="96"/>
      <c r="L613" s="96"/>
      <c r="M613" s="96"/>
      <c r="N613" s="96"/>
      <c r="O613" s="96"/>
      <c r="P613" s="96"/>
      <c r="Q613" s="96"/>
      <c r="R613" s="96"/>
      <c r="S613" s="96"/>
      <c r="T613" s="96"/>
      <c r="U613" s="96"/>
      <c r="V613" s="96"/>
      <c r="W613" s="96"/>
    </row>
    <row r="614" spans="1:23" s="146" customFormat="1">
      <c r="A614" s="96"/>
      <c r="B614" s="327"/>
      <c r="C614" s="327"/>
      <c r="I614" s="96"/>
      <c r="J614" s="96"/>
      <c r="K614" s="96"/>
      <c r="L614" s="96"/>
      <c r="M614" s="96"/>
      <c r="N614" s="96"/>
      <c r="O614" s="96"/>
      <c r="P614" s="96"/>
      <c r="Q614" s="96"/>
      <c r="R614" s="96"/>
      <c r="S614" s="96"/>
      <c r="T614" s="96"/>
      <c r="U614" s="96"/>
      <c r="V614" s="96"/>
      <c r="W614" s="96"/>
    </row>
    <row r="615" spans="1:23" s="146" customFormat="1">
      <c r="A615" s="96"/>
      <c r="B615" s="327"/>
      <c r="C615" s="327"/>
      <c r="I615" s="96"/>
      <c r="J615" s="96"/>
      <c r="K615" s="96"/>
      <c r="L615" s="96"/>
      <c r="M615" s="96"/>
      <c r="N615" s="96"/>
      <c r="O615" s="96"/>
      <c r="P615" s="96"/>
      <c r="Q615" s="96"/>
      <c r="R615" s="96"/>
      <c r="S615" s="96"/>
      <c r="T615" s="96"/>
      <c r="U615" s="96"/>
      <c r="V615" s="96"/>
      <c r="W615" s="96"/>
    </row>
    <row r="616" spans="1:23" s="146" customFormat="1">
      <c r="A616" s="96"/>
      <c r="B616" s="327"/>
      <c r="C616" s="327"/>
      <c r="I616" s="96"/>
      <c r="J616" s="96"/>
      <c r="K616" s="96"/>
      <c r="L616" s="96"/>
      <c r="M616" s="96"/>
      <c r="N616" s="96"/>
      <c r="O616" s="96"/>
      <c r="P616" s="96"/>
      <c r="Q616" s="96"/>
      <c r="R616" s="96"/>
      <c r="S616" s="96"/>
      <c r="T616" s="96"/>
      <c r="U616" s="96"/>
      <c r="V616" s="96"/>
      <c r="W616" s="96"/>
    </row>
    <row r="617" spans="1:23" s="146" customFormat="1">
      <c r="A617" s="96"/>
      <c r="B617" s="327"/>
      <c r="C617" s="327"/>
      <c r="I617" s="96"/>
      <c r="J617" s="96"/>
      <c r="K617" s="96"/>
      <c r="L617" s="96"/>
      <c r="M617" s="96"/>
      <c r="N617" s="96"/>
      <c r="O617" s="96"/>
      <c r="P617" s="96"/>
      <c r="Q617" s="96"/>
      <c r="R617" s="96"/>
      <c r="S617" s="96"/>
      <c r="T617" s="96"/>
      <c r="U617" s="96"/>
      <c r="V617" s="96"/>
      <c r="W617" s="96"/>
    </row>
    <row r="618" spans="1:23" s="146" customFormat="1">
      <c r="A618" s="96"/>
      <c r="B618" s="327"/>
      <c r="C618" s="327"/>
      <c r="I618" s="96"/>
      <c r="J618" s="96"/>
      <c r="K618" s="96"/>
      <c r="L618" s="96"/>
      <c r="M618" s="96"/>
      <c r="N618" s="96"/>
      <c r="O618" s="96"/>
      <c r="P618" s="96"/>
      <c r="Q618" s="96"/>
      <c r="R618" s="96"/>
      <c r="S618" s="96"/>
      <c r="T618" s="96"/>
      <c r="U618" s="96"/>
      <c r="V618" s="96"/>
      <c r="W618" s="96"/>
    </row>
    <row r="619" spans="1:23" s="146" customFormat="1">
      <c r="A619" s="96"/>
      <c r="B619" s="327"/>
      <c r="C619" s="327"/>
      <c r="I619" s="96"/>
      <c r="J619" s="96"/>
      <c r="K619" s="96"/>
      <c r="L619" s="96"/>
      <c r="M619" s="96"/>
      <c r="N619" s="96"/>
      <c r="O619" s="96"/>
      <c r="P619" s="96"/>
      <c r="Q619" s="96"/>
      <c r="R619" s="96"/>
      <c r="S619" s="96"/>
      <c r="T619" s="96"/>
      <c r="U619" s="96"/>
      <c r="V619" s="96"/>
      <c r="W619" s="96"/>
    </row>
    <row r="620" spans="1:23" s="146" customFormat="1">
      <c r="A620" s="96"/>
      <c r="B620" s="327"/>
      <c r="C620" s="327"/>
      <c r="I620" s="96"/>
      <c r="J620" s="96"/>
      <c r="K620" s="96"/>
      <c r="L620" s="96"/>
      <c r="M620" s="96"/>
      <c r="N620" s="96"/>
      <c r="O620" s="96"/>
      <c r="P620" s="96"/>
      <c r="Q620" s="96"/>
      <c r="R620" s="96"/>
      <c r="S620" s="96"/>
      <c r="T620" s="96"/>
      <c r="U620" s="96"/>
      <c r="V620" s="96"/>
      <c r="W620" s="96"/>
    </row>
    <row r="621" spans="1:23" s="146" customFormat="1">
      <c r="A621" s="96"/>
      <c r="B621" s="327"/>
      <c r="C621" s="327"/>
      <c r="I621" s="96"/>
      <c r="J621" s="96"/>
      <c r="K621" s="96"/>
      <c r="L621" s="96"/>
      <c r="M621" s="96"/>
      <c r="N621" s="96"/>
      <c r="O621" s="96"/>
      <c r="P621" s="96"/>
      <c r="Q621" s="96"/>
      <c r="R621" s="96"/>
      <c r="S621" s="96"/>
      <c r="T621" s="96"/>
      <c r="U621" s="96"/>
      <c r="V621" s="96"/>
      <c r="W621" s="96"/>
    </row>
    <row r="622" spans="1:23" s="146" customFormat="1">
      <c r="A622" s="96"/>
      <c r="B622" s="327"/>
      <c r="C622" s="327"/>
      <c r="I622" s="96"/>
      <c r="J622" s="96"/>
      <c r="K622" s="96"/>
      <c r="L622" s="96"/>
      <c r="M622" s="96"/>
      <c r="N622" s="96"/>
      <c r="O622" s="96"/>
      <c r="P622" s="96"/>
      <c r="Q622" s="96"/>
      <c r="R622" s="96"/>
      <c r="S622" s="96"/>
      <c r="T622" s="96"/>
      <c r="U622" s="96"/>
      <c r="V622" s="96"/>
      <c r="W622" s="96"/>
    </row>
    <row r="623" spans="1:23" s="146" customFormat="1">
      <c r="A623" s="96"/>
      <c r="B623" s="327"/>
      <c r="C623" s="327"/>
      <c r="I623" s="96"/>
      <c r="J623" s="96"/>
      <c r="K623" s="96"/>
      <c r="L623" s="96"/>
      <c r="M623" s="96"/>
      <c r="N623" s="96"/>
      <c r="O623" s="96"/>
      <c r="P623" s="96"/>
      <c r="Q623" s="96"/>
      <c r="R623" s="96"/>
      <c r="S623" s="96"/>
      <c r="T623" s="96"/>
      <c r="U623" s="96"/>
      <c r="V623" s="96"/>
      <c r="W623" s="96"/>
    </row>
    <row r="624" spans="1:23" s="146" customFormat="1">
      <c r="A624" s="96"/>
      <c r="B624" s="327"/>
      <c r="C624" s="327"/>
      <c r="I624" s="96"/>
      <c r="J624" s="96"/>
      <c r="K624" s="96"/>
      <c r="L624" s="96"/>
      <c r="M624" s="96"/>
      <c r="N624" s="96"/>
      <c r="O624" s="96"/>
      <c r="P624" s="96"/>
      <c r="Q624" s="96"/>
      <c r="R624" s="96"/>
      <c r="S624" s="96"/>
      <c r="T624" s="96"/>
      <c r="U624" s="96"/>
      <c r="V624" s="96"/>
      <c r="W624" s="96"/>
    </row>
    <row r="625" spans="1:23" s="146" customFormat="1">
      <c r="A625" s="96"/>
      <c r="B625" s="327"/>
      <c r="C625" s="327"/>
      <c r="I625" s="96"/>
      <c r="J625" s="96"/>
      <c r="K625" s="96"/>
      <c r="L625" s="96"/>
      <c r="M625" s="96"/>
      <c r="N625" s="96"/>
      <c r="O625" s="96"/>
      <c r="P625" s="96"/>
      <c r="Q625" s="96"/>
      <c r="R625" s="96"/>
      <c r="S625" s="96"/>
      <c r="T625" s="96"/>
      <c r="U625" s="96"/>
      <c r="V625" s="96"/>
      <c r="W625" s="96"/>
    </row>
    <row r="626" spans="1:23" s="146" customFormat="1">
      <c r="A626" s="96"/>
      <c r="B626" s="327"/>
      <c r="C626" s="327"/>
      <c r="I626" s="96"/>
      <c r="J626" s="96"/>
      <c r="K626" s="96"/>
      <c r="L626" s="96"/>
      <c r="M626" s="96"/>
      <c r="N626" s="96"/>
      <c r="O626" s="96"/>
      <c r="P626" s="96"/>
      <c r="Q626" s="96"/>
      <c r="R626" s="96"/>
      <c r="S626" s="96"/>
      <c r="T626" s="96"/>
      <c r="U626" s="96"/>
      <c r="V626" s="96"/>
      <c r="W626" s="96"/>
    </row>
    <row r="627" spans="1:23" s="146" customFormat="1">
      <c r="A627" s="96"/>
      <c r="B627" s="327"/>
      <c r="C627" s="327"/>
      <c r="I627" s="96"/>
      <c r="J627" s="96"/>
      <c r="K627" s="96"/>
      <c r="L627" s="96"/>
      <c r="M627" s="96"/>
      <c r="N627" s="96"/>
      <c r="O627" s="96"/>
      <c r="P627" s="96"/>
      <c r="Q627" s="96"/>
      <c r="R627" s="96"/>
      <c r="S627" s="96"/>
      <c r="T627" s="96"/>
      <c r="U627" s="96"/>
      <c r="V627" s="96"/>
      <c r="W627" s="96"/>
    </row>
    <row r="628" spans="1:23" s="146" customFormat="1">
      <c r="A628" s="96"/>
      <c r="B628" s="327"/>
      <c r="C628" s="327"/>
      <c r="I628" s="96"/>
      <c r="J628" s="96"/>
      <c r="K628" s="96"/>
      <c r="L628" s="96"/>
      <c r="M628" s="96"/>
      <c r="N628" s="96"/>
      <c r="O628" s="96"/>
      <c r="P628" s="96"/>
      <c r="Q628" s="96"/>
      <c r="R628" s="96"/>
      <c r="S628" s="96"/>
      <c r="T628" s="96"/>
      <c r="U628" s="96"/>
      <c r="V628" s="96"/>
      <c r="W628" s="96"/>
    </row>
    <row r="629" spans="1:23" s="146" customFormat="1">
      <c r="A629" s="96"/>
      <c r="B629" s="327"/>
      <c r="C629" s="327"/>
      <c r="I629" s="96"/>
      <c r="J629" s="96"/>
      <c r="K629" s="96"/>
      <c r="L629" s="96"/>
      <c r="M629" s="96"/>
      <c r="N629" s="96"/>
      <c r="O629" s="96"/>
      <c r="P629" s="96"/>
      <c r="Q629" s="96"/>
      <c r="R629" s="96"/>
      <c r="S629" s="96"/>
      <c r="T629" s="96"/>
      <c r="U629" s="96"/>
      <c r="V629" s="96"/>
      <c r="W629" s="96"/>
    </row>
    <row r="630" spans="1:23" s="146" customFormat="1">
      <c r="A630" s="96"/>
      <c r="B630" s="327"/>
      <c r="C630" s="327"/>
      <c r="I630" s="96"/>
      <c r="J630" s="96"/>
      <c r="K630" s="96"/>
      <c r="L630" s="96"/>
      <c r="M630" s="96"/>
      <c r="N630" s="96"/>
      <c r="O630" s="96"/>
      <c r="P630" s="96"/>
      <c r="Q630" s="96"/>
      <c r="R630" s="96"/>
      <c r="S630" s="96"/>
      <c r="T630" s="96"/>
      <c r="U630" s="96"/>
      <c r="V630" s="96"/>
      <c r="W630" s="96"/>
    </row>
    <row r="631" spans="1:23" s="146" customFormat="1">
      <c r="A631" s="96"/>
      <c r="B631" s="327"/>
      <c r="C631" s="327"/>
      <c r="I631" s="96"/>
      <c r="J631" s="96"/>
      <c r="K631" s="96"/>
      <c r="L631" s="96"/>
      <c r="M631" s="96"/>
      <c r="N631" s="96"/>
      <c r="O631" s="96"/>
      <c r="P631" s="96"/>
      <c r="Q631" s="96"/>
      <c r="R631" s="96"/>
      <c r="S631" s="96"/>
      <c r="T631" s="96"/>
      <c r="U631" s="96"/>
      <c r="V631" s="96"/>
      <c r="W631" s="96"/>
    </row>
    <row r="632" spans="1:23" s="146" customFormat="1">
      <c r="A632" s="96"/>
      <c r="B632" s="327"/>
      <c r="C632" s="327"/>
      <c r="I632" s="96"/>
      <c r="J632" s="96"/>
      <c r="K632" s="96"/>
      <c r="L632" s="96"/>
      <c r="M632" s="96"/>
      <c r="N632" s="96"/>
      <c r="O632" s="96"/>
      <c r="P632" s="96"/>
      <c r="Q632" s="96"/>
      <c r="R632" s="96"/>
      <c r="S632" s="96"/>
      <c r="T632" s="96"/>
      <c r="U632" s="96"/>
      <c r="V632" s="96"/>
      <c r="W632" s="96"/>
    </row>
    <row r="633" spans="1:23" s="146" customFormat="1">
      <c r="A633" s="96"/>
      <c r="B633" s="327"/>
      <c r="C633" s="327"/>
      <c r="I633" s="96"/>
      <c r="J633" s="96"/>
      <c r="K633" s="96"/>
      <c r="L633" s="96"/>
      <c r="M633" s="96"/>
      <c r="N633" s="96"/>
      <c r="O633" s="96"/>
      <c r="P633" s="96"/>
      <c r="Q633" s="96"/>
      <c r="R633" s="96"/>
      <c r="S633" s="96"/>
      <c r="T633" s="96"/>
      <c r="U633" s="96"/>
      <c r="V633" s="96"/>
      <c r="W633" s="96"/>
    </row>
    <row r="634" spans="1:23" s="146" customFormat="1">
      <c r="A634" s="96"/>
      <c r="B634" s="327"/>
      <c r="C634" s="327"/>
      <c r="I634" s="96"/>
      <c r="J634" s="96"/>
      <c r="K634" s="96"/>
      <c r="L634" s="96"/>
      <c r="M634" s="96"/>
      <c r="N634" s="96"/>
      <c r="O634" s="96"/>
      <c r="P634" s="96"/>
      <c r="Q634" s="96"/>
      <c r="R634" s="96"/>
      <c r="S634" s="96"/>
      <c r="T634" s="96"/>
      <c r="U634" s="96"/>
      <c r="V634" s="96"/>
      <c r="W634" s="96"/>
    </row>
    <row r="635" spans="1:23" s="146" customFormat="1">
      <c r="A635" s="96"/>
      <c r="B635" s="327"/>
      <c r="C635" s="327"/>
      <c r="I635" s="96"/>
      <c r="J635" s="96"/>
      <c r="K635" s="96"/>
      <c r="L635" s="96"/>
      <c r="M635" s="96"/>
      <c r="N635" s="96"/>
      <c r="O635" s="96"/>
      <c r="P635" s="96"/>
      <c r="Q635" s="96"/>
      <c r="R635" s="96"/>
      <c r="S635" s="96"/>
      <c r="T635" s="96"/>
      <c r="U635" s="96"/>
      <c r="V635" s="96"/>
      <c r="W635" s="96"/>
    </row>
    <row r="636" spans="1:23" s="146" customFormat="1">
      <c r="A636" s="96"/>
      <c r="B636" s="327"/>
      <c r="C636" s="327"/>
      <c r="I636" s="96"/>
      <c r="J636" s="96"/>
      <c r="K636" s="96"/>
      <c r="L636" s="96"/>
      <c r="M636" s="96"/>
      <c r="N636" s="96"/>
      <c r="O636" s="96"/>
      <c r="P636" s="96"/>
      <c r="Q636" s="96"/>
      <c r="R636" s="96"/>
      <c r="S636" s="96"/>
      <c r="T636" s="96"/>
      <c r="U636" s="96"/>
      <c r="V636" s="96"/>
      <c r="W636" s="96"/>
    </row>
    <row r="637" spans="1:23" s="146" customFormat="1">
      <c r="A637" s="96"/>
      <c r="B637" s="327"/>
      <c r="C637" s="327"/>
      <c r="I637" s="96"/>
      <c r="J637" s="96"/>
      <c r="K637" s="96"/>
      <c r="L637" s="96"/>
      <c r="M637" s="96"/>
      <c r="N637" s="96"/>
      <c r="O637" s="96"/>
      <c r="P637" s="96"/>
      <c r="Q637" s="96"/>
      <c r="R637" s="96"/>
      <c r="S637" s="96"/>
      <c r="T637" s="96"/>
      <c r="U637" s="96"/>
      <c r="V637" s="96"/>
      <c r="W637" s="96"/>
    </row>
    <row r="638" spans="1:23" s="146" customFormat="1">
      <c r="A638" s="96"/>
      <c r="B638" s="327"/>
      <c r="C638" s="327"/>
      <c r="I638" s="96"/>
      <c r="J638" s="96"/>
      <c r="K638" s="96"/>
      <c r="L638" s="96"/>
      <c r="M638" s="96"/>
      <c r="N638" s="96"/>
      <c r="O638" s="96"/>
      <c r="P638" s="96"/>
      <c r="Q638" s="96"/>
      <c r="R638" s="96"/>
      <c r="S638" s="96"/>
      <c r="T638" s="96"/>
      <c r="U638" s="96"/>
      <c r="V638" s="96"/>
      <c r="W638" s="96"/>
    </row>
    <row r="639" spans="1:23" s="146" customFormat="1">
      <c r="A639" s="96"/>
      <c r="B639" s="327"/>
      <c r="C639" s="327"/>
      <c r="I639" s="96"/>
      <c r="J639" s="96"/>
      <c r="K639" s="96"/>
      <c r="L639" s="96"/>
      <c r="M639" s="96"/>
      <c r="N639" s="96"/>
      <c r="O639" s="96"/>
      <c r="P639" s="96"/>
      <c r="Q639" s="96"/>
      <c r="R639" s="96"/>
      <c r="S639" s="96"/>
      <c r="T639" s="96"/>
      <c r="U639" s="96"/>
      <c r="V639" s="96"/>
      <c r="W639" s="96"/>
    </row>
    <row r="640" spans="1:23" s="146" customFormat="1">
      <c r="A640" s="96"/>
      <c r="B640" s="327"/>
      <c r="C640" s="327"/>
      <c r="I640" s="96"/>
      <c r="J640" s="96"/>
      <c r="K640" s="96"/>
      <c r="L640" s="96"/>
      <c r="M640" s="96"/>
      <c r="N640" s="96"/>
      <c r="O640" s="96"/>
      <c r="P640" s="96"/>
      <c r="Q640" s="96"/>
      <c r="R640" s="96"/>
      <c r="S640" s="96"/>
      <c r="T640" s="96"/>
      <c r="U640" s="96"/>
      <c r="V640" s="96"/>
      <c r="W640" s="96"/>
    </row>
    <row r="641" spans="1:23" s="146" customFormat="1">
      <c r="A641" s="96"/>
      <c r="B641" s="327"/>
      <c r="C641" s="327"/>
      <c r="I641" s="96"/>
      <c r="J641" s="96"/>
      <c r="K641" s="96"/>
      <c r="L641" s="96"/>
      <c r="M641" s="96"/>
      <c r="N641" s="96"/>
      <c r="O641" s="96"/>
      <c r="P641" s="96"/>
      <c r="Q641" s="96"/>
      <c r="R641" s="96"/>
      <c r="S641" s="96"/>
      <c r="T641" s="96"/>
      <c r="U641" s="96"/>
      <c r="V641" s="96"/>
      <c r="W641" s="96"/>
    </row>
    <row r="642" spans="1:23" s="146" customFormat="1">
      <c r="A642" s="96"/>
      <c r="B642" s="327"/>
      <c r="C642" s="327"/>
      <c r="I642" s="96"/>
      <c r="J642" s="96"/>
      <c r="K642" s="96"/>
      <c r="L642" s="96"/>
      <c r="M642" s="96"/>
      <c r="N642" s="96"/>
      <c r="O642" s="96"/>
      <c r="P642" s="96"/>
      <c r="Q642" s="96"/>
      <c r="R642" s="96"/>
      <c r="S642" s="96"/>
      <c r="T642" s="96"/>
      <c r="U642" s="96"/>
      <c r="V642" s="96"/>
      <c r="W642" s="96"/>
    </row>
    <row r="643" spans="1:23" s="146" customFormat="1">
      <c r="A643" s="96"/>
      <c r="B643" s="327"/>
      <c r="C643" s="327"/>
      <c r="I643" s="96"/>
      <c r="J643" s="96"/>
      <c r="K643" s="96"/>
      <c r="L643" s="96"/>
      <c r="M643" s="96"/>
      <c r="N643" s="96"/>
      <c r="O643" s="96"/>
      <c r="P643" s="96"/>
      <c r="Q643" s="96"/>
      <c r="R643" s="96"/>
      <c r="S643" s="96"/>
      <c r="T643" s="96"/>
      <c r="U643" s="96"/>
      <c r="V643" s="96"/>
      <c r="W643" s="96"/>
    </row>
    <row r="644" spans="1:23" s="146" customFormat="1">
      <c r="A644" s="96"/>
      <c r="B644" s="327"/>
      <c r="C644" s="327"/>
      <c r="I644" s="96"/>
      <c r="J644" s="96"/>
      <c r="K644" s="96"/>
      <c r="L644" s="96"/>
      <c r="M644" s="96"/>
      <c r="N644" s="96"/>
      <c r="O644" s="96"/>
      <c r="P644" s="96"/>
      <c r="Q644" s="96"/>
      <c r="R644" s="96"/>
      <c r="S644" s="96"/>
      <c r="T644" s="96"/>
      <c r="U644" s="96"/>
      <c r="V644" s="96"/>
      <c r="W644" s="96"/>
    </row>
    <row r="645" spans="1:23" s="146" customFormat="1">
      <c r="A645" s="96"/>
      <c r="B645" s="327"/>
      <c r="C645" s="327"/>
      <c r="I645" s="96"/>
      <c r="J645" s="96"/>
      <c r="K645" s="96"/>
      <c r="L645" s="96"/>
      <c r="M645" s="96"/>
      <c r="N645" s="96"/>
      <c r="O645" s="96"/>
      <c r="P645" s="96"/>
      <c r="Q645" s="96"/>
      <c r="R645" s="96"/>
      <c r="S645" s="96"/>
      <c r="T645" s="96"/>
      <c r="U645" s="96"/>
      <c r="V645" s="96"/>
      <c r="W645" s="96"/>
    </row>
    <row r="646" spans="1:23" s="146" customFormat="1">
      <c r="A646" s="96"/>
      <c r="B646" s="327"/>
      <c r="C646" s="327"/>
      <c r="I646" s="96"/>
      <c r="J646" s="96"/>
      <c r="K646" s="96"/>
      <c r="L646" s="96"/>
      <c r="M646" s="96"/>
      <c r="N646" s="96"/>
      <c r="O646" s="96"/>
      <c r="P646" s="96"/>
      <c r="Q646" s="96"/>
      <c r="R646" s="96"/>
      <c r="S646" s="96"/>
      <c r="T646" s="96"/>
      <c r="U646" s="96"/>
      <c r="V646" s="96"/>
      <c r="W646" s="96"/>
    </row>
    <row r="647" spans="1:23" s="146" customFormat="1">
      <c r="A647" s="96"/>
      <c r="B647" s="327"/>
      <c r="C647" s="327"/>
      <c r="I647" s="96"/>
      <c r="J647" s="96"/>
      <c r="K647" s="96"/>
      <c r="L647" s="96"/>
      <c r="M647" s="96"/>
      <c r="N647" s="96"/>
      <c r="O647" s="96"/>
      <c r="P647" s="96"/>
      <c r="Q647" s="96"/>
      <c r="R647" s="96"/>
      <c r="S647" s="96"/>
      <c r="T647" s="96"/>
      <c r="U647" s="96"/>
      <c r="V647" s="96"/>
      <c r="W647" s="96"/>
    </row>
    <row r="648" spans="1:23" s="146" customFormat="1">
      <c r="A648" s="96"/>
      <c r="B648" s="327"/>
      <c r="C648" s="327"/>
      <c r="I648" s="96"/>
      <c r="J648" s="96"/>
      <c r="K648" s="96"/>
      <c r="L648" s="96"/>
      <c r="M648" s="96"/>
      <c r="N648" s="96"/>
      <c r="O648" s="96"/>
      <c r="P648" s="96"/>
      <c r="Q648" s="96"/>
      <c r="R648" s="96"/>
      <c r="S648" s="96"/>
      <c r="T648" s="96"/>
      <c r="U648" s="96"/>
      <c r="V648" s="96"/>
      <c r="W648" s="96"/>
    </row>
    <row r="649" spans="1:23" s="146" customFormat="1">
      <c r="A649" s="96"/>
      <c r="B649" s="327"/>
      <c r="C649" s="327"/>
      <c r="I649" s="96"/>
      <c r="J649" s="96"/>
      <c r="K649" s="96"/>
      <c r="L649" s="96"/>
      <c r="M649" s="96"/>
      <c r="N649" s="96"/>
      <c r="O649" s="96"/>
      <c r="P649" s="96"/>
      <c r="Q649" s="96"/>
      <c r="R649" s="96"/>
      <c r="S649" s="96"/>
      <c r="T649" s="96"/>
      <c r="U649" s="96"/>
      <c r="V649" s="96"/>
      <c r="W649" s="96"/>
    </row>
    <row r="650" spans="1:23" s="146" customFormat="1">
      <c r="A650" s="96"/>
      <c r="B650" s="327"/>
      <c r="C650" s="327"/>
      <c r="I650" s="96"/>
      <c r="J650" s="96"/>
      <c r="K650" s="96"/>
      <c r="L650" s="96"/>
      <c r="M650" s="96"/>
      <c r="N650" s="96"/>
      <c r="O650" s="96"/>
      <c r="P650" s="96"/>
      <c r="Q650" s="96"/>
      <c r="R650" s="96"/>
      <c r="S650" s="96"/>
      <c r="T650" s="96"/>
      <c r="U650" s="96"/>
      <c r="V650" s="96"/>
      <c r="W650" s="96"/>
    </row>
    <row r="651" spans="1:23" s="146" customFormat="1">
      <c r="A651" s="96"/>
      <c r="B651" s="327"/>
      <c r="C651" s="327"/>
      <c r="I651" s="96"/>
      <c r="J651" s="96"/>
      <c r="K651" s="96"/>
      <c r="L651" s="96"/>
      <c r="M651" s="96"/>
      <c r="N651" s="96"/>
      <c r="O651" s="96"/>
      <c r="P651" s="96"/>
      <c r="Q651" s="96"/>
      <c r="R651" s="96"/>
      <c r="S651" s="96"/>
      <c r="T651" s="96"/>
      <c r="U651" s="96"/>
      <c r="V651" s="96"/>
      <c r="W651" s="96"/>
    </row>
    <row r="652" spans="1:23" s="146" customFormat="1">
      <c r="A652" s="96"/>
      <c r="B652" s="327"/>
      <c r="C652" s="327"/>
      <c r="I652" s="96"/>
      <c r="J652" s="96"/>
      <c r="K652" s="96"/>
      <c r="L652" s="96"/>
      <c r="M652" s="96"/>
      <c r="N652" s="96"/>
      <c r="O652" s="96"/>
      <c r="P652" s="96"/>
      <c r="Q652" s="96"/>
      <c r="R652" s="96"/>
      <c r="S652" s="96"/>
      <c r="T652" s="96"/>
      <c r="U652" s="96"/>
      <c r="V652" s="96"/>
      <c r="W652" s="96"/>
    </row>
    <row r="653" spans="1:23" s="146" customFormat="1">
      <c r="A653" s="96"/>
      <c r="B653" s="327"/>
      <c r="C653" s="327"/>
      <c r="I653" s="96"/>
      <c r="J653" s="96"/>
      <c r="K653" s="96"/>
      <c r="L653" s="96"/>
      <c r="M653" s="96"/>
      <c r="N653" s="96"/>
      <c r="O653" s="96"/>
      <c r="P653" s="96"/>
      <c r="Q653" s="96"/>
      <c r="R653" s="96"/>
      <c r="S653" s="96"/>
      <c r="T653" s="96"/>
      <c r="U653" s="96"/>
      <c r="V653" s="96"/>
      <c r="W653" s="96"/>
    </row>
    <row r="654" spans="1:23" s="146" customFormat="1">
      <c r="A654" s="96"/>
      <c r="B654" s="327"/>
      <c r="C654" s="327"/>
      <c r="I654" s="96"/>
      <c r="J654" s="96"/>
      <c r="K654" s="96"/>
      <c r="L654" s="96"/>
      <c r="M654" s="96"/>
      <c r="N654" s="96"/>
      <c r="O654" s="96"/>
      <c r="P654" s="96"/>
      <c r="Q654" s="96"/>
      <c r="R654" s="96"/>
      <c r="S654" s="96"/>
      <c r="T654" s="96"/>
      <c r="U654" s="96"/>
      <c r="V654" s="96"/>
      <c r="W654" s="96"/>
    </row>
    <row r="655" spans="1:23" s="146" customFormat="1">
      <c r="A655" s="96"/>
      <c r="B655" s="327"/>
      <c r="C655" s="327"/>
      <c r="I655" s="96"/>
      <c r="J655" s="96"/>
      <c r="K655" s="96"/>
      <c r="L655" s="96"/>
      <c r="M655" s="96"/>
      <c r="N655" s="96"/>
      <c r="O655" s="96"/>
      <c r="P655" s="96"/>
      <c r="Q655" s="96"/>
      <c r="R655" s="96"/>
      <c r="S655" s="96"/>
      <c r="T655" s="96"/>
      <c r="U655" s="96"/>
      <c r="V655" s="96"/>
      <c r="W655" s="96"/>
    </row>
    <row r="656" spans="1:23" s="146" customFormat="1">
      <c r="A656" s="96"/>
      <c r="B656" s="327"/>
      <c r="C656" s="327"/>
      <c r="I656" s="96"/>
      <c r="J656" s="96"/>
      <c r="K656" s="96"/>
      <c r="L656" s="96"/>
      <c r="M656" s="96"/>
      <c r="N656" s="96"/>
      <c r="O656" s="96"/>
      <c r="P656" s="96"/>
      <c r="Q656" s="96"/>
      <c r="R656" s="96"/>
      <c r="S656" s="96"/>
      <c r="T656" s="96"/>
      <c r="U656" s="96"/>
      <c r="V656" s="96"/>
      <c r="W656" s="96"/>
    </row>
    <row r="657" spans="1:23" s="146" customFormat="1">
      <c r="A657" s="96"/>
      <c r="B657" s="327"/>
      <c r="C657" s="327"/>
      <c r="I657" s="96"/>
      <c r="J657" s="96"/>
      <c r="K657" s="96"/>
      <c r="L657" s="96"/>
      <c r="M657" s="96"/>
      <c r="N657" s="96"/>
      <c r="O657" s="96"/>
      <c r="P657" s="96"/>
      <c r="Q657" s="96"/>
      <c r="R657" s="96"/>
      <c r="S657" s="96"/>
      <c r="T657" s="96"/>
      <c r="U657" s="96"/>
      <c r="V657" s="96"/>
      <c r="W657" s="96"/>
    </row>
    <row r="658" spans="1:23" s="146" customFormat="1">
      <c r="A658" s="96"/>
      <c r="B658" s="327"/>
      <c r="C658" s="327"/>
      <c r="I658" s="96"/>
      <c r="J658" s="96"/>
      <c r="K658" s="96"/>
      <c r="L658" s="96"/>
      <c r="M658" s="96"/>
      <c r="N658" s="96"/>
      <c r="O658" s="96"/>
      <c r="P658" s="96"/>
      <c r="Q658" s="96"/>
      <c r="R658" s="96"/>
      <c r="S658" s="96"/>
      <c r="T658" s="96"/>
      <c r="U658" s="96"/>
      <c r="V658" s="96"/>
      <c r="W658" s="96"/>
    </row>
    <row r="659" spans="1:23" s="146" customFormat="1">
      <c r="A659" s="96"/>
      <c r="B659" s="327"/>
      <c r="C659" s="327"/>
      <c r="I659" s="96"/>
      <c r="J659" s="96"/>
      <c r="K659" s="96"/>
      <c r="L659" s="96"/>
      <c r="M659" s="96"/>
      <c r="N659" s="96"/>
      <c r="O659" s="96"/>
      <c r="P659" s="96"/>
      <c r="Q659" s="96"/>
      <c r="R659" s="96"/>
      <c r="S659" s="96"/>
      <c r="T659" s="96"/>
      <c r="U659" s="96"/>
      <c r="V659" s="96"/>
      <c r="W659" s="96"/>
    </row>
    <row r="660" spans="1:23" s="146" customFormat="1">
      <c r="A660" s="96"/>
      <c r="B660" s="327"/>
      <c r="C660" s="327"/>
      <c r="I660" s="96"/>
      <c r="J660" s="96"/>
      <c r="K660" s="96"/>
      <c r="L660" s="96"/>
      <c r="M660" s="96"/>
      <c r="N660" s="96"/>
      <c r="O660" s="96"/>
      <c r="P660" s="96"/>
      <c r="Q660" s="96"/>
      <c r="R660" s="96"/>
      <c r="S660" s="96"/>
      <c r="T660" s="96"/>
      <c r="U660" s="96"/>
      <c r="V660" s="96"/>
      <c r="W660" s="96"/>
    </row>
    <row r="661" spans="1:23" s="146" customFormat="1">
      <c r="A661" s="96"/>
      <c r="B661" s="327"/>
      <c r="C661" s="327"/>
      <c r="I661" s="96"/>
      <c r="J661" s="96"/>
      <c r="K661" s="96"/>
      <c r="L661" s="96"/>
      <c r="M661" s="96"/>
      <c r="N661" s="96"/>
      <c r="O661" s="96"/>
      <c r="P661" s="96"/>
      <c r="Q661" s="96"/>
      <c r="R661" s="96"/>
      <c r="S661" s="96"/>
      <c r="T661" s="96"/>
      <c r="U661" s="96"/>
      <c r="V661" s="96"/>
      <c r="W661" s="96"/>
    </row>
    <row r="662" spans="1:23" s="146" customFormat="1">
      <c r="A662" s="96"/>
      <c r="B662" s="327"/>
      <c r="C662" s="327"/>
      <c r="I662" s="96"/>
      <c r="J662" s="96"/>
      <c r="K662" s="96"/>
      <c r="L662" s="96"/>
      <c r="M662" s="96"/>
      <c r="N662" s="96"/>
      <c r="O662" s="96"/>
      <c r="P662" s="96"/>
      <c r="Q662" s="96"/>
      <c r="R662" s="96"/>
      <c r="S662" s="96"/>
      <c r="T662" s="96"/>
      <c r="U662" s="96"/>
      <c r="V662" s="96"/>
      <c r="W662" s="96"/>
    </row>
    <row r="663" spans="1:23" s="146" customFormat="1">
      <c r="A663" s="96"/>
      <c r="B663" s="327"/>
      <c r="C663" s="327"/>
      <c r="I663" s="96"/>
      <c r="J663" s="96"/>
      <c r="K663" s="96"/>
      <c r="L663" s="96"/>
      <c r="M663" s="96"/>
      <c r="N663" s="96"/>
      <c r="O663" s="96"/>
      <c r="P663" s="96"/>
      <c r="Q663" s="96"/>
      <c r="R663" s="96"/>
      <c r="S663" s="96"/>
      <c r="T663" s="96"/>
      <c r="U663" s="96"/>
      <c r="V663" s="96"/>
      <c r="W663" s="96"/>
    </row>
    <row r="664" spans="1:23" s="146" customFormat="1">
      <c r="A664" s="96"/>
      <c r="B664" s="327"/>
      <c r="C664" s="327"/>
      <c r="I664" s="96"/>
      <c r="J664" s="96"/>
      <c r="K664" s="96"/>
      <c r="L664" s="96"/>
      <c r="M664" s="96"/>
      <c r="N664" s="96"/>
      <c r="O664" s="96"/>
      <c r="P664" s="96"/>
      <c r="Q664" s="96"/>
      <c r="R664" s="96"/>
      <c r="S664" s="96"/>
      <c r="T664" s="96"/>
      <c r="U664" s="96"/>
      <c r="V664" s="96"/>
      <c r="W664" s="96"/>
    </row>
    <row r="665" spans="1:23" s="146" customFormat="1">
      <c r="A665" s="96"/>
      <c r="B665" s="327"/>
      <c r="C665" s="327"/>
      <c r="I665" s="96"/>
      <c r="J665" s="96"/>
      <c r="K665" s="96"/>
      <c r="L665" s="96"/>
      <c r="M665" s="96"/>
      <c r="N665" s="96"/>
      <c r="O665" s="96"/>
      <c r="P665" s="96"/>
      <c r="Q665" s="96"/>
      <c r="R665" s="96"/>
      <c r="S665" s="96"/>
      <c r="T665" s="96"/>
      <c r="U665" s="96"/>
      <c r="V665" s="96"/>
      <c r="W665" s="96"/>
    </row>
    <row r="666" spans="1:23" s="146" customFormat="1">
      <c r="A666" s="96"/>
      <c r="B666" s="327"/>
      <c r="C666" s="327"/>
      <c r="I666" s="96"/>
      <c r="J666" s="96"/>
      <c r="K666" s="96"/>
      <c r="L666" s="96"/>
      <c r="M666" s="96"/>
      <c r="N666" s="96"/>
      <c r="O666" s="96"/>
      <c r="P666" s="96"/>
      <c r="Q666" s="96"/>
      <c r="R666" s="96"/>
      <c r="S666" s="96"/>
      <c r="T666" s="96"/>
      <c r="U666" s="96"/>
      <c r="V666" s="96"/>
      <c r="W666" s="96"/>
    </row>
    <row r="667" spans="1:23" s="146" customFormat="1">
      <c r="A667" s="96"/>
      <c r="B667" s="327"/>
      <c r="C667" s="327"/>
      <c r="I667" s="96"/>
      <c r="J667" s="96"/>
      <c r="K667" s="96"/>
      <c r="L667" s="96"/>
      <c r="M667" s="96"/>
      <c r="N667" s="96"/>
      <c r="O667" s="96"/>
      <c r="P667" s="96"/>
      <c r="Q667" s="96"/>
      <c r="R667" s="96"/>
      <c r="S667" s="96"/>
      <c r="T667" s="96"/>
      <c r="U667" s="96"/>
      <c r="V667" s="96"/>
      <c r="W667" s="96"/>
    </row>
    <row r="668" spans="1:23" s="146" customFormat="1">
      <c r="A668" s="96"/>
      <c r="B668" s="327"/>
      <c r="C668" s="327"/>
      <c r="I668" s="96"/>
      <c r="J668" s="96"/>
      <c r="K668" s="96"/>
      <c r="L668" s="96"/>
      <c r="M668" s="96"/>
      <c r="N668" s="96"/>
      <c r="O668" s="96"/>
      <c r="P668" s="96"/>
      <c r="Q668" s="96"/>
      <c r="R668" s="96"/>
      <c r="S668" s="96"/>
      <c r="T668" s="96"/>
      <c r="U668" s="96"/>
      <c r="V668" s="96"/>
      <c r="W668" s="96"/>
    </row>
    <row r="669" spans="1:23" s="146" customFormat="1">
      <c r="A669" s="96"/>
      <c r="B669" s="327"/>
      <c r="C669" s="327"/>
      <c r="I669" s="96"/>
      <c r="J669" s="96"/>
      <c r="K669" s="96"/>
      <c r="L669" s="96"/>
      <c r="M669" s="96"/>
      <c r="N669" s="96"/>
      <c r="O669" s="96"/>
      <c r="P669" s="96"/>
      <c r="Q669" s="96"/>
      <c r="R669" s="96"/>
      <c r="S669" s="96"/>
      <c r="T669" s="96"/>
      <c r="U669" s="96"/>
      <c r="V669" s="96"/>
      <c r="W669" s="96"/>
    </row>
    <row r="670" spans="1:23" s="146" customFormat="1">
      <c r="A670" s="96"/>
      <c r="B670" s="327"/>
      <c r="C670" s="327"/>
      <c r="I670" s="96"/>
      <c r="J670" s="96"/>
      <c r="K670" s="96"/>
      <c r="L670" s="96"/>
      <c r="M670" s="96"/>
      <c r="N670" s="96"/>
      <c r="O670" s="96"/>
      <c r="P670" s="96"/>
      <c r="Q670" s="96"/>
      <c r="R670" s="96"/>
      <c r="S670" s="96"/>
      <c r="T670" s="96"/>
      <c r="U670" s="96"/>
      <c r="V670" s="96"/>
      <c r="W670" s="96"/>
    </row>
    <row r="671" spans="1:23" s="146" customFormat="1">
      <c r="A671" s="96"/>
      <c r="B671" s="327"/>
      <c r="C671" s="327"/>
      <c r="I671" s="96"/>
      <c r="J671" s="96"/>
      <c r="K671" s="96"/>
      <c r="L671" s="96"/>
      <c r="M671" s="96"/>
      <c r="N671" s="96"/>
      <c r="O671" s="96"/>
      <c r="P671" s="96"/>
      <c r="Q671" s="96"/>
      <c r="R671" s="96"/>
      <c r="S671" s="96"/>
      <c r="T671" s="96"/>
      <c r="U671" s="96"/>
      <c r="V671" s="96"/>
      <c r="W671" s="96"/>
    </row>
    <row r="672" spans="1:23" s="146" customFormat="1">
      <c r="A672" s="96"/>
      <c r="B672" s="327"/>
      <c r="C672" s="327"/>
      <c r="I672" s="96"/>
      <c r="J672" s="96"/>
      <c r="K672" s="96"/>
      <c r="L672" s="96"/>
      <c r="M672" s="96"/>
      <c r="N672" s="96"/>
      <c r="O672" s="96"/>
      <c r="P672" s="96"/>
      <c r="Q672" s="96"/>
      <c r="R672" s="96"/>
      <c r="S672" s="96"/>
      <c r="T672" s="96"/>
      <c r="U672" s="96"/>
      <c r="V672" s="96"/>
      <c r="W672" s="96"/>
    </row>
    <row r="673" spans="1:23" s="146" customFormat="1">
      <c r="A673" s="96"/>
      <c r="B673" s="327"/>
      <c r="C673" s="327"/>
      <c r="I673" s="96"/>
      <c r="J673" s="96"/>
      <c r="K673" s="96"/>
      <c r="L673" s="96"/>
      <c r="M673" s="96"/>
      <c r="N673" s="96"/>
      <c r="O673" s="96"/>
      <c r="P673" s="96"/>
      <c r="Q673" s="96"/>
      <c r="R673" s="96"/>
      <c r="S673" s="96"/>
      <c r="T673" s="96"/>
      <c r="U673" s="96"/>
      <c r="V673" s="96"/>
      <c r="W673" s="96"/>
    </row>
    <row r="674" spans="1:23" s="146" customFormat="1">
      <c r="A674" s="96"/>
      <c r="B674" s="327"/>
      <c r="C674" s="327"/>
      <c r="I674" s="96"/>
      <c r="J674" s="96"/>
      <c r="K674" s="96"/>
      <c r="L674" s="96"/>
      <c r="M674" s="96"/>
      <c r="N674" s="96"/>
      <c r="O674" s="96"/>
      <c r="P674" s="96"/>
      <c r="Q674" s="96"/>
      <c r="R674" s="96"/>
      <c r="S674" s="96"/>
      <c r="T674" s="96"/>
      <c r="U674" s="96"/>
      <c r="V674" s="96"/>
      <c r="W674" s="96"/>
    </row>
    <row r="675" spans="1:23" s="146" customFormat="1">
      <c r="A675" s="96"/>
      <c r="B675" s="327"/>
      <c r="C675" s="327"/>
      <c r="I675" s="96"/>
      <c r="J675" s="96"/>
      <c r="K675" s="96"/>
      <c r="L675" s="96"/>
      <c r="M675" s="96"/>
      <c r="N675" s="96"/>
      <c r="O675" s="96"/>
      <c r="P675" s="96"/>
      <c r="Q675" s="96"/>
      <c r="R675" s="96"/>
      <c r="S675" s="96"/>
      <c r="T675" s="96"/>
      <c r="U675" s="96"/>
      <c r="V675" s="96"/>
      <c r="W675" s="96"/>
    </row>
    <row r="676" spans="1:23" s="146" customFormat="1">
      <c r="A676" s="96"/>
      <c r="B676" s="327"/>
      <c r="C676" s="327"/>
      <c r="I676" s="96"/>
      <c r="J676" s="96"/>
      <c r="K676" s="96"/>
      <c r="L676" s="96"/>
      <c r="M676" s="96"/>
      <c r="N676" s="96"/>
      <c r="O676" s="96"/>
      <c r="P676" s="96"/>
      <c r="Q676" s="96"/>
      <c r="R676" s="96"/>
      <c r="S676" s="96"/>
      <c r="T676" s="96"/>
      <c r="U676" s="96"/>
      <c r="V676" s="96"/>
      <c r="W676" s="96"/>
    </row>
    <row r="677" spans="1:23" s="146" customFormat="1">
      <c r="A677" s="96"/>
      <c r="B677" s="327"/>
      <c r="C677" s="327"/>
      <c r="I677" s="96"/>
      <c r="J677" s="96"/>
      <c r="K677" s="96"/>
      <c r="L677" s="96"/>
      <c r="M677" s="96"/>
      <c r="N677" s="96"/>
      <c r="O677" s="96"/>
      <c r="P677" s="96"/>
      <c r="Q677" s="96"/>
      <c r="R677" s="96"/>
      <c r="S677" s="96"/>
      <c r="T677" s="96"/>
      <c r="U677" s="96"/>
      <c r="V677" s="96"/>
      <c r="W677" s="96"/>
    </row>
    <row r="678" spans="1:23" s="146" customFormat="1">
      <c r="A678" s="96"/>
      <c r="B678" s="327"/>
      <c r="C678" s="327"/>
      <c r="I678" s="96"/>
      <c r="J678" s="96"/>
      <c r="K678" s="96"/>
      <c r="L678" s="96"/>
      <c r="M678" s="96"/>
      <c r="N678" s="96"/>
      <c r="O678" s="96"/>
      <c r="P678" s="96"/>
      <c r="Q678" s="96"/>
      <c r="R678" s="96"/>
      <c r="S678" s="96"/>
      <c r="T678" s="96"/>
      <c r="U678" s="96"/>
      <c r="V678" s="96"/>
      <c r="W678" s="96"/>
    </row>
    <row r="679" spans="1:23" s="146" customFormat="1">
      <c r="A679" s="96"/>
      <c r="B679" s="327"/>
      <c r="C679" s="327"/>
      <c r="I679" s="96"/>
      <c r="J679" s="96"/>
      <c r="K679" s="96"/>
      <c r="L679" s="96"/>
      <c r="M679" s="96"/>
      <c r="N679" s="96"/>
      <c r="O679" s="96"/>
      <c r="P679" s="96"/>
      <c r="Q679" s="96"/>
      <c r="R679" s="96"/>
      <c r="S679" s="96"/>
      <c r="T679" s="96"/>
      <c r="U679" s="96"/>
      <c r="V679" s="96"/>
      <c r="W679" s="96"/>
    </row>
    <row r="680" spans="1:23" s="146" customFormat="1">
      <c r="A680" s="96"/>
      <c r="B680" s="327"/>
      <c r="C680" s="327"/>
      <c r="I680" s="96"/>
      <c r="J680" s="96"/>
      <c r="K680" s="96"/>
      <c r="L680" s="96"/>
      <c r="M680" s="96"/>
      <c r="N680" s="96"/>
      <c r="O680" s="96"/>
      <c r="P680" s="96"/>
      <c r="Q680" s="96"/>
      <c r="R680" s="96"/>
      <c r="S680" s="96"/>
      <c r="T680" s="96"/>
      <c r="U680" s="96"/>
      <c r="V680" s="96"/>
      <c r="W680" s="96"/>
    </row>
    <row r="681" spans="1:23" s="146" customFormat="1">
      <c r="A681" s="96"/>
      <c r="B681" s="327"/>
      <c r="C681" s="327"/>
      <c r="I681" s="96"/>
      <c r="J681" s="96"/>
      <c r="K681" s="96"/>
      <c r="L681" s="96"/>
      <c r="M681" s="96"/>
      <c r="N681" s="96"/>
      <c r="O681" s="96"/>
      <c r="P681" s="96"/>
      <c r="Q681" s="96"/>
      <c r="R681" s="96"/>
      <c r="S681" s="96"/>
      <c r="T681" s="96"/>
      <c r="U681" s="96"/>
      <c r="V681" s="96"/>
      <c r="W681" s="96"/>
    </row>
    <row r="682" spans="1:23" s="146" customFormat="1">
      <c r="A682" s="96"/>
      <c r="B682" s="327"/>
      <c r="C682" s="327"/>
      <c r="I682" s="96"/>
      <c r="J682" s="96"/>
      <c r="K682" s="96"/>
      <c r="L682" s="96"/>
      <c r="M682" s="96"/>
      <c r="N682" s="96"/>
      <c r="O682" s="96"/>
      <c r="P682" s="96"/>
      <c r="Q682" s="96"/>
      <c r="R682" s="96"/>
      <c r="S682" s="96"/>
      <c r="T682" s="96"/>
      <c r="U682" s="96"/>
      <c r="V682" s="96"/>
      <c r="W682" s="96"/>
    </row>
    <row r="683" spans="1:23" s="146" customFormat="1">
      <c r="A683" s="96"/>
      <c r="B683" s="327"/>
      <c r="C683" s="327"/>
      <c r="I683" s="96"/>
      <c r="J683" s="96"/>
      <c r="K683" s="96"/>
      <c r="L683" s="96"/>
      <c r="M683" s="96"/>
      <c r="N683" s="96"/>
      <c r="O683" s="96"/>
      <c r="P683" s="96"/>
      <c r="Q683" s="96"/>
      <c r="R683" s="96"/>
      <c r="S683" s="96"/>
      <c r="T683" s="96"/>
      <c r="U683" s="96"/>
      <c r="V683" s="96"/>
      <c r="W683" s="96"/>
    </row>
    <row r="684" spans="1:23" s="146" customFormat="1">
      <c r="A684" s="96"/>
      <c r="B684" s="327"/>
      <c r="C684" s="327"/>
      <c r="I684" s="96"/>
      <c r="J684" s="96"/>
      <c r="K684" s="96"/>
      <c r="L684" s="96"/>
      <c r="M684" s="96"/>
      <c r="N684" s="96"/>
      <c r="O684" s="96"/>
      <c r="P684" s="96"/>
      <c r="Q684" s="96"/>
      <c r="R684" s="96"/>
      <c r="S684" s="96"/>
      <c r="T684" s="96"/>
      <c r="U684" s="96"/>
      <c r="V684" s="96"/>
      <c r="W684" s="96"/>
    </row>
    <row r="685" spans="1:23" s="146" customFormat="1">
      <c r="A685" s="96"/>
      <c r="B685" s="327"/>
      <c r="C685" s="327"/>
      <c r="I685" s="96"/>
      <c r="J685" s="96"/>
      <c r="K685" s="96"/>
      <c r="L685" s="96"/>
      <c r="M685" s="96"/>
      <c r="N685" s="96"/>
      <c r="O685" s="96"/>
      <c r="P685" s="96"/>
      <c r="Q685" s="96"/>
      <c r="R685" s="96"/>
      <c r="S685" s="96"/>
      <c r="T685" s="96"/>
      <c r="U685" s="96"/>
      <c r="V685" s="96"/>
      <c r="W685" s="96"/>
    </row>
    <row r="686" spans="1:23" s="146" customFormat="1">
      <c r="A686" s="96"/>
      <c r="B686" s="327"/>
      <c r="C686" s="327"/>
      <c r="I686" s="96"/>
      <c r="J686" s="96"/>
      <c r="K686" s="96"/>
      <c r="L686" s="96"/>
      <c r="M686" s="96"/>
      <c r="N686" s="96"/>
      <c r="O686" s="96"/>
      <c r="P686" s="96"/>
      <c r="Q686" s="96"/>
      <c r="R686" s="96"/>
      <c r="S686" s="96"/>
      <c r="T686" s="96"/>
      <c r="U686" s="96"/>
      <c r="V686" s="96"/>
      <c r="W686" s="96"/>
    </row>
    <row r="687" spans="1:23" s="146" customFormat="1">
      <c r="A687" s="96"/>
      <c r="B687" s="327"/>
      <c r="C687" s="327"/>
      <c r="I687" s="96"/>
      <c r="J687" s="96"/>
      <c r="K687" s="96"/>
      <c r="L687" s="96"/>
      <c r="M687" s="96"/>
      <c r="N687" s="96"/>
      <c r="O687" s="96"/>
      <c r="P687" s="96"/>
      <c r="Q687" s="96"/>
      <c r="R687" s="96"/>
      <c r="S687" s="96"/>
      <c r="T687" s="96"/>
      <c r="U687" s="96"/>
      <c r="V687" s="96"/>
      <c r="W687" s="96"/>
    </row>
    <row r="688" spans="1:23" s="146" customFormat="1">
      <c r="A688" s="96"/>
      <c r="B688" s="327"/>
      <c r="C688" s="327"/>
      <c r="I688" s="96"/>
      <c r="J688" s="96"/>
      <c r="K688" s="96"/>
      <c r="L688" s="96"/>
      <c r="M688" s="96"/>
      <c r="N688" s="96"/>
      <c r="O688" s="96"/>
      <c r="P688" s="96"/>
      <c r="Q688" s="96"/>
      <c r="R688" s="96"/>
      <c r="S688" s="96"/>
      <c r="T688" s="96"/>
      <c r="U688" s="96"/>
      <c r="V688" s="96"/>
      <c r="W688" s="96"/>
    </row>
    <row r="689" spans="1:23" s="146" customFormat="1">
      <c r="A689" s="96"/>
      <c r="B689" s="327"/>
      <c r="C689" s="327"/>
      <c r="I689" s="96"/>
      <c r="J689" s="96"/>
      <c r="K689" s="96"/>
      <c r="L689" s="96"/>
      <c r="M689" s="96"/>
      <c r="N689" s="96"/>
      <c r="O689" s="96"/>
      <c r="P689" s="96"/>
      <c r="Q689" s="96"/>
      <c r="R689" s="96"/>
      <c r="S689" s="96"/>
      <c r="T689" s="96"/>
      <c r="U689" s="96"/>
      <c r="V689" s="96"/>
      <c r="W689" s="96"/>
    </row>
    <row r="690" spans="1:23" s="146" customFormat="1">
      <c r="A690" s="96"/>
      <c r="B690" s="327"/>
      <c r="C690" s="327"/>
      <c r="I690" s="96"/>
      <c r="J690" s="96"/>
      <c r="K690" s="96"/>
      <c r="L690" s="96"/>
      <c r="M690" s="96"/>
      <c r="N690" s="96"/>
      <c r="O690" s="96"/>
      <c r="P690" s="96"/>
      <c r="Q690" s="96"/>
      <c r="R690" s="96"/>
      <c r="S690" s="96"/>
      <c r="T690" s="96"/>
      <c r="U690" s="96"/>
      <c r="V690" s="96"/>
      <c r="W690" s="96"/>
    </row>
    <row r="691" spans="1:23" s="146" customFormat="1">
      <c r="A691" s="96"/>
      <c r="B691" s="327"/>
      <c r="C691" s="327"/>
      <c r="I691" s="96"/>
      <c r="J691" s="96"/>
      <c r="K691" s="96"/>
      <c r="L691" s="96"/>
      <c r="M691" s="96"/>
      <c r="N691" s="96"/>
      <c r="O691" s="96"/>
      <c r="P691" s="96"/>
      <c r="Q691" s="96"/>
      <c r="R691" s="96"/>
      <c r="S691" s="96"/>
      <c r="T691" s="96"/>
      <c r="U691" s="96"/>
      <c r="V691" s="96"/>
      <c r="W691" s="96"/>
    </row>
    <row r="692" spans="1:23" s="146" customFormat="1">
      <c r="A692" s="96"/>
      <c r="B692" s="327"/>
      <c r="C692" s="327"/>
      <c r="I692" s="96"/>
      <c r="J692" s="96"/>
      <c r="K692" s="96"/>
      <c r="L692" s="96"/>
      <c r="M692" s="96"/>
      <c r="N692" s="96"/>
      <c r="O692" s="96"/>
      <c r="P692" s="96"/>
      <c r="Q692" s="96"/>
      <c r="R692" s="96"/>
      <c r="S692" s="96"/>
      <c r="T692" s="96"/>
      <c r="U692" s="96"/>
      <c r="V692" s="96"/>
      <c r="W692" s="96"/>
    </row>
    <row r="693" spans="1:23" s="146" customFormat="1">
      <c r="A693" s="96"/>
      <c r="B693" s="327"/>
      <c r="C693" s="327"/>
      <c r="I693" s="96"/>
      <c r="J693" s="96"/>
      <c r="K693" s="96"/>
      <c r="L693" s="96"/>
      <c r="M693" s="96"/>
      <c r="N693" s="96"/>
      <c r="O693" s="96"/>
      <c r="P693" s="96"/>
      <c r="Q693" s="96"/>
      <c r="R693" s="96"/>
      <c r="S693" s="96"/>
      <c r="T693" s="96"/>
      <c r="U693" s="96"/>
      <c r="V693" s="96"/>
      <c r="W693" s="96"/>
    </row>
    <row r="694" spans="1:23" s="146" customFormat="1">
      <c r="A694" s="96"/>
      <c r="B694" s="327"/>
      <c r="C694" s="327"/>
      <c r="I694" s="96"/>
      <c r="J694" s="96"/>
      <c r="K694" s="96"/>
      <c r="L694" s="96"/>
      <c r="M694" s="96"/>
      <c r="N694" s="96"/>
      <c r="O694" s="96"/>
      <c r="P694" s="96"/>
      <c r="Q694" s="96"/>
      <c r="R694" s="96"/>
      <c r="S694" s="96"/>
      <c r="T694" s="96"/>
      <c r="U694" s="96"/>
      <c r="V694" s="96"/>
      <c r="W694" s="96"/>
    </row>
    <row r="695" spans="1:23" s="146" customFormat="1">
      <c r="A695" s="96"/>
      <c r="B695" s="327"/>
      <c r="C695" s="327"/>
      <c r="I695" s="96"/>
      <c r="J695" s="96"/>
      <c r="K695" s="96"/>
      <c r="L695" s="96"/>
      <c r="M695" s="96"/>
      <c r="N695" s="96"/>
      <c r="O695" s="96"/>
      <c r="P695" s="96"/>
      <c r="Q695" s="96"/>
      <c r="R695" s="96"/>
      <c r="S695" s="96"/>
      <c r="T695" s="96"/>
      <c r="U695" s="96"/>
      <c r="V695" s="96"/>
      <c r="W695" s="96"/>
    </row>
    <row r="696" spans="1:23" s="146" customFormat="1">
      <c r="A696" s="96"/>
      <c r="B696" s="327"/>
      <c r="C696" s="327"/>
      <c r="I696" s="96"/>
      <c r="J696" s="96"/>
      <c r="K696" s="96"/>
      <c r="L696" s="96"/>
      <c r="M696" s="96"/>
      <c r="N696" s="96"/>
      <c r="O696" s="96"/>
      <c r="P696" s="96"/>
      <c r="Q696" s="96"/>
      <c r="R696" s="96"/>
      <c r="S696" s="96"/>
      <c r="T696" s="96"/>
      <c r="U696" s="96"/>
      <c r="V696" s="96"/>
      <c r="W696" s="96"/>
    </row>
    <row r="697" spans="1:23" s="146" customFormat="1">
      <c r="A697" s="96"/>
      <c r="B697" s="327"/>
      <c r="C697" s="327"/>
      <c r="I697" s="96"/>
      <c r="J697" s="96"/>
      <c r="K697" s="96"/>
      <c r="L697" s="96"/>
      <c r="M697" s="96"/>
      <c r="N697" s="96"/>
      <c r="O697" s="96"/>
      <c r="P697" s="96"/>
      <c r="Q697" s="96"/>
      <c r="R697" s="96"/>
      <c r="S697" s="96"/>
      <c r="T697" s="96"/>
      <c r="U697" s="96"/>
      <c r="V697" s="96"/>
      <c r="W697" s="96"/>
    </row>
    <row r="698" spans="1:23" s="146" customFormat="1">
      <c r="A698" s="96"/>
      <c r="B698" s="327"/>
      <c r="C698" s="327"/>
      <c r="I698" s="96"/>
      <c r="J698" s="96"/>
      <c r="K698" s="96"/>
      <c r="L698" s="96"/>
      <c r="M698" s="96"/>
      <c r="N698" s="96"/>
      <c r="O698" s="96"/>
      <c r="P698" s="96"/>
      <c r="Q698" s="96"/>
      <c r="R698" s="96"/>
      <c r="S698" s="96"/>
      <c r="T698" s="96"/>
      <c r="U698" s="96"/>
      <c r="V698" s="96"/>
      <c r="W698" s="96"/>
    </row>
    <row r="699" spans="1:23" s="146" customFormat="1">
      <c r="A699" s="96"/>
      <c r="B699" s="327"/>
      <c r="C699" s="327"/>
      <c r="I699" s="96"/>
      <c r="J699" s="96"/>
      <c r="K699" s="96"/>
      <c r="L699" s="96"/>
      <c r="M699" s="96"/>
      <c r="N699" s="96"/>
      <c r="O699" s="96"/>
      <c r="P699" s="96"/>
      <c r="Q699" s="96"/>
      <c r="R699" s="96"/>
      <c r="S699" s="96"/>
      <c r="T699" s="96"/>
      <c r="U699" s="96"/>
      <c r="V699" s="96"/>
      <c r="W699" s="96"/>
    </row>
    <row r="700" spans="1:23" s="146" customFormat="1">
      <c r="A700" s="96"/>
      <c r="B700" s="327"/>
      <c r="C700" s="327"/>
      <c r="I700" s="96"/>
      <c r="J700" s="96"/>
      <c r="K700" s="96"/>
      <c r="L700" s="96"/>
      <c r="M700" s="96"/>
      <c r="N700" s="96"/>
      <c r="O700" s="96"/>
      <c r="P700" s="96"/>
      <c r="Q700" s="96"/>
      <c r="R700" s="96"/>
      <c r="S700" s="96"/>
      <c r="T700" s="96"/>
      <c r="U700" s="96"/>
      <c r="V700" s="96"/>
      <c r="W700" s="96"/>
    </row>
    <row r="701" spans="1:23" s="146" customFormat="1">
      <c r="A701" s="96"/>
      <c r="B701" s="327"/>
      <c r="C701" s="327"/>
      <c r="I701" s="96"/>
      <c r="J701" s="96"/>
      <c r="K701" s="96"/>
      <c r="L701" s="96"/>
      <c r="M701" s="96"/>
      <c r="N701" s="96"/>
      <c r="O701" s="96"/>
      <c r="P701" s="96"/>
      <c r="Q701" s="96"/>
      <c r="R701" s="96"/>
      <c r="S701" s="96"/>
      <c r="T701" s="96"/>
      <c r="U701" s="96"/>
      <c r="V701" s="96"/>
      <c r="W701" s="96"/>
    </row>
    <row r="702" spans="1:23" s="146" customFormat="1">
      <c r="A702" s="96"/>
      <c r="B702" s="327"/>
      <c r="C702" s="327"/>
      <c r="I702" s="96"/>
      <c r="J702" s="96"/>
      <c r="K702" s="96"/>
      <c r="L702" s="96"/>
      <c r="M702" s="96"/>
      <c r="N702" s="96"/>
      <c r="O702" s="96"/>
      <c r="P702" s="96"/>
      <c r="Q702" s="96"/>
      <c r="R702" s="96"/>
      <c r="S702" s="96"/>
      <c r="T702" s="96"/>
      <c r="U702" s="96"/>
      <c r="V702" s="96"/>
      <c r="W702" s="96"/>
    </row>
    <row r="703" spans="1:23" s="146" customFormat="1">
      <c r="A703" s="96"/>
      <c r="B703" s="327"/>
      <c r="C703" s="327"/>
      <c r="I703" s="96"/>
      <c r="J703" s="96"/>
      <c r="K703" s="96"/>
      <c r="L703" s="96"/>
      <c r="M703" s="96"/>
      <c r="N703" s="96"/>
      <c r="O703" s="96"/>
      <c r="P703" s="96"/>
      <c r="Q703" s="96"/>
      <c r="R703" s="96"/>
      <c r="S703" s="96"/>
      <c r="T703" s="96"/>
      <c r="U703" s="96"/>
      <c r="V703" s="96"/>
      <c r="W703" s="96"/>
    </row>
    <row r="704" spans="1:23" s="146" customFormat="1">
      <c r="A704" s="96"/>
      <c r="B704" s="327"/>
      <c r="C704" s="327"/>
      <c r="I704" s="96"/>
      <c r="J704" s="96"/>
      <c r="K704" s="96"/>
      <c r="L704" s="96"/>
      <c r="M704" s="96"/>
      <c r="N704" s="96"/>
      <c r="O704" s="96"/>
      <c r="P704" s="96"/>
      <c r="Q704" s="96"/>
      <c r="R704" s="96"/>
      <c r="S704" s="96"/>
      <c r="T704" s="96"/>
      <c r="U704" s="96"/>
      <c r="V704" s="96"/>
      <c r="W704" s="96"/>
    </row>
    <row r="705" spans="1:23" s="146" customFormat="1">
      <c r="A705" s="96"/>
      <c r="B705" s="327"/>
      <c r="C705" s="327"/>
      <c r="I705" s="96"/>
      <c r="J705" s="96"/>
      <c r="K705" s="96"/>
      <c r="L705" s="96"/>
      <c r="M705" s="96"/>
      <c r="N705" s="96"/>
      <c r="O705" s="96"/>
      <c r="P705" s="96"/>
      <c r="Q705" s="96"/>
      <c r="R705" s="96"/>
      <c r="S705" s="96"/>
      <c r="T705" s="96"/>
      <c r="U705" s="96"/>
      <c r="V705" s="96"/>
      <c r="W705" s="96"/>
    </row>
    <row r="706" spans="1:23" s="146" customFormat="1">
      <c r="A706" s="96"/>
      <c r="B706" s="327"/>
      <c r="C706" s="327"/>
      <c r="I706" s="96"/>
      <c r="J706" s="96"/>
      <c r="K706" s="96"/>
      <c r="L706" s="96"/>
      <c r="M706" s="96"/>
      <c r="N706" s="96"/>
      <c r="O706" s="96"/>
      <c r="P706" s="96"/>
      <c r="Q706" s="96"/>
      <c r="R706" s="96"/>
      <c r="S706" s="96"/>
      <c r="T706" s="96"/>
      <c r="U706" s="96"/>
      <c r="V706" s="96"/>
      <c r="W706" s="96"/>
    </row>
    <row r="707" spans="1:23" s="146" customFormat="1">
      <c r="A707" s="96"/>
      <c r="B707" s="327"/>
      <c r="C707" s="327"/>
      <c r="I707" s="96"/>
      <c r="J707" s="96"/>
      <c r="K707" s="96"/>
      <c r="L707" s="96"/>
      <c r="M707" s="96"/>
      <c r="N707" s="96"/>
      <c r="O707" s="96"/>
      <c r="P707" s="96"/>
      <c r="Q707" s="96"/>
      <c r="R707" s="96"/>
      <c r="S707" s="96"/>
      <c r="T707" s="96"/>
      <c r="U707" s="96"/>
      <c r="V707" s="96"/>
      <c r="W707" s="96"/>
    </row>
    <row r="708" spans="1:23" s="146" customFormat="1">
      <c r="A708" s="96"/>
      <c r="B708" s="327"/>
      <c r="C708" s="327"/>
      <c r="I708" s="96"/>
      <c r="J708" s="96"/>
      <c r="K708" s="96"/>
      <c r="L708" s="96"/>
      <c r="M708" s="96"/>
      <c r="N708" s="96"/>
      <c r="O708" s="96"/>
      <c r="P708" s="96"/>
      <c r="Q708" s="96"/>
      <c r="R708" s="96"/>
      <c r="S708" s="96"/>
      <c r="T708" s="96"/>
      <c r="U708" s="96"/>
      <c r="V708" s="96"/>
      <c r="W708" s="96"/>
    </row>
    <row r="709" spans="1:23" s="146" customFormat="1">
      <c r="A709" s="96"/>
      <c r="B709" s="327"/>
      <c r="C709" s="327"/>
      <c r="I709" s="96"/>
      <c r="J709" s="96"/>
      <c r="K709" s="96"/>
      <c r="L709" s="96"/>
      <c r="M709" s="96"/>
      <c r="N709" s="96"/>
      <c r="O709" s="96"/>
      <c r="P709" s="96"/>
      <c r="Q709" s="96"/>
      <c r="R709" s="96"/>
      <c r="S709" s="96"/>
      <c r="T709" s="96"/>
      <c r="U709" s="96"/>
      <c r="V709" s="96"/>
      <c r="W709" s="96"/>
    </row>
    <row r="710" spans="1:23" s="146" customFormat="1">
      <c r="A710" s="96"/>
      <c r="B710" s="327"/>
      <c r="C710" s="327"/>
      <c r="I710" s="96"/>
      <c r="J710" s="96"/>
      <c r="K710" s="96"/>
      <c r="L710" s="96"/>
      <c r="M710" s="96"/>
      <c r="N710" s="96"/>
      <c r="O710" s="96"/>
      <c r="P710" s="96"/>
      <c r="Q710" s="96"/>
      <c r="R710" s="96"/>
      <c r="S710" s="96"/>
      <c r="T710" s="96"/>
      <c r="U710" s="96"/>
      <c r="V710" s="96"/>
      <c r="W710" s="96"/>
    </row>
    <row r="711" spans="1:23" s="146" customFormat="1">
      <c r="A711" s="96"/>
      <c r="B711" s="327"/>
      <c r="C711" s="327"/>
      <c r="I711" s="96"/>
      <c r="J711" s="96"/>
      <c r="K711" s="96"/>
      <c r="L711" s="96"/>
      <c r="M711" s="96"/>
      <c r="N711" s="96"/>
      <c r="O711" s="96"/>
      <c r="P711" s="96"/>
      <c r="Q711" s="96"/>
      <c r="R711" s="96"/>
      <c r="S711" s="96"/>
      <c r="T711" s="96"/>
      <c r="U711" s="96"/>
      <c r="V711" s="96"/>
      <c r="W711" s="96"/>
    </row>
    <row r="712" spans="1:23" s="146" customFormat="1">
      <c r="A712" s="96"/>
      <c r="B712" s="327"/>
      <c r="C712" s="327"/>
      <c r="I712" s="96"/>
      <c r="J712" s="96"/>
      <c r="K712" s="96"/>
      <c r="L712" s="96"/>
      <c r="M712" s="96"/>
      <c r="N712" s="96"/>
      <c r="O712" s="96"/>
      <c r="P712" s="96"/>
      <c r="Q712" s="96"/>
      <c r="R712" s="96"/>
      <c r="S712" s="96"/>
      <c r="T712" s="96"/>
      <c r="U712" s="96"/>
      <c r="V712" s="96"/>
      <c r="W712" s="96"/>
    </row>
    <row r="713" spans="1:23" s="146" customFormat="1">
      <c r="A713" s="96"/>
      <c r="B713" s="327"/>
      <c r="C713" s="327"/>
      <c r="I713" s="96"/>
      <c r="J713" s="96"/>
      <c r="K713" s="96"/>
      <c r="L713" s="96"/>
      <c r="M713" s="96"/>
      <c r="N713" s="96"/>
      <c r="O713" s="96"/>
      <c r="P713" s="96"/>
      <c r="Q713" s="96"/>
      <c r="R713" s="96"/>
      <c r="S713" s="96"/>
      <c r="T713" s="96"/>
      <c r="U713" s="96"/>
      <c r="V713" s="96"/>
      <c r="W713" s="96"/>
    </row>
    <row r="714" spans="1:23" s="146" customFormat="1">
      <c r="A714" s="96"/>
      <c r="B714" s="327"/>
      <c r="C714" s="327"/>
      <c r="I714" s="96"/>
      <c r="J714" s="96"/>
      <c r="K714" s="96"/>
      <c r="L714" s="96"/>
      <c r="M714" s="96"/>
      <c r="N714" s="96"/>
      <c r="O714" s="96"/>
      <c r="P714" s="96"/>
      <c r="Q714" s="96"/>
      <c r="R714" s="96"/>
      <c r="S714" s="96"/>
      <c r="T714" s="96"/>
      <c r="U714" s="96"/>
      <c r="V714" s="96"/>
      <c r="W714" s="96"/>
    </row>
    <row r="715" spans="1:23" s="146" customFormat="1">
      <c r="A715" s="96"/>
      <c r="B715" s="327"/>
      <c r="C715" s="327"/>
      <c r="I715" s="96"/>
      <c r="J715" s="96"/>
      <c r="K715" s="96"/>
      <c r="L715" s="96"/>
      <c r="M715" s="96"/>
      <c r="N715" s="96"/>
      <c r="O715" s="96"/>
      <c r="P715" s="96"/>
      <c r="Q715" s="96"/>
      <c r="R715" s="96"/>
      <c r="S715" s="96"/>
      <c r="T715" s="96"/>
      <c r="U715" s="96"/>
      <c r="V715" s="96"/>
      <c r="W715" s="96"/>
    </row>
    <row r="716" spans="1:23" s="146" customFormat="1">
      <c r="A716" s="96"/>
      <c r="B716" s="327"/>
      <c r="C716" s="327"/>
      <c r="I716" s="96"/>
      <c r="J716" s="96"/>
      <c r="K716" s="96"/>
      <c r="L716" s="96"/>
      <c r="M716" s="96"/>
      <c r="N716" s="96"/>
      <c r="O716" s="96"/>
      <c r="P716" s="96"/>
      <c r="Q716" s="96"/>
      <c r="R716" s="96"/>
      <c r="S716" s="96"/>
      <c r="T716" s="96"/>
      <c r="U716" s="96"/>
      <c r="V716" s="96"/>
      <c r="W716" s="96"/>
    </row>
    <row r="717" spans="1:23" s="146" customFormat="1">
      <c r="A717" s="96"/>
      <c r="B717" s="327"/>
      <c r="C717" s="327"/>
      <c r="I717" s="96"/>
      <c r="J717" s="96"/>
      <c r="K717" s="96"/>
      <c r="L717" s="96"/>
      <c r="M717" s="96"/>
      <c r="N717" s="96"/>
      <c r="O717" s="96"/>
      <c r="P717" s="96"/>
      <c r="Q717" s="96"/>
      <c r="R717" s="96"/>
      <c r="S717" s="96"/>
      <c r="T717" s="96"/>
      <c r="U717" s="96"/>
      <c r="V717" s="96"/>
      <c r="W717" s="96"/>
    </row>
    <row r="718" spans="1:23" s="146" customFormat="1">
      <c r="A718" s="96"/>
      <c r="B718" s="327"/>
      <c r="C718" s="327"/>
      <c r="I718" s="96"/>
      <c r="J718" s="96"/>
      <c r="K718" s="96"/>
      <c r="L718" s="96"/>
      <c r="M718" s="96"/>
      <c r="N718" s="96"/>
      <c r="O718" s="96"/>
      <c r="P718" s="96"/>
      <c r="Q718" s="96"/>
      <c r="R718" s="96"/>
      <c r="S718" s="96"/>
      <c r="T718" s="96"/>
      <c r="U718" s="96"/>
      <c r="V718" s="96"/>
      <c r="W718" s="96"/>
    </row>
    <row r="719" spans="1:23" s="146" customFormat="1">
      <c r="A719" s="96"/>
      <c r="B719" s="327"/>
      <c r="C719" s="327"/>
      <c r="I719" s="96"/>
      <c r="J719" s="96"/>
      <c r="K719" s="96"/>
      <c r="L719" s="96"/>
      <c r="M719" s="96"/>
      <c r="N719" s="96"/>
      <c r="O719" s="96"/>
      <c r="P719" s="96"/>
      <c r="Q719" s="96"/>
      <c r="R719" s="96"/>
      <c r="S719" s="96"/>
      <c r="T719" s="96"/>
      <c r="U719" s="96"/>
      <c r="V719" s="96"/>
      <c r="W719" s="96"/>
    </row>
    <row r="720" spans="1:23" s="146" customFormat="1">
      <c r="A720" s="96"/>
      <c r="B720" s="327"/>
      <c r="C720" s="327"/>
      <c r="I720" s="96"/>
      <c r="J720" s="96"/>
      <c r="K720" s="96"/>
      <c r="L720" s="96"/>
      <c r="M720" s="96"/>
      <c r="N720" s="96"/>
      <c r="O720" s="96"/>
      <c r="P720" s="96"/>
      <c r="Q720" s="96"/>
      <c r="R720" s="96"/>
      <c r="S720" s="96"/>
      <c r="T720" s="96"/>
      <c r="U720" s="96"/>
      <c r="V720" s="96"/>
      <c r="W720" s="96"/>
    </row>
    <row r="721" spans="1:23" s="146" customFormat="1">
      <c r="A721" s="96"/>
      <c r="B721" s="327"/>
      <c r="C721" s="327"/>
      <c r="I721" s="96"/>
      <c r="J721" s="96"/>
      <c r="K721" s="96"/>
      <c r="L721" s="96"/>
      <c r="M721" s="96"/>
      <c r="N721" s="96"/>
      <c r="O721" s="96"/>
      <c r="P721" s="96"/>
      <c r="Q721" s="96"/>
      <c r="R721" s="96"/>
      <c r="S721" s="96"/>
      <c r="T721" s="96"/>
      <c r="U721" s="96"/>
      <c r="V721" s="96"/>
      <c r="W721" s="96"/>
    </row>
    <row r="722" spans="1:23" s="146" customFormat="1">
      <c r="A722" s="96"/>
      <c r="B722" s="327"/>
      <c r="C722" s="327"/>
      <c r="I722" s="96"/>
      <c r="J722" s="96"/>
      <c r="K722" s="96"/>
      <c r="L722" s="96"/>
      <c r="M722" s="96"/>
      <c r="N722" s="96"/>
      <c r="O722" s="96"/>
      <c r="P722" s="96"/>
      <c r="Q722" s="96"/>
      <c r="R722" s="96"/>
      <c r="S722" s="96"/>
      <c r="T722" s="96"/>
      <c r="U722" s="96"/>
      <c r="V722" s="96"/>
      <c r="W722" s="96"/>
    </row>
    <row r="723" spans="1:23" s="146" customFormat="1">
      <c r="A723" s="96"/>
      <c r="B723" s="327"/>
      <c r="C723" s="327"/>
      <c r="I723" s="96"/>
      <c r="J723" s="96"/>
      <c r="K723" s="96"/>
      <c r="L723" s="96"/>
      <c r="M723" s="96"/>
      <c r="N723" s="96"/>
      <c r="O723" s="96"/>
      <c r="P723" s="96"/>
      <c r="Q723" s="96"/>
      <c r="R723" s="96"/>
      <c r="S723" s="96"/>
      <c r="T723" s="96"/>
      <c r="U723" s="96"/>
      <c r="V723" s="96"/>
      <c r="W723" s="96"/>
    </row>
    <row r="724" spans="1:23" s="146" customFormat="1">
      <c r="A724" s="96"/>
      <c r="B724" s="327"/>
      <c r="C724" s="327"/>
      <c r="I724" s="96"/>
      <c r="J724" s="96"/>
      <c r="K724" s="96"/>
      <c r="L724" s="96"/>
      <c r="M724" s="96"/>
      <c r="N724" s="96"/>
      <c r="O724" s="96"/>
      <c r="P724" s="96"/>
      <c r="Q724" s="96"/>
      <c r="R724" s="96"/>
      <c r="S724" s="96"/>
      <c r="T724" s="96"/>
      <c r="U724" s="96"/>
      <c r="V724" s="96"/>
      <c r="W724" s="96"/>
    </row>
    <row r="725" spans="1:23" s="146" customFormat="1">
      <c r="A725" s="96"/>
      <c r="B725" s="327"/>
      <c r="C725" s="327"/>
      <c r="I725" s="96"/>
      <c r="J725" s="96"/>
      <c r="K725" s="96"/>
      <c r="L725" s="96"/>
      <c r="M725" s="96"/>
      <c r="N725" s="96"/>
      <c r="O725" s="96"/>
      <c r="P725" s="96"/>
      <c r="Q725" s="96"/>
      <c r="R725" s="96"/>
      <c r="S725" s="96"/>
      <c r="T725" s="96"/>
      <c r="U725" s="96"/>
      <c r="V725" s="96"/>
      <c r="W725" s="96"/>
    </row>
    <row r="726" spans="1:23" s="146" customFormat="1">
      <c r="A726" s="96"/>
      <c r="B726" s="327"/>
      <c r="C726" s="327"/>
      <c r="I726" s="96"/>
      <c r="J726" s="96"/>
      <c r="K726" s="96"/>
      <c r="L726" s="96"/>
      <c r="M726" s="96"/>
      <c r="N726" s="96"/>
      <c r="O726" s="96"/>
      <c r="P726" s="96"/>
      <c r="Q726" s="96"/>
      <c r="R726" s="96"/>
      <c r="S726" s="96"/>
      <c r="T726" s="96"/>
      <c r="U726" s="96"/>
      <c r="V726" s="96"/>
      <c r="W726" s="96"/>
    </row>
    <row r="727" spans="1:23" s="146" customFormat="1">
      <c r="A727" s="96"/>
      <c r="B727" s="327"/>
      <c r="C727" s="327"/>
      <c r="I727" s="96"/>
      <c r="J727" s="96"/>
      <c r="K727" s="96"/>
      <c r="L727" s="96"/>
      <c r="M727" s="96"/>
      <c r="N727" s="96"/>
      <c r="O727" s="96"/>
      <c r="P727" s="96"/>
      <c r="Q727" s="96"/>
      <c r="R727" s="96"/>
      <c r="S727" s="96"/>
      <c r="T727" s="96"/>
      <c r="U727" s="96"/>
      <c r="V727" s="96"/>
      <c r="W727" s="96"/>
    </row>
    <row r="728" spans="1:23" s="146" customFormat="1">
      <c r="A728" s="96"/>
      <c r="B728" s="327"/>
      <c r="C728" s="327"/>
      <c r="I728" s="96"/>
      <c r="J728" s="96"/>
      <c r="K728" s="96"/>
      <c r="L728" s="96"/>
      <c r="M728" s="96"/>
      <c r="N728" s="96"/>
      <c r="O728" s="96"/>
      <c r="P728" s="96"/>
      <c r="Q728" s="96"/>
      <c r="R728" s="96"/>
      <c r="S728" s="96"/>
      <c r="T728" s="96"/>
      <c r="U728" s="96"/>
      <c r="V728" s="96"/>
      <c r="W728" s="96"/>
    </row>
    <row r="729" spans="1:23" s="146" customFormat="1">
      <c r="A729" s="96"/>
      <c r="B729" s="327"/>
      <c r="C729" s="327"/>
      <c r="I729" s="96"/>
      <c r="J729" s="96"/>
      <c r="K729" s="96"/>
      <c r="L729" s="96"/>
      <c r="M729" s="96"/>
      <c r="N729" s="96"/>
      <c r="O729" s="96"/>
      <c r="P729" s="96"/>
      <c r="Q729" s="96"/>
      <c r="R729" s="96"/>
      <c r="S729" s="96"/>
      <c r="T729" s="96"/>
      <c r="U729" s="96"/>
      <c r="V729" s="96"/>
      <c r="W729" s="96"/>
    </row>
    <row r="730" spans="1:23" s="146" customFormat="1">
      <c r="A730" s="96"/>
      <c r="B730" s="327"/>
      <c r="C730" s="327"/>
      <c r="I730" s="96"/>
      <c r="J730" s="96"/>
      <c r="K730" s="96"/>
      <c r="L730" s="96"/>
      <c r="M730" s="96"/>
      <c r="N730" s="96"/>
      <c r="O730" s="96"/>
      <c r="P730" s="96"/>
      <c r="Q730" s="96"/>
      <c r="R730" s="96"/>
      <c r="S730" s="96"/>
      <c r="T730" s="96"/>
      <c r="U730" s="96"/>
      <c r="V730" s="96"/>
      <c r="W730" s="96"/>
    </row>
    <row r="731" spans="1:23" s="146" customFormat="1">
      <c r="A731" s="96"/>
      <c r="B731" s="327"/>
      <c r="C731" s="327"/>
      <c r="I731" s="96"/>
      <c r="J731" s="96"/>
      <c r="K731" s="96"/>
      <c r="L731" s="96"/>
      <c r="M731" s="96"/>
      <c r="N731" s="96"/>
      <c r="O731" s="96"/>
      <c r="P731" s="96"/>
      <c r="Q731" s="96"/>
      <c r="R731" s="96"/>
      <c r="S731" s="96"/>
      <c r="T731" s="96"/>
      <c r="U731" s="96"/>
      <c r="V731" s="96"/>
      <c r="W731" s="96"/>
    </row>
    <row r="732" spans="1:23" s="146" customFormat="1">
      <c r="A732" s="96"/>
      <c r="B732" s="327"/>
      <c r="C732" s="327"/>
      <c r="I732" s="96"/>
      <c r="J732" s="96"/>
      <c r="K732" s="96"/>
      <c r="L732" s="96"/>
      <c r="M732" s="96"/>
      <c r="N732" s="96"/>
      <c r="O732" s="96"/>
      <c r="P732" s="96"/>
      <c r="Q732" s="96"/>
      <c r="R732" s="96"/>
      <c r="S732" s="96"/>
      <c r="T732" s="96"/>
      <c r="U732" s="96"/>
      <c r="V732" s="96"/>
      <c r="W732" s="96"/>
    </row>
    <row r="733" spans="1:23" s="146" customFormat="1">
      <c r="A733" s="96"/>
      <c r="B733" s="327"/>
      <c r="C733" s="327"/>
      <c r="I733" s="96"/>
      <c r="J733" s="96"/>
      <c r="K733" s="96"/>
      <c r="L733" s="96"/>
      <c r="M733" s="96"/>
      <c r="N733" s="96"/>
      <c r="O733" s="96"/>
      <c r="P733" s="96"/>
      <c r="Q733" s="96"/>
      <c r="R733" s="96"/>
      <c r="S733" s="96"/>
      <c r="T733" s="96"/>
      <c r="U733" s="96"/>
      <c r="V733" s="96"/>
      <c r="W733" s="96"/>
    </row>
    <row r="734" spans="1:23" s="146" customFormat="1">
      <c r="A734" s="96"/>
      <c r="B734" s="327"/>
      <c r="C734" s="327"/>
      <c r="I734" s="96"/>
      <c r="J734" s="96"/>
      <c r="K734" s="96"/>
      <c r="L734" s="96"/>
      <c r="M734" s="96"/>
      <c r="N734" s="96"/>
      <c r="O734" s="96"/>
      <c r="P734" s="96"/>
      <c r="Q734" s="96"/>
      <c r="R734" s="96"/>
      <c r="S734" s="96"/>
      <c r="T734" s="96"/>
      <c r="U734" s="96"/>
      <c r="V734" s="96"/>
      <c r="W734" s="96"/>
    </row>
    <row r="735" spans="1:23" s="146" customFormat="1">
      <c r="A735" s="96"/>
      <c r="B735" s="327"/>
      <c r="C735" s="327"/>
      <c r="I735" s="96"/>
      <c r="J735" s="96"/>
      <c r="K735" s="96"/>
      <c r="L735" s="96"/>
      <c r="M735" s="96"/>
      <c r="N735" s="96"/>
      <c r="O735" s="96"/>
      <c r="P735" s="96"/>
      <c r="Q735" s="96"/>
      <c r="R735" s="96"/>
      <c r="S735" s="96"/>
      <c r="T735" s="96"/>
      <c r="U735" s="96"/>
      <c r="V735" s="96"/>
      <c r="W735" s="96"/>
    </row>
    <row r="736" spans="1:23" s="146" customFormat="1">
      <c r="A736" s="96"/>
      <c r="B736" s="327"/>
      <c r="C736" s="327"/>
      <c r="I736" s="96"/>
      <c r="J736" s="96"/>
      <c r="K736" s="96"/>
      <c r="L736" s="96"/>
      <c r="M736" s="96"/>
      <c r="N736" s="96"/>
      <c r="O736" s="96"/>
      <c r="P736" s="96"/>
      <c r="Q736" s="96"/>
      <c r="R736" s="96"/>
      <c r="S736" s="96"/>
      <c r="T736" s="96"/>
      <c r="U736" s="96"/>
      <c r="V736" s="96"/>
      <c r="W736" s="96"/>
    </row>
    <row r="737" spans="1:23" s="146" customFormat="1">
      <c r="A737" s="96"/>
      <c r="B737" s="327"/>
      <c r="C737" s="327"/>
      <c r="I737" s="96"/>
      <c r="J737" s="96"/>
      <c r="K737" s="96"/>
      <c r="L737" s="96"/>
      <c r="M737" s="96"/>
      <c r="N737" s="96"/>
      <c r="O737" s="96"/>
      <c r="P737" s="96"/>
      <c r="Q737" s="96"/>
      <c r="R737" s="96"/>
      <c r="S737" s="96"/>
      <c r="T737" s="96"/>
      <c r="U737" s="96"/>
      <c r="V737" s="96"/>
      <c r="W737" s="96"/>
    </row>
    <row r="738" spans="1:23" s="146" customFormat="1">
      <c r="A738" s="96"/>
      <c r="B738" s="327"/>
      <c r="C738" s="327"/>
      <c r="I738" s="96"/>
      <c r="J738" s="96"/>
      <c r="K738" s="96"/>
      <c r="L738" s="96"/>
      <c r="M738" s="96"/>
      <c r="N738" s="96"/>
      <c r="O738" s="96"/>
      <c r="P738" s="96"/>
      <c r="Q738" s="96"/>
      <c r="R738" s="96"/>
      <c r="S738" s="96"/>
      <c r="T738" s="96"/>
      <c r="U738" s="96"/>
      <c r="V738" s="96"/>
      <c r="W738" s="96"/>
    </row>
    <row r="739" spans="1:23" s="146" customFormat="1">
      <c r="A739" s="96"/>
      <c r="B739" s="327"/>
      <c r="C739" s="327"/>
      <c r="I739" s="96"/>
      <c r="J739" s="96"/>
      <c r="K739" s="96"/>
      <c r="L739" s="96"/>
      <c r="M739" s="96"/>
      <c r="N739" s="96"/>
      <c r="O739" s="96"/>
      <c r="P739" s="96"/>
      <c r="Q739" s="96"/>
      <c r="R739" s="96"/>
      <c r="S739" s="96"/>
      <c r="T739" s="96"/>
      <c r="U739" s="96"/>
      <c r="V739" s="96"/>
      <c r="W739" s="96"/>
    </row>
    <row r="740" spans="1:23" s="146" customFormat="1">
      <c r="A740" s="96"/>
      <c r="B740" s="327"/>
      <c r="C740" s="327"/>
      <c r="I740" s="96"/>
      <c r="J740" s="96"/>
      <c r="K740" s="96"/>
      <c r="L740" s="96"/>
      <c r="M740" s="96"/>
      <c r="N740" s="96"/>
      <c r="O740" s="96"/>
      <c r="P740" s="96"/>
      <c r="Q740" s="96"/>
      <c r="R740" s="96"/>
      <c r="S740" s="96"/>
      <c r="T740" s="96"/>
      <c r="U740" s="96"/>
      <c r="V740" s="96"/>
      <c r="W740" s="96"/>
    </row>
    <row r="741" spans="1:23" s="146" customFormat="1">
      <c r="A741" s="96"/>
      <c r="B741" s="327"/>
      <c r="C741" s="327"/>
      <c r="I741" s="96"/>
      <c r="J741" s="96"/>
      <c r="K741" s="96"/>
      <c r="L741" s="96"/>
      <c r="M741" s="96"/>
      <c r="N741" s="96"/>
      <c r="O741" s="96"/>
      <c r="P741" s="96"/>
      <c r="Q741" s="96"/>
      <c r="R741" s="96"/>
      <c r="S741" s="96"/>
      <c r="T741" s="96"/>
      <c r="U741" s="96"/>
      <c r="V741" s="96"/>
      <c r="W741" s="96"/>
    </row>
    <row r="742" spans="1:23" s="146" customFormat="1">
      <c r="A742" s="96"/>
      <c r="B742" s="327"/>
      <c r="C742" s="327"/>
      <c r="I742" s="96"/>
      <c r="J742" s="96"/>
      <c r="K742" s="96"/>
      <c r="L742" s="96"/>
      <c r="M742" s="96"/>
      <c r="N742" s="96"/>
      <c r="O742" s="96"/>
      <c r="P742" s="96"/>
      <c r="Q742" s="96"/>
      <c r="R742" s="96"/>
      <c r="S742" s="96"/>
      <c r="T742" s="96"/>
      <c r="U742" s="96"/>
      <c r="V742" s="96"/>
      <c r="W742" s="96"/>
    </row>
    <row r="743" spans="1:23" s="146" customFormat="1">
      <c r="A743" s="96"/>
      <c r="B743" s="327"/>
      <c r="C743" s="327"/>
      <c r="I743" s="96"/>
      <c r="J743" s="96"/>
      <c r="K743" s="96"/>
      <c r="L743" s="96"/>
      <c r="M743" s="96"/>
      <c r="N743" s="96"/>
      <c r="O743" s="96"/>
      <c r="P743" s="96"/>
      <c r="Q743" s="96"/>
      <c r="R743" s="96"/>
      <c r="S743" s="96"/>
      <c r="T743" s="96"/>
      <c r="U743" s="96"/>
      <c r="V743" s="96"/>
      <c r="W743" s="96"/>
    </row>
    <row r="744" spans="1:23" s="146" customFormat="1">
      <c r="A744" s="96"/>
      <c r="B744" s="327"/>
      <c r="C744" s="327"/>
      <c r="I744" s="96"/>
      <c r="J744" s="96"/>
      <c r="K744" s="96"/>
      <c r="L744" s="96"/>
      <c r="M744" s="96"/>
      <c r="N744" s="96"/>
      <c r="O744" s="96"/>
      <c r="P744" s="96"/>
      <c r="Q744" s="96"/>
      <c r="R744" s="96"/>
      <c r="S744" s="96"/>
      <c r="T744" s="96"/>
      <c r="U744" s="96"/>
      <c r="V744" s="96"/>
      <c r="W744" s="96"/>
    </row>
    <row r="745" spans="1:23" s="146" customFormat="1">
      <c r="A745" s="96"/>
      <c r="B745" s="327"/>
      <c r="C745" s="327"/>
      <c r="I745" s="96"/>
      <c r="J745" s="96"/>
      <c r="K745" s="96"/>
      <c r="L745" s="96"/>
      <c r="M745" s="96"/>
      <c r="N745" s="96"/>
      <c r="O745" s="96"/>
      <c r="P745" s="96"/>
      <c r="Q745" s="96"/>
      <c r="R745" s="96"/>
      <c r="S745" s="96"/>
      <c r="T745" s="96"/>
      <c r="U745" s="96"/>
      <c r="V745" s="96"/>
      <c r="W745" s="96"/>
    </row>
    <row r="746" spans="1:23" s="146" customFormat="1">
      <c r="A746" s="96"/>
      <c r="B746" s="327"/>
      <c r="C746" s="327"/>
      <c r="I746" s="96"/>
      <c r="J746" s="96"/>
      <c r="K746" s="96"/>
      <c r="L746" s="96"/>
      <c r="M746" s="96"/>
      <c r="N746" s="96"/>
      <c r="O746" s="96"/>
      <c r="P746" s="96"/>
      <c r="Q746" s="96"/>
      <c r="R746" s="96"/>
      <c r="S746" s="96"/>
      <c r="T746" s="96"/>
      <c r="U746" s="96"/>
      <c r="V746" s="96"/>
      <c r="W746" s="96"/>
    </row>
    <row r="747" spans="1:23" s="146" customFormat="1">
      <c r="A747" s="96"/>
      <c r="B747" s="327"/>
      <c r="C747" s="327"/>
      <c r="I747" s="96"/>
      <c r="J747" s="96"/>
      <c r="K747" s="96"/>
      <c r="L747" s="96"/>
      <c r="M747" s="96"/>
      <c r="N747" s="96"/>
      <c r="O747" s="96"/>
      <c r="P747" s="96"/>
      <c r="Q747" s="96"/>
      <c r="R747" s="96"/>
      <c r="S747" s="96"/>
      <c r="T747" s="96"/>
      <c r="U747" s="96"/>
      <c r="V747" s="96"/>
      <c r="W747" s="96"/>
    </row>
    <row r="748" spans="1:23" s="146" customFormat="1">
      <c r="A748" s="96"/>
      <c r="B748" s="327"/>
      <c r="C748" s="327"/>
      <c r="I748" s="96"/>
      <c r="J748" s="96"/>
      <c r="K748" s="96"/>
      <c r="L748" s="96"/>
      <c r="M748" s="96"/>
      <c r="N748" s="96"/>
      <c r="O748" s="96"/>
      <c r="P748" s="96"/>
      <c r="Q748" s="96"/>
      <c r="R748" s="96"/>
      <c r="S748" s="96"/>
      <c r="T748" s="96"/>
      <c r="U748" s="96"/>
      <c r="V748" s="96"/>
      <c r="W748" s="96"/>
    </row>
    <row r="749" spans="1:23" s="146" customFormat="1">
      <c r="A749" s="96"/>
      <c r="B749" s="327"/>
      <c r="C749" s="327"/>
      <c r="I749" s="96"/>
      <c r="J749" s="96"/>
      <c r="K749" s="96"/>
      <c r="L749" s="96"/>
      <c r="M749" s="96"/>
      <c r="N749" s="96"/>
      <c r="O749" s="96"/>
      <c r="P749" s="96"/>
      <c r="Q749" s="96"/>
      <c r="R749" s="96"/>
      <c r="S749" s="96"/>
      <c r="T749" s="96"/>
      <c r="U749" s="96"/>
      <c r="V749" s="96"/>
      <c r="W749" s="96"/>
    </row>
    <row r="750" spans="1:23" s="146" customFormat="1">
      <c r="A750" s="96"/>
      <c r="B750" s="327"/>
      <c r="C750" s="327"/>
      <c r="I750" s="96"/>
      <c r="J750" s="96"/>
      <c r="K750" s="96"/>
      <c r="L750" s="96"/>
      <c r="M750" s="96"/>
      <c r="N750" s="96"/>
      <c r="O750" s="96"/>
      <c r="P750" s="96"/>
      <c r="Q750" s="96"/>
      <c r="R750" s="96"/>
      <c r="S750" s="96"/>
      <c r="T750" s="96"/>
      <c r="U750" s="96"/>
      <c r="V750" s="96"/>
      <c r="W750" s="96"/>
    </row>
    <row r="751" spans="1:23" s="146" customFormat="1">
      <c r="A751" s="96"/>
      <c r="B751" s="327"/>
      <c r="C751" s="327"/>
      <c r="I751" s="96"/>
      <c r="J751" s="96"/>
      <c r="K751" s="96"/>
      <c r="L751" s="96"/>
      <c r="M751" s="96"/>
      <c r="N751" s="96"/>
      <c r="O751" s="96"/>
      <c r="P751" s="96"/>
      <c r="Q751" s="96"/>
      <c r="R751" s="96"/>
      <c r="S751" s="96"/>
      <c r="T751" s="96"/>
      <c r="U751" s="96"/>
      <c r="V751" s="96"/>
      <c r="W751" s="96"/>
    </row>
    <row r="752" spans="1:23" s="146" customFormat="1">
      <c r="A752" s="96"/>
      <c r="B752" s="327"/>
      <c r="C752" s="327"/>
      <c r="I752" s="96"/>
      <c r="J752" s="96"/>
      <c r="K752" s="96"/>
      <c r="L752" s="96"/>
      <c r="M752" s="96"/>
      <c r="N752" s="96"/>
      <c r="O752" s="96"/>
      <c r="P752" s="96"/>
      <c r="Q752" s="96"/>
      <c r="R752" s="96"/>
      <c r="S752" s="96"/>
      <c r="T752" s="96"/>
      <c r="U752" s="96"/>
      <c r="V752" s="96"/>
      <c r="W752" s="96"/>
    </row>
    <row r="753" spans="1:23" s="146" customFormat="1">
      <c r="A753" s="96"/>
      <c r="B753" s="327"/>
      <c r="C753" s="327"/>
      <c r="I753" s="96"/>
      <c r="J753" s="96"/>
      <c r="K753" s="96"/>
      <c r="L753" s="96"/>
      <c r="M753" s="96"/>
      <c r="N753" s="96"/>
      <c r="O753" s="96"/>
      <c r="P753" s="96"/>
      <c r="Q753" s="96"/>
      <c r="R753" s="96"/>
      <c r="S753" s="96"/>
      <c r="T753" s="96"/>
      <c r="U753" s="96"/>
      <c r="V753" s="96"/>
      <c r="W753" s="96"/>
    </row>
    <row r="754" spans="1:23" s="146" customFormat="1">
      <c r="A754" s="96"/>
      <c r="B754" s="327"/>
      <c r="C754" s="327"/>
      <c r="I754" s="96"/>
      <c r="J754" s="96"/>
      <c r="K754" s="96"/>
      <c r="L754" s="96"/>
      <c r="M754" s="96"/>
      <c r="N754" s="96"/>
      <c r="O754" s="96"/>
      <c r="P754" s="96"/>
      <c r="Q754" s="96"/>
      <c r="R754" s="96"/>
      <c r="S754" s="96"/>
      <c r="T754" s="96"/>
      <c r="U754" s="96"/>
      <c r="V754" s="96"/>
      <c r="W754" s="96"/>
    </row>
    <row r="755" spans="1:23" s="146" customFormat="1">
      <c r="A755" s="96"/>
      <c r="B755" s="327"/>
      <c r="C755" s="327"/>
      <c r="I755" s="96"/>
      <c r="J755" s="96"/>
      <c r="K755" s="96"/>
      <c r="L755" s="96"/>
      <c r="M755" s="96"/>
      <c r="N755" s="96"/>
      <c r="O755" s="96"/>
      <c r="P755" s="96"/>
      <c r="Q755" s="96"/>
      <c r="R755" s="96"/>
      <c r="S755" s="96"/>
      <c r="T755" s="96"/>
      <c r="U755" s="96"/>
      <c r="V755" s="96"/>
      <c r="W755" s="96"/>
    </row>
    <row r="756" spans="1:23" s="146" customFormat="1">
      <c r="A756" s="96"/>
      <c r="B756" s="327"/>
      <c r="C756" s="327"/>
      <c r="I756" s="96"/>
      <c r="J756" s="96"/>
      <c r="K756" s="96"/>
      <c r="L756" s="96"/>
      <c r="M756" s="96"/>
      <c r="N756" s="96"/>
      <c r="O756" s="96"/>
      <c r="P756" s="96"/>
      <c r="Q756" s="96"/>
      <c r="R756" s="96"/>
      <c r="S756" s="96"/>
      <c r="T756" s="96"/>
      <c r="U756" s="96"/>
      <c r="V756" s="96"/>
      <c r="W756" s="96"/>
    </row>
    <row r="757" spans="1:23" s="146" customFormat="1">
      <c r="A757" s="96"/>
      <c r="B757" s="327"/>
      <c r="C757" s="327"/>
      <c r="I757" s="96"/>
      <c r="J757" s="96"/>
      <c r="K757" s="96"/>
      <c r="L757" s="96"/>
      <c r="M757" s="96"/>
      <c r="N757" s="96"/>
      <c r="O757" s="96"/>
      <c r="P757" s="96"/>
      <c r="Q757" s="96"/>
      <c r="R757" s="96"/>
      <c r="S757" s="96"/>
      <c r="T757" s="96"/>
      <c r="U757" s="96"/>
      <c r="V757" s="96"/>
      <c r="W757" s="96"/>
    </row>
    <row r="758" spans="1:23" s="146" customFormat="1">
      <c r="A758" s="96"/>
      <c r="B758" s="327"/>
      <c r="C758" s="327"/>
      <c r="I758" s="96"/>
      <c r="J758" s="96"/>
      <c r="K758" s="96"/>
      <c r="L758" s="96"/>
      <c r="M758" s="96"/>
      <c r="N758" s="96"/>
      <c r="O758" s="96"/>
      <c r="P758" s="96"/>
      <c r="Q758" s="96"/>
      <c r="R758" s="96"/>
      <c r="S758" s="96"/>
      <c r="T758" s="96"/>
      <c r="U758" s="96"/>
      <c r="V758" s="96"/>
      <c r="W758" s="96"/>
    </row>
    <row r="759" spans="1:23" s="146" customFormat="1">
      <c r="A759" s="96"/>
      <c r="B759" s="327"/>
      <c r="C759" s="327"/>
      <c r="I759" s="96"/>
      <c r="J759" s="96"/>
      <c r="K759" s="96"/>
      <c r="L759" s="96"/>
      <c r="M759" s="96"/>
      <c r="N759" s="96"/>
      <c r="O759" s="96"/>
      <c r="P759" s="96"/>
      <c r="Q759" s="96"/>
      <c r="R759" s="96"/>
      <c r="S759" s="96"/>
      <c r="T759" s="96"/>
      <c r="U759" s="96"/>
      <c r="V759" s="96"/>
      <c r="W759" s="96"/>
    </row>
    <row r="760" spans="1:23" s="146" customFormat="1">
      <c r="A760" s="96"/>
      <c r="B760" s="327"/>
      <c r="C760" s="327"/>
      <c r="I760" s="96"/>
      <c r="J760" s="96"/>
      <c r="K760" s="96"/>
      <c r="L760" s="96"/>
      <c r="M760" s="96"/>
      <c r="N760" s="96"/>
      <c r="O760" s="96"/>
      <c r="P760" s="96"/>
      <c r="Q760" s="96"/>
      <c r="R760" s="96"/>
      <c r="S760" s="96"/>
      <c r="T760" s="96"/>
      <c r="U760" s="96"/>
      <c r="V760" s="96"/>
      <c r="W760" s="96"/>
    </row>
    <row r="761" spans="1:23" s="146" customFormat="1">
      <c r="A761" s="96"/>
      <c r="B761" s="327"/>
      <c r="C761" s="327"/>
      <c r="I761" s="96"/>
      <c r="J761" s="96"/>
      <c r="K761" s="96"/>
      <c r="L761" s="96"/>
      <c r="M761" s="96"/>
      <c r="N761" s="96"/>
      <c r="O761" s="96"/>
      <c r="P761" s="96"/>
      <c r="Q761" s="96"/>
      <c r="R761" s="96"/>
      <c r="S761" s="96"/>
      <c r="T761" s="96"/>
      <c r="U761" s="96"/>
      <c r="V761" s="96"/>
      <c r="W761" s="96"/>
    </row>
    <row r="762" spans="1:23" s="146" customFormat="1">
      <c r="A762" s="96"/>
      <c r="B762" s="327"/>
      <c r="C762" s="327"/>
      <c r="I762" s="96"/>
      <c r="J762" s="96"/>
      <c r="K762" s="96"/>
      <c r="L762" s="96"/>
      <c r="M762" s="96"/>
      <c r="N762" s="96"/>
      <c r="O762" s="96"/>
      <c r="P762" s="96"/>
      <c r="Q762" s="96"/>
      <c r="R762" s="96"/>
      <c r="S762" s="96"/>
      <c r="T762" s="96"/>
      <c r="U762" s="96"/>
      <c r="V762" s="96"/>
      <c r="W762" s="96"/>
    </row>
    <row r="763" spans="1:23" s="146" customFormat="1">
      <c r="A763" s="96"/>
      <c r="B763" s="327"/>
      <c r="C763" s="327"/>
      <c r="I763" s="96"/>
      <c r="J763" s="96"/>
      <c r="K763" s="96"/>
      <c r="L763" s="96"/>
      <c r="M763" s="96"/>
      <c r="N763" s="96"/>
      <c r="O763" s="96"/>
      <c r="P763" s="96"/>
      <c r="Q763" s="96"/>
      <c r="R763" s="96"/>
      <c r="S763" s="96"/>
      <c r="T763" s="96"/>
      <c r="U763" s="96"/>
      <c r="V763" s="96"/>
      <c r="W763" s="96"/>
    </row>
    <row r="764" spans="1:23" s="146" customFormat="1">
      <c r="A764" s="96"/>
      <c r="B764" s="327"/>
      <c r="C764" s="327"/>
      <c r="I764" s="96"/>
      <c r="J764" s="96"/>
      <c r="K764" s="96"/>
      <c r="L764" s="96"/>
      <c r="M764" s="96"/>
      <c r="N764" s="96"/>
      <c r="O764" s="96"/>
      <c r="P764" s="96"/>
      <c r="Q764" s="96"/>
      <c r="R764" s="96"/>
      <c r="S764" s="96"/>
      <c r="T764" s="96"/>
      <c r="U764" s="96"/>
      <c r="V764" s="96"/>
      <c r="W764" s="96"/>
    </row>
    <row r="765" spans="1:23" s="146" customFormat="1">
      <c r="A765" s="96"/>
      <c r="B765" s="327"/>
      <c r="C765" s="327"/>
      <c r="I765" s="96"/>
      <c r="J765" s="96"/>
      <c r="K765" s="96"/>
      <c r="L765" s="96"/>
      <c r="M765" s="96"/>
      <c r="N765" s="96"/>
      <c r="O765" s="96"/>
      <c r="P765" s="96"/>
      <c r="Q765" s="96"/>
      <c r="R765" s="96"/>
      <c r="S765" s="96"/>
      <c r="T765" s="96"/>
      <c r="U765" s="96"/>
      <c r="V765" s="96"/>
      <c r="W765" s="96"/>
    </row>
    <row r="766" spans="1:23" s="146" customFormat="1">
      <c r="A766" s="96"/>
      <c r="B766" s="327"/>
      <c r="C766" s="327"/>
      <c r="I766" s="96"/>
      <c r="J766" s="96"/>
      <c r="K766" s="96"/>
      <c r="L766" s="96"/>
      <c r="M766" s="96"/>
      <c r="N766" s="96"/>
      <c r="O766" s="96"/>
      <c r="P766" s="96"/>
      <c r="Q766" s="96"/>
      <c r="R766" s="96"/>
      <c r="S766" s="96"/>
      <c r="T766" s="96"/>
      <c r="U766" s="96"/>
      <c r="V766" s="96"/>
      <c r="W766" s="96"/>
    </row>
    <row r="767" spans="1:23" s="146" customFormat="1">
      <c r="A767" s="96"/>
      <c r="B767" s="327"/>
      <c r="C767" s="327"/>
      <c r="I767" s="96"/>
      <c r="J767" s="96"/>
      <c r="K767" s="96"/>
      <c r="L767" s="96"/>
      <c r="M767" s="96"/>
      <c r="N767" s="96"/>
      <c r="O767" s="96"/>
      <c r="P767" s="96"/>
      <c r="Q767" s="96"/>
      <c r="R767" s="96"/>
      <c r="S767" s="96"/>
      <c r="T767" s="96"/>
      <c r="U767" s="96"/>
      <c r="V767" s="96"/>
      <c r="W767" s="96"/>
    </row>
    <row r="768" spans="1:23" s="146" customFormat="1">
      <c r="A768" s="96"/>
      <c r="B768" s="327"/>
      <c r="C768" s="327"/>
      <c r="I768" s="96"/>
      <c r="J768" s="96"/>
      <c r="K768" s="96"/>
      <c r="L768" s="96"/>
      <c r="M768" s="96"/>
      <c r="N768" s="96"/>
      <c r="O768" s="96"/>
      <c r="P768" s="96"/>
      <c r="Q768" s="96"/>
      <c r="R768" s="96"/>
      <c r="S768" s="96"/>
      <c r="T768" s="96"/>
      <c r="U768" s="96"/>
      <c r="V768" s="96"/>
      <c r="W768" s="96"/>
    </row>
    <row r="769" spans="1:23" s="146" customFormat="1">
      <c r="A769" s="96"/>
      <c r="B769" s="327"/>
      <c r="C769" s="327"/>
      <c r="I769" s="96"/>
      <c r="J769" s="96"/>
      <c r="K769" s="96"/>
      <c r="L769" s="96"/>
      <c r="M769" s="96"/>
      <c r="N769" s="96"/>
      <c r="O769" s="96"/>
      <c r="P769" s="96"/>
      <c r="Q769" s="96"/>
      <c r="R769" s="96"/>
      <c r="S769" s="96"/>
      <c r="T769" s="96"/>
      <c r="U769" s="96"/>
      <c r="V769" s="96"/>
      <c r="W769" s="96"/>
    </row>
    <row r="770" spans="1:23" s="146" customFormat="1">
      <c r="A770" s="96"/>
      <c r="B770" s="327"/>
      <c r="C770" s="327"/>
      <c r="I770" s="96"/>
      <c r="J770" s="96"/>
      <c r="K770" s="96"/>
      <c r="L770" s="96"/>
      <c r="M770" s="96"/>
      <c r="N770" s="96"/>
      <c r="O770" s="96"/>
      <c r="P770" s="96"/>
      <c r="Q770" s="96"/>
      <c r="R770" s="96"/>
      <c r="S770" s="96"/>
      <c r="T770" s="96"/>
      <c r="U770" s="96"/>
      <c r="V770" s="96"/>
      <c r="W770" s="96"/>
    </row>
    <row r="771" spans="1:23" s="146" customFormat="1">
      <c r="A771" s="96"/>
      <c r="B771" s="327"/>
      <c r="C771" s="327"/>
      <c r="I771" s="96"/>
      <c r="J771" s="96"/>
      <c r="K771" s="96"/>
      <c r="L771" s="96"/>
      <c r="M771" s="96"/>
      <c r="N771" s="96"/>
      <c r="O771" s="96"/>
      <c r="P771" s="96"/>
      <c r="Q771" s="96"/>
      <c r="R771" s="96"/>
      <c r="S771" s="96"/>
      <c r="T771" s="96"/>
      <c r="U771" s="96"/>
      <c r="V771" s="96"/>
      <c r="W771" s="96"/>
    </row>
    <row r="772" spans="1:23" s="146" customFormat="1">
      <c r="A772" s="96"/>
      <c r="B772" s="327"/>
      <c r="C772" s="327"/>
      <c r="I772" s="96"/>
      <c r="J772" s="96"/>
      <c r="K772" s="96"/>
      <c r="L772" s="96"/>
      <c r="M772" s="96"/>
      <c r="N772" s="96"/>
      <c r="O772" s="96"/>
      <c r="P772" s="96"/>
      <c r="Q772" s="96"/>
      <c r="R772" s="96"/>
      <c r="S772" s="96"/>
      <c r="T772" s="96"/>
      <c r="U772" s="96"/>
      <c r="V772" s="96"/>
      <c r="W772" s="96"/>
    </row>
    <row r="773" spans="1:23" s="146" customFormat="1">
      <c r="A773" s="96"/>
      <c r="B773" s="327"/>
      <c r="C773" s="327"/>
      <c r="I773" s="96"/>
      <c r="J773" s="96"/>
      <c r="K773" s="96"/>
      <c r="L773" s="96"/>
      <c r="M773" s="96"/>
      <c r="N773" s="96"/>
      <c r="O773" s="96"/>
      <c r="P773" s="96"/>
      <c r="Q773" s="96"/>
      <c r="R773" s="96"/>
      <c r="S773" s="96"/>
      <c r="T773" s="96"/>
      <c r="U773" s="96"/>
      <c r="V773" s="96"/>
      <c r="W773" s="96"/>
    </row>
    <row r="774" spans="1:23" s="146" customFormat="1">
      <c r="A774" s="96"/>
      <c r="B774" s="327"/>
      <c r="C774" s="327"/>
      <c r="I774" s="96"/>
      <c r="J774" s="96"/>
      <c r="K774" s="96"/>
      <c r="L774" s="96"/>
      <c r="M774" s="96"/>
      <c r="N774" s="96"/>
      <c r="O774" s="96"/>
      <c r="P774" s="96"/>
      <c r="Q774" s="96"/>
      <c r="R774" s="96"/>
      <c r="S774" s="96"/>
      <c r="T774" s="96"/>
      <c r="U774" s="96"/>
      <c r="V774" s="96"/>
      <c r="W774" s="96"/>
    </row>
    <row r="775" spans="1:23" s="146" customFormat="1">
      <c r="A775" s="96"/>
      <c r="B775" s="327"/>
      <c r="C775" s="327"/>
      <c r="I775" s="96"/>
      <c r="J775" s="96"/>
      <c r="K775" s="96"/>
      <c r="L775" s="96"/>
      <c r="M775" s="96"/>
      <c r="N775" s="96"/>
      <c r="O775" s="96"/>
      <c r="P775" s="96"/>
      <c r="Q775" s="96"/>
      <c r="R775" s="96"/>
      <c r="S775" s="96"/>
      <c r="T775" s="96"/>
      <c r="U775" s="96"/>
      <c r="V775" s="96"/>
      <c r="W775" s="96"/>
    </row>
    <row r="776" spans="1:23" s="146" customFormat="1">
      <c r="A776" s="96"/>
      <c r="B776" s="327"/>
      <c r="C776" s="327"/>
      <c r="I776" s="96"/>
      <c r="J776" s="96"/>
      <c r="K776" s="96"/>
      <c r="L776" s="96"/>
      <c r="M776" s="96"/>
      <c r="N776" s="96"/>
      <c r="O776" s="96"/>
      <c r="P776" s="96"/>
      <c r="Q776" s="96"/>
      <c r="R776" s="96"/>
      <c r="S776" s="96"/>
      <c r="T776" s="96"/>
      <c r="U776" s="96"/>
      <c r="V776" s="96"/>
      <c r="W776" s="96"/>
    </row>
    <row r="777" spans="1:23" s="146" customFormat="1">
      <c r="A777" s="96"/>
      <c r="B777" s="327"/>
      <c r="C777" s="327"/>
      <c r="I777" s="96"/>
      <c r="J777" s="96"/>
      <c r="K777" s="96"/>
      <c r="L777" s="96"/>
      <c r="M777" s="96"/>
      <c r="N777" s="96"/>
      <c r="O777" s="96"/>
      <c r="P777" s="96"/>
      <c r="Q777" s="96"/>
      <c r="R777" s="96"/>
      <c r="S777" s="96"/>
      <c r="T777" s="96"/>
      <c r="U777" s="96"/>
      <c r="V777" s="96"/>
      <c r="W777" s="96"/>
    </row>
    <row r="778" spans="1:23" s="146" customFormat="1">
      <c r="A778" s="96"/>
      <c r="B778" s="327"/>
      <c r="C778" s="327"/>
      <c r="I778" s="96"/>
      <c r="J778" s="96"/>
      <c r="K778" s="96"/>
      <c r="L778" s="96"/>
      <c r="M778" s="96"/>
      <c r="N778" s="96"/>
      <c r="O778" s="96"/>
      <c r="P778" s="96"/>
      <c r="Q778" s="96"/>
      <c r="R778" s="96"/>
      <c r="S778" s="96"/>
      <c r="T778" s="96"/>
      <c r="U778" s="96"/>
      <c r="V778" s="96"/>
      <c r="W778" s="96"/>
    </row>
    <row r="779" spans="1:23" s="146" customFormat="1">
      <c r="A779" s="96"/>
      <c r="B779" s="327"/>
      <c r="C779" s="327"/>
      <c r="I779" s="96"/>
      <c r="J779" s="96"/>
      <c r="K779" s="96"/>
      <c r="L779" s="96"/>
      <c r="M779" s="96"/>
      <c r="N779" s="96"/>
      <c r="O779" s="96"/>
      <c r="P779" s="96"/>
      <c r="Q779" s="96"/>
      <c r="R779" s="96"/>
      <c r="S779" s="96"/>
      <c r="T779" s="96"/>
      <c r="U779" s="96"/>
      <c r="V779" s="96"/>
      <c r="W779" s="96"/>
    </row>
    <row r="780" spans="1:23" s="146" customFormat="1">
      <c r="A780" s="96"/>
      <c r="B780" s="327"/>
      <c r="C780" s="327"/>
      <c r="I780" s="96"/>
      <c r="J780" s="96"/>
      <c r="K780" s="96"/>
      <c r="L780" s="96"/>
      <c r="M780" s="96"/>
      <c r="N780" s="96"/>
      <c r="O780" s="96"/>
      <c r="P780" s="96"/>
      <c r="Q780" s="96"/>
      <c r="R780" s="96"/>
      <c r="S780" s="96"/>
      <c r="T780" s="96"/>
      <c r="U780" s="96"/>
      <c r="V780" s="96"/>
      <c r="W780" s="96"/>
    </row>
    <row r="781" spans="1:23" s="146" customFormat="1">
      <c r="A781" s="96"/>
      <c r="B781" s="327"/>
      <c r="C781" s="327"/>
      <c r="I781" s="96"/>
      <c r="J781" s="96"/>
      <c r="K781" s="96"/>
      <c r="L781" s="96"/>
      <c r="M781" s="96"/>
      <c r="N781" s="96"/>
      <c r="O781" s="96"/>
      <c r="P781" s="96"/>
      <c r="Q781" s="96"/>
      <c r="R781" s="96"/>
      <c r="S781" s="96"/>
      <c r="T781" s="96"/>
      <c r="U781" s="96"/>
      <c r="V781" s="96"/>
      <c r="W781" s="96"/>
    </row>
    <row r="782" spans="1:23" s="146" customFormat="1">
      <c r="A782" s="96"/>
      <c r="B782" s="327"/>
      <c r="C782" s="327"/>
      <c r="I782" s="96"/>
      <c r="J782" s="96"/>
      <c r="K782" s="96"/>
      <c r="L782" s="96"/>
      <c r="M782" s="96"/>
      <c r="N782" s="96"/>
      <c r="O782" s="96"/>
      <c r="P782" s="96"/>
      <c r="Q782" s="96"/>
      <c r="R782" s="96"/>
      <c r="S782" s="96"/>
      <c r="T782" s="96"/>
      <c r="U782" s="96"/>
      <c r="V782" s="96"/>
      <c r="W782" s="96"/>
    </row>
    <row r="783" spans="1:23" s="146" customFormat="1">
      <c r="A783" s="96"/>
      <c r="B783" s="327"/>
      <c r="C783" s="327"/>
      <c r="I783" s="96"/>
      <c r="J783" s="96"/>
      <c r="K783" s="96"/>
      <c r="L783" s="96"/>
      <c r="M783" s="96"/>
      <c r="N783" s="96"/>
      <c r="O783" s="96"/>
      <c r="P783" s="96"/>
      <c r="Q783" s="96"/>
      <c r="R783" s="96"/>
      <c r="S783" s="96"/>
      <c r="T783" s="96"/>
      <c r="U783" s="96"/>
      <c r="V783" s="96"/>
      <c r="W783" s="96"/>
    </row>
    <row r="784" spans="1:23" s="146" customFormat="1">
      <c r="A784" s="96"/>
      <c r="B784" s="327"/>
      <c r="C784" s="327"/>
      <c r="I784" s="96"/>
      <c r="J784" s="96"/>
      <c r="K784" s="96"/>
      <c r="L784" s="96"/>
      <c r="M784" s="96"/>
      <c r="N784" s="96"/>
      <c r="O784" s="96"/>
      <c r="P784" s="96"/>
      <c r="Q784" s="96"/>
      <c r="R784" s="96"/>
      <c r="S784" s="96"/>
      <c r="T784" s="96"/>
      <c r="U784" s="96"/>
      <c r="V784" s="96"/>
      <c r="W784" s="96"/>
    </row>
    <row r="785" spans="1:23" s="146" customFormat="1">
      <c r="A785" s="96"/>
      <c r="B785" s="327"/>
      <c r="C785" s="327"/>
      <c r="I785" s="96"/>
      <c r="J785" s="96"/>
      <c r="K785" s="96"/>
      <c r="L785" s="96"/>
      <c r="M785" s="96"/>
      <c r="N785" s="96"/>
      <c r="O785" s="96"/>
      <c r="P785" s="96"/>
      <c r="Q785" s="96"/>
      <c r="R785" s="96"/>
      <c r="S785" s="96"/>
      <c r="T785" s="96"/>
      <c r="U785" s="96"/>
      <c r="V785" s="96"/>
      <c r="W785" s="96"/>
    </row>
    <row r="786" spans="1:23" s="146" customFormat="1">
      <c r="A786" s="96"/>
      <c r="B786" s="327"/>
      <c r="C786" s="327"/>
      <c r="I786" s="96"/>
      <c r="J786" s="96"/>
      <c r="K786" s="96"/>
      <c r="L786" s="96"/>
      <c r="M786" s="96"/>
      <c r="N786" s="96"/>
      <c r="O786" s="96"/>
      <c r="P786" s="96"/>
      <c r="Q786" s="96"/>
      <c r="R786" s="96"/>
      <c r="S786" s="96"/>
      <c r="T786" s="96"/>
      <c r="U786" s="96"/>
      <c r="V786" s="96"/>
      <c r="W786" s="96"/>
    </row>
    <row r="787" spans="1:23" s="146" customFormat="1">
      <c r="A787" s="96"/>
      <c r="B787" s="327"/>
      <c r="C787" s="327"/>
      <c r="I787" s="96"/>
      <c r="J787" s="96"/>
      <c r="K787" s="96"/>
      <c r="L787" s="96"/>
      <c r="M787" s="96"/>
      <c r="N787" s="96"/>
      <c r="O787" s="96"/>
      <c r="P787" s="96"/>
      <c r="Q787" s="96"/>
      <c r="R787" s="96"/>
      <c r="S787" s="96"/>
      <c r="T787" s="96"/>
      <c r="U787" s="96"/>
      <c r="V787" s="96"/>
      <c r="W787" s="96"/>
    </row>
    <row r="788" spans="1:23" s="146" customFormat="1">
      <c r="A788" s="96"/>
      <c r="B788" s="327"/>
      <c r="C788" s="327"/>
      <c r="I788" s="96"/>
      <c r="J788" s="96"/>
      <c r="K788" s="96"/>
      <c r="L788" s="96"/>
      <c r="M788" s="96"/>
      <c r="N788" s="96"/>
      <c r="O788" s="96"/>
      <c r="P788" s="96"/>
      <c r="Q788" s="96"/>
      <c r="R788" s="96"/>
      <c r="S788" s="96"/>
      <c r="T788" s="96"/>
      <c r="U788" s="96"/>
      <c r="V788" s="96"/>
      <c r="W788" s="96"/>
    </row>
    <row r="789" spans="1:23" s="146" customFormat="1">
      <c r="A789" s="96"/>
      <c r="B789" s="327"/>
      <c r="C789" s="327"/>
      <c r="I789" s="96"/>
      <c r="J789" s="96"/>
      <c r="K789" s="96"/>
      <c r="L789" s="96"/>
      <c r="M789" s="96"/>
      <c r="N789" s="96"/>
      <c r="O789" s="96"/>
      <c r="P789" s="96"/>
      <c r="Q789" s="96"/>
      <c r="R789" s="96"/>
      <c r="S789" s="96"/>
      <c r="T789" s="96"/>
      <c r="U789" s="96"/>
      <c r="V789" s="96"/>
      <c r="W789" s="96"/>
    </row>
    <row r="790" spans="1:23" s="146" customFormat="1">
      <c r="A790" s="96"/>
      <c r="B790" s="327"/>
      <c r="C790" s="327"/>
      <c r="I790" s="96"/>
      <c r="J790" s="96"/>
      <c r="K790" s="96"/>
      <c r="L790" s="96"/>
      <c r="M790" s="96"/>
      <c r="N790" s="96"/>
      <c r="O790" s="96"/>
      <c r="P790" s="96"/>
      <c r="Q790" s="96"/>
      <c r="R790" s="96"/>
      <c r="S790" s="96"/>
      <c r="T790" s="96"/>
      <c r="U790" s="96"/>
      <c r="V790" s="96"/>
      <c r="W790" s="96"/>
    </row>
    <row r="791" spans="1:23" s="146" customFormat="1">
      <c r="A791" s="96"/>
      <c r="B791" s="327"/>
      <c r="C791" s="327"/>
      <c r="I791" s="96"/>
      <c r="J791" s="96"/>
      <c r="K791" s="96"/>
      <c r="L791" s="96"/>
      <c r="M791" s="96"/>
      <c r="N791" s="96"/>
      <c r="O791" s="96"/>
      <c r="P791" s="96"/>
      <c r="Q791" s="96"/>
      <c r="R791" s="96"/>
      <c r="S791" s="96"/>
      <c r="T791" s="96"/>
      <c r="U791" s="96"/>
      <c r="V791" s="96"/>
      <c r="W791" s="96"/>
    </row>
    <row r="792" spans="1:23" s="146" customFormat="1">
      <c r="A792" s="96"/>
      <c r="B792" s="327"/>
      <c r="C792" s="327"/>
      <c r="I792" s="96"/>
      <c r="J792" s="96"/>
      <c r="K792" s="96"/>
      <c r="L792" s="96"/>
      <c r="M792" s="96"/>
      <c r="N792" s="96"/>
      <c r="O792" s="96"/>
      <c r="P792" s="96"/>
      <c r="Q792" s="96"/>
      <c r="R792" s="96"/>
      <c r="S792" s="96"/>
      <c r="T792" s="96"/>
      <c r="U792" s="96"/>
      <c r="V792" s="96"/>
      <c r="W792" s="96"/>
    </row>
    <row r="793" spans="1:23" s="146" customFormat="1">
      <c r="A793" s="96"/>
      <c r="B793" s="327"/>
      <c r="C793" s="327"/>
      <c r="I793" s="96"/>
      <c r="J793" s="96"/>
      <c r="K793" s="96"/>
      <c r="L793" s="96"/>
      <c r="M793" s="96"/>
      <c r="N793" s="96"/>
      <c r="O793" s="96"/>
      <c r="P793" s="96"/>
      <c r="Q793" s="96"/>
      <c r="R793" s="96"/>
      <c r="S793" s="96"/>
      <c r="T793" s="96"/>
      <c r="U793" s="96"/>
      <c r="V793" s="96"/>
      <c r="W793" s="96"/>
    </row>
    <row r="794" spans="1:23" s="146" customFormat="1">
      <c r="A794" s="96"/>
      <c r="B794" s="327"/>
      <c r="C794" s="327"/>
      <c r="I794" s="96"/>
      <c r="J794" s="96"/>
      <c r="K794" s="96"/>
      <c r="L794" s="96"/>
      <c r="M794" s="96"/>
      <c r="N794" s="96"/>
      <c r="O794" s="96"/>
      <c r="P794" s="96"/>
      <c r="Q794" s="96"/>
      <c r="R794" s="96"/>
      <c r="S794" s="96"/>
      <c r="T794" s="96"/>
      <c r="U794" s="96"/>
      <c r="V794" s="96"/>
      <c r="W794" s="96"/>
    </row>
    <row r="795" spans="1:23" s="146" customFormat="1">
      <c r="A795" s="96"/>
      <c r="B795" s="327"/>
      <c r="C795" s="327"/>
      <c r="I795" s="96"/>
      <c r="J795" s="96"/>
      <c r="K795" s="96"/>
      <c r="L795" s="96"/>
      <c r="M795" s="96"/>
      <c r="N795" s="96"/>
      <c r="O795" s="96"/>
      <c r="P795" s="96"/>
      <c r="Q795" s="96"/>
      <c r="R795" s="96"/>
      <c r="S795" s="96"/>
      <c r="T795" s="96"/>
      <c r="U795" s="96"/>
      <c r="V795" s="96"/>
      <c r="W795" s="96"/>
    </row>
    <row r="796" spans="1:23" s="146" customFormat="1">
      <c r="A796" s="96"/>
      <c r="B796" s="327"/>
      <c r="C796" s="327"/>
      <c r="I796" s="96"/>
      <c r="J796" s="96"/>
      <c r="K796" s="96"/>
      <c r="L796" s="96"/>
      <c r="M796" s="96"/>
      <c r="N796" s="96"/>
      <c r="O796" s="96"/>
      <c r="P796" s="96"/>
      <c r="Q796" s="96"/>
      <c r="R796" s="96"/>
      <c r="S796" s="96"/>
      <c r="T796" s="96"/>
      <c r="U796" s="96"/>
      <c r="V796" s="96"/>
      <c r="W796" s="96"/>
    </row>
    <row r="797" spans="1:23" s="146" customFormat="1">
      <c r="A797" s="96"/>
      <c r="B797" s="327"/>
      <c r="C797" s="327"/>
      <c r="I797" s="96"/>
      <c r="J797" s="96"/>
      <c r="K797" s="96"/>
      <c r="L797" s="96"/>
      <c r="M797" s="96"/>
      <c r="N797" s="96"/>
      <c r="O797" s="96"/>
      <c r="P797" s="96"/>
      <c r="Q797" s="96"/>
      <c r="R797" s="96"/>
      <c r="S797" s="96"/>
      <c r="T797" s="96"/>
      <c r="U797" s="96"/>
      <c r="V797" s="96"/>
      <c r="W797" s="96"/>
    </row>
    <row r="798" spans="1:23" s="146" customFormat="1">
      <c r="A798" s="96"/>
      <c r="B798" s="327"/>
      <c r="C798" s="327"/>
      <c r="I798" s="96"/>
      <c r="J798" s="96"/>
      <c r="K798" s="96"/>
      <c r="L798" s="96"/>
      <c r="M798" s="96"/>
      <c r="N798" s="96"/>
      <c r="O798" s="96"/>
      <c r="P798" s="96"/>
      <c r="Q798" s="96"/>
      <c r="R798" s="96"/>
      <c r="S798" s="96"/>
      <c r="T798" s="96"/>
      <c r="U798" s="96"/>
      <c r="V798" s="96"/>
      <c r="W798" s="96"/>
    </row>
    <row r="799" spans="1:23" s="146" customFormat="1">
      <c r="A799" s="96"/>
      <c r="B799" s="327"/>
      <c r="C799" s="327"/>
      <c r="I799" s="96"/>
      <c r="J799" s="96"/>
      <c r="K799" s="96"/>
      <c r="L799" s="96"/>
      <c r="M799" s="96"/>
      <c r="N799" s="96"/>
      <c r="O799" s="96"/>
      <c r="P799" s="96"/>
      <c r="Q799" s="96"/>
      <c r="R799" s="96"/>
      <c r="S799" s="96"/>
      <c r="T799" s="96"/>
      <c r="U799" s="96"/>
      <c r="V799" s="96"/>
      <c r="W799" s="96"/>
    </row>
    <row r="800" spans="1:23" s="146" customFormat="1">
      <c r="A800" s="96"/>
      <c r="B800" s="327"/>
      <c r="C800" s="327"/>
      <c r="I800" s="96"/>
      <c r="J800" s="96"/>
      <c r="K800" s="96"/>
      <c r="L800" s="96"/>
      <c r="M800" s="96"/>
      <c r="N800" s="96"/>
      <c r="O800" s="96"/>
      <c r="P800" s="96"/>
      <c r="Q800" s="96"/>
      <c r="R800" s="96"/>
      <c r="S800" s="96"/>
      <c r="T800" s="96"/>
      <c r="U800" s="96"/>
      <c r="V800" s="96"/>
      <c r="W800" s="96"/>
    </row>
    <row r="801" spans="1:23" s="146" customFormat="1">
      <c r="A801" s="96"/>
      <c r="B801" s="327"/>
      <c r="C801" s="327"/>
      <c r="I801" s="96"/>
      <c r="J801" s="96"/>
      <c r="K801" s="96"/>
      <c r="L801" s="96"/>
      <c r="M801" s="96"/>
      <c r="N801" s="96"/>
      <c r="O801" s="96"/>
      <c r="P801" s="96"/>
      <c r="Q801" s="96"/>
      <c r="R801" s="96"/>
      <c r="S801" s="96"/>
      <c r="T801" s="96"/>
      <c r="U801" s="96"/>
      <c r="V801" s="96"/>
      <c r="W801" s="96"/>
    </row>
    <row r="802" spans="1:23" s="146" customFormat="1">
      <c r="A802" s="96"/>
      <c r="B802" s="327"/>
      <c r="C802" s="327"/>
      <c r="I802" s="96"/>
      <c r="J802" s="96"/>
      <c r="K802" s="96"/>
      <c r="L802" s="96"/>
      <c r="M802" s="96"/>
      <c r="N802" s="96"/>
      <c r="O802" s="96"/>
      <c r="P802" s="96"/>
      <c r="Q802" s="96"/>
      <c r="R802" s="96"/>
      <c r="S802" s="96"/>
      <c r="T802" s="96"/>
      <c r="U802" s="96"/>
      <c r="V802" s="96"/>
      <c r="W802" s="96"/>
    </row>
    <row r="803" spans="1:23" s="146" customFormat="1">
      <c r="A803" s="96"/>
      <c r="B803" s="327"/>
      <c r="C803" s="327"/>
      <c r="I803" s="96"/>
      <c r="J803" s="96"/>
      <c r="K803" s="96"/>
      <c r="L803" s="96"/>
      <c r="M803" s="96"/>
      <c r="N803" s="96"/>
      <c r="O803" s="96"/>
      <c r="P803" s="96"/>
      <c r="Q803" s="96"/>
      <c r="R803" s="96"/>
      <c r="S803" s="96"/>
      <c r="T803" s="96"/>
      <c r="U803" s="96"/>
      <c r="V803" s="96"/>
      <c r="W803" s="96"/>
    </row>
    <row r="804" spans="1:23" s="146" customFormat="1">
      <c r="A804" s="96"/>
      <c r="B804" s="327"/>
      <c r="C804" s="327"/>
      <c r="I804" s="96"/>
      <c r="J804" s="96"/>
      <c r="K804" s="96"/>
      <c r="L804" s="96"/>
      <c r="M804" s="96"/>
      <c r="N804" s="96"/>
      <c r="O804" s="96"/>
      <c r="P804" s="96"/>
      <c r="Q804" s="96"/>
      <c r="R804" s="96"/>
      <c r="S804" s="96"/>
      <c r="T804" s="96"/>
      <c r="U804" s="96"/>
      <c r="V804" s="96"/>
      <c r="W804" s="96"/>
    </row>
    <row r="805" spans="1:23" s="146" customFormat="1">
      <c r="A805" s="96"/>
      <c r="B805" s="327"/>
      <c r="C805" s="327"/>
      <c r="I805" s="96"/>
      <c r="J805" s="96"/>
      <c r="K805" s="96"/>
      <c r="L805" s="96"/>
      <c r="M805" s="96"/>
      <c r="N805" s="96"/>
      <c r="O805" s="96"/>
      <c r="P805" s="96"/>
      <c r="Q805" s="96"/>
      <c r="R805" s="96"/>
      <c r="S805" s="96"/>
      <c r="T805" s="96"/>
      <c r="U805" s="96"/>
      <c r="V805" s="96"/>
      <c r="W805" s="96"/>
    </row>
    <row r="806" spans="1:23" s="146" customFormat="1">
      <c r="A806" s="96"/>
      <c r="B806" s="327"/>
      <c r="C806" s="327"/>
      <c r="I806" s="96"/>
      <c r="J806" s="96"/>
      <c r="K806" s="96"/>
      <c r="L806" s="96"/>
      <c r="M806" s="96"/>
      <c r="N806" s="96"/>
      <c r="O806" s="96"/>
      <c r="P806" s="96"/>
      <c r="Q806" s="96"/>
      <c r="R806" s="96"/>
      <c r="S806" s="96"/>
      <c r="T806" s="96"/>
      <c r="U806" s="96"/>
      <c r="V806" s="96"/>
      <c r="W806" s="96"/>
    </row>
    <row r="807" spans="1:23" s="146" customFormat="1">
      <c r="A807" s="96"/>
      <c r="B807" s="327"/>
      <c r="C807" s="327"/>
      <c r="I807" s="96"/>
      <c r="J807" s="96"/>
      <c r="K807" s="96"/>
      <c r="L807" s="96"/>
      <c r="M807" s="96"/>
      <c r="N807" s="96"/>
      <c r="O807" s="96"/>
      <c r="P807" s="96"/>
      <c r="Q807" s="96"/>
      <c r="R807" s="96"/>
      <c r="S807" s="96"/>
      <c r="T807" s="96"/>
      <c r="U807" s="96"/>
      <c r="V807" s="96"/>
      <c r="W807" s="96"/>
    </row>
    <row r="808" spans="1:23" s="146" customFormat="1">
      <c r="A808" s="96"/>
      <c r="B808" s="327"/>
      <c r="C808" s="327"/>
      <c r="I808" s="96"/>
      <c r="J808" s="96"/>
      <c r="K808" s="96"/>
      <c r="L808" s="96"/>
      <c r="M808" s="96"/>
      <c r="N808" s="96"/>
      <c r="O808" s="96"/>
      <c r="P808" s="96"/>
      <c r="Q808" s="96"/>
      <c r="R808" s="96"/>
      <c r="S808" s="96"/>
      <c r="T808" s="96"/>
      <c r="U808" s="96"/>
      <c r="V808" s="96"/>
      <c r="W808" s="96"/>
    </row>
    <row r="809" spans="1:23" s="146" customFormat="1">
      <c r="A809" s="96"/>
      <c r="B809" s="327"/>
      <c r="C809" s="327"/>
      <c r="I809" s="96"/>
      <c r="J809" s="96"/>
      <c r="K809" s="96"/>
      <c r="L809" s="96"/>
      <c r="M809" s="96"/>
      <c r="N809" s="96"/>
      <c r="O809" s="96"/>
      <c r="P809" s="96"/>
      <c r="Q809" s="96"/>
      <c r="R809" s="96"/>
      <c r="S809" s="96"/>
      <c r="T809" s="96"/>
      <c r="U809" s="96"/>
      <c r="V809" s="96"/>
      <c r="W809" s="96"/>
    </row>
    <row r="810" spans="1:23" s="146" customFormat="1">
      <c r="A810" s="96"/>
      <c r="B810" s="327"/>
      <c r="C810" s="327"/>
      <c r="I810" s="96"/>
      <c r="J810" s="96"/>
      <c r="K810" s="96"/>
      <c r="L810" s="96"/>
      <c r="M810" s="96"/>
      <c r="N810" s="96"/>
      <c r="O810" s="96"/>
      <c r="P810" s="96"/>
      <c r="Q810" s="96"/>
      <c r="R810" s="96"/>
      <c r="S810" s="96"/>
      <c r="T810" s="96"/>
      <c r="U810" s="96"/>
      <c r="V810" s="96"/>
      <c r="W810" s="96"/>
    </row>
    <row r="811" spans="1:23" s="146" customFormat="1">
      <c r="A811" s="96"/>
      <c r="B811" s="327"/>
      <c r="C811" s="327"/>
      <c r="I811" s="96"/>
      <c r="J811" s="96"/>
      <c r="K811" s="96"/>
      <c r="L811" s="96"/>
      <c r="M811" s="96"/>
      <c r="N811" s="96"/>
      <c r="O811" s="96"/>
      <c r="P811" s="96"/>
      <c r="Q811" s="96"/>
      <c r="R811" s="96"/>
      <c r="S811" s="96"/>
      <c r="T811" s="96"/>
      <c r="U811" s="96"/>
      <c r="V811" s="96"/>
      <c r="W811" s="96"/>
    </row>
    <row r="812" spans="1:23" s="146" customFormat="1">
      <c r="A812" s="96"/>
      <c r="B812" s="327"/>
      <c r="C812" s="327"/>
      <c r="I812" s="96"/>
      <c r="J812" s="96"/>
      <c r="K812" s="96"/>
      <c r="L812" s="96"/>
      <c r="M812" s="96"/>
      <c r="N812" s="96"/>
      <c r="O812" s="96"/>
      <c r="P812" s="96"/>
      <c r="Q812" s="96"/>
      <c r="R812" s="96"/>
      <c r="S812" s="96"/>
      <c r="T812" s="96"/>
      <c r="U812" s="96"/>
      <c r="V812" s="96"/>
      <c r="W812" s="96"/>
    </row>
    <row r="813" spans="1:23" s="146" customFormat="1">
      <c r="A813" s="96"/>
      <c r="B813" s="327"/>
      <c r="C813" s="327"/>
      <c r="I813" s="96"/>
      <c r="J813" s="96"/>
      <c r="K813" s="96"/>
      <c r="L813" s="96"/>
      <c r="M813" s="96"/>
      <c r="N813" s="96"/>
      <c r="O813" s="96"/>
      <c r="P813" s="96"/>
      <c r="Q813" s="96"/>
      <c r="R813" s="96"/>
      <c r="S813" s="96"/>
      <c r="T813" s="96"/>
      <c r="U813" s="96"/>
      <c r="V813" s="96"/>
      <c r="W813" s="96"/>
    </row>
    <row r="814" spans="1:23" s="146" customFormat="1">
      <c r="A814" s="96"/>
      <c r="B814" s="327"/>
      <c r="C814" s="327"/>
      <c r="I814" s="96"/>
      <c r="J814" s="96"/>
      <c r="K814" s="96"/>
      <c r="L814" s="96"/>
      <c r="M814" s="96"/>
      <c r="N814" s="96"/>
      <c r="O814" s="96"/>
      <c r="P814" s="96"/>
      <c r="Q814" s="96"/>
      <c r="R814" s="96"/>
      <c r="S814" s="96"/>
      <c r="T814" s="96"/>
      <c r="U814" s="96"/>
      <c r="V814" s="96"/>
      <c r="W814" s="96"/>
    </row>
    <row r="815" spans="1:23" s="146" customFormat="1">
      <c r="A815" s="96"/>
      <c r="B815" s="327"/>
      <c r="C815" s="327"/>
      <c r="I815" s="96"/>
      <c r="J815" s="96"/>
      <c r="K815" s="96"/>
      <c r="L815" s="96"/>
      <c r="M815" s="96"/>
      <c r="N815" s="96"/>
      <c r="O815" s="96"/>
      <c r="P815" s="96"/>
      <c r="Q815" s="96"/>
      <c r="R815" s="96"/>
      <c r="S815" s="96"/>
      <c r="T815" s="96"/>
      <c r="U815" s="96"/>
      <c r="V815" s="96"/>
      <c r="W815" s="96"/>
    </row>
    <row r="816" spans="1:23" s="146" customFormat="1">
      <c r="A816" s="96"/>
      <c r="B816" s="327"/>
      <c r="C816" s="327"/>
      <c r="I816" s="96"/>
      <c r="J816" s="96"/>
      <c r="K816" s="96"/>
      <c r="L816" s="96"/>
      <c r="M816" s="96"/>
      <c r="N816" s="96"/>
      <c r="O816" s="96"/>
      <c r="P816" s="96"/>
      <c r="Q816" s="96"/>
      <c r="R816" s="96"/>
      <c r="S816" s="96"/>
      <c r="T816" s="96"/>
      <c r="U816" s="96"/>
      <c r="V816" s="96"/>
      <c r="W816" s="96"/>
    </row>
    <row r="817" spans="1:23" s="146" customFormat="1">
      <c r="A817" s="96"/>
      <c r="B817" s="327"/>
      <c r="C817" s="327"/>
      <c r="I817" s="96"/>
      <c r="J817" s="96"/>
      <c r="K817" s="96"/>
      <c r="L817" s="96"/>
      <c r="M817" s="96"/>
      <c r="N817" s="96"/>
      <c r="O817" s="96"/>
      <c r="P817" s="96"/>
      <c r="Q817" s="96"/>
      <c r="R817" s="96"/>
      <c r="S817" s="96"/>
      <c r="T817" s="96"/>
      <c r="U817" s="96"/>
      <c r="V817" s="96"/>
      <c r="W817" s="96"/>
    </row>
    <row r="818" spans="1:23" s="146" customFormat="1">
      <c r="A818" s="96"/>
      <c r="B818" s="327"/>
      <c r="C818" s="327"/>
      <c r="I818" s="96"/>
      <c r="J818" s="96"/>
      <c r="K818" s="96"/>
      <c r="L818" s="96"/>
      <c r="M818" s="96"/>
      <c r="N818" s="96"/>
      <c r="O818" s="96"/>
      <c r="P818" s="96"/>
      <c r="Q818" s="96"/>
      <c r="R818" s="96"/>
      <c r="S818" s="96"/>
      <c r="T818" s="96"/>
      <c r="U818" s="96"/>
      <c r="V818" s="96"/>
      <c r="W818" s="96"/>
    </row>
    <row r="819" spans="1:23" s="146" customFormat="1">
      <c r="A819" s="96"/>
      <c r="B819" s="327"/>
      <c r="C819" s="327"/>
      <c r="I819" s="96"/>
      <c r="J819" s="96"/>
      <c r="K819" s="96"/>
      <c r="L819" s="96"/>
      <c r="M819" s="96"/>
      <c r="N819" s="96"/>
      <c r="O819" s="96"/>
      <c r="P819" s="96"/>
      <c r="Q819" s="96"/>
      <c r="R819" s="96"/>
      <c r="S819" s="96"/>
      <c r="T819" s="96"/>
      <c r="U819" s="96"/>
      <c r="V819" s="96"/>
      <c r="W819" s="96"/>
    </row>
    <row r="820" spans="1:23" s="146" customFormat="1">
      <c r="A820" s="96"/>
      <c r="B820" s="327"/>
      <c r="C820" s="327"/>
      <c r="I820" s="96"/>
      <c r="J820" s="96"/>
      <c r="K820" s="96"/>
      <c r="L820" s="96"/>
      <c r="M820" s="96"/>
      <c r="N820" s="96"/>
      <c r="O820" s="96"/>
      <c r="P820" s="96"/>
      <c r="Q820" s="96"/>
      <c r="R820" s="96"/>
      <c r="S820" s="96"/>
      <c r="T820" s="96"/>
      <c r="U820" s="96"/>
      <c r="V820" s="96"/>
      <c r="W820" s="96"/>
    </row>
    <row r="821" spans="1:23" s="146" customFormat="1">
      <c r="A821" s="96"/>
      <c r="B821" s="327"/>
      <c r="C821" s="327"/>
      <c r="I821" s="96"/>
      <c r="J821" s="96"/>
      <c r="K821" s="96"/>
      <c r="L821" s="96"/>
      <c r="M821" s="96"/>
      <c r="N821" s="96"/>
      <c r="O821" s="96"/>
      <c r="P821" s="96"/>
      <c r="Q821" s="96"/>
      <c r="R821" s="96"/>
      <c r="S821" s="96"/>
      <c r="T821" s="96"/>
      <c r="U821" s="96"/>
      <c r="V821" s="96"/>
      <c r="W821" s="96"/>
    </row>
    <row r="822" spans="1:23" s="146" customFormat="1">
      <c r="A822" s="96"/>
      <c r="B822" s="327"/>
      <c r="C822" s="327"/>
      <c r="I822" s="96"/>
      <c r="J822" s="96"/>
      <c r="K822" s="96"/>
      <c r="L822" s="96"/>
      <c r="M822" s="96"/>
      <c r="N822" s="96"/>
      <c r="O822" s="96"/>
      <c r="P822" s="96"/>
      <c r="Q822" s="96"/>
      <c r="R822" s="96"/>
      <c r="S822" s="96"/>
      <c r="T822" s="96"/>
      <c r="U822" s="96"/>
      <c r="V822" s="96"/>
      <c r="W822" s="96"/>
    </row>
    <row r="823" spans="1:23" s="146" customFormat="1">
      <c r="A823" s="96"/>
      <c r="B823" s="327"/>
      <c r="C823" s="327"/>
      <c r="I823" s="96"/>
      <c r="J823" s="96"/>
      <c r="K823" s="96"/>
      <c r="L823" s="96"/>
      <c r="M823" s="96"/>
      <c r="N823" s="96"/>
      <c r="O823" s="96"/>
      <c r="P823" s="96"/>
      <c r="Q823" s="96"/>
      <c r="R823" s="96"/>
      <c r="S823" s="96"/>
      <c r="T823" s="96"/>
      <c r="U823" s="96"/>
      <c r="V823" s="96"/>
      <c r="W823" s="96"/>
    </row>
    <row r="824" spans="1:23" s="146" customFormat="1">
      <c r="A824" s="96"/>
      <c r="B824" s="327"/>
      <c r="C824" s="327"/>
      <c r="I824" s="96"/>
      <c r="J824" s="96"/>
      <c r="K824" s="96"/>
      <c r="L824" s="96"/>
      <c r="M824" s="96"/>
      <c r="N824" s="96"/>
      <c r="O824" s="96"/>
      <c r="P824" s="96"/>
      <c r="Q824" s="96"/>
      <c r="R824" s="96"/>
      <c r="S824" s="96"/>
      <c r="T824" s="96"/>
      <c r="U824" s="96"/>
      <c r="V824" s="96"/>
      <c r="W824" s="96"/>
    </row>
    <row r="825" spans="1:23" s="146" customFormat="1">
      <c r="A825" s="96"/>
      <c r="B825" s="327"/>
      <c r="C825" s="327"/>
      <c r="I825" s="96"/>
      <c r="J825" s="96"/>
      <c r="K825" s="96"/>
      <c r="L825" s="96"/>
      <c r="M825" s="96"/>
      <c r="N825" s="96"/>
      <c r="O825" s="96"/>
      <c r="P825" s="96"/>
      <c r="Q825" s="96"/>
      <c r="R825" s="96"/>
      <c r="S825" s="96"/>
      <c r="T825" s="96"/>
      <c r="U825" s="96"/>
      <c r="V825" s="96"/>
      <c r="W825" s="96"/>
    </row>
    <row r="826" spans="1:23" s="146" customFormat="1">
      <c r="A826" s="96"/>
      <c r="B826" s="327"/>
      <c r="C826" s="327"/>
      <c r="I826" s="96"/>
      <c r="J826" s="96"/>
      <c r="K826" s="96"/>
      <c r="L826" s="96"/>
      <c r="M826" s="96"/>
      <c r="N826" s="96"/>
      <c r="O826" s="96"/>
      <c r="P826" s="96"/>
      <c r="Q826" s="96"/>
      <c r="R826" s="96"/>
      <c r="S826" s="96"/>
      <c r="T826" s="96"/>
      <c r="U826" s="96"/>
      <c r="V826" s="96"/>
      <c r="W826" s="96"/>
    </row>
    <row r="827" spans="1:23" s="146" customFormat="1">
      <c r="A827" s="96"/>
      <c r="B827" s="327"/>
      <c r="C827" s="327"/>
      <c r="I827" s="96"/>
      <c r="J827" s="96"/>
      <c r="K827" s="96"/>
      <c r="L827" s="96"/>
      <c r="M827" s="96"/>
      <c r="N827" s="96"/>
      <c r="O827" s="96"/>
      <c r="P827" s="96"/>
      <c r="Q827" s="96"/>
      <c r="R827" s="96"/>
      <c r="S827" s="96"/>
      <c r="T827" s="96"/>
      <c r="U827" s="96"/>
      <c r="V827" s="96"/>
      <c r="W827" s="96"/>
    </row>
    <row r="828" spans="1:23" s="146" customFormat="1">
      <c r="A828" s="96"/>
      <c r="B828" s="327"/>
      <c r="C828" s="327"/>
      <c r="I828" s="96"/>
      <c r="J828" s="96"/>
      <c r="K828" s="96"/>
      <c r="L828" s="96"/>
      <c r="M828" s="96"/>
      <c r="N828" s="96"/>
      <c r="O828" s="96"/>
      <c r="P828" s="96"/>
      <c r="Q828" s="96"/>
      <c r="R828" s="96"/>
      <c r="S828" s="96"/>
      <c r="T828" s="96"/>
      <c r="U828" s="96"/>
      <c r="V828" s="96"/>
      <c r="W828" s="96"/>
    </row>
    <row r="829" spans="1:23" s="146" customFormat="1">
      <c r="A829" s="96"/>
      <c r="B829" s="327"/>
      <c r="C829" s="327"/>
      <c r="I829" s="96"/>
      <c r="J829" s="96"/>
      <c r="K829" s="96"/>
      <c r="L829" s="96"/>
      <c r="M829" s="96"/>
      <c r="N829" s="96"/>
      <c r="O829" s="96"/>
      <c r="P829" s="96"/>
      <c r="Q829" s="96"/>
      <c r="R829" s="96"/>
      <c r="S829" s="96"/>
      <c r="T829" s="96"/>
      <c r="U829" s="96"/>
      <c r="V829" s="96"/>
      <c r="W829" s="96"/>
    </row>
    <row r="830" spans="1:23" s="146" customFormat="1">
      <c r="A830" s="96"/>
      <c r="B830" s="327"/>
      <c r="C830" s="327"/>
      <c r="I830" s="96"/>
      <c r="J830" s="96"/>
      <c r="K830" s="96"/>
      <c r="L830" s="96"/>
      <c r="M830" s="96"/>
      <c r="N830" s="96"/>
      <c r="O830" s="96"/>
      <c r="P830" s="96"/>
      <c r="Q830" s="96"/>
      <c r="R830" s="96"/>
      <c r="S830" s="96"/>
      <c r="T830" s="96"/>
      <c r="U830" s="96"/>
      <c r="V830" s="96"/>
      <c r="W830" s="96"/>
    </row>
    <row r="831" spans="1:23" s="146" customFormat="1">
      <c r="A831" s="96"/>
      <c r="B831" s="327"/>
      <c r="C831" s="327"/>
      <c r="I831" s="96"/>
      <c r="J831" s="96"/>
      <c r="K831" s="96"/>
      <c r="L831" s="96"/>
      <c r="M831" s="96"/>
      <c r="N831" s="96"/>
      <c r="O831" s="96"/>
      <c r="P831" s="96"/>
      <c r="Q831" s="96"/>
      <c r="R831" s="96"/>
      <c r="S831" s="96"/>
      <c r="T831" s="96"/>
      <c r="U831" s="96"/>
      <c r="V831" s="96"/>
      <c r="W831" s="96"/>
    </row>
    <row r="832" spans="1:23" s="146" customFormat="1">
      <c r="A832" s="96"/>
      <c r="B832" s="327"/>
      <c r="C832" s="327"/>
      <c r="I832" s="96"/>
      <c r="J832" s="96"/>
      <c r="K832" s="96"/>
      <c r="L832" s="96"/>
      <c r="M832" s="96"/>
      <c r="N832" s="96"/>
      <c r="O832" s="96"/>
      <c r="P832" s="96"/>
      <c r="Q832" s="96"/>
      <c r="R832" s="96"/>
      <c r="S832" s="96"/>
      <c r="T832" s="96"/>
      <c r="U832" s="96"/>
      <c r="V832" s="96"/>
      <c r="W832" s="96"/>
    </row>
    <row r="833" spans="1:23" s="146" customFormat="1">
      <c r="A833" s="96"/>
      <c r="B833" s="327"/>
      <c r="C833" s="327"/>
      <c r="I833" s="96"/>
      <c r="J833" s="96"/>
      <c r="K833" s="96"/>
      <c r="L833" s="96"/>
      <c r="M833" s="96"/>
      <c r="N833" s="96"/>
      <c r="O833" s="96"/>
      <c r="P833" s="96"/>
      <c r="Q833" s="96"/>
      <c r="R833" s="96"/>
      <c r="S833" s="96"/>
      <c r="T833" s="96"/>
      <c r="U833" s="96"/>
      <c r="V833" s="96"/>
      <c r="W833" s="96"/>
    </row>
    <row r="834" spans="1:23" s="146" customFormat="1">
      <c r="A834" s="96"/>
      <c r="B834" s="327"/>
      <c r="C834" s="327"/>
      <c r="I834" s="96"/>
      <c r="J834" s="96"/>
      <c r="K834" s="96"/>
      <c r="L834" s="96"/>
      <c r="M834" s="96"/>
      <c r="N834" s="96"/>
      <c r="O834" s="96"/>
      <c r="P834" s="96"/>
      <c r="Q834" s="96"/>
      <c r="R834" s="96"/>
      <c r="S834" s="96"/>
      <c r="T834" s="96"/>
      <c r="U834" s="96"/>
      <c r="V834" s="96"/>
      <c r="W834" s="96"/>
    </row>
    <row r="835" spans="1:23" s="146" customFormat="1">
      <c r="A835" s="96"/>
      <c r="B835" s="327"/>
      <c r="C835" s="327"/>
      <c r="I835" s="96"/>
      <c r="J835" s="96"/>
      <c r="K835" s="96"/>
      <c r="L835" s="96"/>
      <c r="M835" s="96"/>
      <c r="N835" s="96"/>
      <c r="O835" s="96"/>
      <c r="P835" s="96"/>
      <c r="Q835" s="96"/>
      <c r="R835" s="96"/>
      <c r="S835" s="96"/>
      <c r="T835" s="96"/>
      <c r="U835" s="96"/>
      <c r="V835" s="96"/>
      <c r="W835" s="96"/>
    </row>
    <row r="836" spans="1:23" s="146" customFormat="1">
      <c r="A836" s="96"/>
      <c r="B836" s="327"/>
      <c r="C836" s="327"/>
      <c r="I836" s="96"/>
      <c r="J836" s="96"/>
      <c r="K836" s="96"/>
      <c r="L836" s="96"/>
      <c r="M836" s="96"/>
      <c r="N836" s="96"/>
      <c r="O836" s="96"/>
      <c r="P836" s="96"/>
      <c r="Q836" s="96"/>
      <c r="R836" s="96"/>
      <c r="S836" s="96"/>
      <c r="T836" s="96"/>
      <c r="U836" s="96"/>
      <c r="V836" s="96"/>
      <c r="W836" s="96"/>
    </row>
    <row r="837" spans="1:23" s="146" customFormat="1">
      <c r="A837" s="96"/>
      <c r="B837" s="327"/>
      <c r="C837" s="327"/>
      <c r="I837" s="96"/>
      <c r="J837" s="96"/>
      <c r="K837" s="96"/>
      <c r="L837" s="96"/>
      <c r="M837" s="96"/>
      <c r="N837" s="96"/>
      <c r="O837" s="96"/>
      <c r="P837" s="96"/>
      <c r="Q837" s="96"/>
      <c r="R837" s="96"/>
      <c r="S837" s="96"/>
      <c r="T837" s="96"/>
      <c r="U837" s="96"/>
      <c r="V837" s="96"/>
      <c r="W837" s="96"/>
    </row>
    <row r="838" spans="1:23" s="146" customFormat="1">
      <c r="A838" s="96"/>
      <c r="B838" s="327"/>
      <c r="C838" s="327"/>
      <c r="I838" s="96"/>
      <c r="J838" s="96"/>
      <c r="K838" s="96"/>
      <c r="L838" s="96"/>
      <c r="M838" s="96"/>
      <c r="N838" s="96"/>
      <c r="O838" s="96"/>
      <c r="P838" s="96"/>
      <c r="Q838" s="96"/>
      <c r="R838" s="96"/>
      <c r="S838" s="96"/>
      <c r="T838" s="96"/>
      <c r="U838" s="96"/>
      <c r="V838" s="96"/>
      <c r="W838" s="96"/>
    </row>
    <row r="839" spans="1:23" s="146" customFormat="1">
      <c r="A839" s="96"/>
      <c r="B839" s="327"/>
      <c r="C839" s="327"/>
      <c r="I839" s="96"/>
      <c r="J839" s="96"/>
      <c r="K839" s="96"/>
      <c r="L839" s="96"/>
      <c r="M839" s="96"/>
      <c r="N839" s="96"/>
      <c r="O839" s="96"/>
      <c r="P839" s="96"/>
      <c r="Q839" s="96"/>
      <c r="R839" s="96"/>
      <c r="S839" s="96"/>
      <c r="T839" s="96"/>
      <c r="U839" s="96"/>
      <c r="V839" s="96"/>
      <c r="W839" s="96"/>
    </row>
    <row r="840" spans="1:23" s="146" customFormat="1">
      <c r="A840" s="96"/>
      <c r="B840" s="327"/>
      <c r="C840" s="327"/>
      <c r="I840" s="96"/>
      <c r="J840" s="96"/>
      <c r="K840" s="96"/>
      <c r="L840" s="96"/>
      <c r="M840" s="96"/>
      <c r="N840" s="96"/>
      <c r="O840" s="96"/>
      <c r="P840" s="96"/>
      <c r="Q840" s="96"/>
      <c r="R840" s="96"/>
      <c r="S840" s="96"/>
      <c r="T840" s="96"/>
      <c r="U840" s="96"/>
      <c r="V840" s="96"/>
      <c r="W840" s="96"/>
    </row>
    <row r="841" spans="1:23" s="146" customFormat="1">
      <c r="A841" s="96"/>
      <c r="B841" s="327"/>
      <c r="C841" s="327"/>
      <c r="I841" s="96"/>
      <c r="J841" s="96"/>
      <c r="K841" s="96"/>
      <c r="L841" s="96"/>
      <c r="M841" s="96"/>
      <c r="N841" s="96"/>
      <c r="O841" s="96"/>
      <c r="P841" s="96"/>
      <c r="Q841" s="96"/>
      <c r="R841" s="96"/>
      <c r="S841" s="96"/>
      <c r="T841" s="96"/>
      <c r="U841" s="96"/>
      <c r="V841" s="96"/>
      <c r="W841" s="96"/>
    </row>
    <row r="842" spans="1:23" s="146" customFormat="1">
      <c r="A842" s="96"/>
      <c r="B842" s="327"/>
      <c r="C842" s="327"/>
      <c r="I842" s="96"/>
      <c r="J842" s="96"/>
      <c r="K842" s="96"/>
      <c r="L842" s="96"/>
      <c r="M842" s="96"/>
      <c r="N842" s="96"/>
      <c r="O842" s="96"/>
      <c r="P842" s="96"/>
      <c r="Q842" s="96"/>
      <c r="R842" s="96"/>
      <c r="S842" s="96"/>
      <c r="T842" s="96"/>
      <c r="U842" s="96"/>
      <c r="V842" s="96"/>
      <c r="W842" s="96"/>
    </row>
    <row r="843" spans="1:23" s="146" customFormat="1">
      <c r="A843" s="96"/>
      <c r="B843" s="327"/>
      <c r="C843" s="327"/>
      <c r="I843" s="96"/>
      <c r="J843" s="96"/>
      <c r="K843" s="96"/>
      <c r="L843" s="96"/>
      <c r="M843" s="96"/>
      <c r="N843" s="96"/>
      <c r="O843" s="96"/>
      <c r="P843" s="96"/>
      <c r="Q843" s="96"/>
      <c r="R843" s="96"/>
      <c r="S843" s="96"/>
      <c r="T843" s="96"/>
      <c r="U843" s="96"/>
      <c r="V843" s="96"/>
      <c r="W843" s="96"/>
    </row>
    <row r="844" spans="1:23" s="146" customFormat="1">
      <c r="A844" s="96"/>
      <c r="B844" s="327"/>
      <c r="C844" s="327"/>
      <c r="I844" s="96"/>
      <c r="J844" s="96"/>
      <c r="K844" s="96"/>
      <c r="L844" s="96"/>
      <c r="M844" s="96"/>
      <c r="N844" s="96"/>
      <c r="O844" s="96"/>
      <c r="P844" s="96"/>
      <c r="Q844" s="96"/>
      <c r="R844" s="96"/>
      <c r="S844" s="96"/>
      <c r="T844" s="96"/>
      <c r="U844" s="96"/>
      <c r="V844" s="96"/>
      <c r="W844" s="96"/>
    </row>
    <row r="845" spans="1:23" s="146" customFormat="1">
      <c r="A845" s="96"/>
      <c r="B845" s="327"/>
      <c r="C845" s="327"/>
      <c r="I845" s="96"/>
      <c r="J845" s="96"/>
      <c r="K845" s="96"/>
      <c r="L845" s="96"/>
      <c r="M845" s="96"/>
      <c r="N845" s="96"/>
      <c r="O845" s="96"/>
      <c r="P845" s="96"/>
      <c r="Q845" s="96"/>
      <c r="R845" s="96"/>
      <c r="S845" s="96"/>
      <c r="T845" s="96"/>
      <c r="U845" s="96"/>
      <c r="V845" s="96"/>
      <c r="W845" s="96"/>
    </row>
    <row r="846" spans="1:23" s="146" customFormat="1">
      <c r="A846" s="96"/>
      <c r="B846" s="327"/>
      <c r="C846" s="327"/>
      <c r="I846" s="96"/>
      <c r="J846" s="96"/>
      <c r="K846" s="96"/>
      <c r="L846" s="96"/>
      <c r="M846" s="96"/>
      <c r="N846" s="96"/>
      <c r="O846" s="96"/>
      <c r="P846" s="96"/>
      <c r="Q846" s="96"/>
      <c r="R846" s="96"/>
      <c r="S846" s="96"/>
      <c r="T846" s="96"/>
      <c r="U846" s="96"/>
      <c r="V846" s="96"/>
      <c r="W846" s="96"/>
    </row>
    <row r="847" spans="1:23" s="146" customFormat="1">
      <c r="A847" s="96"/>
      <c r="B847" s="327"/>
      <c r="C847" s="327"/>
      <c r="I847" s="96"/>
      <c r="J847" s="96"/>
      <c r="K847" s="96"/>
      <c r="L847" s="96"/>
      <c r="M847" s="96"/>
      <c r="N847" s="96"/>
      <c r="O847" s="96"/>
      <c r="P847" s="96"/>
      <c r="Q847" s="96"/>
      <c r="R847" s="96"/>
      <c r="S847" s="96"/>
      <c r="T847" s="96"/>
      <c r="U847" s="96"/>
      <c r="V847" s="96"/>
      <c r="W847" s="96"/>
    </row>
    <row r="848" spans="1:23" s="146" customFormat="1">
      <c r="A848" s="96"/>
      <c r="B848" s="327"/>
      <c r="C848" s="327"/>
      <c r="I848" s="96"/>
      <c r="J848" s="96"/>
      <c r="K848" s="96"/>
      <c r="L848" s="96"/>
      <c r="M848" s="96"/>
      <c r="N848" s="96"/>
      <c r="O848" s="96"/>
      <c r="P848" s="96"/>
      <c r="Q848" s="96"/>
      <c r="R848" s="96"/>
      <c r="S848" s="96"/>
      <c r="T848" s="96"/>
      <c r="U848" s="96"/>
      <c r="V848" s="96"/>
      <c r="W848" s="96"/>
    </row>
    <row r="849" spans="1:23" s="146" customFormat="1">
      <c r="A849" s="96"/>
      <c r="B849" s="327"/>
      <c r="C849" s="327"/>
      <c r="I849" s="96"/>
      <c r="J849" s="96"/>
      <c r="K849" s="96"/>
      <c r="L849" s="96"/>
      <c r="M849" s="96"/>
      <c r="N849" s="96"/>
      <c r="O849" s="96"/>
      <c r="P849" s="96"/>
      <c r="Q849" s="96"/>
      <c r="R849" s="96"/>
      <c r="S849" s="96"/>
      <c r="T849" s="96"/>
      <c r="U849" s="96"/>
      <c r="V849" s="96"/>
      <c r="W849" s="96"/>
    </row>
    <row r="850" spans="1:23" s="146" customFormat="1">
      <c r="A850" s="96"/>
      <c r="B850" s="327"/>
      <c r="C850" s="327"/>
      <c r="I850" s="96"/>
      <c r="J850" s="96"/>
      <c r="K850" s="96"/>
      <c r="L850" s="96"/>
      <c r="M850" s="96"/>
      <c r="N850" s="96"/>
      <c r="O850" s="96"/>
      <c r="P850" s="96"/>
      <c r="Q850" s="96"/>
      <c r="R850" s="96"/>
      <c r="S850" s="96"/>
      <c r="T850" s="96"/>
      <c r="U850" s="96"/>
      <c r="V850" s="96"/>
      <c r="W850" s="96"/>
    </row>
    <row r="851" spans="1:23" s="146" customFormat="1">
      <c r="A851" s="96"/>
      <c r="B851" s="327"/>
      <c r="C851" s="327"/>
      <c r="I851" s="96"/>
      <c r="J851" s="96"/>
      <c r="K851" s="96"/>
      <c r="L851" s="96"/>
      <c r="M851" s="96"/>
      <c r="N851" s="96"/>
      <c r="O851" s="96"/>
      <c r="P851" s="96"/>
      <c r="Q851" s="96"/>
      <c r="R851" s="96"/>
      <c r="S851" s="96"/>
      <c r="T851" s="96"/>
      <c r="U851" s="96"/>
      <c r="V851" s="96"/>
      <c r="W851" s="96"/>
    </row>
    <row r="852" spans="1:23" s="146" customFormat="1">
      <c r="A852" s="96"/>
      <c r="B852" s="327"/>
      <c r="C852" s="327"/>
      <c r="I852" s="96"/>
      <c r="J852" s="96"/>
      <c r="K852" s="96"/>
      <c r="L852" s="96"/>
      <c r="M852" s="96"/>
      <c r="N852" s="96"/>
      <c r="O852" s="96"/>
      <c r="P852" s="96"/>
      <c r="Q852" s="96"/>
      <c r="R852" s="96"/>
      <c r="S852" s="96"/>
      <c r="T852" s="96"/>
      <c r="U852" s="96"/>
      <c r="V852" s="96"/>
      <c r="W852" s="96"/>
    </row>
    <row r="853" spans="1:23" s="146" customFormat="1">
      <c r="A853" s="96"/>
      <c r="B853" s="327"/>
      <c r="C853" s="327"/>
      <c r="I853" s="96"/>
      <c r="J853" s="96"/>
      <c r="K853" s="96"/>
      <c r="L853" s="96"/>
      <c r="M853" s="96"/>
      <c r="N853" s="96"/>
      <c r="O853" s="96"/>
      <c r="P853" s="96"/>
      <c r="Q853" s="96"/>
      <c r="R853" s="96"/>
      <c r="S853" s="96"/>
      <c r="T853" s="96"/>
      <c r="U853" s="96"/>
      <c r="V853" s="96"/>
      <c r="W853" s="96"/>
    </row>
    <row r="854" spans="1:23" s="146" customFormat="1">
      <c r="A854" s="96"/>
      <c r="B854" s="327"/>
      <c r="C854" s="327"/>
      <c r="I854" s="96"/>
      <c r="J854" s="96"/>
      <c r="K854" s="96"/>
      <c r="L854" s="96"/>
      <c r="M854" s="96"/>
      <c r="N854" s="96"/>
      <c r="O854" s="96"/>
      <c r="P854" s="96"/>
      <c r="Q854" s="96"/>
      <c r="R854" s="96"/>
      <c r="S854" s="96"/>
      <c r="T854" s="96"/>
      <c r="U854" s="96"/>
      <c r="V854" s="96"/>
      <c r="W854" s="96"/>
    </row>
    <row r="855" spans="1:23" s="146" customFormat="1">
      <c r="A855" s="96"/>
      <c r="B855" s="327"/>
      <c r="C855" s="327"/>
      <c r="I855" s="96"/>
      <c r="J855" s="96"/>
      <c r="K855" s="96"/>
      <c r="L855" s="96"/>
      <c r="M855" s="96"/>
      <c r="N855" s="96"/>
      <c r="O855" s="96"/>
      <c r="P855" s="96"/>
      <c r="Q855" s="96"/>
      <c r="R855" s="96"/>
      <c r="S855" s="96"/>
      <c r="T855" s="96"/>
      <c r="U855" s="96"/>
      <c r="V855" s="96"/>
      <c r="W855" s="96"/>
    </row>
    <row r="856" spans="1:23" s="146" customFormat="1">
      <c r="A856" s="96"/>
      <c r="B856" s="327"/>
      <c r="C856" s="327"/>
      <c r="I856" s="96"/>
      <c r="J856" s="96"/>
      <c r="K856" s="96"/>
      <c r="L856" s="96"/>
      <c r="M856" s="96"/>
      <c r="N856" s="96"/>
      <c r="O856" s="96"/>
      <c r="P856" s="96"/>
      <c r="Q856" s="96"/>
      <c r="R856" s="96"/>
      <c r="S856" s="96"/>
      <c r="T856" s="96"/>
      <c r="U856" s="96"/>
      <c r="V856" s="96"/>
      <c r="W856" s="96"/>
    </row>
    <row r="857" spans="1:23" s="146" customFormat="1">
      <c r="A857" s="96"/>
      <c r="B857" s="327"/>
      <c r="C857" s="327"/>
      <c r="I857" s="96"/>
      <c r="J857" s="96"/>
      <c r="K857" s="96"/>
      <c r="L857" s="96"/>
      <c r="M857" s="96"/>
      <c r="N857" s="96"/>
      <c r="O857" s="96"/>
      <c r="P857" s="96"/>
      <c r="Q857" s="96"/>
      <c r="R857" s="96"/>
      <c r="S857" s="96"/>
      <c r="T857" s="96"/>
      <c r="U857" s="96"/>
      <c r="V857" s="96"/>
      <c r="W857" s="96"/>
    </row>
    <row r="858" spans="1:23" s="146" customFormat="1">
      <c r="A858" s="96"/>
      <c r="B858" s="327"/>
      <c r="C858" s="327"/>
      <c r="I858" s="96"/>
      <c r="J858" s="96"/>
      <c r="K858" s="96"/>
      <c r="L858" s="96"/>
      <c r="M858" s="96"/>
      <c r="N858" s="96"/>
      <c r="O858" s="96"/>
      <c r="P858" s="96"/>
      <c r="Q858" s="96"/>
      <c r="R858" s="96"/>
      <c r="S858" s="96"/>
      <c r="T858" s="96"/>
      <c r="U858" s="96"/>
      <c r="V858" s="96"/>
      <c r="W858" s="96"/>
    </row>
    <row r="859" spans="1:23" s="146" customFormat="1">
      <c r="A859" s="96"/>
      <c r="B859" s="327"/>
      <c r="C859" s="327"/>
      <c r="I859" s="96"/>
      <c r="J859" s="96"/>
      <c r="K859" s="96"/>
      <c r="L859" s="96"/>
      <c r="M859" s="96"/>
      <c r="N859" s="96"/>
      <c r="O859" s="96"/>
      <c r="P859" s="96"/>
      <c r="Q859" s="96"/>
      <c r="R859" s="96"/>
      <c r="S859" s="96"/>
      <c r="T859" s="96"/>
      <c r="U859" s="96"/>
      <c r="V859" s="96"/>
      <c r="W859" s="96"/>
    </row>
    <row r="860" spans="1:23" s="146" customFormat="1">
      <c r="A860" s="96"/>
      <c r="B860" s="327"/>
      <c r="C860" s="327"/>
      <c r="I860" s="96"/>
      <c r="J860" s="96"/>
      <c r="K860" s="96"/>
      <c r="L860" s="96"/>
      <c r="M860" s="96"/>
      <c r="N860" s="96"/>
      <c r="O860" s="96"/>
      <c r="P860" s="96"/>
      <c r="Q860" s="96"/>
      <c r="R860" s="96"/>
      <c r="S860" s="96"/>
      <c r="T860" s="96"/>
      <c r="U860" s="96"/>
      <c r="V860" s="96"/>
      <c r="W860" s="96"/>
    </row>
    <row r="861" spans="1:23" s="146" customFormat="1">
      <c r="A861" s="96"/>
      <c r="B861" s="327"/>
      <c r="C861" s="327"/>
      <c r="I861" s="96"/>
      <c r="J861" s="96"/>
      <c r="K861" s="96"/>
      <c r="L861" s="96"/>
      <c r="M861" s="96"/>
      <c r="N861" s="96"/>
      <c r="O861" s="96"/>
      <c r="P861" s="96"/>
      <c r="Q861" s="96"/>
      <c r="R861" s="96"/>
      <c r="S861" s="96"/>
      <c r="T861" s="96"/>
      <c r="U861" s="96"/>
      <c r="V861" s="96"/>
      <c r="W861" s="96"/>
    </row>
    <row r="862" spans="1:23" s="146" customFormat="1">
      <c r="A862" s="96"/>
      <c r="B862" s="327"/>
      <c r="C862" s="327"/>
      <c r="I862" s="96"/>
      <c r="J862" s="96"/>
      <c r="K862" s="96"/>
      <c r="L862" s="96"/>
      <c r="M862" s="96"/>
      <c r="N862" s="96"/>
      <c r="O862" s="96"/>
      <c r="P862" s="96"/>
      <c r="Q862" s="96"/>
      <c r="R862" s="96"/>
      <c r="S862" s="96"/>
      <c r="T862" s="96"/>
      <c r="U862" s="96"/>
      <c r="V862" s="96"/>
      <c r="W862" s="96"/>
    </row>
    <row r="863" spans="1:23" s="146" customFormat="1">
      <c r="A863" s="96"/>
      <c r="B863" s="327"/>
      <c r="C863" s="327"/>
      <c r="I863" s="96"/>
      <c r="J863" s="96"/>
      <c r="K863" s="96"/>
      <c r="L863" s="96"/>
      <c r="M863" s="96"/>
      <c r="N863" s="96"/>
      <c r="O863" s="96"/>
      <c r="P863" s="96"/>
      <c r="Q863" s="96"/>
      <c r="R863" s="96"/>
      <c r="S863" s="96"/>
      <c r="T863" s="96"/>
      <c r="U863" s="96"/>
      <c r="V863" s="96"/>
      <c r="W863" s="96"/>
    </row>
    <row r="864" spans="1:23" s="146" customFormat="1">
      <c r="A864" s="96"/>
      <c r="B864" s="327"/>
      <c r="C864" s="327"/>
      <c r="I864" s="96"/>
      <c r="J864" s="96"/>
      <c r="K864" s="96"/>
      <c r="L864" s="96"/>
      <c r="M864" s="96"/>
      <c r="N864" s="96"/>
      <c r="O864" s="96"/>
      <c r="P864" s="96"/>
      <c r="Q864" s="96"/>
      <c r="R864" s="96"/>
      <c r="S864" s="96"/>
      <c r="T864" s="96"/>
      <c r="U864" s="96"/>
      <c r="V864" s="96"/>
      <c r="W864" s="96"/>
    </row>
    <row r="865" spans="1:23" s="146" customFormat="1">
      <c r="A865" s="96"/>
      <c r="B865" s="327"/>
      <c r="C865" s="327"/>
      <c r="I865" s="96"/>
      <c r="J865" s="96"/>
      <c r="K865" s="96"/>
      <c r="L865" s="96"/>
      <c r="M865" s="96"/>
      <c r="N865" s="96"/>
      <c r="O865" s="96"/>
      <c r="P865" s="96"/>
      <c r="Q865" s="96"/>
      <c r="R865" s="96"/>
      <c r="S865" s="96"/>
      <c r="T865" s="96"/>
      <c r="U865" s="96"/>
      <c r="V865" s="96"/>
      <c r="W865" s="96"/>
    </row>
    <row r="866" spans="1:23" s="146" customFormat="1">
      <c r="A866" s="96"/>
      <c r="B866" s="327"/>
      <c r="C866" s="327"/>
      <c r="I866" s="96"/>
      <c r="J866" s="96"/>
      <c r="K866" s="96"/>
      <c r="L866" s="96"/>
      <c r="M866" s="96"/>
      <c r="N866" s="96"/>
      <c r="O866" s="96"/>
      <c r="P866" s="96"/>
      <c r="Q866" s="96"/>
      <c r="R866" s="96"/>
      <c r="S866" s="96"/>
      <c r="T866" s="96"/>
      <c r="U866" s="96"/>
      <c r="V866" s="96"/>
      <c r="W866" s="96"/>
    </row>
    <row r="867" spans="1:23" s="146" customFormat="1">
      <c r="A867" s="96"/>
      <c r="B867" s="327"/>
      <c r="C867" s="327"/>
      <c r="I867" s="96"/>
      <c r="J867" s="96"/>
      <c r="K867" s="96"/>
      <c r="L867" s="96"/>
      <c r="M867" s="96"/>
      <c r="N867" s="96"/>
      <c r="O867" s="96"/>
      <c r="P867" s="96"/>
      <c r="Q867" s="96"/>
      <c r="R867" s="96"/>
      <c r="S867" s="96"/>
      <c r="T867" s="96"/>
      <c r="U867" s="96"/>
      <c r="V867" s="96"/>
      <c r="W867" s="96"/>
    </row>
    <row r="868" spans="1:23" s="146" customFormat="1">
      <c r="A868" s="96"/>
      <c r="B868" s="327"/>
      <c r="C868" s="327"/>
      <c r="I868" s="96"/>
      <c r="J868" s="96"/>
      <c r="K868" s="96"/>
      <c r="L868" s="96"/>
      <c r="M868" s="96"/>
      <c r="N868" s="96"/>
      <c r="O868" s="96"/>
      <c r="P868" s="96"/>
      <c r="Q868" s="96"/>
      <c r="R868" s="96"/>
      <c r="S868" s="96"/>
      <c r="T868" s="96"/>
      <c r="U868" s="96"/>
      <c r="V868" s="96"/>
      <c r="W868" s="96"/>
    </row>
    <row r="869" spans="1:23" s="146" customFormat="1">
      <c r="A869" s="96"/>
      <c r="B869" s="327"/>
      <c r="C869" s="327"/>
      <c r="I869" s="96"/>
      <c r="J869" s="96"/>
      <c r="K869" s="96"/>
      <c r="L869" s="96"/>
      <c r="M869" s="96"/>
      <c r="N869" s="96"/>
      <c r="O869" s="96"/>
      <c r="P869" s="96"/>
      <c r="Q869" s="96"/>
      <c r="R869" s="96"/>
      <c r="S869" s="96"/>
      <c r="T869" s="96"/>
      <c r="U869" s="96"/>
      <c r="V869" s="96"/>
      <c r="W869" s="96"/>
    </row>
    <row r="870" spans="1:23" s="146" customFormat="1">
      <c r="A870" s="96"/>
      <c r="B870" s="327"/>
      <c r="C870" s="327"/>
      <c r="I870" s="96"/>
      <c r="J870" s="96"/>
      <c r="K870" s="96"/>
      <c r="L870" s="96"/>
      <c r="M870" s="96"/>
      <c r="N870" s="96"/>
      <c r="O870" s="96"/>
      <c r="P870" s="96"/>
      <c r="Q870" s="96"/>
      <c r="R870" s="96"/>
      <c r="S870" s="96"/>
      <c r="T870" s="96"/>
      <c r="U870" s="96"/>
      <c r="V870" s="96"/>
      <c r="W870" s="96"/>
    </row>
    <row r="871" spans="1:23" s="146" customFormat="1">
      <c r="A871" s="96"/>
      <c r="B871" s="327"/>
      <c r="C871" s="327"/>
      <c r="I871" s="96"/>
      <c r="J871" s="96"/>
      <c r="K871" s="96"/>
      <c r="L871" s="96"/>
      <c r="M871" s="96"/>
      <c r="N871" s="96"/>
      <c r="O871" s="96"/>
      <c r="P871" s="96"/>
      <c r="Q871" s="96"/>
      <c r="R871" s="96"/>
      <c r="S871" s="96"/>
      <c r="T871" s="96"/>
      <c r="U871" s="96"/>
      <c r="V871" s="96"/>
      <c r="W871" s="96"/>
    </row>
    <row r="872" spans="1:23" s="146" customFormat="1">
      <c r="A872" s="96"/>
      <c r="B872" s="327"/>
      <c r="C872" s="327"/>
      <c r="I872" s="96"/>
      <c r="J872" s="96"/>
      <c r="K872" s="96"/>
      <c r="L872" s="96"/>
      <c r="M872" s="96"/>
      <c r="N872" s="96"/>
      <c r="O872" s="96"/>
      <c r="P872" s="96"/>
      <c r="Q872" s="96"/>
      <c r="R872" s="96"/>
      <c r="S872" s="96"/>
      <c r="T872" s="96"/>
      <c r="U872" s="96"/>
      <c r="V872" s="96"/>
      <c r="W872" s="96"/>
    </row>
    <row r="873" spans="1:23" s="146" customFormat="1">
      <c r="A873" s="96"/>
      <c r="B873" s="327"/>
      <c r="C873" s="327"/>
      <c r="I873" s="96"/>
      <c r="J873" s="96"/>
      <c r="K873" s="96"/>
      <c r="L873" s="96"/>
      <c r="M873" s="96"/>
      <c r="N873" s="96"/>
      <c r="O873" s="96"/>
      <c r="P873" s="96"/>
      <c r="Q873" s="96"/>
      <c r="R873" s="96"/>
      <c r="S873" s="96"/>
      <c r="T873" s="96"/>
      <c r="U873" s="96"/>
      <c r="V873" s="96"/>
      <c r="W873" s="96"/>
    </row>
    <row r="874" spans="1:23" s="146" customFormat="1">
      <c r="A874" s="96"/>
      <c r="B874" s="327"/>
      <c r="C874" s="327"/>
      <c r="I874" s="96"/>
      <c r="J874" s="96"/>
      <c r="K874" s="96"/>
      <c r="L874" s="96"/>
      <c r="M874" s="96"/>
      <c r="N874" s="96"/>
      <c r="O874" s="96"/>
      <c r="P874" s="96"/>
      <c r="Q874" s="96"/>
      <c r="R874" s="96"/>
      <c r="S874" s="96"/>
      <c r="T874" s="96"/>
      <c r="U874" s="96"/>
      <c r="V874" s="96"/>
      <c r="W874" s="96"/>
    </row>
    <row r="875" spans="1:23" s="146" customFormat="1">
      <c r="A875" s="96"/>
      <c r="B875" s="327"/>
      <c r="C875" s="327"/>
      <c r="I875" s="96"/>
      <c r="J875" s="96"/>
      <c r="K875" s="96"/>
      <c r="L875" s="96"/>
      <c r="M875" s="96"/>
      <c r="N875" s="96"/>
      <c r="O875" s="96"/>
      <c r="P875" s="96"/>
      <c r="Q875" s="96"/>
      <c r="R875" s="96"/>
      <c r="S875" s="96"/>
      <c r="T875" s="96"/>
      <c r="U875" s="96"/>
      <c r="V875" s="96"/>
      <c r="W875" s="96"/>
    </row>
    <row r="876" spans="1:23" s="146" customFormat="1">
      <c r="A876" s="96"/>
      <c r="B876" s="327"/>
      <c r="C876" s="327"/>
      <c r="I876" s="96"/>
      <c r="J876" s="96"/>
      <c r="K876" s="96"/>
      <c r="L876" s="96"/>
      <c r="M876" s="96"/>
      <c r="N876" s="96"/>
      <c r="O876" s="96"/>
      <c r="P876" s="96"/>
      <c r="Q876" s="96"/>
      <c r="R876" s="96"/>
      <c r="S876" s="96"/>
      <c r="T876" s="96"/>
      <c r="U876" s="96"/>
      <c r="V876" s="96"/>
      <c r="W876" s="96"/>
    </row>
    <row r="877" spans="1:23" s="146" customFormat="1">
      <c r="A877" s="96"/>
      <c r="B877" s="327"/>
      <c r="C877" s="327"/>
      <c r="I877" s="96"/>
      <c r="J877" s="96"/>
      <c r="K877" s="96"/>
      <c r="L877" s="96"/>
      <c r="M877" s="96"/>
      <c r="N877" s="96"/>
      <c r="O877" s="96"/>
      <c r="P877" s="96"/>
      <c r="Q877" s="96"/>
      <c r="R877" s="96"/>
      <c r="S877" s="96"/>
      <c r="T877" s="96"/>
      <c r="U877" s="96"/>
      <c r="V877" s="96"/>
      <c r="W877" s="96"/>
    </row>
    <row r="878" spans="1:23" s="146" customFormat="1">
      <c r="A878" s="96"/>
      <c r="B878" s="327"/>
      <c r="C878" s="327"/>
      <c r="I878" s="96"/>
      <c r="J878" s="96"/>
      <c r="K878" s="96"/>
      <c r="L878" s="96"/>
      <c r="M878" s="96"/>
      <c r="N878" s="96"/>
      <c r="O878" s="96"/>
      <c r="P878" s="96"/>
      <c r="Q878" s="96"/>
      <c r="R878" s="96"/>
      <c r="S878" s="96"/>
      <c r="T878" s="96"/>
      <c r="U878" s="96"/>
      <c r="V878" s="96"/>
      <c r="W878" s="96"/>
    </row>
    <row r="879" spans="1:23" s="146" customFormat="1">
      <c r="A879" s="96"/>
      <c r="B879" s="327"/>
      <c r="C879" s="327"/>
      <c r="I879" s="96"/>
      <c r="J879" s="96"/>
      <c r="K879" s="96"/>
      <c r="L879" s="96"/>
      <c r="M879" s="96"/>
      <c r="N879" s="96"/>
      <c r="O879" s="96"/>
      <c r="P879" s="96"/>
      <c r="Q879" s="96"/>
      <c r="R879" s="96"/>
      <c r="S879" s="96"/>
      <c r="T879" s="96"/>
      <c r="U879" s="96"/>
      <c r="V879" s="96"/>
      <c r="W879" s="96"/>
    </row>
    <row r="880" spans="1:23" s="146" customFormat="1">
      <c r="A880" s="96"/>
      <c r="B880" s="327"/>
      <c r="C880" s="327"/>
      <c r="I880" s="96"/>
      <c r="J880" s="96"/>
      <c r="K880" s="96"/>
      <c r="L880" s="96"/>
      <c r="M880" s="96"/>
      <c r="N880" s="96"/>
      <c r="O880" s="96"/>
      <c r="P880" s="96"/>
      <c r="Q880" s="96"/>
      <c r="R880" s="96"/>
      <c r="S880" s="96"/>
      <c r="T880" s="96"/>
      <c r="U880" s="96"/>
      <c r="V880" s="96"/>
      <c r="W880" s="96"/>
    </row>
    <row r="881" spans="1:23" s="146" customFormat="1">
      <c r="A881" s="96"/>
      <c r="B881" s="327"/>
      <c r="C881" s="327"/>
      <c r="I881" s="96"/>
      <c r="J881" s="96"/>
      <c r="K881" s="96"/>
      <c r="L881" s="96"/>
      <c r="M881" s="96"/>
      <c r="N881" s="96"/>
      <c r="O881" s="96"/>
      <c r="P881" s="96"/>
      <c r="Q881" s="96"/>
      <c r="R881" s="96"/>
      <c r="S881" s="96"/>
      <c r="T881" s="96"/>
      <c r="U881" s="96"/>
      <c r="V881" s="96"/>
      <c r="W881" s="96"/>
    </row>
    <row r="882" spans="1:23" s="146" customFormat="1">
      <c r="A882" s="96"/>
      <c r="B882" s="327"/>
      <c r="C882" s="327"/>
      <c r="I882" s="96"/>
      <c r="J882" s="96"/>
      <c r="K882" s="96"/>
      <c r="L882" s="96"/>
      <c r="M882" s="96"/>
      <c r="N882" s="96"/>
      <c r="O882" s="96"/>
      <c r="P882" s="96"/>
      <c r="Q882" s="96"/>
      <c r="R882" s="96"/>
      <c r="S882" s="96"/>
      <c r="T882" s="96"/>
      <c r="U882" s="96"/>
      <c r="V882" s="96"/>
      <c r="W882" s="96"/>
    </row>
    <row r="883" spans="1:23" s="146" customFormat="1">
      <c r="A883" s="96"/>
      <c r="B883" s="327"/>
      <c r="C883" s="327"/>
      <c r="I883" s="96"/>
      <c r="J883" s="96"/>
      <c r="K883" s="96"/>
      <c r="L883" s="96"/>
      <c r="M883" s="96"/>
      <c r="N883" s="96"/>
      <c r="O883" s="96"/>
      <c r="P883" s="96"/>
      <c r="Q883" s="96"/>
      <c r="R883" s="96"/>
      <c r="S883" s="96"/>
      <c r="T883" s="96"/>
      <c r="U883" s="96"/>
      <c r="V883" s="96"/>
      <c r="W883" s="96"/>
    </row>
    <row r="884" spans="1:23" s="146" customFormat="1">
      <c r="A884" s="96"/>
      <c r="B884" s="327"/>
      <c r="C884" s="327"/>
      <c r="I884" s="96"/>
      <c r="J884" s="96"/>
      <c r="K884" s="96"/>
      <c r="L884" s="96"/>
      <c r="M884" s="96"/>
      <c r="N884" s="96"/>
      <c r="O884" s="96"/>
      <c r="P884" s="96"/>
      <c r="Q884" s="96"/>
      <c r="R884" s="96"/>
      <c r="S884" s="96"/>
      <c r="T884" s="96"/>
      <c r="U884" s="96"/>
      <c r="V884" s="96"/>
      <c r="W884" s="96"/>
    </row>
    <row r="885" spans="1:23" s="146" customFormat="1">
      <c r="A885" s="96"/>
      <c r="B885" s="327"/>
      <c r="C885" s="327"/>
      <c r="I885" s="96"/>
      <c r="J885" s="96"/>
      <c r="K885" s="96"/>
      <c r="L885" s="96"/>
      <c r="M885" s="96"/>
      <c r="N885" s="96"/>
      <c r="O885" s="96"/>
      <c r="P885" s="96"/>
      <c r="Q885" s="96"/>
      <c r="R885" s="96"/>
      <c r="S885" s="96"/>
      <c r="T885" s="96"/>
      <c r="U885" s="96"/>
      <c r="V885" s="96"/>
      <c r="W885" s="96"/>
    </row>
    <row r="886" spans="1:23" s="146" customFormat="1">
      <c r="A886" s="96"/>
      <c r="B886" s="327"/>
      <c r="C886" s="327"/>
      <c r="I886" s="96"/>
      <c r="J886" s="96"/>
      <c r="K886" s="96"/>
      <c r="L886" s="96"/>
      <c r="M886" s="96"/>
      <c r="N886" s="96"/>
      <c r="O886" s="96"/>
      <c r="P886" s="96"/>
      <c r="Q886" s="96"/>
      <c r="R886" s="96"/>
      <c r="S886" s="96"/>
      <c r="T886" s="96"/>
      <c r="U886" s="96"/>
      <c r="V886" s="96"/>
      <c r="W886" s="96"/>
    </row>
    <row r="887" spans="1:23" s="146" customFormat="1">
      <c r="A887" s="96"/>
      <c r="B887" s="327"/>
      <c r="C887" s="327"/>
      <c r="I887" s="96"/>
      <c r="J887" s="96"/>
      <c r="K887" s="96"/>
      <c r="L887" s="96"/>
      <c r="M887" s="96"/>
      <c r="N887" s="96"/>
      <c r="O887" s="96"/>
      <c r="P887" s="96"/>
      <c r="Q887" s="96"/>
      <c r="R887" s="96"/>
      <c r="S887" s="96"/>
      <c r="T887" s="96"/>
      <c r="U887" s="96"/>
      <c r="V887" s="96"/>
      <c r="W887" s="96"/>
    </row>
    <row r="888" spans="1:23" s="146" customFormat="1">
      <c r="A888" s="96"/>
      <c r="B888" s="327"/>
      <c r="C888" s="327"/>
      <c r="I888" s="96"/>
      <c r="J888" s="96"/>
      <c r="K888" s="96"/>
      <c r="L888" s="96"/>
      <c r="M888" s="96"/>
      <c r="N888" s="96"/>
      <c r="O888" s="96"/>
      <c r="P888" s="96"/>
      <c r="Q888" s="96"/>
      <c r="R888" s="96"/>
      <c r="S888" s="96"/>
      <c r="T888" s="96"/>
      <c r="U888" s="96"/>
      <c r="V888" s="96"/>
      <c r="W888" s="96"/>
    </row>
    <row r="889" spans="1:23" s="146" customFormat="1">
      <c r="A889" s="96"/>
      <c r="B889" s="327"/>
      <c r="C889" s="327"/>
      <c r="I889" s="96"/>
      <c r="J889" s="96"/>
      <c r="K889" s="96"/>
      <c r="L889" s="96"/>
      <c r="M889" s="96"/>
      <c r="N889" s="96"/>
      <c r="O889" s="96"/>
      <c r="P889" s="96"/>
      <c r="Q889" s="96"/>
      <c r="R889" s="96"/>
      <c r="S889" s="96"/>
      <c r="T889" s="96"/>
      <c r="U889" s="96"/>
      <c r="V889" s="96"/>
      <c r="W889" s="96"/>
    </row>
    <row r="890" spans="1:23" s="146" customFormat="1">
      <c r="A890" s="96"/>
      <c r="B890" s="327"/>
      <c r="C890" s="327"/>
      <c r="I890" s="96"/>
      <c r="J890" s="96"/>
      <c r="K890" s="96"/>
      <c r="L890" s="96"/>
      <c r="M890" s="96"/>
      <c r="N890" s="96"/>
      <c r="O890" s="96"/>
      <c r="P890" s="96"/>
      <c r="Q890" s="96"/>
      <c r="R890" s="96"/>
      <c r="S890" s="96"/>
      <c r="T890" s="96"/>
      <c r="U890" s="96"/>
      <c r="V890" s="96"/>
      <c r="W890" s="96"/>
    </row>
    <row r="891" spans="1:23" s="146" customFormat="1">
      <c r="A891" s="96"/>
      <c r="B891" s="327"/>
      <c r="C891" s="327"/>
      <c r="I891" s="96"/>
      <c r="J891" s="96"/>
      <c r="K891" s="96"/>
      <c r="L891" s="96"/>
      <c r="M891" s="96"/>
      <c r="N891" s="96"/>
      <c r="O891" s="96"/>
      <c r="P891" s="96"/>
      <c r="Q891" s="96"/>
      <c r="R891" s="96"/>
      <c r="S891" s="96"/>
      <c r="T891" s="96"/>
      <c r="U891" s="96"/>
      <c r="V891" s="96"/>
      <c r="W891" s="96"/>
    </row>
    <row r="892" spans="1:23" s="146" customFormat="1">
      <c r="A892" s="96"/>
      <c r="B892" s="327"/>
      <c r="C892" s="327"/>
      <c r="I892" s="96"/>
      <c r="J892" s="96"/>
      <c r="K892" s="96"/>
      <c r="L892" s="96"/>
      <c r="M892" s="96"/>
      <c r="N892" s="96"/>
      <c r="O892" s="96"/>
      <c r="P892" s="96"/>
      <c r="Q892" s="96"/>
      <c r="R892" s="96"/>
      <c r="S892" s="96"/>
      <c r="T892" s="96"/>
      <c r="U892" s="96"/>
      <c r="V892" s="96"/>
      <c r="W892" s="96"/>
    </row>
    <row r="893" spans="1:23" s="146" customFormat="1">
      <c r="A893" s="96"/>
      <c r="B893" s="327"/>
      <c r="C893" s="327"/>
      <c r="I893" s="96"/>
      <c r="J893" s="96"/>
      <c r="K893" s="96"/>
      <c r="L893" s="96"/>
      <c r="M893" s="96"/>
      <c r="N893" s="96"/>
      <c r="O893" s="96"/>
      <c r="P893" s="96"/>
      <c r="Q893" s="96"/>
      <c r="R893" s="96"/>
      <c r="S893" s="96"/>
      <c r="T893" s="96"/>
      <c r="U893" s="96"/>
      <c r="V893" s="96"/>
      <c r="W893" s="96"/>
    </row>
    <row r="894" spans="1:23" s="146" customFormat="1">
      <c r="A894" s="96"/>
      <c r="B894" s="327"/>
      <c r="C894" s="327"/>
      <c r="I894" s="96"/>
      <c r="J894" s="96"/>
      <c r="K894" s="96"/>
      <c r="L894" s="96"/>
      <c r="M894" s="96"/>
      <c r="N894" s="96"/>
      <c r="O894" s="96"/>
      <c r="P894" s="96"/>
      <c r="Q894" s="96"/>
      <c r="R894" s="96"/>
      <c r="S894" s="96"/>
      <c r="T894" s="96"/>
      <c r="U894" s="96"/>
      <c r="V894" s="96"/>
      <c r="W894" s="96"/>
    </row>
    <row r="895" spans="1:23" s="146" customFormat="1">
      <c r="A895" s="96"/>
      <c r="B895" s="327"/>
      <c r="C895" s="327"/>
      <c r="I895" s="96"/>
      <c r="J895" s="96"/>
      <c r="K895" s="96"/>
      <c r="L895" s="96"/>
      <c r="M895" s="96"/>
      <c r="N895" s="96"/>
      <c r="O895" s="96"/>
      <c r="P895" s="96"/>
      <c r="Q895" s="96"/>
      <c r="R895" s="96"/>
      <c r="S895" s="96"/>
      <c r="T895" s="96"/>
      <c r="U895" s="96"/>
      <c r="V895" s="96"/>
      <c r="W895" s="96"/>
    </row>
    <row r="896" spans="1:23" s="146" customFormat="1">
      <c r="A896" s="96"/>
      <c r="B896" s="327"/>
      <c r="C896" s="327"/>
      <c r="I896" s="96"/>
      <c r="J896" s="96"/>
      <c r="K896" s="96"/>
      <c r="L896" s="96"/>
      <c r="M896" s="96"/>
      <c r="N896" s="96"/>
      <c r="O896" s="96"/>
      <c r="P896" s="96"/>
      <c r="Q896" s="96"/>
      <c r="R896" s="96"/>
      <c r="S896" s="96"/>
      <c r="T896" s="96"/>
      <c r="U896" s="96"/>
      <c r="V896" s="96"/>
      <c r="W896" s="96"/>
    </row>
    <row r="897" spans="1:23" s="146" customFormat="1">
      <c r="A897" s="96"/>
      <c r="B897" s="327"/>
      <c r="C897" s="327"/>
      <c r="I897" s="96"/>
      <c r="J897" s="96"/>
      <c r="K897" s="96"/>
      <c r="L897" s="96"/>
      <c r="M897" s="96"/>
      <c r="N897" s="96"/>
      <c r="O897" s="96"/>
      <c r="P897" s="96"/>
      <c r="Q897" s="96"/>
      <c r="R897" s="96"/>
      <c r="S897" s="96"/>
      <c r="T897" s="96"/>
      <c r="U897" s="96"/>
      <c r="V897" s="96"/>
      <c r="W897" s="96"/>
    </row>
    <row r="898" spans="1:23" s="146" customFormat="1">
      <c r="A898" s="96"/>
      <c r="B898" s="327"/>
      <c r="C898" s="327"/>
      <c r="I898" s="96"/>
      <c r="J898" s="96"/>
      <c r="K898" s="96"/>
      <c r="L898" s="96"/>
      <c r="M898" s="96"/>
      <c r="N898" s="96"/>
      <c r="O898" s="96"/>
      <c r="P898" s="96"/>
      <c r="Q898" s="96"/>
      <c r="R898" s="96"/>
      <c r="S898" s="96"/>
      <c r="T898" s="96"/>
      <c r="U898" s="96"/>
      <c r="V898" s="96"/>
      <c r="W898" s="96"/>
    </row>
    <row r="899" spans="1:23" s="146" customFormat="1">
      <c r="A899" s="96"/>
      <c r="B899" s="327"/>
      <c r="C899" s="327"/>
      <c r="I899" s="96"/>
      <c r="J899" s="96"/>
      <c r="K899" s="96"/>
      <c r="L899" s="96"/>
      <c r="M899" s="96"/>
      <c r="N899" s="96"/>
      <c r="O899" s="96"/>
      <c r="P899" s="96"/>
      <c r="Q899" s="96"/>
      <c r="R899" s="96"/>
      <c r="S899" s="96"/>
      <c r="T899" s="96"/>
      <c r="U899" s="96"/>
      <c r="V899" s="96"/>
      <c r="W899" s="96"/>
    </row>
    <row r="900" spans="1:23" s="146" customFormat="1">
      <c r="A900" s="96"/>
      <c r="B900" s="327"/>
      <c r="C900" s="327"/>
      <c r="I900" s="96"/>
      <c r="J900" s="96"/>
      <c r="K900" s="96"/>
      <c r="L900" s="96"/>
      <c r="M900" s="96"/>
      <c r="N900" s="96"/>
      <c r="O900" s="96"/>
      <c r="P900" s="96"/>
      <c r="Q900" s="96"/>
      <c r="R900" s="96"/>
      <c r="S900" s="96"/>
      <c r="T900" s="96"/>
      <c r="U900" s="96"/>
      <c r="V900" s="96"/>
      <c r="W900" s="96"/>
    </row>
    <row r="901" spans="1:23" s="146" customFormat="1">
      <c r="A901" s="96"/>
      <c r="B901" s="327"/>
      <c r="C901" s="327"/>
      <c r="I901" s="96"/>
      <c r="J901" s="96"/>
      <c r="K901" s="96"/>
      <c r="L901" s="96"/>
      <c r="M901" s="96"/>
      <c r="N901" s="96"/>
      <c r="O901" s="96"/>
      <c r="P901" s="96"/>
      <c r="Q901" s="96"/>
      <c r="R901" s="96"/>
      <c r="S901" s="96"/>
      <c r="T901" s="96"/>
      <c r="U901" s="96"/>
      <c r="V901" s="96"/>
      <c r="W901" s="96"/>
    </row>
    <row r="902" spans="1:23" s="146" customFormat="1">
      <c r="A902" s="96"/>
      <c r="B902" s="327"/>
      <c r="C902" s="327"/>
      <c r="I902" s="96"/>
      <c r="J902" s="96"/>
      <c r="K902" s="96"/>
      <c r="L902" s="96"/>
      <c r="M902" s="96"/>
      <c r="N902" s="96"/>
      <c r="O902" s="96"/>
      <c r="P902" s="96"/>
      <c r="Q902" s="96"/>
      <c r="R902" s="96"/>
      <c r="S902" s="96"/>
      <c r="T902" s="96"/>
      <c r="U902" s="96"/>
      <c r="V902" s="96"/>
      <c r="W902" s="96"/>
    </row>
    <row r="903" spans="1:23" s="146" customFormat="1">
      <c r="A903" s="96"/>
      <c r="B903" s="327"/>
      <c r="C903" s="327"/>
      <c r="I903" s="96"/>
      <c r="J903" s="96"/>
      <c r="K903" s="96"/>
      <c r="L903" s="96"/>
      <c r="M903" s="96"/>
      <c r="N903" s="96"/>
      <c r="O903" s="96"/>
      <c r="P903" s="96"/>
      <c r="Q903" s="96"/>
      <c r="R903" s="96"/>
      <c r="S903" s="96"/>
      <c r="T903" s="96"/>
      <c r="U903" s="96"/>
      <c r="V903" s="96"/>
      <c r="W903" s="96"/>
    </row>
    <row r="904" spans="1:23" s="146" customFormat="1">
      <c r="A904" s="96"/>
      <c r="B904" s="327"/>
      <c r="C904" s="327"/>
      <c r="I904" s="96"/>
      <c r="J904" s="96"/>
      <c r="K904" s="96"/>
      <c r="L904" s="96"/>
      <c r="M904" s="96"/>
      <c r="N904" s="96"/>
      <c r="O904" s="96"/>
      <c r="P904" s="96"/>
      <c r="Q904" s="96"/>
      <c r="R904" s="96"/>
      <c r="S904" s="96"/>
      <c r="T904" s="96"/>
      <c r="U904" s="96"/>
      <c r="V904" s="96"/>
      <c r="W904" s="96"/>
    </row>
    <row r="905" spans="1:23" s="146" customFormat="1">
      <c r="A905" s="96"/>
      <c r="B905" s="327"/>
      <c r="C905" s="327"/>
      <c r="I905" s="96"/>
      <c r="J905" s="96"/>
      <c r="K905" s="96"/>
      <c r="L905" s="96"/>
      <c r="M905" s="96"/>
      <c r="N905" s="96"/>
      <c r="O905" s="96"/>
      <c r="P905" s="96"/>
      <c r="Q905" s="96"/>
      <c r="R905" s="96"/>
      <c r="S905" s="96"/>
      <c r="T905" s="96"/>
      <c r="U905" s="96"/>
      <c r="V905" s="96"/>
      <c r="W905" s="96"/>
    </row>
    <row r="906" spans="1:23" s="146" customFormat="1">
      <c r="A906" s="96"/>
      <c r="B906" s="327"/>
      <c r="C906" s="327"/>
      <c r="I906" s="96"/>
      <c r="J906" s="96"/>
      <c r="K906" s="96"/>
      <c r="L906" s="96"/>
      <c r="M906" s="96"/>
      <c r="N906" s="96"/>
      <c r="O906" s="96"/>
      <c r="P906" s="96"/>
      <c r="Q906" s="96"/>
      <c r="R906" s="96"/>
      <c r="S906" s="96"/>
      <c r="T906" s="96"/>
      <c r="U906" s="96"/>
      <c r="V906" s="96"/>
      <c r="W906" s="96"/>
    </row>
    <row r="907" spans="1:23" s="146" customFormat="1">
      <c r="A907" s="96"/>
      <c r="B907" s="327"/>
      <c r="C907" s="327"/>
      <c r="I907" s="96"/>
      <c r="J907" s="96"/>
      <c r="K907" s="96"/>
      <c r="L907" s="96"/>
      <c r="M907" s="96"/>
      <c r="N907" s="96"/>
      <c r="O907" s="96"/>
      <c r="P907" s="96"/>
      <c r="Q907" s="96"/>
      <c r="R907" s="96"/>
      <c r="S907" s="96"/>
      <c r="T907" s="96"/>
      <c r="U907" s="96"/>
      <c r="V907" s="96"/>
      <c r="W907" s="96"/>
    </row>
    <row r="908" spans="1:23" s="146" customFormat="1">
      <c r="A908" s="96"/>
      <c r="B908" s="327"/>
      <c r="C908" s="327"/>
      <c r="I908" s="96"/>
      <c r="J908" s="96"/>
      <c r="K908" s="96"/>
      <c r="L908" s="96"/>
      <c r="M908" s="96"/>
      <c r="N908" s="96"/>
      <c r="O908" s="96"/>
      <c r="P908" s="96"/>
      <c r="Q908" s="96"/>
      <c r="R908" s="96"/>
      <c r="S908" s="96"/>
      <c r="T908" s="96"/>
      <c r="U908" s="96"/>
      <c r="V908" s="96"/>
      <c r="W908" s="96"/>
    </row>
    <row r="909" spans="1:23" s="146" customFormat="1">
      <c r="A909" s="96"/>
      <c r="B909" s="327"/>
      <c r="C909" s="327"/>
      <c r="I909" s="96"/>
      <c r="J909" s="96"/>
      <c r="K909" s="96"/>
      <c r="L909" s="96"/>
      <c r="M909" s="96"/>
      <c r="N909" s="96"/>
      <c r="O909" s="96"/>
      <c r="P909" s="96"/>
      <c r="Q909" s="96"/>
      <c r="R909" s="96"/>
      <c r="S909" s="96"/>
      <c r="T909" s="96"/>
      <c r="U909" s="96"/>
      <c r="V909" s="96"/>
      <c r="W909" s="96"/>
    </row>
    <row r="910" spans="1:23" s="146" customFormat="1">
      <c r="A910" s="96"/>
      <c r="B910" s="327"/>
      <c r="C910" s="327"/>
      <c r="I910" s="96"/>
      <c r="J910" s="96"/>
      <c r="K910" s="96"/>
      <c r="L910" s="96"/>
      <c r="M910" s="96"/>
      <c r="N910" s="96"/>
      <c r="O910" s="96"/>
      <c r="P910" s="96"/>
      <c r="Q910" s="96"/>
      <c r="R910" s="96"/>
      <c r="S910" s="96"/>
      <c r="T910" s="96"/>
      <c r="U910" s="96"/>
      <c r="V910" s="96"/>
      <c r="W910" s="96"/>
    </row>
    <row r="911" spans="1:23" s="146" customFormat="1">
      <c r="A911" s="96"/>
      <c r="B911" s="327"/>
      <c r="C911" s="327"/>
      <c r="I911" s="96"/>
      <c r="J911" s="96"/>
      <c r="K911" s="96"/>
      <c r="L911" s="96"/>
      <c r="M911" s="96"/>
      <c r="N911" s="96"/>
      <c r="O911" s="96"/>
      <c r="P911" s="96"/>
      <c r="Q911" s="96"/>
      <c r="R911" s="96"/>
      <c r="S911" s="96"/>
      <c r="T911" s="96"/>
      <c r="U911" s="96"/>
      <c r="V911" s="96"/>
      <c r="W911" s="96"/>
    </row>
    <row r="912" spans="1:23" s="146" customFormat="1">
      <c r="A912" s="96"/>
      <c r="B912" s="327"/>
      <c r="C912" s="327"/>
      <c r="I912" s="96"/>
      <c r="J912" s="96"/>
      <c r="K912" s="96"/>
      <c r="L912" s="96"/>
      <c r="M912" s="96"/>
      <c r="N912" s="96"/>
      <c r="O912" s="96"/>
      <c r="P912" s="96"/>
      <c r="Q912" s="96"/>
      <c r="R912" s="96"/>
      <c r="S912" s="96"/>
      <c r="T912" s="96"/>
      <c r="U912" s="96"/>
      <c r="V912" s="96"/>
      <c r="W912" s="96"/>
    </row>
    <row r="913" spans="1:23" s="146" customFormat="1">
      <c r="A913" s="96"/>
      <c r="B913" s="327"/>
      <c r="C913" s="327"/>
      <c r="I913" s="96"/>
      <c r="J913" s="96"/>
      <c r="K913" s="96"/>
      <c r="L913" s="96"/>
      <c r="M913" s="96"/>
      <c r="N913" s="96"/>
      <c r="O913" s="96"/>
      <c r="P913" s="96"/>
      <c r="Q913" s="96"/>
      <c r="R913" s="96"/>
      <c r="S913" s="96"/>
      <c r="T913" s="96"/>
      <c r="U913" s="96"/>
      <c r="V913" s="96"/>
      <c r="W913" s="96"/>
    </row>
    <row r="914" spans="1:23" s="146" customFormat="1">
      <c r="A914" s="96"/>
      <c r="B914" s="327"/>
      <c r="C914" s="327"/>
      <c r="I914" s="96"/>
      <c r="J914" s="96"/>
      <c r="K914" s="96"/>
      <c r="L914" s="96"/>
      <c r="M914" s="96"/>
      <c r="N914" s="96"/>
      <c r="O914" s="96"/>
      <c r="P914" s="96"/>
      <c r="Q914" s="96"/>
      <c r="R914" s="96"/>
      <c r="S914" s="96"/>
      <c r="T914" s="96"/>
      <c r="U914" s="96"/>
      <c r="V914" s="96"/>
      <c r="W914" s="96"/>
    </row>
    <row r="915" spans="1:23" s="146" customFormat="1">
      <c r="A915" s="96"/>
      <c r="B915" s="327"/>
      <c r="C915" s="327"/>
      <c r="I915" s="96"/>
      <c r="J915" s="96"/>
      <c r="K915" s="96"/>
      <c r="L915" s="96"/>
      <c r="M915" s="96"/>
      <c r="N915" s="96"/>
      <c r="O915" s="96"/>
      <c r="P915" s="96"/>
      <c r="Q915" s="96"/>
      <c r="R915" s="96"/>
      <c r="S915" s="96"/>
      <c r="T915" s="96"/>
      <c r="U915" s="96"/>
      <c r="V915" s="96"/>
      <c r="W915" s="96"/>
    </row>
    <row r="916" spans="1:23" s="146" customFormat="1">
      <c r="A916" s="96"/>
      <c r="B916" s="327"/>
      <c r="C916" s="327"/>
      <c r="I916" s="96"/>
      <c r="J916" s="96"/>
      <c r="K916" s="96"/>
      <c r="L916" s="96"/>
      <c r="M916" s="96"/>
      <c r="N916" s="96"/>
      <c r="O916" s="96"/>
      <c r="P916" s="96"/>
      <c r="Q916" s="96"/>
      <c r="R916" s="96"/>
      <c r="S916" s="96"/>
      <c r="T916" s="96"/>
      <c r="U916" s="96"/>
      <c r="V916" s="96"/>
      <c r="W916" s="96"/>
    </row>
    <row r="917" spans="1:23" s="146" customFormat="1">
      <c r="A917" s="96"/>
      <c r="B917" s="327"/>
      <c r="C917" s="327"/>
      <c r="I917" s="96"/>
      <c r="J917" s="96"/>
      <c r="K917" s="96"/>
      <c r="L917" s="96"/>
      <c r="M917" s="96"/>
      <c r="N917" s="96"/>
      <c r="O917" s="96"/>
      <c r="P917" s="96"/>
      <c r="Q917" s="96"/>
      <c r="R917" s="96"/>
      <c r="S917" s="96"/>
      <c r="T917" s="96"/>
      <c r="U917" s="96"/>
      <c r="V917" s="96"/>
      <c r="W917" s="96"/>
    </row>
    <row r="918" spans="1:23" s="146" customFormat="1">
      <c r="A918" s="96"/>
      <c r="B918" s="327"/>
      <c r="C918" s="327"/>
      <c r="I918" s="96"/>
      <c r="J918" s="96"/>
      <c r="K918" s="96"/>
      <c r="L918" s="96"/>
      <c r="M918" s="96"/>
      <c r="N918" s="96"/>
      <c r="O918" s="96"/>
      <c r="P918" s="96"/>
      <c r="Q918" s="96"/>
      <c r="R918" s="96"/>
      <c r="S918" s="96"/>
      <c r="T918" s="96"/>
      <c r="U918" s="96"/>
      <c r="V918" s="96"/>
      <c r="W918" s="96"/>
    </row>
    <row r="919" spans="1:23" s="146" customFormat="1">
      <c r="A919" s="96"/>
      <c r="B919" s="327"/>
      <c r="C919" s="327"/>
      <c r="I919" s="96"/>
      <c r="J919" s="96"/>
      <c r="K919" s="96"/>
      <c r="L919" s="96"/>
      <c r="M919" s="96"/>
      <c r="N919" s="96"/>
      <c r="O919" s="96"/>
      <c r="P919" s="96"/>
      <c r="Q919" s="96"/>
      <c r="R919" s="96"/>
      <c r="S919" s="96"/>
      <c r="T919" s="96"/>
      <c r="U919" s="96"/>
      <c r="V919" s="96"/>
      <c r="W919" s="96"/>
    </row>
    <row r="920" spans="1:23" s="146" customFormat="1">
      <c r="A920" s="96"/>
      <c r="B920" s="327"/>
      <c r="C920" s="327"/>
      <c r="I920" s="96"/>
      <c r="J920" s="96"/>
      <c r="K920" s="96"/>
      <c r="L920" s="96"/>
      <c r="M920" s="96"/>
      <c r="N920" s="96"/>
      <c r="O920" s="96"/>
      <c r="P920" s="96"/>
      <c r="Q920" s="96"/>
      <c r="R920" s="96"/>
      <c r="S920" s="96"/>
      <c r="T920" s="96"/>
      <c r="U920" s="96"/>
      <c r="V920" s="96"/>
      <c r="W920" s="96"/>
    </row>
    <row r="921" spans="1:23" s="146" customFormat="1">
      <c r="A921" s="96"/>
      <c r="B921" s="327"/>
      <c r="C921" s="327"/>
      <c r="I921" s="96"/>
      <c r="J921" s="96"/>
      <c r="K921" s="96"/>
      <c r="L921" s="96"/>
      <c r="M921" s="96"/>
      <c r="N921" s="96"/>
      <c r="O921" s="96"/>
      <c r="P921" s="96"/>
      <c r="Q921" s="96"/>
      <c r="R921" s="96"/>
      <c r="S921" s="96"/>
      <c r="T921" s="96"/>
      <c r="U921" s="96"/>
      <c r="V921" s="96"/>
      <c r="W921" s="96"/>
    </row>
    <row r="922" spans="1:23" s="146" customFormat="1">
      <c r="A922" s="96"/>
      <c r="B922" s="327"/>
      <c r="C922" s="327"/>
      <c r="I922" s="96"/>
      <c r="J922" s="96"/>
      <c r="K922" s="96"/>
      <c r="L922" s="96"/>
      <c r="M922" s="96"/>
      <c r="N922" s="96"/>
      <c r="O922" s="96"/>
      <c r="P922" s="96"/>
      <c r="Q922" s="96"/>
      <c r="R922" s="96"/>
      <c r="S922" s="96"/>
      <c r="T922" s="96"/>
      <c r="U922" s="96"/>
      <c r="V922" s="96"/>
      <c r="W922" s="96"/>
    </row>
    <row r="923" spans="1:23" s="146" customFormat="1">
      <c r="A923" s="96"/>
      <c r="B923" s="327"/>
      <c r="C923" s="327"/>
      <c r="I923" s="96"/>
      <c r="J923" s="96"/>
      <c r="K923" s="96"/>
      <c r="L923" s="96"/>
      <c r="M923" s="96"/>
      <c r="N923" s="96"/>
      <c r="O923" s="96"/>
      <c r="P923" s="96"/>
      <c r="Q923" s="96"/>
      <c r="R923" s="96"/>
      <c r="S923" s="96"/>
      <c r="T923" s="96"/>
      <c r="U923" s="96"/>
      <c r="V923" s="96"/>
      <c r="W923" s="96"/>
    </row>
    <row r="924" spans="1:23" s="146" customFormat="1">
      <c r="A924" s="96"/>
      <c r="B924" s="327"/>
      <c r="C924" s="327"/>
      <c r="I924" s="96"/>
      <c r="J924" s="96"/>
      <c r="K924" s="96"/>
      <c r="L924" s="96"/>
      <c r="M924" s="96"/>
      <c r="N924" s="96"/>
      <c r="O924" s="96"/>
      <c r="P924" s="96"/>
      <c r="Q924" s="96"/>
      <c r="R924" s="96"/>
      <c r="S924" s="96"/>
      <c r="T924" s="96"/>
      <c r="U924" s="96"/>
      <c r="V924" s="96"/>
      <c r="W924" s="96"/>
    </row>
    <row r="925" spans="1:23" s="146" customFormat="1">
      <c r="A925" s="96"/>
      <c r="B925" s="327"/>
      <c r="C925" s="327"/>
      <c r="I925" s="96"/>
      <c r="J925" s="96"/>
      <c r="K925" s="96"/>
      <c r="L925" s="96"/>
      <c r="M925" s="96"/>
      <c r="N925" s="96"/>
      <c r="O925" s="96"/>
      <c r="P925" s="96"/>
      <c r="Q925" s="96"/>
      <c r="R925" s="96"/>
      <c r="S925" s="96"/>
      <c r="T925" s="96"/>
      <c r="U925" s="96"/>
      <c r="V925" s="96"/>
      <c r="W925" s="96"/>
    </row>
    <row r="926" spans="1:23" s="146" customFormat="1">
      <c r="A926" s="96"/>
      <c r="B926" s="327"/>
      <c r="C926" s="327"/>
      <c r="I926" s="96"/>
      <c r="J926" s="96"/>
      <c r="K926" s="96"/>
      <c r="L926" s="96"/>
      <c r="M926" s="96"/>
      <c r="N926" s="96"/>
      <c r="O926" s="96"/>
      <c r="P926" s="96"/>
      <c r="Q926" s="96"/>
      <c r="R926" s="96"/>
      <c r="S926" s="96"/>
      <c r="T926" s="96"/>
      <c r="U926" s="96"/>
      <c r="V926" s="96"/>
      <c r="W926" s="96"/>
    </row>
    <row r="927" spans="1:23" s="146" customFormat="1">
      <c r="A927" s="96"/>
      <c r="B927" s="327"/>
      <c r="C927" s="327"/>
      <c r="I927" s="96"/>
      <c r="J927" s="96"/>
      <c r="K927" s="96"/>
      <c r="L927" s="96"/>
      <c r="M927" s="96"/>
      <c r="N927" s="96"/>
      <c r="O927" s="96"/>
      <c r="P927" s="96"/>
      <c r="Q927" s="96"/>
      <c r="R927" s="96"/>
      <c r="S927" s="96"/>
      <c r="T927" s="96"/>
      <c r="U927" s="96"/>
      <c r="V927" s="96"/>
      <c r="W927" s="96"/>
    </row>
    <row r="928" spans="1:23" s="146" customFormat="1">
      <c r="A928" s="96"/>
      <c r="B928" s="327"/>
      <c r="C928" s="327"/>
      <c r="I928" s="96"/>
      <c r="J928" s="96"/>
      <c r="K928" s="96"/>
      <c r="L928" s="96"/>
      <c r="M928" s="96"/>
      <c r="N928" s="96"/>
      <c r="O928" s="96"/>
      <c r="P928" s="96"/>
      <c r="Q928" s="96"/>
      <c r="R928" s="96"/>
      <c r="S928" s="96"/>
      <c r="T928" s="96"/>
      <c r="U928" s="96"/>
      <c r="V928" s="96"/>
      <c r="W928" s="96"/>
    </row>
    <row r="929" spans="1:23" s="146" customFormat="1">
      <c r="A929" s="96"/>
      <c r="B929" s="327"/>
      <c r="C929" s="327"/>
      <c r="I929" s="96"/>
      <c r="J929" s="96"/>
      <c r="K929" s="96"/>
      <c r="L929" s="96"/>
      <c r="M929" s="96"/>
      <c r="N929" s="96"/>
      <c r="O929" s="96"/>
      <c r="P929" s="96"/>
      <c r="Q929" s="96"/>
      <c r="R929" s="96"/>
      <c r="S929" s="96"/>
      <c r="T929" s="96"/>
      <c r="U929" s="96"/>
      <c r="V929" s="96"/>
      <c r="W929" s="96"/>
    </row>
    <row r="930" spans="1:23" s="146" customFormat="1">
      <c r="A930" s="96"/>
      <c r="B930" s="327"/>
      <c r="C930" s="327"/>
      <c r="I930" s="96"/>
      <c r="J930" s="96"/>
      <c r="K930" s="96"/>
      <c r="L930" s="96"/>
      <c r="M930" s="96"/>
      <c r="N930" s="96"/>
      <c r="O930" s="96"/>
      <c r="P930" s="96"/>
      <c r="Q930" s="96"/>
      <c r="R930" s="96"/>
      <c r="S930" s="96"/>
      <c r="T930" s="96"/>
      <c r="U930" s="96"/>
      <c r="V930" s="96"/>
      <c r="W930" s="96"/>
    </row>
    <row r="931" spans="1:23" s="146" customFormat="1">
      <c r="A931" s="96"/>
      <c r="B931" s="327"/>
      <c r="C931" s="327"/>
      <c r="I931" s="96"/>
      <c r="J931" s="96"/>
      <c r="K931" s="96"/>
      <c r="L931" s="96"/>
      <c r="M931" s="96"/>
      <c r="N931" s="96"/>
      <c r="O931" s="96"/>
      <c r="P931" s="96"/>
      <c r="Q931" s="96"/>
      <c r="R931" s="96"/>
      <c r="S931" s="96"/>
      <c r="T931" s="96"/>
      <c r="U931" s="96"/>
      <c r="V931" s="96"/>
      <c r="W931" s="96"/>
    </row>
    <row r="932" spans="1:23" s="146" customFormat="1">
      <c r="A932" s="96"/>
      <c r="B932" s="327"/>
      <c r="C932" s="327"/>
      <c r="I932" s="96"/>
      <c r="J932" s="96"/>
      <c r="K932" s="96"/>
      <c r="L932" s="96"/>
      <c r="M932" s="96"/>
      <c r="N932" s="96"/>
      <c r="O932" s="96"/>
      <c r="P932" s="96"/>
      <c r="Q932" s="96"/>
      <c r="R932" s="96"/>
      <c r="S932" s="96"/>
      <c r="T932" s="96"/>
      <c r="U932" s="96"/>
      <c r="V932" s="96"/>
      <c r="W932" s="96"/>
    </row>
    <row r="933" spans="1:23" s="146" customFormat="1">
      <c r="A933" s="96"/>
      <c r="B933" s="327"/>
      <c r="C933" s="327"/>
      <c r="I933" s="96"/>
      <c r="J933" s="96"/>
      <c r="K933" s="96"/>
      <c r="L933" s="96"/>
      <c r="M933" s="96"/>
      <c r="N933" s="96"/>
      <c r="O933" s="96"/>
      <c r="P933" s="96"/>
      <c r="Q933" s="96"/>
      <c r="R933" s="96"/>
      <c r="S933" s="96"/>
      <c r="T933" s="96"/>
      <c r="U933" s="96"/>
      <c r="V933" s="96"/>
      <c r="W933" s="96"/>
    </row>
    <row r="934" spans="1:23" s="146" customFormat="1">
      <c r="A934" s="96"/>
      <c r="B934" s="327"/>
      <c r="C934" s="327"/>
      <c r="I934" s="96"/>
      <c r="J934" s="96"/>
      <c r="K934" s="96"/>
      <c r="L934" s="96"/>
      <c r="M934" s="96"/>
      <c r="N934" s="96"/>
      <c r="O934" s="96"/>
      <c r="P934" s="96"/>
      <c r="Q934" s="96"/>
      <c r="R934" s="96"/>
      <c r="S934" s="96"/>
      <c r="T934" s="96"/>
      <c r="U934" s="96"/>
      <c r="V934" s="96"/>
      <c r="W934" s="96"/>
    </row>
    <row r="935" spans="1:23" s="146" customFormat="1">
      <c r="A935" s="96"/>
      <c r="B935" s="327"/>
      <c r="C935" s="327"/>
      <c r="I935" s="96"/>
      <c r="J935" s="96"/>
      <c r="K935" s="96"/>
      <c r="L935" s="96"/>
      <c r="M935" s="96"/>
      <c r="N935" s="96"/>
      <c r="O935" s="96"/>
      <c r="P935" s="96"/>
      <c r="Q935" s="96"/>
      <c r="R935" s="96"/>
      <c r="S935" s="96"/>
      <c r="T935" s="96"/>
      <c r="U935" s="96"/>
      <c r="V935" s="96"/>
      <c r="W935" s="96"/>
    </row>
    <row r="936" spans="1:23" s="146" customFormat="1">
      <c r="A936" s="96"/>
      <c r="B936" s="327"/>
      <c r="C936" s="327"/>
      <c r="I936" s="96"/>
      <c r="J936" s="96"/>
      <c r="K936" s="96"/>
      <c r="L936" s="96"/>
      <c r="M936" s="96"/>
      <c r="N936" s="96"/>
      <c r="O936" s="96"/>
      <c r="P936" s="96"/>
      <c r="Q936" s="96"/>
      <c r="R936" s="96"/>
      <c r="S936" s="96"/>
      <c r="T936" s="96"/>
      <c r="U936" s="96"/>
      <c r="V936" s="96"/>
      <c r="W936" s="96"/>
    </row>
    <row r="937" spans="1:23" s="146" customFormat="1">
      <c r="A937" s="96"/>
      <c r="B937" s="327"/>
      <c r="C937" s="327"/>
      <c r="I937" s="96"/>
      <c r="J937" s="96"/>
      <c r="K937" s="96"/>
      <c r="L937" s="96"/>
      <c r="M937" s="96"/>
      <c r="N937" s="96"/>
      <c r="O937" s="96"/>
      <c r="P937" s="96"/>
      <c r="Q937" s="96"/>
      <c r="R937" s="96"/>
      <c r="S937" s="96"/>
      <c r="T937" s="96"/>
      <c r="U937" s="96"/>
      <c r="V937" s="96"/>
      <c r="W937" s="96"/>
    </row>
    <row r="938" spans="1:23" s="146" customFormat="1">
      <c r="A938" s="96"/>
      <c r="B938" s="327"/>
      <c r="C938" s="327"/>
      <c r="I938" s="96"/>
      <c r="J938" s="96"/>
      <c r="K938" s="96"/>
      <c r="L938" s="96"/>
      <c r="M938" s="96"/>
      <c r="N938" s="96"/>
      <c r="O938" s="96"/>
      <c r="P938" s="96"/>
      <c r="Q938" s="96"/>
      <c r="R938" s="96"/>
      <c r="S938" s="96"/>
      <c r="T938" s="96"/>
      <c r="U938" s="96"/>
      <c r="V938" s="96"/>
      <c r="W938" s="96"/>
    </row>
    <row r="939" spans="1:23" s="146" customFormat="1">
      <c r="A939" s="96"/>
      <c r="B939" s="327"/>
      <c r="C939" s="327"/>
      <c r="I939" s="96"/>
      <c r="J939" s="96"/>
      <c r="K939" s="96"/>
      <c r="L939" s="96"/>
      <c r="M939" s="96"/>
      <c r="N939" s="96"/>
      <c r="O939" s="96"/>
      <c r="P939" s="96"/>
      <c r="Q939" s="96"/>
      <c r="R939" s="96"/>
      <c r="S939" s="96"/>
      <c r="T939" s="96"/>
      <c r="U939" s="96"/>
      <c r="V939" s="96"/>
      <c r="W939" s="96"/>
    </row>
    <row r="940" spans="1:23" s="146" customFormat="1">
      <c r="A940" s="96"/>
      <c r="B940" s="327"/>
      <c r="C940" s="327"/>
      <c r="I940" s="96"/>
      <c r="J940" s="96"/>
      <c r="K940" s="96"/>
      <c r="L940" s="96"/>
      <c r="M940" s="96"/>
      <c r="N940" s="96"/>
      <c r="O940" s="96"/>
      <c r="P940" s="96"/>
      <c r="Q940" s="96"/>
      <c r="R940" s="96"/>
      <c r="S940" s="96"/>
      <c r="T940" s="96"/>
      <c r="U940" s="96"/>
      <c r="V940" s="96"/>
      <c r="W940" s="96"/>
    </row>
    <row r="941" spans="1:23" s="146" customFormat="1">
      <c r="A941" s="96"/>
      <c r="B941" s="327"/>
      <c r="C941" s="327"/>
      <c r="I941" s="96"/>
      <c r="J941" s="96"/>
      <c r="K941" s="96"/>
      <c r="L941" s="96"/>
      <c r="M941" s="96"/>
      <c r="N941" s="96"/>
      <c r="O941" s="96"/>
      <c r="P941" s="96"/>
      <c r="Q941" s="96"/>
      <c r="R941" s="96"/>
      <c r="S941" s="96"/>
      <c r="T941" s="96"/>
      <c r="U941" s="96"/>
      <c r="V941" s="96"/>
      <c r="W941" s="96"/>
    </row>
    <row r="942" spans="1:23" s="146" customFormat="1">
      <c r="A942" s="96"/>
      <c r="B942" s="327"/>
      <c r="C942" s="327"/>
      <c r="I942" s="96"/>
      <c r="J942" s="96"/>
      <c r="K942" s="96"/>
      <c r="L942" s="96"/>
      <c r="M942" s="96"/>
      <c r="N942" s="96"/>
      <c r="O942" s="96"/>
      <c r="P942" s="96"/>
      <c r="Q942" s="96"/>
      <c r="R942" s="96"/>
      <c r="S942" s="96"/>
      <c r="T942" s="96"/>
      <c r="U942" s="96"/>
      <c r="V942" s="96"/>
      <c r="W942" s="96"/>
    </row>
    <row r="943" spans="1:23" s="146" customFormat="1">
      <c r="A943" s="96"/>
      <c r="B943" s="327"/>
      <c r="C943" s="327"/>
      <c r="I943" s="96"/>
      <c r="J943" s="96"/>
      <c r="K943" s="96"/>
      <c r="L943" s="96"/>
      <c r="M943" s="96"/>
      <c r="N943" s="96"/>
      <c r="O943" s="96"/>
      <c r="P943" s="96"/>
      <c r="Q943" s="96"/>
      <c r="R943" s="96"/>
      <c r="S943" s="96"/>
      <c r="T943" s="96"/>
      <c r="U943" s="96"/>
      <c r="V943" s="96"/>
      <c r="W943" s="96"/>
    </row>
    <row r="944" spans="1:23" s="146" customFormat="1">
      <c r="A944" s="96"/>
      <c r="B944" s="327"/>
      <c r="C944" s="327"/>
      <c r="I944" s="96"/>
      <c r="J944" s="96"/>
      <c r="K944" s="96"/>
      <c r="L944" s="96"/>
      <c r="M944" s="96"/>
      <c r="N944" s="96"/>
      <c r="O944" s="96"/>
      <c r="P944" s="96"/>
      <c r="Q944" s="96"/>
      <c r="R944" s="96"/>
      <c r="S944" s="96"/>
      <c r="T944" s="96"/>
      <c r="U944" s="96"/>
      <c r="V944" s="96"/>
      <c r="W944" s="96"/>
    </row>
    <row r="945" spans="1:23" s="146" customFormat="1">
      <c r="A945" s="96"/>
      <c r="B945" s="327"/>
      <c r="C945" s="327"/>
      <c r="I945" s="96"/>
      <c r="J945" s="96"/>
      <c r="K945" s="96"/>
      <c r="L945" s="96"/>
      <c r="M945" s="96"/>
      <c r="N945" s="96"/>
      <c r="O945" s="96"/>
      <c r="P945" s="96"/>
      <c r="Q945" s="96"/>
      <c r="R945" s="96"/>
      <c r="S945" s="96"/>
      <c r="T945" s="96"/>
      <c r="U945" s="96"/>
      <c r="V945" s="96"/>
      <c r="W945" s="96"/>
    </row>
    <row r="946" spans="1:23" s="146" customFormat="1">
      <c r="A946" s="96"/>
      <c r="B946" s="327"/>
      <c r="C946" s="327"/>
      <c r="I946" s="96"/>
      <c r="J946" s="96"/>
      <c r="K946" s="96"/>
      <c r="L946" s="96"/>
      <c r="M946" s="96"/>
      <c r="N946" s="96"/>
      <c r="O946" s="96"/>
      <c r="P946" s="96"/>
      <c r="Q946" s="96"/>
      <c r="R946" s="96"/>
      <c r="S946" s="96"/>
      <c r="T946" s="96"/>
      <c r="U946" s="96"/>
      <c r="V946" s="96"/>
      <c r="W946" s="96"/>
    </row>
    <row r="947" spans="1:23" s="146" customFormat="1">
      <c r="A947" s="96"/>
      <c r="B947" s="327"/>
      <c r="C947" s="327"/>
      <c r="I947" s="96"/>
      <c r="J947" s="96"/>
      <c r="K947" s="96"/>
      <c r="L947" s="96"/>
      <c r="M947" s="96"/>
      <c r="N947" s="96"/>
      <c r="O947" s="96"/>
      <c r="P947" s="96"/>
      <c r="Q947" s="96"/>
      <c r="R947" s="96"/>
      <c r="S947" s="96"/>
      <c r="T947" s="96"/>
      <c r="U947" s="96"/>
      <c r="V947" s="96"/>
      <c r="W947" s="96"/>
    </row>
    <row r="948" spans="1:23" s="146" customFormat="1">
      <c r="A948" s="96"/>
      <c r="B948" s="327"/>
      <c r="C948" s="327"/>
      <c r="I948" s="96"/>
      <c r="J948" s="96"/>
      <c r="K948" s="96"/>
      <c r="L948" s="96"/>
      <c r="M948" s="96"/>
      <c r="N948" s="96"/>
      <c r="O948" s="96"/>
      <c r="P948" s="96"/>
      <c r="Q948" s="96"/>
      <c r="R948" s="96"/>
      <c r="S948" s="96"/>
      <c r="T948" s="96"/>
      <c r="U948" s="96"/>
      <c r="V948" s="96"/>
      <c r="W948" s="96"/>
    </row>
    <row r="949" spans="1:23" s="146" customFormat="1">
      <c r="A949" s="96"/>
      <c r="B949" s="327"/>
      <c r="C949" s="327"/>
      <c r="I949" s="96"/>
      <c r="J949" s="96"/>
      <c r="K949" s="96"/>
      <c r="L949" s="96"/>
      <c r="M949" s="96"/>
      <c r="N949" s="96"/>
      <c r="O949" s="96"/>
      <c r="P949" s="96"/>
      <c r="Q949" s="96"/>
      <c r="R949" s="96"/>
      <c r="S949" s="96"/>
      <c r="T949" s="96"/>
      <c r="U949" s="96"/>
      <c r="V949" s="96"/>
      <c r="W949" s="96"/>
    </row>
    <row r="950" spans="1:23" s="146" customFormat="1">
      <c r="A950" s="96"/>
      <c r="B950" s="327"/>
      <c r="C950" s="327"/>
      <c r="I950" s="96"/>
      <c r="J950" s="96"/>
      <c r="K950" s="96"/>
      <c r="L950" s="96"/>
      <c r="M950" s="96"/>
      <c r="N950" s="96"/>
      <c r="O950" s="96"/>
      <c r="P950" s="96"/>
      <c r="Q950" s="96"/>
      <c r="R950" s="96"/>
      <c r="S950" s="96"/>
      <c r="T950" s="96"/>
      <c r="U950" s="96"/>
      <c r="V950" s="96"/>
      <c r="W950" s="96"/>
    </row>
    <row r="951" spans="1:23" s="146" customFormat="1">
      <c r="A951" s="96"/>
      <c r="B951" s="327"/>
      <c r="C951" s="327"/>
      <c r="I951" s="96"/>
      <c r="J951" s="96"/>
      <c r="K951" s="96"/>
      <c r="L951" s="96"/>
      <c r="M951" s="96"/>
      <c r="N951" s="96"/>
      <c r="O951" s="96"/>
      <c r="P951" s="96"/>
      <c r="Q951" s="96"/>
      <c r="R951" s="96"/>
      <c r="S951" s="96"/>
      <c r="T951" s="96"/>
      <c r="U951" s="96"/>
      <c r="V951" s="96"/>
      <c r="W951" s="96"/>
    </row>
    <row r="952" spans="1:23" s="146" customFormat="1">
      <c r="A952" s="96"/>
      <c r="B952" s="327"/>
      <c r="C952" s="327"/>
      <c r="I952" s="96"/>
      <c r="J952" s="96"/>
      <c r="K952" s="96"/>
      <c r="L952" s="96"/>
      <c r="M952" s="96"/>
      <c r="N952" s="96"/>
      <c r="O952" s="96"/>
      <c r="P952" s="96"/>
      <c r="Q952" s="96"/>
      <c r="R952" s="96"/>
      <c r="S952" s="96"/>
      <c r="T952" s="96"/>
      <c r="U952" s="96"/>
      <c r="V952" s="96"/>
      <c r="W952" s="96"/>
    </row>
    <row r="953" spans="1:23" s="146" customFormat="1">
      <c r="A953" s="96"/>
      <c r="B953" s="327"/>
      <c r="C953" s="327"/>
      <c r="I953" s="96"/>
      <c r="J953" s="96"/>
      <c r="K953" s="96"/>
      <c r="L953" s="96"/>
      <c r="M953" s="96"/>
      <c r="N953" s="96"/>
      <c r="O953" s="96"/>
      <c r="P953" s="96"/>
      <c r="Q953" s="96"/>
      <c r="R953" s="96"/>
      <c r="S953" s="96"/>
      <c r="T953" s="96"/>
      <c r="U953" s="96"/>
      <c r="V953" s="96"/>
      <c r="W953" s="96"/>
    </row>
    <row r="954" spans="1:23" s="146" customFormat="1">
      <c r="A954" s="96"/>
      <c r="B954" s="327"/>
      <c r="C954" s="327"/>
      <c r="I954" s="96"/>
      <c r="J954" s="96"/>
      <c r="K954" s="96"/>
      <c r="L954" s="96"/>
      <c r="M954" s="96"/>
      <c r="N954" s="96"/>
      <c r="O954" s="96"/>
      <c r="P954" s="96"/>
      <c r="Q954" s="96"/>
      <c r="R954" s="96"/>
      <c r="S954" s="96"/>
      <c r="T954" s="96"/>
      <c r="U954" s="96"/>
      <c r="V954" s="96"/>
      <c r="W954" s="96"/>
    </row>
    <row r="955" spans="1:23" s="146" customFormat="1">
      <c r="A955" s="96"/>
      <c r="B955" s="327"/>
      <c r="C955" s="327"/>
      <c r="I955" s="96"/>
      <c r="J955" s="96"/>
      <c r="K955" s="96"/>
      <c r="L955" s="96"/>
      <c r="M955" s="96"/>
      <c r="N955" s="96"/>
      <c r="O955" s="96"/>
      <c r="P955" s="96"/>
      <c r="Q955" s="96"/>
      <c r="R955" s="96"/>
      <c r="S955" s="96"/>
      <c r="T955" s="96"/>
      <c r="U955" s="96"/>
      <c r="V955" s="96"/>
      <c r="W955" s="96"/>
    </row>
    <row r="956" spans="1:23" s="146" customFormat="1">
      <c r="A956" s="96"/>
      <c r="B956" s="327"/>
      <c r="C956" s="327"/>
      <c r="I956" s="96"/>
      <c r="J956" s="96"/>
      <c r="K956" s="96"/>
      <c r="L956" s="96"/>
      <c r="M956" s="96"/>
      <c r="N956" s="96"/>
      <c r="O956" s="96"/>
      <c r="P956" s="96"/>
      <c r="Q956" s="96"/>
      <c r="R956" s="96"/>
      <c r="S956" s="96"/>
      <c r="T956" s="96"/>
      <c r="U956" s="96"/>
      <c r="V956" s="96"/>
      <c r="W956" s="96"/>
    </row>
    <row r="957" spans="1:23" s="146" customFormat="1">
      <c r="A957" s="96"/>
      <c r="B957" s="327"/>
      <c r="C957" s="327"/>
      <c r="I957" s="96"/>
      <c r="J957" s="96"/>
      <c r="K957" s="96"/>
      <c r="L957" s="96"/>
      <c r="M957" s="96"/>
      <c r="N957" s="96"/>
      <c r="O957" s="96"/>
      <c r="P957" s="96"/>
      <c r="Q957" s="96"/>
      <c r="R957" s="96"/>
      <c r="S957" s="96"/>
      <c r="T957" s="96"/>
      <c r="U957" s="96"/>
      <c r="V957" s="96"/>
      <c r="W957" s="96"/>
    </row>
    <row r="958" spans="1:23" s="146" customFormat="1">
      <c r="A958" s="96"/>
      <c r="B958" s="327"/>
      <c r="C958" s="327"/>
      <c r="I958" s="96"/>
      <c r="J958" s="96"/>
      <c r="K958" s="96"/>
      <c r="L958" s="96"/>
      <c r="M958" s="96"/>
      <c r="N958" s="96"/>
      <c r="O958" s="96"/>
      <c r="P958" s="96"/>
      <c r="Q958" s="96"/>
      <c r="R958" s="96"/>
      <c r="S958" s="96"/>
      <c r="T958" s="96"/>
      <c r="U958" s="96"/>
      <c r="V958" s="96"/>
      <c r="W958" s="96"/>
    </row>
    <row r="959" spans="1:23" s="146" customFormat="1">
      <c r="A959" s="96"/>
      <c r="B959" s="327"/>
      <c r="C959" s="327"/>
      <c r="I959" s="96"/>
      <c r="J959" s="96"/>
      <c r="K959" s="96"/>
      <c r="L959" s="96"/>
      <c r="M959" s="96"/>
      <c r="N959" s="96"/>
      <c r="O959" s="96"/>
      <c r="P959" s="96"/>
      <c r="Q959" s="96"/>
      <c r="R959" s="96"/>
      <c r="S959" s="96"/>
      <c r="T959" s="96"/>
      <c r="U959" s="96"/>
      <c r="V959" s="96"/>
      <c r="W959" s="96"/>
    </row>
    <row r="960" spans="1:23" s="146" customFormat="1">
      <c r="A960" s="96"/>
      <c r="B960" s="327"/>
      <c r="C960" s="327"/>
      <c r="I960" s="96"/>
      <c r="J960" s="96"/>
      <c r="K960" s="96"/>
      <c r="L960" s="96"/>
      <c r="M960" s="96"/>
      <c r="N960" s="96"/>
      <c r="O960" s="96"/>
      <c r="P960" s="96"/>
      <c r="Q960" s="96"/>
      <c r="R960" s="96"/>
      <c r="S960" s="96"/>
      <c r="T960" s="96"/>
      <c r="U960" s="96"/>
      <c r="V960" s="96"/>
      <c r="W960" s="96"/>
    </row>
    <row r="961" spans="1:23" s="146" customFormat="1">
      <c r="A961" s="96"/>
      <c r="B961" s="327"/>
      <c r="C961" s="327"/>
      <c r="I961" s="96"/>
      <c r="J961" s="96"/>
      <c r="K961" s="96"/>
      <c r="L961" s="96"/>
      <c r="M961" s="96"/>
      <c r="N961" s="96"/>
      <c r="O961" s="96"/>
      <c r="P961" s="96"/>
      <c r="Q961" s="96"/>
      <c r="R961" s="96"/>
      <c r="S961" s="96"/>
      <c r="T961" s="96"/>
      <c r="U961" s="96"/>
      <c r="V961" s="96"/>
      <c r="W961" s="96"/>
    </row>
    <row r="962" spans="1:23" s="146" customFormat="1">
      <c r="A962" s="96"/>
      <c r="B962" s="327"/>
      <c r="C962" s="327"/>
      <c r="I962" s="96"/>
      <c r="J962" s="96"/>
      <c r="K962" s="96"/>
      <c r="L962" s="96"/>
      <c r="M962" s="96"/>
      <c r="N962" s="96"/>
      <c r="O962" s="96"/>
      <c r="P962" s="96"/>
      <c r="Q962" s="96"/>
      <c r="R962" s="96"/>
      <c r="S962" s="96"/>
      <c r="T962" s="96"/>
      <c r="U962" s="96"/>
      <c r="V962" s="96"/>
      <c r="W962" s="96"/>
    </row>
    <row r="963" spans="1:23" s="146" customFormat="1">
      <c r="A963" s="96"/>
      <c r="B963" s="327"/>
      <c r="C963" s="327"/>
      <c r="I963" s="96"/>
      <c r="J963" s="96"/>
      <c r="K963" s="96"/>
      <c r="L963" s="96"/>
      <c r="M963" s="96"/>
      <c r="N963" s="96"/>
      <c r="O963" s="96"/>
      <c r="P963" s="96"/>
      <c r="Q963" s="96"/>
      <c r="R963" s="96"/>
      <c r="S963" s="96"/>
      <c r="T963" s="96"/>
      <c r="U963" s="96"/>
      <c r="V963" s="96"/>
      <c r="W963" s="96"/>
    </row>
    <row r="964" spans="1:23" s="146" customFormat="1">
      <c r="A964" s="96"/>
      <c r="B964" s="327"/>
      <c r="C964" s="327"/>
      <c r="I964" s="96"/>
      <c r="J964" s="96"/>
      <c r="K964" s="96"/>
      <c r="L964" s="96"/>
      <c r="M964" s="96"/>
      <c r="N964" s="96"/>
      <c r="O964" s="96"/>
      <c r="P964" s="96"/>
      <c r="Q964" s="96"/>
      <c r="R964" s="96"/>
      <c r="S964" s="96"/>
      <c r="T964" s="96"/>
      <c r="U964" s="96"/>
      <c r="V964" s="96"/>
      <c r="W964" s="96"/>
    </row>
    <row r="965" spans="1:23" s="146" customFormat="1">
      <c r="A965" s="96"/>
      <c r="B965" s="327"/>
      <c r="C965" s="327"/>
      <c r="I965" s="96"/>
      <c r="J965" s="96"/>
      <c r="K965" s="96"/>
      <c r="L965" s="96"/>
      <c r="M965" s="96"/>
      <c r="N965" s="96"/>
      <c r="O965" s="96"/>
      <c r="P965" s="96"/>
      <c r="Q965" s="96"/>
      <c r="R965" s="96"/>
      <c r="S965" s="96"/>
      <c r="T965" s="96"/>
      <c r="U965" s="96"/>
      <c r="V965" s="96"/>
      <c r="W965" s="96"/>
    </row>
    <row r="966" spans="1:23" s="146" customFormat="1">
      <c r="A966" s="96"/>
      <c r="B966" s="327"/>
      <c r="C966" s="327"/>
      <c r="I966" s="96"/>
      <c r="J966" s="96"/>
      <c r="K966" s="96"/>
      <c r="L966" s="96"/>
      <c r="M966" s="96"/>
      <c r="N966" s="96"/>
      <c r="O966" s="96"/>
      <c r="P966" s="96"/>
      <c r="Q966" s="96"/>
      <c r="R966" s="96"/>
      <c r="S966" s="96"/>
      <c r="T966" s="96"/>
      <c r="U966" s="96"/>
      <c r="V966" s="96"/>
      <c r="W966" s="96"/>
    </row>
    <row r="967" spans="1:23" s="146" customFormat="1">
      <c r="A967" s="96"/>
      <c r="B967" s="327"/>
      <c r="C967" s="327"/>
      <c r="I967" s="96"/>
      <c r="J967" s="96"/>
      <c r="K967" s="96"/>
      <c r="L967" s="96"/>
      <c r="M967" s="96"/>
      <c r="N967" s="96"/>
      <c r="O967" s="96"/>
      <c r="P967" s="96"/>
      <c r="Q967" s="96"/>
      <c r="R967" s="96"/>
      <c r="S967" s="96"/>
      <c r="T967" s="96"/>
      <c r="U967" s="96"/>
      <c r="V967" s="96"/>
      <c r="W967" s="96"/>
    </row>
    <row r="968" spans="1:23" s="146" customFormat="1">
      <c r="A968" s="96"/>
      <c r="B968" s="327"/>
      <c r="C968" s="327"/>
      <c r="I968" s="96"/>
      <c r="J968" s="96"/>
      <c r="K968" s="96"/>
      <c r="L968" s="96"/>
      <c r="M968" s="96"/>
      <c r="N968" s="96"/>
      <c r="O968" s="96"/>
      <c r="P968" s="96"/>
      <c r="Q968" s="96"/>
      <c r="R968" s="96"/>
      <c r="S968" s="96"/>
      <c r="T968" s="96"/>
      <c r="U968" s="96"/>
      <c r="V968" s="96"/>
      <c r="W968" s="96"/>
    </row>
    <row r="969" spans="1:23" s="146" customFormat="1">
      <c r="A969" s="96"/>
      <c r="B969" s="327"/>
      <c r="C969" s="327"/>
      <c r="I969" s="96"/>
      <c r="J969" s="96"/>
      <c r="K969" s="96"/>
      <c r="L969" s="96"/>
      <c r="M969" s="96"/>
      <c r="N969" s="96"/>
      <c r="O969" s="96"/>
      <c r="P969" s="96"/>
      <c r="Q969" s="96"/>
      <c r="R969" s="96"/>
      <c r="S969" s="96"/>
      <c r="T969" s="96"/>
      <c r="U969" s="96"/>
      <c r="V969" s="96"/>
      <c r="W969" s="96"/>
    </row>
    <row r="970" spans="1:23" s="146" customFormat="1">
      <c r="A970" s="96"/>
      <c r="B970" s="327"/>
      <c r="C970" s="327"/>
      <c r="I970" s="96"/>
      <c r="J970" s="96"/>
      <c r="K970" s="96"/>
      <c r="L970" s="96"/>
      <c r="M970" s="96"/>
      <c r="N970" s="96"/>
      <c r="O970" s="96"/>
      <c r="P970" s="96"/>
      <c r="Q970" s="96"/>
      <c r="R970" s="96"/>
      <c r="S970" s="96"/>
      <c r="T970" s="96"/>
      <c r="U970" s="96"/>
      <c r="V970" s="96"/>
      <c r="W970" s="96"/>
    </row>
    <row r="971" spans="1:23" s="146" customFormat="1">
      <c r="A971" s="96"/>
      <c r="B971" s="327"/>
      <c r="C971" s="327"/>
      <c r="I971" s="96"/>
      <c r="J971" s="96"/>
      <c r="K971" s="96"/>
      <c r="L971" s="96"/>
      <c r="M971" s="96"/>
      <c r="N971" s="96"/>
      <c r="O971" s="96"/>
      <c r="P971" s="96"/>
      <c r="Q971" s="96"/>
      <c r="R971" s="96"/>
      <c r="S971" s="96"/>
      <c r="T971" s="96"/>
      <c r="U971" s="96"/>
      <c r="V971" s="96"/>
      <c r="W971" s="96"/>
    </row>
    <row r="972" spans="1:23" s="146" customFormat="1">
      <c r="A972" s="96"/>
      <c r="B972" s="327"/>
      <c r="C972" s="327"/>
      <c r="I972" s="96"/>
      <c r="J972" s="96"/>
      <c r="K972" s="96"/>
      <c r="L972" s="96"/>
      <c r="M972" s="96"/>
      <c r="N972" s="96"/>
      <c r="O972" s="96"/>
      <c r="P972" s="96"/>
      <c r="Q972" s="96"/>
      <c r="R972" s="96"/>
      <c r="S972" s="96"/>
      <c r="T972" s="96"/>
      <c r="U972" s="96"/>
      <c r="V972" s="96"/>
      <c r="W972" s="96"/>
    </row>
    <row r="973" spans="1:23" s="146" customFormat="1">
      <c r="A973" s="96"/>
      <c r="B973" s="327"/>
      <c r="C973" s="327"/>
      <c r="I973" s="96"/>
      <c r="J973" s="96"/>
      <c r="K973" s="96"/>
      <c r="L973" s="96"/>
      <c r="M973" s="96"/>
      <c r="N973" s="96"/>
      <c r="O973" s="96"/>
      <c r="P973" s="96"/>
      <c r="Q973" s="96"/>
      <c r="R973" s="96"/>
      <c r="S973" s="96"/>
      <c r="T973" s="96"/>
      <c r="U973" s="96"/>
      <c r="V973" s="96"/>
      <c r="W973" s="96"/>
    </row>
    <row r="974" spans="1:23" s="146" customFormat="1">
      <c r="A974" s="96"/>
      <c r="B974" s="327"/>
      <c r="C974" s="327"/>
      <c r="I974" s="96"/>
      <c r="J974" s="96"/>
      <c r="K974" s="96"/>
      <c r="L974" s="96"/>
      <c r="M974" s="96"/>
      <c r="N974" s="96"/>
      <c r="O974" s="96"/>
      <c r="P974" s="96"/>
      <c r="Q974" s="96"/>
      <c r="R974" s="96"/>
      <c r="S974" s="96"/>
      <c r="T974" s="96"/>
      <c r="U974" s="96"/>
      <c r="V974" s="96"/>
      <c r="W974" s="96"/>
    </row>
    <row r="975" spans="1:23" s="146" customFormat="1">
      <c r="A975" s="96"/>
      <c r="B975" s="327"/>
      <c r="C975" s="327"/>
      <c r="I975" s="96"/>
      <c r="J975" s="96"/>
      <c r="K975" s="96"/>
      <c r="L975" s="96"/>
      <c r="M975" s="96"/>
      <c r="N975" s="96"/>
      <c r="O975" s="96"/>
      <c r="P975" s="96"/>
      <c r="Q975" s="96"/>
      <c r="R975" s="96"/>
      <c r="S975" s="96"/>
      <c r="T975" s="96"/>
      <c r="U975" s="96"/>
      <c r="V975" s="96"/>
      <c r="W975" s="96"/>
    </row>
    <row r="976" spans="1:23" s="146" customFormat="1">
      <c r="A976" s="96"/>
      <c r="B976" s="327"/>
      <c r="C976" s="327"/>
      <c r="I976" s="96"/>
      <c r="J976" s="96"/>
      <c r="K976" s="96"/>
      <c r="L976" s="96"/>
      <c r="M976" s="96"/>
      <c r="N976" s="96"/>
      <c r="O976" s="96"/>
      <c r="P976" s="96"/>
      <c r="Q976" s="96"/>
      <c r="R976" s="96"/>
      <c r="S976" s="96"/>
      <c r="T976" s="96"/>
      <c r="U976" s="96"/>
      <c r="V976" s="96"/>
      <c r="W976" s="96"/>
    </row>
    <row r="977" spans="1:23" s="146" customFormat="1">
      <c r="A977" s="96"/>
      <c r="B977" s="327"/>
      <c r="C977" s="327"/>
      <c r="I977" s="96"/>
      <c r="J977" s="96"/>
      <c r="K977" s="96"/>
      <c r="L977" s="96"/>
      <c r="M977" s="96"/>
      <c r="N977" s="96"/>
      <c r="O977" s="96"/>
      <c r="P977" s="96"/>
      <c r="Q977" s="96"/>
      <c r="R977" s="96"/>
      <c r="S977" s="96"/>
      <c r="T977" s="96"/>
      <c r="U977" s="96"/>
      <c r="V977" s="96"/>
      <c r="W977" s="96"/>
    </row>
    <row r="978" spans="1:23" s="146" customFormat="1">
      <c r="A978" s="96"/>
      <c r="B978" s="327"/>
      <c r="C978" s="327"/>
      <c r="I978" s="96"/>
      <c r="J978" s="96"/>
      <c r="K978" s="96"/>
      <c r="L978" s="96"/>
      <c r="M978" s="96"/>
      <c r="N978" s="96"/>
      <c r="O978" s="96"/>
      <c r="P978" s="96"/>
      <c r="Q978" s="96"/>
      <c r="R978" s="96"/>
      <c r="S978" s="96"/>
      <c r="T978" s="96"/>
      <c r="U978" s="96"/>
      <c r="V978" s="96"/>
      <c r="W978" s="96"/>
    </row>
    <row r="979" spans="1:23" s="146" customFormat="1">
      <c r="A979" s="96"/>
      <c r="B979" s="327"/>
      <c r="C979" s="327"/>
      <c r="I979" s="96"/>
      <c r="J979" s="96"/>
      <c r="K979" s="96"/>
      <c r="L979" s="96"/>
      <c r="M979" s="96"/>
      <c r="N979" s="96"/>
      <c r="O979" s="96"/>
      <c r="P979" s="96"/>
      <c r="Q979" s="96"/>
      <c r="R979" s="96"/>
      <c r="S979" s="96"/>
      <c r="T979" s="96"/>
      <c r="U979" s="96"/>
      <c r="V979" s="96"/>
      <c r="W979" s="96"/>
    </row>
    <row r="980" spans="1:23" s="146" customFormat="1">
      <c r="A980" s="96"/>
      <c r="B980" s="327"/>
      <c r="C980" s="327"/>
      <c r="I980" s="96"/>
      <c r="J980" s="96"/>
      <c r="K980" s="96"/>
      <c r="L980" s="96"/>
      <c r="M980" s="96"/>
      <c r="N980" s="96"/>
      <c r="O980" s="96"/>
      <c r="P980" s="96"/>
      <c r="Q980" s="96"/>
      <c r="R980" s="96"/>
      <c r="S980" s="96"/>
      <c r="T980" s="96"/>
      <c r="U980" s="96"/>
      <c r="V980" s="96"/>
      <c r="W980" s="96"/>
    </row>
    <row r="981" spans="1:23" s="146" customFormat="1">
      <c r="A981" s="96"/>
      <c r="B981" s="327"/>
      <c r="C981" s="327"/>
      <c r="I981" s="96"/>
      <c r="J981" s="96"/>
      <c r="K981" s="96"/>
      <c r="L981" s="96"/>
      <c r="M981" s="96"/>
      <c r="N981" s="96"/>
      <c r="O981" s="96"/>
      <c r="P981" s="96"/>
      <c r="Q981" s="96"/>
      <c r="R981" s="96"/>
      <c r="S981" s="96"/>
      <c r="T981" s="96"/>
      <c r="U981" s="96"/>
      <c r="V981" s="96"/>
      <c r="W981" s="96"/>
    </row>
    <row r="982" spans="1:23" s="146" customFormat="1">
      <c r="A982" s="96"/>
      <c r="B982" s="327"/>
      <c r="C982" s="327"/>
      <c r="I982" s="96"/>
      <c r="J982" s="96"/>
      <c r="K982" s="96"/>
      <c r="L982" s="96"/>
      <c r="M982" s="96"/>
      <c r="N982" s="96"/>
      <c r="O982" s="96"/>
      <c r="P982" s="96"/>
      <c r="Q982" s="96"/>
      <c r="R982" s="96"/>
      <c r="S982" s="96"/>
      <c r="T982" s="96"/>
      <c r="U982" s="96"/>
      <c r="V982" s="96"/>
      <c r="W982" s="96"/>
    </row>
    <row r="983" spans="1:23" s="146" customFormat="1">
      <c r="A983" s="96"/>
      <c r="B983" s="327"/>
      <c r="C983" s="327"/>
      <c r="I983" s="96"/>
      <c r="J983" s="96"/>
      <c r="K983" s="96"/>
      <c r="L983" s="96"/>
      <c r="M983" s="96"/>
      <c r="N983" s="96"/>
      <c r="O983" s="96"/>
      <c r="P983" s="96"/>
      <c r="Q983" s="96"/>
      <c r="R983" s="96"/>
      <c r="S983" s="96"/>
      <c r="T983" s="96"/>
      <c r="U983" s="96"/>
      <c r="V983" s="96"/>
      <c r="W983" s="96"/>
    </row>
    <row r="984" spans="1:23" s="146" customFormat="1">
      <c r="A984" s="96"/>
      <c r="B984" s="327"/>
      <c r="C984" s="327"/>
      <c r="I984" s="96"/>
      <c r="J984" s="96"/>
      <c r="K984" s="96"/>
      <c r="L984" s="96"/>
      <c r="M984" s="96"/>
      <c r="N984" s="96"/>
      <c r="O984" s="96"/>
      <c r="P984" s="96"/>
      <c r="Q984" s="96"/>
      <c r="R984" s="96"/>
      <c r="S984" s="96"/>
      <c r="T984" s="96"/>
      <c r="U984" s="96"/>
      <c r="V984" s="96"/>
      <c r="W984" s="96"/>
    </row>
    <row r="985" spans="1:23" s="146" customFormat="1">
      <c r="A985" s="96"/>
      <c r="B985" s="327"/>
      <c r="C985" s="327"/>
      <c r="I985" s="96"/>
      <c r="J985" s="96"/>
      <c r="K985" s="96"/>
      <c r="L985" s="96"/>
      <c r="M985" s="96"/>
      <c r="N985" s="96"/>
      <c r="O985" s="96"/>
      <c r="P985" s="96"/>
      <c r="Q985" s="96"/>
      <c r="R985" s="96"/>
      <c r="S985" s="96"/>
      <c r="T985" s="96"/>
      <c r="U985" s="96"/>
      <c r="V985" s="96"/>
      <c r="W985" s="96"/>
    </row>
    <row r="986" spans="1:23" s="146" customFormat="1">
      <c r="A986" s="96"/>
      <c r="B986" s="327"/>
      <c r="C986" s="327"/>
      <c r="I986" s="96"/>
      <c r="J986" s="96"/>
      <c r="K986" s="96"/>
      <c r="L986" s="96"/>
      <c r="M986" s="96"/>
      <c r="N986" s="96"/>
      <c r="O986" s="96"/>
      <c r="P986" s="96"/>
      <c r="Q986" s="96"/>
      <c r="R986" s="96"/>
      <c r="S986" s="96"/>
      <c r="T986" s="96"/>
      <c r="U986" s="96"/>
      <c r="V986" s="96"/>
      <c r="W986" s="96"/>
    </row>
    <row r="987" spans="1:23" s="146" customFormat="1">
      <c r="A987" s="96"/>
      <c r="B987" s="327"/>
      <c r="C987" s="327"/>
      <c r="I987" s="96"/>
      <c r="J987" s="96"/>
      <c r="K987" s="96"/>
      <c r="L987" s="96"/>
      <c r="M987" s="96"/>
      <c r="N987" s="96"/>
      <c r="O987" s="96"/>
      <c r="P987" s="96"/>
      <c r="Q987" s="96"/>
      <c r="R987" s="96"/>
      <c r="S987" s="96"/>
      <c r="T987" s="96"/>
      <c r="U987" s="96"/>
      <c r="V987" s="96"/>
      <c r="W987" s="96"/>
    </row>
    <row r="988" spans="1:23" s="146" customFormat="1">
      <c r="A988" s="96"/>
      <c r="B988" s="327"/>
      <c r="C988" s="327"/>
      <c r="I988" s="96"/>
      <c r="J988" s="96"/>
      <c r="K988" s="96"/>
      <c r="L988" s="96"/>
      <c r="M988" s="96"/>
      <c r="N988" s="96"/>
      <c r="O988" s="96"/>
      <c r="P988" s="96"/>
      <c r="Q988" s="96"/>
      <c r="R988" s="96"/>
      <c r="S988" s="96"/>
      <c r="T988" s="96"/>
      <c r="U988" s="96"/>
      <c r="V988" s="96"/>
      <c r="W988" s="96"/>
    </row>
    <row r="989" spans="1:23" s="146" customFormat="1">
      <c r="A989" s="96"/>
      <c r="B989" s="327"/>
      <c r="C989" s="327"/>
      <c r="I989" s="96"/>
      <c r="J989" s="96"/>
      <c r="K989" s="96"/>
      <c r="L989" s="96"/>
      <c r="M989" s="96"/>
      <c r="N989" s="96"/>
      <c r="O989" s="96"/>
      <c r="P989" s="96"/>
      <c r="Q989" s="96"/>
      <c r="R989" s="96"/>
      <c r="S989" s="96"/>
      <c r="T989" s="96"/>
      <c r="U989" s="96"/>
      <c r="V989" s="96"/>
      <c r="W989" s="96"/>
    </row>
    <row r="990" spans="1:23" s="146" customFormat="1">
      <c r="A990" s="96"/>
      <c r="B990" s="327"/>
      <c r="C990" s="327"/>
      <c r="I990" s="96"/>
      <c r="J990" s="96"/>
      <c r="K990" s="96"/>
      <c r="L990" s="96"/>
      <c r="M990" s="96"/>
      <c r="N990" s="96"/>
      <c r="O990" s="96"/>
      <c r="P990" s="96"/>
      <c r="Q990" s="96"/>
      <c r="R990" s="96"/>
      <c r="S990" s="96"/>
      <c r="T990" s="96"/>
      <c r="U990" s="96"/>
      <c r="V990" s="96"/>
      <c r="W990" s="96"/>
    </row>
    <row r="991" spans="1:23" s="146" customFormat="1">
      <c r="A991" s="96"/>
      <c r="B991" s="327"/>
      <c r="C991" s="327"/>
      <c r="I991" s="96"/>
      <c r="J991" s="96"/>
      <c r="K991" s="96"/>
      <c r="L991" s="96"/>
      <c r="M991" s="96"/>
      <c r="N991" s="96"/>
      <c r="O991" s="96"/>
      <c r="P991" s="96"/>
      <c r="Q991" s="96"/>
      <c r="R991" s="96"/>
      <c r="S991" s="96"/>
      <c r="T991" s="96"/>
      <c r="U991" s="96"/>
      <c r="V991" s="96"/>
      <c r="W991" s="96"/>
    </row>
    <row r="992" spans="1:23" s="146" customFormat="1">
      <c r="A992" s="96"/>
      <c r="B992" s="327"/>
      <c r="C992" s="327"/>
      <c r="I992" s="96"/>
      <c r="J992" s="96"/>
      <c r="K992" s="96"/>
      <c r="L992" s="96"/>
      <c r="M992" s="96"/>
      <c r="N992" s="96"/>
      <c r="O992" s="96"/>
      <c r="P992" s="96"/>
      <c r="Q992" s="96"/>
      <c r="R992" s="96"/>
      <c r="S992" s="96"/>
      <c r="T992" s="96"/>
      <c r="U992" s="96"/>
      <c r="V992" s="96"/>
      <c r="W992" s="96"/>
    </row>
    <row r="993" spans="1:23" s="146" customFormat="1">
      <c r="A993" s="96"/>
      <c r="B993" s="327"/>
      <c r="C993" s="327"/>
      <c r="I993" s="96"/>
      <c r="J993" s="96"/>
      <c r="K993" s="96"/>
      <c r="L993" s="96"/>
      <c r="M993" s="96"/>
      <c r="N993" s="96"/>
      <c r="O993" s="96"/>
      <c r="P993" s="96"/>
      <c r="Q993" s="96"/>
      <c r="R993" s="96"/>
      <c r="S993" s="96"/>
      <c r="T993" s="96"/>
      <c r="U993" s="96"/>
      <c r="V993" s="96"/>
      <c r="W993" s="96"/>
    </row>
    <row r="994" spans="1:23" s="146" customFormat="1">
      <c r="A994" s="96"/>
      <c r="B994" s="327"/>
      <c r="C994" s="327"/>
      <c r="I994" s="96"/>
      <c r="J994" s="96"/>
      <c r="K994" s="96"/>
      <c r="L994" s="96"/>
      <c r="M994" s="96"/>
      <c r="N994" s="96"/>
      <c r="O994" s="96"/>
      <c r="P994" s="96"/>
      <c r="Q994" s="96"/>
      <c r="R994" s="96"/>
      <c r="S994" s="96"/>
      <c r="T994" s="96"/>
      <c r="U994" s="96"/>
      <c r="V994" s="96"/>
      <c r="W994" s="96"/>
    </row>
    <row r="995" spans="1:23" s="146" customFormat="1">
      <c r="A995" s="96"/>
      <c r="B995" s="327"/>
      <c r="C995" s="327"/>
      <c r="I995" s="96"/>
      <c r="J995" s="96"/>
      <c r="K995" s="96"/>
      <c r="L995" s="96"/>
      <c r="M995" s="96"/>
      <c r="N995" s="96"/>
      <c r="O995" s="96"/>
      <c r="P995" s="96"/>
      <c r="Q995" s="96"/>
      <c r="R995" s="96"/>
      <c r="S995" s="96"/>
      <c r="T995" s="96"/>
      <c r="U995" s="96"/>
      <c r="V995" s="96"/>
      <c r="W995" s="96"/>
    </row>
    <row r="996" spans="1:23" s="146" customFormat="1">
      <c r="A996" s="96"/>
      <c r="B996" s="327"/>
      <c r="C996" s="327"/>
      <c r="I996" s="96"/>
      <c r="J996" s="96"/>
      <c r="K996" s="96"/>
      <c r="L996" s="96"/>
      <c r="M996" s="96"/>
      <c r="N996" s="96"/>
      <c r="O996" s="96"/>
      <c r="P996" s="96"/>
      <c r="Q996" s="96"/>
      <c r="R996" s="96"/>
      <c r="S996" s="96"/>
      <c r="T996" s="96"/>
      <c r="U996" s="96"/>
      <c r="V996" s="96"/>
      <c r="W996" s="96"/>
    </row>
    <row r="997" spans="1:23" s="146" customFormat="1">
      <c r="A997" s="96"/>
      <c r="B997" s="327"/>
      <c r="C997" s="327"/>
      <c r="I997" s="96"/>
      <c r="J997" s="96"/>
      <c r="K997" s="96"/>
      <c r="L997" s="96"/>
      <c r="M997" s="96"/>
      <c r="N997" s="96"/>
      <c r="O997" s="96"/>
      <c r="P997" s="96"/>
      <c r="Q997" s="96"/>
      <c r="R997" s="96"/>
      <c r="S997" s="96"/>
      <c r="T997" s="96"/>
      <c r="U997" s="96"/>
      <c r="V997" s="96"/>
      <c r="W997" s="96"/>
    </row>
    <row r="998" spans="1:23" s="146" customFormat="1">
      <c r="A998" s="96"/>
      <c r="B998" s="327"/>
      <c r="C998" s="327"/>
      <c r="I998" s="96"/>
      <c r="J998" s="96"/>
      <c r="K998" s="96"/>
      <c r="L998" s="96"/>
      <c r="M998" s="96"/>
      <c r="N998" s="96"/>
      <c r="O998" s="96"/>
      <c r="P998" s="96"/>
      <c r="Q998" s="96"/>
      <c r="R998" s="96"/>
      <c r="S998" s="96"/>
      <c r="T998" s="96"/>
      <c r="U998" s="96"/>
      <c r="V998" s="96"/>
      <c r="W998" s="96"/>
    </row>
    <row r="999" spans="1:23" s="146" customFormat="1">
      <c r="A999" s="96"/>
      <c r="B999" s="327"/>
      <c r="C999" s="327"/>
      <c r="I999" s="96"/>
      <c r="J999" s="96"/>
      <c r="K999" s="96"/>
      <c r="L999" s="96"/>
      <c r="M999" s="96"/>
      <c r="N999" s="96"/>
      <c r="O999" s="96"/>
      <c r="P999" s="96"/>
      <c r="Q999" s="96"/>
      <c r="R999" s="96"/>
      <c r="S999" s="96"/>
      <c r="T999" s="96"/>
      <c r="U999" s="96"/>
      <c r="V999" s="96"/>
      <c r="W999" s="96"/>
    </row>
    <row r="1000" spans="1:23" s="146" customFormat="1">
      <c r="A1000" s="96"/>
      <c r="B1000" s="327"/>
      <c r="C1000" s="327"/>
      <c r="I1000" s="96"/>
      <c r="J1000" s="96"/>
      <c r="K1000" s="96"/>
      <c r="L1000" s="96"/>
      <c r="M1000" s="96"/>
      <c r="N1000" s="96"/>
      <c r="O1000" s="96"/>
      <c r="P1000" s="96"/>
      <c r="Q1000" s="96"/>
      <c r="R1000" s="96"/>
      <c r="S1000" s="96"/>
      <c r="T1000" s="96"/>
      <c r="U1000" s="96"/>
      <c r="V1000" s="96"/>
      <c r="W1000" s="96"/>
    </row>
    <row r="1001" spans="1:23" s="146" customFormat="1">
      <c r="A1001" s="96"/>
      <c r="B1001" s="327"/>
      <c r="C1001" s="327"/>
      <c r="I1001" s="96"/>
      <c r="J1001" s="96"/>
      <c r="K1001" s="96"/>
      <c r="L1001" s="96"/>
      <c r="M1001" s="96"/>
      <c r="N1001" s="96"/>
      <c r="O1001" s="96"/>
      <c r="P1001" s="96"/>
      <c r="Q1001" s="96"/>
      <c r="R1001" s="96"/>
      <c r="S1001" s="96"/>
      <c r="T1001" s="96"/>
      <c r="U1001" s="96"/>
      <c r="V1001" s="96"/>
      <c r="W1001" s="96"/>
    </row>
    <row r="1002" spans="1:23" s="146" customFormat="1">
      <c r="A1002" s="96"/>
      <c r="B1002" s="327"/>
      <c r="C1002" s="327"/>
      <c r="I1002" s="96"/>
      <c r="J1002" s="96"/>
      <c r="K1002" s="96"/>
      <c r="L1002" s="96"/>
      <c r="M1002" s="96"/>
      <c r="N1002" s="96"/>
      <c r="O1002" s="96"/>
      <c r="P1002" s="96"/>
      <c r="Q1002" s="96"/>
      <c r="R1002" s="96"/>
      <c r="S1002" s="96"/>
      <c r="T1002" s="96"/>
      <c r="U1002" s="96"/>
      <c r="V1002" s="96"/>
      <c r="W1002" s="96"/>
    </row>
    <row r="1003" spans="1:23" s="146" customFormat="1">
      <c r="A1003" s="96"/>
      <c r="B1003" s="327"/>
      <c r="C1003" s="327"/>
      <c r="I1003" s="96"/>
      <c r="J1003" s="96"/>
      <c r="K1003" s="96"/>
      <c r="L1003" s="96"/>
      <c r="M1003" s="96"/>
      <c r="N1003" s="96"/>
      <c r="O1003" s="96"/>
      <c r="P1003" s="96"/>
      <c r="Q1003" s="96"/>
      <c r="R1003" s="96"/>
      <c r="S1003" s="96"/>
      <c r="T1003" s="96"/>
      <c r="U1003" s="96"/>
      <c r="V1003" s="96"/>
      <c r="W1003" s="96"/>
    </row>
    <row r="1004" spans="1:23" s="146" customFormat="1">
      <c r="A1004" s="96"/>
      <c r="B1004" s="327"/>
      <c r="C1004" s="327"/>
      <c r="I1004" s="96"/>
      <c r="J1004" s="96"/>
      <c r="K1004" s="96"/>
      <c r="L1004" s="96"/>
      <c r="M1004" s="96"/>
      <c r="N1004" s="96"/>
      <c r="O1004" s="96"/>
      <c r="P1004" s="96"/>
      <c r="Q1004" s="96"/>
      <c r="R1004" s="96"/>
      <c r="S1004" s="96"/>
      <c r="T1004" s="96"/>
      <c r="U1004" s="96"/>
      <c r="V1004" s="96"/>
      <c r="W1004" s="96"/>
    </row>
    <row r="1005" spans="1:23" s="146" customFormat="1">
      <c r="A1005" s="96"/>
      <c r="B1005" s="327"/>
      <c r="C1005" s="327"/>
      <c r="I1005" s="96"/>
      <c r="J1005" s="96"/>
      <c r="K1005" s="96"/>
      <c r="L1005" s="96"/>
      <c r="M1005" s="96"/>
      <c r="N1005" s="96"/>
      <c r="O1005" s="96"/>
      <c r="P1005" s="96"/>
      <c r="Q1005" s="96"/>
      <c r="R1005" s="96"/>
      <c r="S1005" s="96"/>
      <c r="T1005" s="96"/>
      <c r="U1005" s="96"/>
      <c r="V1005" s="96"/>
      <c r="W1005" s="96"/>
    </row>
    <row r="1006" spans="1:23" s="146" customFormat="1">
      <c r="A1006" s="96"/>
      <c r="B1006" s="327"/>
      <c r="C1006" s="327"/>
      <c r="I1006" s="96"/>
      <c r="J1006" s="96"/>
      <c r="K1006" s="96"/>
      <c r="L1006" s="96"/>
      <c r="M1006" s="96"/>
      <c r="N1006" s="96"/>
      <c r="O1006" s="96"/>
      <c r="P1006" s="96"/>
      <c r="Q1006" s="96"/>
      <c r="R1006" s="96"/>
      <c r="S1006" s="96"/>
      <c r="T1006" s="96"/>
      <c r="U1006" s="96"/>
      <c r="V1006" s="96"/>
      <c r="W1006" s="96"/>
    </row>
    <row r="1007" spans="1:23" s="146" customFormat="1">
      <c r="A1007" s="96"/>
      <c r="B1007" s="327"/>
      <c r="C1007" s="327"/>
      <c r="I1007" s="96"/>
      <c r="J1007" s="96"/>
      <c r="K1007" s="96"/>
      <c r="L1007" s="96"/>
      <c r="M1007" s="96"/>
      <c r="N1007" s="96"/>
      <c r="O1007" s="96"/>
      <c r="P1007" s="96"/>
      <c r="Q1007" s="96"/>
      <c r="R1007" s="96"/>
      <c r="S1007" s="96"/>
      <c r="T1007" s="96"/>
      <c r="U1007" s="96"/>
      <c r="V1007" s="96"/>
      <c r="W1007" s="96"/>
    </row>
    <row r="1008" spans="1:23" s="146" customFormat="1">
      <c r="A1008" s="96"/>
      <c r="B1008" s="327"/>
      <c r="C1008" s="327"/>
      <c r="I1008" s="96"/>
      <c r="J1008" s="96"/>
      <c r="K1008" s="96"/>
      <c r="L1008" s="96"/>
      <c r="M1008" s="96"/>
      <c r="N1008" s="96"/>
      <c r="O1008" s="96"/>
      <c r="P1008" s="96"/>
      <c r="Q1008" s="96"/>
      <c r="R1008" s="96"/>
      <c r="S1008" s="96"/>
      <c r="T1008" s="96"/>
      <c r="U1008" s="96"/>
      <c r="V1008" s="96"/>
      <c r="W1008" s="96"/>
    </row>
    <row r="1009" spans="1:23" s="146" customFormat="1">
      <c r="A1009" s="96"/>
      <c r="B1009" s="327"/>
      <c r="C1009" s="327"/>
      <c r="I1009" s="96"/>
      <c r="J1009" s="96"/>
      <c r="K1009" s="96"/>
      <c r="L1009" s="96"/>
      <c r="M1009" s="96"/>
      <c r="N1009" s="96"/>
      <c r="O1009" s="96"/>
      <c r="P1009" s="96"/>
      <c r="Q1009" s="96"/>
      <c r="R1009" s="96"/>
      <c r="S1009" s="96"/>
      <c r="T1009" s="96"/>
      <c r="U1009" s="96"/>
      <c r="V1009" s="96"/>
      <c r="W1009" s="96"/>
    </row>
    <row r="1010" spans="1:23" s="146" customFormat="1">
      <c r="A1010" s="96"/>
      <c r="B1010" s="327"/>
      <c r="C1010" s="327"/>
      <c r="I1010" s="96"/>
      <c r="J1010" s="96"/>
      <c r="K1010" s="96"/>
      <c r="L1010" s="96"/>
      <c r="M1010" s="96"/>
      <c r="N1010" s="96"/>
      <c r="O1010" s="96"/>
      <c r="P1010" s="96"/>
      <c r="Q1010" s="96"/>
      <c r="R1010" s="96"/>
      <c r="S1010" s="96"/>
      <c r="T1010" s="96"/>
      <c r="U1010" s="96"/>
      <c r="V1010" s="96"/>
      <c r="W1010" s="96"/>
    </row>
    <row r="1011" spans="1:23" s="146" customFormat="1">
      <c r="A1011" s="96"/>
      <c r="B1011" s="327"/>
      <c r="C1011" s="327"/>
      <c r="I1011" s="96"/>
      <c r="J1011" s="96"/>
      <c r="K1011" s="96"/>
      <c r="L1011" s="96"/>
      <c r="M1011" s="96"/>
      <c r="N1011" s="96"/>
      <c r="O1011" s="96"/>
      <c r="P1011" s="96"/>
      <c r="Q1011" s="96"/>
      <c r="R1011" s="96"/>
      <c r="S1011" s="96"/>
      <c r="T1011" s="96"/>
      <c r="U1011" s="96"/>
      <c r="V1011" s="96"/>
      <c r="W1011" s="96"/>
    </row>
    <row r="1012" spans="1:23" s="146" customFormat="1">
      <c r="A1012" s="96"/>
      <c r="B1012" s="327"/>
      <c r="C1012" s="327"/>
      <c r="I1012" s="96"/>
      <c r="J1012" s="96"/>
      <c r="K1012" s="96"/>
      <c r="L1012" s="96"/>
      <c r="M1012" s="96"/>
      <c r="N1012" s="96"/>
      <c r="O1012" s="96"/>
      <c r="P1012" s="96"/>
      <c r="Q1012" s="96"/>
      <c r="R1012" s="96"/>
      <c r="S1012" s="96"/>
      <c r="T1012" s="96"/>
      <c r="U1012" s="96"/>
      <c r="V1012" s="96"/>
      <c r="W1012" s="96"/>
    </row>
    <row r="1013" spans="1:23" s="146" customFormat="1">
      <c r="A1013" s="96"/>
      <c r="B1013" s="327"/>
      <c r="C1013" s="327"/>
      <c r="I1013" s="96"/>
      <c r="J1013" s="96"/>
      <c r="K1013" s="96"/>
      <c r="L1013" s="96"/>
      <c r="M1013" s="96"/>
      <c r="N1013" s="96"/>
      <c r="O1013" s="96"/>
      <c r="P1013" s="96"/>
      <c r="Q1013" s="96"/>
      <c r="R1013" s="96"/>
      <c r="S1013" s="96"/>
      <c r="T1013" s="96"/>
      <c r="U1013" s="96"/>
      <c r="V1013" s="96"/>
      <c r="W1013" s="96"/>
    </row>
    <row r="1014" spans="1:23" s="146" customFormat="1">
      <c r="A1014" s="96"/>
      <c r="B1014" s="327"/>
      <c r="C1014" s="327"/>
      <c r="I1014" s="96"/>
      <c r="J1014" s="96"/>
      <c r="K1014" s="96"/>
      <c r="L1014" s="96"/>
      <c r="M1014" s="96"/>
      <c r="N1014" s="96"/>
      <c r="O1014" s="96"/>
      <c r="P1014" s="96"/>
      <c r="Q1014" s="96"/>
      <c r="R1014" s="96"/>
      <c r="S1014" s="96"/>
      <c r="T1014" s="96"/>
      <c r="U1014" s="96"/>
      <c r="V1014" s="96"/>
      <c r="W1014" s="96"/>
    </row>
    <row r="1015" spans="1:23" s="146" customFormat="1">
      <c r="A1015" s="96"/>
      <c r="B1015" s="327"/>
      <c r="C1015" s="327"/>
      <c r="I1015" s="96"/>
      <c r="J1015" s="96"/>
      <c r="K1015" s="96"/>
      <c r="L1015" s="96"/>
      <c r="M1015" s="96"/>
      <c r="N1015" s="96"/>
      <c r="O1015" s="96"/>
      <c r="P1015" s="96"/>
      <c r="Q1015" s="96"/>
      <c r="R1015" s="96"/>
      <c r="S1015" s="96"/>
      <c r="T1015" s="96"/>
      <c r="U1015" s="96"/>
      <c r="V1015" s="96"/>
      <c r="W1015" s="96"/>
    </row>
    <row r="1016" spans="1:23" s="146" customFormat="1">
      <c r="A1016" s="96"/>
      <c r="B1016" s="327"/>
      <c r="C1016" s="327"/>
      <c r="I1016" s="96"/>
      <c r="J1016" s="96"/>
      <c r="K1016" s="96"/>
      <c r="L1016" s="96"/>
      <c r="M1016" s="96"/>
      <c r="N1016" s="96"/>
      <c r="O1016" s="96"/>
      <c r="P1016" s="96"/>
      <c r="Q1016" s="96"/>
      <c r="R1016" s="96"/>
      <c r="S1016" s="96"/>
      <c r="T1016" s="96"/>
      <c r="U1016" s="96"/>
      <c r="V1016" s="96"/>
      <c r="W1016" s="96"/>
    </row>
    <row r="1017" spans="1:23" s="146" customFormat="1">
      <c r="A1017" s="96"/>
      <c r="B1017" s="327"/>
      <c r="C1017" s="327"/>
      <c r="I1017" s="96"/>
      <c r="J1017" s="96"/>
      <c r="K1017" s="96"/>
      <c r="L1017" s="96"/>
      <c r="M1017" s="96"/>
      <c r="N1017" s="96"/>
      <c r="O1017" s="96"/>
      <c r="P1017" s="96"/>
      <c r="Q1017" s="96"/>
      <c r="R1017" s="96"/>
      <c r="S1017" s="96"/>
      <c r="T1017" s="96"/>
      <c r="U1017" s="96"/>
      <c r="V1017" s="96"/>
      <c r="W1017" s="96"/>
    </row>
    <row r="1018" spans="1:23" s="146" customFormat="1">
      <c r="A1018" s="96"/>
      <c r="B1018" s="327"/>
      <c r="C1018" s="327"/>
      <c r="I1018" s="96"/>
      <c r="J1018" s="96"/>
      <c r="K1018" s="96"/>
      <c r="L1018" s="96"/>
      <c r="M1018" s="96"/>
      <c r="N1018" s="96"/>
      <c r="O1018" s="96"/>
      <c r="P1018" s="96"/>
      <c r="Q1018" s="96"/>
      <c r="R1018" s="96"/>
      <c r="S1018" s="96"/>
      <c r="T1018" s="96"/>
      <c r="U1018" s="96"/>
      <c r="V1018" s="96"/>
      <c r="W1018" s="96"/>
    </row>
    <row r="1019" spans="1:23" s="146" customFormat="1">
      <c r="A1019" s="96"/>
      <c r="B1019" s="327"/>
      <c r="C1019" s="327"/>
      <c r="I1019" s="96"/>
      <c r="J1019" s="96"/>
      <c r="K1019" s="96"/>
      <c r="L1019" s="96"/>
      <c r="M1019" s="96"/>
      <c r="N1019" s="96"/>
      <c r="O1019" s="96"/>
      <c r="P1019" s="96"/>
      <c r="Q1019" s="96"/>
      <c r="R1019" s="96"/>
      <c r="S1019" s="96"/>
      <c r="T1019" s="96"/>
      <c r="U1019" s="96"/>
      <c r="V1019" s="96"/>
      <c r="W1019" s="96"/>
    </row>
    <row r="1020" spans="1:23" s="146" customFormat="1">
      <c r="A1020" s="96"/>
      <c r="B1020" s="327"/>
      <c r="C1020" s="327"/>
      <c r="I1020" s="96"/>
      <c r="J1020" s="96"/>
      <c r="K1020" s="96"/>
      <c r="L1020" s="96"/>
      <c r="M1020" s="96"/>
      <c r="N1020" s="96"/>
      <c r="O1020" s="96"/>
      <c r="P1020" s="96"/>
      <c r="Q1020" s="96"/>
      <c r="R1020" s="96"/>
      <c r="S1020" s="96"/>
      <c r="T1020" s="96"/>
      <c r="U1020" s="96"/>
      <c r="V1020" s="96"/>
      <c r="W1020" s="96"/>
    </row>
    <row r="1021" spans="1:23" s="146" customFormat="1">
      <c r="A1021" s="96"/>
      <c r="B1021" s="327"/>
      <c r="C1021" s="327"/>
      <c r="I1021" s="96"/>
      <c r="J1021" s="96"/>
      <c r="K1021" s="96"/>
      <c r="L1021" s="96"/>
      <c r="M1021" s="96"/>
      <c r="N1021" s="96"/>
      <c r="O1021" s="96"/>
      <c r="P1021" s="96"/>
      <c r="Q1021" s="96"/>
      <c r="R1021" s="96"/>
      <c r="S1021" s="96"/>
      <c r="T1021" s="96"/>
      <c r="U1021" s="96"/>
      <c r="V1021" s="96"/>
      <c r="W1021" s="96"/>
    </row>
    <row r="1022" spans="1:23" s="146" customFormat="1">
      <c r="A1022" s="96"/>
      <c r="B1022" s="327"/>
      <c r="C1022" s="327"/>
      <c r="I1022" s="96"/>
      <c r="J1022" s="96"/>
      <c r="K1022" s="96"/>
      <c r="L1022" s="96"/>
      <c r="M1022" s="96"/>
      <c r="N1022" s="96"/>
      <c r="O1022" s="96"/>
      <c r="P1022" s="96"/>
      <c r="Q1022" s="96"/>
      <c r="R1022" s="96"/>
      <c r="S1022" s="96"/>
      <c r="T1022" s="96"/>
      <c r="U1022" s="96"/>
      <c r="V1022" s="96"/>
      <c r="W1022" s="96"/>
    </row>
    <row r="1023" spans="1:23" s="146" customFormat="1">
      <c r="A1023" s="96"/>
      <c r="B1023" s="327"/>
      <c r="C1023" s="327"/>
      <c r="I1023" s="96"/>
      <c r="J1023" s="96"/>
      <c r="K1023" s="96"/>
      <c r="L1023" s="96"/>
      <c r="M1023" s="96"/>
      <c r="N1023" s="96"/>
      <c r="O1023" s="96"/>
      <c r="P1023" s="96"/>
      <c r="Q1023" s="96"/>
      <c r="R1023" s="96"/>
      <c r="S1023" s="96"/>
      <c r="T1023" s="96"/>
      <c r="U1023" s="96"/>
      <c r="V1023" s="96"/>
      <c r="W1023" s="96"/>
    </row>
    <row r="1024" spans="1:23" s="146" customFormat="1">
      <c r="A1024" s="96"/>
      <c r="B1024" s="327"/>
      <c r="C1024" s="327"/>
      <c r="I1024" s="96"/>
      <c r="J1024" s="96"/>
      <c r="K1024" s="96"/>
      <c r="L1024" s="96"/>
      <c r="M1024" s="96"/>
      <c r="N1024" s="96"/>
      <c r="O1024" s="96"/>
      <c r="P1024" s="96"/>
      <c r="Q1024" s="96"/>
      <c r="R1024" s="96"/>
      <c r="S1024" s="96"/>
      <c r="T1024" s="96"/>
      <c r="U1024" s="96"/>
      <c r="V1024" s="96"/>
      <c r="W1024" s="96"/>
    </row>
    <row r="1025" spans="1:23" s="146" customFormat="1">
      <c r="A1025" s="96"/>
      <c r="B1025" s="327"/>
      <c r="C1025" s="327"/>
      <c r="I1025" s="96"/>
      <c r="J1025" s="96"/>
      <c r="K1025" s="96"/>
      <c r="L1025" s="96"/>
      <c r="M1025" s="96"/>
      <c r="N1025" s="96"/>
      <c r="O1025" s="96"/>
      <c r="P1025" s="96"/>
      <c r="Q1025" s="96"/>
      <c r="R1025" s="96"/>
      <c r="S1025" s="96"/>
      <c r="T1025" s="96"/>
      <c r="U1025" s="96"/>
      <c r="V1025" s="96"/>
      <c r="W1025" s="96"/>
    </row>
    <row r="1026" spans="1:23" s="146" customFormat="1">
      <c r="A1026" s="96"/>
      <c r="B1026" s="327"/>
      <c r="C1026" s="327"/>
      <c r="I1026" s="96"/>
      <c r="J1026" s="96"/>
      <c r="K1026" s="96"/>
      <c r="L1026" s="96"/>
      <c r="M1026" s="96"/>
      <c r="N1026" s="96"/>
      <c r="O1026" s="96"/>
      <c r="P1026" s="96"/>
      <c r="Q1026" s="96"/>
      <c r="R1026" s="96"/>
      <c r="S1026" s="96"/>
      <c r="T1026" s="96"/>
      <c r="U1026" s="96"/>
      <c r="V1026" s="96"/>
      <c r="W1026" s="96"/>
    </row>
    <row r="1027" spans="1:23" s="146" customFormat="1">
      <c r="A1027" s="96"/>
      <c r="B1027" s="327"/>
      <c r="C1027" s="327"/>
      <c r="I1027" s="96"/>
      <c r="J1027" s="96"/>
      <c r="K1027" s="96"/>
      <c r="L1027" s="96"/>
      <c r="M1027" s="96"/>
      <c r="N1027" s="96"/>
      <c r="O1027" s="96"/>
      <c r="P1027" s="96"/>
      <c r="Q1027" s="96"/>
      <c r="R1027" s="96"/>
      <c r="S1027" s="96"/>
      <c r="T1027" s="96"/>
      <c r="U1027" s="96"/>
      <c r="V1027" s="96"/>
      <c r="W1027" s="96"/>
    </row>
    <row r="1028" spans="1:23" s="146" customFormat="1">
      <c r="A1028" s="96"/>
      <c r="B1028" s="327"/>
      <c r="C1028" s="327"/>
      <c r="I1028" s="96"/>
      <c r="J1028" s="96"/>
      <c r="K1028" s="96"/>
      <c r="L1028" s="96"/>
      <c r="M1028" s="96"/>
      <c r="N1028" s="96"/>
      <c r="O1028" s="96"/>
      <c r="P1028" s="96"/>
      <c r="Q1028" s="96"/>
      <c r="R1028" s="96"/>
      <c r="S1028" s="96"/>
      <c r="T1028" s="96"/>
      <c r="U1028" s="96"/>
      <c r="V1028" s="96"/>
      <c r="W1028" s="96"/>
    </row>
    <row r="1029" spans="1:23" s="146" customFormat="1">
      <c r="A1029" s="96"/>
      <c r="B1029" s="327"/>
      <c r="C1029" s="327"/>
      <c r="I1029" s="96"/>
      <c r="J1029" s="96"/>
      <c r="K1029" s="96"/>
      <c r="L1029" s="96"/>
      <c r="M1029" s="96"/>
      <c r="N1029" s="96"/>
      <c r="O1029" s="96"/>
      <c r="P1029" s="96"/>
      <c r="Q1029" s="96"/>
      <c r="R1029" s="96"/>
      <c r="S1029" s="96"/>
      <c r="T1029" s="96"/>
      <c r="U1029" s="96"/>
      <c r="V1029" s="96"/>
      <c r="W1029" s="96"/>
    </row>
    <row r="1030" spans="1:23" s="146" customFormat="1">
      <c r="A1030" s="96"/>
      <c r="B1030" s="327"/>
      <c r="C1030" s="327"/>
      <c r="I1030" s="96"/>
      <c r="J1030" s="96"/>
      <c r="K1030" s="96"/>
      <c r="L1030" s="96"/>
      <c r="M1030" s="96"/>
      <c r="N1030" s="96"/>
      <c r="O1030" s="96"/>
      <c r="P1030" s="96"/>
      <c r="Q1030" s="96"/>
      <c r="R1030" s="96"/>
      <c r="S1030" s="96"/>
      <c r="T1030" s="96"/>
      <c r="U1030" s="96"/>
      <c r="V1030" s="96"/>
      <c r="W1030" s="96"/>
    </row>
    <row r="1031" spans="1:23" s="146" customFormat="1">
      <c r="A1031" s="96"/>
      <c r="B1031" s="327"/>
      <c r="C1031" s="327"/>
      <c r="I1031" s="96"/>
      <c r="J1031" s="96"/>
      <c r="K1031" s="96"/>
      <c r="L1031" s="96"/>
      <c r="M1031" s="96"/>
      <c r="N1031" s="96"/>
      <c r="O1031" s="96"/>
      <c r="P1031" s="96"/>
      <c r="Q1031" s="96"/>
      <c r="R1031" s="96"/>
      <c r="S1031" s="96"/>
      <c r="T1031" s="96"/>
      <c r="U1031" s="96"/>
      <c r="V1031" s="96"/>
      <c r="W1031" s="96"/>
    </row>
    <row r="1032" spans="1:23" s="146" customFormat="1">
      <c r="A1032" s="96"/>
      <c r="B1032" s="327"/>
      <c r="C1032" s="327"/>
      <c r="I1032" s="96"/>
      <c r="J1032" s="96"/>
      <c r="K1032" s="96"/>
      <c r="L1032" s="96"/>
      <c r="M1032" s="96"/>
      <c r="N1032" s="96"/>
      <c r="O1032" s="96"/>
      <c r="P1032" s="96"/>
      <c r="Q1032" s="96"/>
      <c r="R1032" s="96"/>
      <c r="S1032" s="96"/>
      <c r="T1032" s="96"/>
      <c r="U1032" s="96"/>
      <c r="V1032" s="96"/>
      <c r="W1032" s="96"/>
    </row>
    <row r="1033" spans="1:23" s="146" customFormat="1">
      <c r="A1033" s="96"/>
      <c r="B1033" s="327"/>
      <c r="C1033" s="327"/>
      <c r="I1033" s="96"/>
      <c r="J1033" s="96"/>
      <c r="K1033" s="96"/>
      <c r="L1033" s="96"/>
      <c r="M1033" s="96"/>
      <c r="N1033" s="96"/>
      <c r="O1033" s="96"/>
      <c r="P1033" s="96"/>
      <c r="Q1033" s="96"/>
      <c r="R1033" s="96"/>
      <c r="S1033" s="96"/>
      <c r="T1033" s="96"/>
      <c r="U1033" s="96"/>
      <c r="V1033" s="96"/>
      <c r="W1033" s="96"/>
    </row>
    <row r="1034" spans="1:23" s="146" customFormat="1">
      <c r="A1034" s="96"/>
      <c r="B1034" s="327"/>
      <c r="C1034" s="327"/>
      <c r="I1034" s="96"/>
      <c r="J1034" s="96"/>
      <c r="K1034" s="96"/>
      <c r="L1034" s="96"/>
      <c r="M1034" s="96"/>
      <c r="N1034" s="96"/>
      <c r="O1034" s="96"/>
      <c r="P1034" s="96"/>
      <c r="Q1034" s="96"/>
      <c r="R1034" s="96"/>
      <c r="S1034" s="96"/>
      <c r="T1034" s="96"/>
      <c r="U1034" s="96"/>
      <c r="V1034" s="96"/>
      <c r="W1034" s="96"/>
    </row>
    <row r="1035" spans="1:23" s="146" customFormat="1">
      <c r="A1035" s="96"/>
      <c r="B1035" s="327"/>
      <c r="C1035" s="327"/>
      <c r="I1035" s="96"/>
      <c r="J1035" s="96"/>
      <c r="K1035" s="96"/>
      <c r="L1035" s="96"/>
      <c r="M1035" s="96"/>
      <c r="N1035" s="96"/>
      <c r="O1035" s="96"/>
      <c r="P1035" s="96"/>
      <c r="Q1035" s="96"/>
      <c r="R1035" s="96"/>
      <c r="S1035" s="96"/>
      <c r="T1035" s="96"/>
      <c r="U1035" s="96"/>
      <c r="V1035" s="96"/>
      <c r="W1035" s="96"/>
    </row>
    <row r="1036" spans="1:23" s="146" customFormat="1">
      <c r="A1036" s="96"/>
      <c r="B1036" s="327"/>
      <c r="C1036" s="327"/>
      <c r="I1036" s="96"/>
      <c r="J1036" s="96"/>
      <c r="K1036" s="96"/>
      <c r="L1036" s="96"/>
      <c r="M1036" s="96"/>
      <c r="N1036" s="96"/>
      <c r="O1036" s="96"/>
      <c r="P1036" s="96"/>
      <c r="Q1036" s="96"/>
      <c r="R1036" s="96"/>
      <c r="S1036" s="96"/>
      <c r="T1036" s="96"/>
      <c r="U1036" s="96"/>
      <c r="V1036" s="96"/>
      <c r="W1036" s="96"/>
    </row>
    <row r="1037" spans="1:23" s="146" customFormat="1">
      <c r="A1037" s="96"/>
      <c r="B1037" s="327"/>
      <c r="C1037" s="327"/>
      <c r="I1037" s="96"/>
      <c r="J1037" s="96"/>
      <c r="K1037" s="96"/>
      <c r="L1037" s="96"/>
      <c r="M1037" s="96"/>
      <c r="N1037" s="96"/>
      <c r="O1037" s="96"/>
      <c r="P1037" s="96"/>
      <c r="Q1037" s="96"/>
      <c r="R1037" s="96"/>
      <c r="S1037" s="96"/>
      <c r="T1037" s="96"/>
      <c r="U1037" s="96"/>
      <c r="V1037" s="96"/>
      <c r="W1037" s="96"/>
    </row>
    <row r="1038" spans="1:23" s="146" customFormat="1">
      <c r="A1038" s="96"/>
      <c r="B1038" s="327"/>
      <c r="C1038" s="327"/>
      <c r="I1038" s="96"/>
      <c r="J1038" s="96"/>
      <c r="K1038" s="96"/>
      <c r="L1038" s="96"/>
      <c r="M1038" s="96"/>
      <c r="N1038" s="96"/>
      <c r="O1038" s="96"/>
      <c r="P1038" s="96"/>
      <c r="Q1038" s="96"/>
      <c r="R1038" s="96"/>
      <c r="S1038" s="96"/>
      <c r="T1038" s="96"/>
      <c r="U1038" s="96"/>
      <c r="V1038" s="96"/>
      <c r="W1038" s="96"/>
    </row>
    <row r="1039" spans="1:23" s="146" customFormat="1">
      <c r="A1039" s="96"/>
      <c r="B1039" s="327"/>
      <c r="C1039" s="327"/>
      <c r="I1039" s="96"/>
      <c r="J1039" s="96"/>
      <c r="K1039" s="96"/>
      <c r="L1039" s="96"/>
      <c r="M1039" s="96"/>
      <c r="N1039" s="96"/>
      <c r="O1039" s="96"/>
      <c r="P1039" s="96"/>
      <c r="Q1039" s="96"/>
      <c r="R1039" s="96"/>
      <c r="S1039" s="96"/>
      <c r="T1039" s="96"/>
      <c r="U1039" s="96"/>
      <c r="V1039" s="96"/>
      <c r="W1039" s="96"/>
    </row>
    <row r="1040" spans="1:23" s="146" customFormat="1">
      <c r="A1040" s="96"/>
      <c r="B1040" s="327"/>
      <c r="C1040" s="327"/>
      <c r="I1040" s="96"/>
      <c r="J1040" s="96"/>
      <c r="K1040" s="96"/>
      <c r="L1040" s="96"/>
      <c r="M1040" s="96"/>
      <c r="N1040" s="96"/>
      <c r="O1040" s="96"/>
      <c r="P1040" s="96"/>
      <c r="Q1040" s="96"/>
      <c r="R1040" s="96"/>
      <c r="S1040" s="96"/>
      <c r="T1040" s="96"/>
      <c r="U1040" s="96"/>
      <c r="V1040" s="96"/>
      <c r="W1040" s="96"/>
    </row>
    <row r="1041" spans="1:23" s="146" customFormat="1">
      <c r="A1041" s="96"/>
      <c r="B1041" s="327"/>
      <c r="C1041" s="327"/>
      <c r="I1041" s="96"/>
      <c r="J1041" s="96"/>
      <c r="K1041" s="96"/>
      <c r="L1041" s="96"/>
      <c r="M1041" s="96"/>
      <c r="N1041" s="96"/>
      <c r="O1041" s="96"/>
      <c r="P1041" s="96"/>
      <c r="Q1041" s="96"/>
      <c r="R1041" s="96"/>
      <c r="S1041" s="96"/>
      <c r="T1041" s="96"/>
      <c r="U1041" s="96"/>
      <c r="V1041" s="96"/>
      <c r="W1041" s="96"/>
    </row>
    <row r="1042" spans="1:23" s="146" customFormat="1">
      <c r="A1042" s="96"/>
      <c r="B1042" s="327"/>
      <c r="C1042" s="327"/>
      <c r="I1042" s="96"/>
      <c r="J1042" s="96"/>
      <c r="K1042" s="96"/>
      <c r="L1042" s="96"/>
      <c r="M1042" s="96"/>
      <c r="N1042" s="96"/>
      <c r="O1042" s="96"/>
      <c r="P1042" s="96"/>
      <c r="Q1042" s="96"/>
      <c r="R1042" s="96"/>
      <c r="S1042" s="96"/>
      <c r="T1042" s="96"/>
      <c r="U1042" s="96"/>
      <c r="V1042" s="96"/>
      <c r="W1042" s="96"/>
    </row>
    <row r="1043" spans="1:23" s="146" customFormat="1">
      <c r="A1043" s="96"/>
      <c r="B1043" s="327"/>
      <c r="C1043" s="327"/>
      <c r="I1043" s="96"/>
      <c r="J1043" s="96"/>
      <c r="K1043" s="96"/>
      <c r="L1043" s="96"/>
      <c r="M1043" s="96"/>
      <c r="N1043" s="96"/>
      <c r="O1043" s="96"/>
      <c r="P1043" s="96"/>
      <c r="Q1043" s="96"/>
      <c r="R1043" s="96"/>
      <c r="S1043" s="96"/>
      <c r="T1043" s="96"/>
      <c r="U1043" s="96"/>
      <c r="V1043" s="96"/>
      <c r="W1043" s="96"/>
    </row>
    <row r="1044" spans="1:23" s="146" customFormat="1">
      <c r="A1044" s="96"/>
      <c r="B1044" s="327"/>
      <c r="C1044" s="327"/>
      <c r="I1044" s="96"/>
      <c r="J1044" s="96"/>
      <c r="K1044" s="96"/>
      <c r="L1044" s="96"/>
      <c r="M1044" s="96"/>
      <c r="N1044" s="96"/>
      <c r="O1044" s="96"/>
      <c r="P1044" s="96"/>
      <c r="Q1044" s="96"/>
      <c r="R1044" s="96"/>
      <c r="S1044" s="96"/>
      <c r="T1044" s="96"/>
      <c r="U1044" s="96"/>
      <c r="V1044" s="96"/>
      <c r="W1044" s="96"/>
    </row>
    <row r="1045" spans="1:23" s="146" customFormat="1">
      <c r="A1045" s="96"/>
      <c r="B1045" s="327"/>
      <c r="C1045" s="327"/>
      <c r="I1045" s="96"/>
      <c r="J1045" s="96"/>
      <c r="K1045" s="96"/>
      <c r="L1045" s="96"/>
      <c r="M1045" s="96"/>
      <c r="N1045" s="96"/>
      <c r="O1045" s="96"/>
      <c r="P1045" s="96"/>
      <c r="Q1045" s="96"/>
      <c r="R1045" s="96"/>
      <c r="S1045" s="96"/>
      <c r="T1045" s="96"/>
      <c r="U1045" s="96"/>
      <c r="V1045" s="96"/>
      <c r="W1045" s="96"/>
    </row>
    <row r="1046" spans="1:23" s="146" customFormat="1">
      <c r="A1046" s="96"/>
      <c r="B1046" s="327"/>
      <c r="C1046" s="327"/>
      <c r="I1046" s="96"/>
      <c r="J1046" s="96"/>
      <c r="K1046" s="96"/>
      <c r="L1046" s="96"/>
      <c r="M1046" s="96"/>
      <c r="N1046" s="96"/>
      <c r="O1046" s="96"/>
      <c r="P1046" s="96"/>
      <c r="Q1046" s="96"/>
      <c r="R1046" s="96"/>
      <c r="S1046" s="96"/>
      <c r="T1046" s="96"/>
      <c r="U1046" s="96"/>
      <c r="V1046" s="96"/>
      <c r="W1046" s="96"/>
    </row>
    <row r="1047" spans="1:23" s="146" customFormat="1">
      <c r="A1047" s="96"/>
      <c r="B1047" s="327"/>
      <c r="C1047" s="327"/>
      <c r="I1047" s="96"/>
      <c r="J1047" s="96"/>
      <c r="K1047" s="96"/>
      <c r="L1047" s="96"/>
      <c r="M1047" s="96"/>
      <c r="N1047" s="96"/>
      <c r="O1047" s="96"/>
      <c r="P1047" s="96"/>
      <c r="Q1047" s="96"/>
      <c r="R1047" s="96"/>
      <c r="S1047" s="96"/>
      <c r="T1047" s="96"/>
      <c r="U1047" s="96"/>
      <c r="V1047" s="96"/>
      <c r="W1047" s="96"/>
    </row>
    <row r="1048" spans="1:23" s="146" customFormat="1">
      <c r="A1048" s="96"/>
      <c r="B1048" s="327"/>
      <c r="C1048" s="327"/>
      <c r="I1048" s="96"/>
      <c r="J1048" s="96"/>
      <c r="K1048" s="96"/>
      <c r="L1048" s="96"/>
      <c r="M1048" s="96"/>
      <c r="N1048" s="96"/>
      <c r="O1048" s="96"/>
      <c r="P1048" s="96"/>
      <c r="Q1048" s="96"/>
      <c r="R1048" s="96"/>
      <c r="S1048" s="96"/>
      <c r="T1048" s="96"/>
      <c r="U1048" s="96"/>
      <c r="V1048" s="96"/>
      <c r="W1048" s="96"/>
    </row>
    <row r="1049" spans="1:23" s="146" customFormat="1">
      <c r="A1049" s="96"/>
      <c r="B1049" s="327"/>
      <c r="C1049" s="327"/>
      <c r="I1049" s="96"/>
      <c r="J1049" s="96"/>
      <c r="K1049" s="96"/>
      <c r="L1049" s="96"/>
      <c r="M1049" s="96"/>
      <c r="N1049" s="96"/>
      <c r="O1049" s="96"/>
      <c r="P1049" s="96"/>
      <c r="Q1049" s="96"/>
      <c r="R1049" s="96"/>
      <c r="S1049" s="96"/>
      <c r="T1049" s="96"/>
      <c r="U1049" s="96"/>
      <c r="V1049" s="96"/>
      <c r="W1049" s="96"/>
    </row>
    <row r="1050" spans="1:23" s="146" customFormat="1">
      <c r="A1050" s="96"/>
      <c r="B1050" s="327"/>
      <c r="C1050" s="327"/>
      <c r="I1050" s="96"/>
      <c r="J1050" s="96"/>
      <c r="K1050" s="96"/>
      <c r="L1050" s="96"/>
      <c r="M1050" s="96"/>
      <c r="N1050" s="96"/>
      <c r="O1050" s="96"/>
      <c r="P1050" s="96"/>
      <c r="Q1050" s="96"/>
      <c r="R1050" s="96"/>
      <c r="S1050" s="96"/>
      <c r="T1050" s="96"/>
      <c r="U1050" s="96"/>
      <c r="V1050" s="96"/>
      <c r="W1050" s="96"/>
    </row>
    <row r="1051" spans="1:23" s="146" customFormat="1">
      <c r="A1051" s="96"/>
      <c r="B1051" s="327"/>
      <c r="C1051" s="327"/>
      <c r="I1051" s="96"/>
      <c r="J1051" s="96"/>
      <c r="K1051" s="96"/>
      <c r="L1051" s="96"/>
      <c r="M1051" s="96"/>
      <c r="N1051" s="96"/>
      <c r="O1051" s="96"/>
      <c r="P1051" s="96"/>
      <c r="Q1051" s="96"/>
      <c r="R1051" s="96"/>
      <c r="S1051" s="96"/>
      <c r="T1051" s="96"/>
      <c r="U1051" s="96"/>
      <c r="V1051" s="96"/>
      <c r="W1051" s="96"/>
    </row>
    <row r="1052" spans="1:23" s="146" customFormat="1">
      <c r="A1052" s="96"/>
      <c r="B1052" s="327"/>
      <c r="C1052" s="327"/>
      <c r="I1052" s="96"/>
      <c r="J1052" s="96"/>
      <c r="K1052" s="96"/>
      <c r="L1052" s="96"/>
      <c r="M1052" s="96"/>
      <c r="N1052" s="96"/>
      <c r="O1052" s="96"/>
      <c r="P1052" s="96"/>
      <c r="Q1052" s="96"/>
      <c r="R1052" s="96"/>
      <c r="S1052" s="96"/>
      <c r="T1052" s="96"/>
      <c r="U1052" s="96"/>
      <c r="V1052" s="96"/>
      <c r="W1052" s="96"/>
    </row>
    <row r="1053" spans="1:23" s="146" customFormat="1">
      <c r="A1053" s="96"/>
      <c r="B1053" s="327"/>
      <c r="C1053" s="327"/>
      <c r="I1053" s="96"/>
      <c r="J1053" s="96"/>
      <c r="K1053" s="96"/>
      <c r="L1053" s="96"/>
      <c r="M1053" s="96"/>
      <c r="N1053" s="96"/>
      <c r="O1053" s="96"/>
      <c r="P1053" s="96"/>
      <c r="Q1053" s="96"/>
      <c r="R1053" s="96"/>
      <c r="S1053" s="96"/>
      <c r="T1053" s="96"/>
      <c r="U1053" s="96"/>
      <c r="V1053" s="96"/>
      <c r="W1053" s="96"/>
    </row>
    <row r="1054" spans="1:23" s="146" customFormat="1">
      <c r="A1054" s="96"/>
      <c r="B1054" s="327"/>
      <c r="C1054" s="327"/>
      <c r="I1054" s="96"/>
      <c r="J1054" s="96"/>
      <c r="K1054" s="96"/>
      <c r="L1054" s="96"/>
      <c r="M1054" s="96"/>
      <c r="N1054" s="96"/>
      <c r="O1054" s="96"/>
      <c r="P1054" s="96"/>
      <c r="Q1054" s="96"/>
      <c r="R1054" s="96"/>
      <c r="S1054" s="96"/>
      <c r="T1054" s="96"/>
      <c r="U1054" s="96"/>
      <c r="V1054" s="96"/>
      <c r="W1054" s="96"/>
    </row>
    <row r="1055" spans="1:23" s="146" customFormat="1">
      <c r="A1055" s="96"/>
      <c r="B1055" s="327"/>
      <c r="C1055" s="327"/>
      <c r="I1055" s="96"/>
      <c r="J1055" s="96"/>
      <c r="K1055" s="96"/>
      <c r="L1055" s="96"/>
      <c r="M1055" s="96"/>
      <c r="N1055" s="96"/>
      <c r="O1055" s="96"/>
      <c r="P1055" s="96"/>
      <c r="Q1055" s="96"/>
      <c r="R1055" s="96"/>
      <c r="S1055" s="96"/>
      <c r="T1055" s="96"/>
      <c r="U1055" s="96"/>
      <c r="V1055" s="96"/>
      <c r="W1055" s="96"/>
    </row>
    <row r="1056" spans="1:23" s="146" customFormat="1">
      <c r="A1056" s="96"/>
      <c r="B1056" s="327"/>
      <c r="C1056" s="327"/>
      <c r="I1056" s="96"/>
      <c r="J1056" s="96"/>
      <c r="K1056" s="96"/>
      <c r="L1056" s="96"/>
      <c r="M1056" s="96"/>
      <c r="N1056" s="96"/>
      <c r="O1056" s="96"/>
      <c r="P1056" s="96"/>
      <c r="Q1056" s="96"/>
      <c r="R1056" s="96"/>
      <c r="S1056" s="96"/>
      <c r="T1056" s="96"/>
      <c r="U1056" s="96"/>
      <c r="V1056" s="96"/>
      <c r="W1056" s="96"/>
    </row>
    <row r="1057" spans="1:23" s="146" customFormat="1">
      <c r="A1057" s="96"/>
      <c r="B1057" s="327"/>
      <c r="C1057" s="327"/>
      <c r="I1057" s="96"/>
      <c r="J1057" s="96"/>
      <c r="K1057" s="96"/>
      <c r="L1057" s="96"/>
      <c r="M1057" s="96"/>
      <c r="N1057" s="96"/>
      <c r="O1057" s="96"/>
      <c r="P1057" s="96"/>
      <c r="Q1057" s="96"/>
      <c r="R1057" s="96"/>
      <c r="S1057" s="96"/>
      <c r="T1057" s="96"/>
      <c r="U1057" s="96"/>
      <c r="V1057" s="96"/>
      <c r="W1057" s="96"/>
    </row>
    <row r="1058" spans="1:23" s="146" customFormat="1">
      <c r="A1058" s="96"/>
      <c r="B1058" s="327"/>
      <c r="C1058" s="327"/>
      <c r="I1058" s="96"/>
      <c r="J1058" s="96"/>
      <c r="K1058" s="96"/>
      <c r="L1058" s="96"/>
      <c r="M1058" s="96"/>
      <c r="N1058" s="96"/>
      <c r="O1058" s="96"/>
      <c r="P1058" s="96"/>
      <c r="Q1058" s="96"/>
      <c r="R1058" s="96"/>
      <c r="S1058" s="96"/>
      <c r="T1058" s="96"/>
      <c r="U1058" s="96"/>
      <c r="V1058" s="96"/>
      <c r="W1058" s="96"/>
    </row>
    <row r="1059" spans="1:23" s="146" customFormat="1">
      <c r="A1059" s="96"/>
      <c r="B1059" s="327"/>
      <c r="C1059" s="327"/>
      <c r="I1059" s="96"/>
      <c r="J1059" s="96"/>
      <c r="K1059" s="96"/>
      <c r="L1059" s="96"/>
      <c r="M1059" s="96"/>
      <c r="N1059" s="96"/>
      <c r="O1059" s="96"/>
      <c r="P1059" s="96"/>
      <c r="Q1059" s="96"/>
      <c r="R1059" s="96"/>
      <c r="S1059" s="96"/>
      <c r="T1059" s="96"/>
      <c r="U1059" s="96"/>
      <c r="V1059" s="96"/>
      <c r="W1059" s="96"/>
    </row>
    <row r="1060" spans="1:23" s="146" customFormat="1">
      <c r="A1060" s="96"/>
      <c r="B1060" s="327"/>
      <c r="C1060" s="327"/>
      <c r="I1060" s="96"/>
      <c r="J1060" s="96"/>
      <c r="K1060" s="96"/>
      <c r="L1060" s="96"/>
      <c r="M1060" s="96"/>
      <c r="N1060" s="96"/>
      <c r="O1060" s="96"/>
      <c r="P1060" s="96"/>
      <c r="Q1060" s="96"/>
      <c r="R1060" s="96"/>
      <c r="S1060" s="96"/>
      <c r="T1060" s="96"/>
      <c r="U1060" s="96"/>
      <c r="V1060" s="96"/>
      <c r="W1060" s="96"/>
    </row>
    <row r="1061" spans="1:23" s="146" customFormat="1">
      <c r="A1061" s="96"/>
      <c r="B1061" s="327"/>
      <c r="C1061" s="327"/>
      <c r="I1061" s="96"/>
      <c r="J1061" s="96"/>
      <c r="K1061" s="96"/>
      <c r="L1061" s="96"/>
      <c r="M1061" s="96"/>
      <c r="N1061" s="96"/>
      <c r="O1061" s="96"/>
      <c r="P1061" s="96"/>
      <c r="Q1061" s="96"/>
      <c r="R1061" s="96"/>
      <c r="S1061" s="96"/>
      <c r="T1061" s="96"/>
      <c r="U1061" s="96"/>
      <c r="V1061" s="96"/>
      <c r="W1061" s="96"/>
    </row>
    <row r="1062" spans="1:23" s="146" customFormat="1">
      <c r="A1062" s="96"/>
      <c r="B1062" s="327"/>
      <c r="C1062" s="327"/>
      <c r="I1062" s="96"/>
      <c r="J1062" s="96"/>
      <c r="K1062" s="96"/>
      <c r="L1062" s="96"/>
      <c r="M1062" s="96"/>
      <c r="N1062" s="96"/>
      <c r="O1062" s="96"/>
      <c r="P1062" s="96"/>
      <c r="Q1062" s="96"/>
      <c r="R1062" s="96"/>
      <c r="S1062" s="96"/>
      <c r="T1062" s="96"/>
      <c r="U1062" s="96"/>
      <c r="V1062" s="96"/>
      <c r="W1062" s="96"/>
    </row>
    <row r="1063" spans="1:23" s="146" customFormat="1">
      <c r="A1063" s="96"/>
      <c r="B1063" s="327"/>
      <c r="C1063" s="327"/>
      <c r="I1063" s="96"/>
      <c r="J1063" s="96"/>
      <c r="K1063" s="96"/>
      <c r="L1063" s="96"/>
      <c r="M1063" s="96"/>
      <c r="N1063" s="96"/>
      <c r="O1063" s="96"/>
      <c r="P1063" s="96"/>
      <c r="Q1063" s="96"/>
      <c r="R1063" s="96"/>
      <c r="S1063" s="96"/>
      <c r="T1063" s="96"/>
      <c r="U1063" s="96"/>
      <c r="V1063" s="96"/>
      <c r="W1063" s="96"/>
    </row>
    <row r="1064" spans="1:23" s="146" customFormat="1">
      <c r="A1064" s="96"/>
      <c r="B1064" s="327"/>
      <c r="C1064" s="327"/>
      <c r="I1064" s="96"/>
      <c r="J1064" s="96"/>
      <c r="K1064" s="96"/>
      <c r="L1064" s="96"/>
      <c r="M1064" s="96"/>
      <c r="N1064" s="96"/>
      <c r="O1064" s="96"/>
      <c r="P1064" s="96"/>
      <c r="Q1064" s="96"/>
      <c r="R1064" s="96"/>
      <c r="S1064" s="96"/>
      <c r="T1064" s="96"/>
      <c r="U1064" s="96"/>
      <c r="V1064" s="96"/>
      <c r="W1064" s="96"/>
    </row>
    <row r="1065" spans="1:23" s="146" customFormat="1">
      <c r="A1065" s="96"/>
      <c r="B1065" s="327"/>
      <c r="C1065" s="327"/>
      <c r="I1065" s="96"/>
      <c r="J1065" s="96"/>
      <c r="K1065" s="96"/>
      <c r="L1065" s="96"/>
      <c r="M1065" s="96"/>
      <c r="N1065" s="96"/>
      <c r="O1065" s="96"/>
      <c r="P1065" s="96"/>
      <c r="Q1065" s="96"/>
      <c r="R1065" s="96"/>
      <c r="S1065" s="96"/>
      <c r="T1065" s="96"/>
      <c r="U1065" s="96"/>
      <c r="V1065" s="96"/>
      <c r="W1065" s="96"/>
    </row>
    <row r="1066" spans="1:23" s="146" customFormat="1">
      <c r="A1066" s="96"/>
      <c r="B1066" s="327"/>
      <c r="C1066" s="327"/>
      <c r="I1066" s="96"/>
      <c r="J1066" s="96"/>
      <c r="K1066" s="96"/>
      <c r="L1066" s="96"/>
      <c r="M1066" s="96"/>
      <c r="N1066" s="96"/>
      <c r="O1066" s="96"/>
      <c r="P1066" s="96"/>
      <c r="Q1066" s="96"/>
      <c r="R1066" s="96"/>
      <c r="S1066" s="96"/>
      <c r="T1066" s="96"/>
      <c r="U1066" s="96"/>
      <c r="V1066" s="96"/>
      <c r="W1066" s="96"/>
    </row>
    <row r="1067" spans="1:23" s="146" customFormat="1">
      <c r="A1067" s="96"/>
      <c r="B1067" s="327"/>
      <c r="C1067" s="327"/>
      <c r="I1067" s="96"/>
      <c r="J1067" s="96"/>
      <c r="K1067" s="96"/>
      <c r="L1067" s="96"/>
      <c r="M1067" s="96"/>
      <c r="N1067" s="96"/>
      <c r="O1067" s="96"/>
      <c r="P1067" s="96"/>
      <c r="Q1067" s="96"/>
      <c r="R1067" s="96"/>
      <c r="S1067" s="96"/>
      <c r="T1067" s="96"/>
      <c r="U1067" s="96"/>
      <c r="V1067" s="96"/>
      <c r="W1067" s="96"/>
    </row>
    <row r="1068" spans="1:23" s="146" customFormat="1">
      <c r="A1068" s="96"/>
      <c r="B1068" s="327"/>
      <c r="C1068" s="327"/>
      <c r="I1068" s="96"/>
      <c r="J1068" s="96"/>
      <c r="K1068" s="96"/>
      <c r="L1068" s="96"/>
      <c r="M1068" s="96"/>
      <c r="N1068" s="96"/>
      <c r="O1068" s="96"/>
      <c r="P1068" s="96"/>
      <c r="Q1068" s="96"/>
      <c r="R1068" s="96"/>
      <c r="S1068" s="96"/>
      <c r="T1068" s="96"/>
      <c r="U1068" s="96"/>
      <c r="V1068" s="96"/>
      <c r="W1068" s="96"/>
    </row>
    <row r="1069" spans="1:23" s="146" customFormat="1">
      <c r="A1069" s="96"/>
      <c r="B1069" s="327"/>
      <c r="C1069" s="327"/>
      <c r="I1069" s="96"/>
      <c r="J1069" s="96"/>
      <c r="K1069" s="96"/>
      <c r="L1069" s="96"/>
      <c r="M1069" s="96"/>
      <c r="N1069" s="96"/>
      <c r="O1069" s="96"/>
      <c r="P1069" s="96"/>
      <c r="Q1069" s="96"/>
      <c r="R1069" s="96"/>
      <c r="S1069" s="96"/>
      <c r="T1069" s="96"/>
      <c r="U1069" s="96"/>
      <c r="V1069" s="96"/>
      <c r="W1069" s="96"/>
    </row>
    <row r="1070" spans="1:23" s="146" customFormat="1">
      <c r="A1070" s="96"/>
      <c r="B1070" s="327"/>
      <c r="C1070" s="327"/>
      <c r="I1070" s="96"/>
      <c r="J1070" s="96"/>
      <c r="K1070" s="96"/>
      <c r="L1070" s="96"/>
      <c r="M1070" s="96"/>
      <c r="N1070" s="96"/>
      <c r="O1070" s="96"/>
      <c r="P1070" s="96"/>
      <c r="Q1070" s="96"/>
      <c r="R1070" s="96"/>
      <c r="S1070" s="96"/>
      <c r="T1070" s="96"/>
      <c r="U1070" s="96"/>
      <c r="V1070" s="96"/>
      <c r="W1070" s="96"/>
    </row>
    <row r="1071" spans="1:23" s="146" customFormat="1">
      <c r="A1071" s="96"/>
      <c r="B1071" s="327"/>
      <c r="C1071" s="327"/>
      <c r="I1071" s="96"/>
      <c r="J1071" s="96"/>
      <c r="K1071" s="96"/>
      <c r="L1071" s="96"/>
      <c r="M1071" s="96"/>
      <c r="N1071" s="96"/>
      <c r="O1071" s="96"/>
      <c r="P1071" s="96"/>
      <c r="Q1071" s="96"/>
      <c r="R1071" s="96"/>
      <c r="S1071" s="96"/>
      <c r="T1071" s="96"/>
      <c r="U1071" s="96"/>
      <c r="V1071" s="96"/>
      <c r="W1071" s="96"/>
    </row>
    <row r="1072" spans="1:23" s="146" customFormat="1">
      <c r="A1072" s="96"/>
      <c r="B1072" s="327"/>
      <c r="C1072" s="327"/>
      <c r="I1072" s="96"/>
      <c r="J1072" s="96"/>
      <c r="K1072" s="96"/>
      <c r="L1072" s="96"/>
      <c r="M1072" s="96"/>
      <c r="N1072" s="96"/>
      <c r="O1072" s="96"/>
      <c r="P1072" s="96"/>
      <c r="Q1072" s="96"/>
      <c r="R1072" s="96"/>
      <c r="S1072" s="96"/>
      <c r="T1072" s="96"/>
      <c r="U1072" s="96"/>
      <c r="V1072" s="96"/>
      <c r="W1072" s="96"/>
    </row>
    <row r="1073" spans="1:23" s="146" customFormat="1">
      <c r="A1073" s="96"/>
      <c r="B1073" s="327"/>
      <c r="C1073" s="327"/>
      <c r="I1073" s="96"/>
      <c r="J1073" s="96"/>
      <c r="K1073" s="96"/>
      <c r="L1073" s="96"/>
      <c r="M1073" s="96"/>
      <c r="N1073" s="96"/>
      <c r="O1073" s="96"/>
      <c r="P1073" s="96"/>
      <c r="Q1073" s="96"/>
      <c r="R1073" s="96"/>
      <c r="S1073" s="96"/>
      <c r="T1073" s="96"/>
      <c r="U1073" s="96"/>
      <c r="V1073" s="96"/>
      <c r="W1073" s="96"/>
    </row>
    <row r="1074" spans="1:23" s="146" customFormat="1">
      <c r="A1074" s="96"/>
      <c r="B1074" s="327"/>
      <c r="C1074" s="327"/>
      <c r="I1074" s="96"/>
      <c r="J1074" s="96"/>
      <c r="K1074" s="96"/>
      <c r="L1074" s="96"/>
      <c r="M1074" s="96"/>
      <c r="N1074" s="96"/>
      <c r="O1074" s="96"/>
      <c r="P1074" s="96"/>
      <c r="Q1074" s="96"/>
      <c r="R1074" s="96"/>
      <c r="S1074" s="96"/>
      <c r="T1074" s="96"/>
      <c r="U1074" s="96"/>
      <c r="V1074" s="96"/>
      <c r="W1074" s="96"/>
    </row>
    <row r="1075" spans="1:23" s="146" customFormat="1">
      <c r="A1075" s="96"/>
      <c r="B1075" s="327"/>
      <c r="C1075" s="327"/>
      <c r="I1075" s="96"/>
      <c r="J1075" s="96"/>
      <c r="K1075" s="96"/>
      <c r="L1075" s="96"/>
      <c r="M1075" s="96"/>
      <c r="N1075" s="96"/>
      <c r="O1075" s="96"/>
      <c r="P1075" s="96"/>
      <c r="Q1075" s="96"/>
      <c r="R1075" s="96"/>
      <c r="S1075" s="96"/>
      <c r="T1075" s="96"/>
      <c r="U1075" s="96"/>
      <c r="V1075" s="96"/>
      <c r="W1075" s="96"/>
    </row>
    <row r="1076" spans="1:23" s="146" customFormat="1">
      <c r="A1076" s="96"/>
      <c r="B1076" s="327"/>
      <c r="C1076" s="327"/>
      <c r="I1076" s="96"/>
      <c r="J1076" s="96"/>
      <c r="K1076" s="96"/>
      <c r="L1076" s="96"/>
      <c r="M1076" s="96"/>
      <c r="N1076" s="96"/>
      <c r="O1076" s="96"/>
      <c r="P1076" s="96"/>
      <c r="Q1076" s="96"/>
      <c r="R1076" s="96"/>
      <c r="S1076" s="96"/>
      <c r="T1076" s="96"/>
      <c r="U1076" s="96"/>
      <c r="V1076" s="96"/>
      <c r="W1076" s="96"/>
    </row>
    <row r="1077" spans="1:23" s="146" customFormat="1">
      <c r="A1077" s="96"/>
      <c r="B1077" s="327"/>
      <c r="C1077" s="327"/>
      <c r="I1077" s="96"/>
      <c r="J1077" s="96"/>
      <c r="K1077" s="96"/>
      <c r="L1077" s="96"/>
      <c r="M1077" s="96"/>
      <c r="N1077" s="96"/>
      <c r="O1077" s="96"/>
      <c r="P1077" s="96"/>
      <c r="Q1077" s="96"/>
      <c r="R1077" s="96"/>
      <c r="S1077" s="96"/>
      <c r="T1077" s="96"/>
      <c r="U1077" s="96"/>
      <c r="V1077" s="96"/>
      <c r="W1077" s="96"/>
    </row>
    <row r="1078" spans="1:23" s="146" customFormat="1">
      <c r="A1078" s="96"/>
      <c r="B1078" s="327"/>
      <c r="C1078" s="327"/>
      <c r="I1078" s="96"/>
      <c r="J1078" s="96"/>
      <c r="K1078" s="96"/>
      <c r="L1078" s="96"/>
      <c r="M1078" s="96"/>
      <c r="N1078" s="96"/>
      <c r="O1078" s="96"/>
      <c r="P1078" s="96"/>
      <c r="Q1078" s="96"/>
      <c r="R1078" s="96"/>
      <c r="S1078" s="96"/>
      <c r="T1078" s="96"/>
      <c r="U1078" s="96"/>
      <c r="V1078" s="96"/>
      <c r="W1078" s="96"/>
    </row>
    <row r="1079" spans="1:23" s="146" customFormat="1">
      <c r="A1079" s="96"/>
      <c r="B1079" s="327"/>
      <c r="C1079" s="327"/>
      <c r="I1079" s="96"/>
      <c r="J1079" s="96"/>
      <c r="K1079" s="96"/>
      <c r="L1079" s="96"/>
      <c r="M1079" s="96"/>
      <c r="N1079" s="96"/>
      <c r="O1079" s="96"/>
      <c r="P1079" s="96"/>
      <c r="Q1079" s="96"/>
      <c r="R1079" s="96"/>
      <c r="S1079" s="96"/>
      <c r="T1079" s="96"/>
      <c r="U1079" s="96"/>
      <c r="V1079" s="96"/>
      <c r="W1079" s="96"/>
    </row>
    <row r="1080" spans="1:23" s="146" customFormat="1">
      <c r="A1080" s="96"/>
      <c r="B1080" s="327"/>
      <c r="C1080" s="327"/>
      <c r="I1080" s="96"/>
      <c r="J1080" s="96"/>
      <c r="K1080" s="96"/>
      <c r="L1080" s="96"/>
      <c r="M1080" s="96"/>
      <c r="N1080" s="96"/>
      <c r="O1080" s="96"/>
      <c r="P1080" s="96"/>
      <c r="Q1080" s="96"/>
      <c r="R1080" s="96"/>
      <c r="S1080" s="96"/>
      <c r="T1080" s="96"/>
      <c r="U1080" s="96"/>
      <c r="V1080" s="96"/>
      <c r="W1080" s="96"/>
    </row>
    <row r="1081" spans="1:23" s="146" customFormat="1">
      <c r="A1081" s="96"/>
      <c r="B1081" s="327"/>
      <c r="C1081" s="327"/>
      <c r="I1081" s="96"/>
      <c r="J1081" s="96"/>
      <c r="K1081" s="96"/>
      <c r="L1081" s="96"/>
      <c r="M1081" s="96"/>
      <c r="N1081" s="96"/>
      <c r="O1081" s="96"/>
      <c r="P1081" s="96"/>
      <c r="Q1081" s="96"/>
      <c r="R1081" s="96"/>
      <c r="S1081" s="96"/>
      <c r="T1081" s="96"/>
      <c r="U1081" s="96"/>
      <c r="V1081" s="96"/>
      <c r="W1081" s="96"/>
    </row>
    <row r="1082" spans="1:23" s="146" customFormat="1">
      <c r="A1082" s="96"/>
      <c r="B1082" s="327"/>
      <c r="C1082" s="327"/>
      <c r="I1082" s="96"/>
      <c r="J1082" s="96"/>
      <c r="K1082" s="96"/>
      <c r="L1082" s="96"/>
      <c r="M1082" s="96"/>
      <c r="N1082" s="96"/>
      <c r="O1082" s="96"/>
      <c r="P1082" s="96"/>
      <c r="Q1082" s="96"/>
      <c r="R1082" s="96"/>
      <c r="S1082" s="96"/>
      <c r="T1082" s="96"/>
      <c r="U1082" s="96"/>
      <c r="V1082" s="96"/>
      <c r="W1082" s="96"/>
    </row>
    <row r="1083" spans="1:23" s="146" customFormat="1">
      <c r="A1083" s="96"/>
      <c r="B1083" s="327"/>
      <c r="C1083" s="327"/>
      <c r="I1083" s="96"/>
      <c r="J1083" s="96"/>
      <c r="K1083" s="96"/>
      <c r="L1083" s="96"/>
      <c r="M1083" s="96"/>
      <c r="N1083" s="96"/>
      <c r="O1083" s="96"/>
      <c r="P1083" s="96"/>
      <c r="Q1083" s="96"/>
      <c r="R1083" s="96"/>
      <c r="S1083" s="96"/>
      <c r="T1083" s="96"/>
      <c r="U1083" s="96"/>
      <c r="V1083" s="96"/>
      <c r="W1083" s="96"/>
    </row>
    <row r="1084" spans="1:23" s="146" customFormat="1">
      <c r="A1084" s="96"/>
      <c r="B1084" s="327"/>
      <c r="C1084" s="327"/>
      <c r="I1084" s="96"/>
      <c r="J1084" s="96"/>
      <c r="K1084" s="96"/>
      <c r="L1084" s="96"/>
      <c r="M1084" s="96"/>
      <c r="N1084" s="96"/>
      <c r="O1084" s="96"/>
      <c r="P1084" s="96"/>
      <c r="Q1084" s="96"/>
      <c r="R1084" s="96"/>
      <c r="S1084" s="96"/>
      <c r="T1084" s="96"/>
      <c r="U1084" s="96"/>
      <c r="V1084" s="96"/>
      <c r="W1084" s="96"/>
    </row>
    <row r="1085" spans="1:23" s="146" customFormat="1">
      <c r="A1085" s="96"/>
      <c r="B1085" s="327"/>
      <c r="C1085" s="327"/>
      <c r="I1085" s="96"/>
      <c r="J1085" s="96"/>
      <c r="K1085" s="96"/>
      <c r="L1085" s="96"/>
      <c r="M1085" s="96"/>
      <c r="N1085" s="96"/>
      <c r="O1085" s="96"/>
      <c r="P1085" s="96"/>
      <c r="Q1085" s="96"/>
      <c r="R1085" s="96"/>
      <c r="S1085" s="96"/>
      <c r="T1085" s="96"/>
      <c r="U1085" s="96"/>
      <c r="V1085" s="96"/>
      <c r="W1085" s="96"/>
    </row>
    <row r="1086" spans="1:23" s="146" customFormat="1">
      <c r="A1086" s="96"/>
      <c r="B1086" s="327"/>
      <c r="C1086" s="327"/>
      <c r="I1086" s="96"/>
      <c r="J1086" s="96"/>
      <c r="K1086" s="96"/>
      <c r="L1086" s="96"/>
      <c r="M1086" s="96"/>
      <c r="N1086" s="96"/>
      <c r="O1086" s="96"/>
      <c r="P1086" s="96"/>
      <c r="Q1086" s="96"/>
      <c r="R1086" s="96"/>
      <c r="S1086" s="96"/>
      <c r="T1086" s="96"/>
      <c r="U1086" s="96"/>
      <c r="V1086" s="96"/>
      <c r="W1086" s="96"/>
    </row>
    <row r="1087" spans="1:23" s="146" customFormat="1">
      <c r="A1087" s="96"/>
      <c r="B1087" s="327"/>
      <c r="C1087" s="327"/>
      <c r="I1087" s="96"/>
      <c r="J1087" s="96"/>
      <c r="K1087" s="96"/>
      <c r="L1087" s="96"/>
      <c r="M1087" s="96"/>
      <c r="N1087" s="96"/>
      <c r="O1087" s="96"/>
      <c r="P1087" s="96"/>
      <c r="Q1087" s="96"/>
      <c r="R1087" s="96"/>
      <c r="S1087" s="96"/>
      <c r="T1087" s="96"/>
      <c r="U1087" s="96"/>
      <c r="V1087" s="96"/>
      <c r="W1087" s="96"/>
    </row>
    <row r="1088" spans="1:23" s="146" customFormat="1">
      <c r="A1088" s="96"/>
      <c r="B1088" s="327"/>
      <c r="C1088" s="327"/>
      <c r="I1088" s="96"/>
      <c r="J1088" s="96"/>
      <c r="K1088" s="96"/>
      <c r="L1088" s="96"/>
      <c r="M1088" s="96"/>
      <c r="N1088" s="96"/>
      <c r="O1088" s="96"/>
      <c r="P1088" s="96"/>
      <c r="Q1088" s="96"/>
      <c r="R1088" s="96"/>
      <c r="S1088" s="96"/>
      <c r="T1088" s="96"/>
      <c r="U1088" s="96"/>
      <c r="V1088" s="96"/>
      <c r="W1088" s="96"/>
    </row>
    <row r="1089" spans="1:23" s="146" customFormat="1">
      <c r="A1089" s="96"/>
      <c r="B1089" s="327"/>
      <c r="C1089" s="327"/>
      <c r="I1089" s="96"/>
      <c r="J1089" s="96"/>
      <c r="K1089" s="96"/>
      <c r="L1089" s="96"/>
      <c r="M1089" s="96"/>
      <c r="N1089" s="96"/>
      <c r="O1089" s="96"/>
      <c r="P1089" s="96"/>
      <c r="Q1089" s="96"/>
      <c r="R1089" s="96"/>
      <c r="S1089" s="96"/>
      <c r="T1089" s="96"/>
      <c r="U1089" s="96"/>
      <c r="V1089" s="96"/>
      <c r="W1089" s="96"/>
    </row>
    <row r="1090" spans="1:23" s="146" customFormat="1">
      <c r="A1090" s="96"/>
      <c r="B1090" s="327"/>
      <c r="C1090" s="327"/>
      <c r="I1090" s="96"/>
      <c r="J1090" s="96"/>
      <c r="K1090" s="96"/>
      <c r="L1090" s="96"/>
      <c r="M1090" s="96"/>
      <c r="N1090" s="96"/>
      <c r="O1090" s="96"/>
      <c r="P1090" s="96"/>
      <c r="Q1090" s="96"/>
      <c r="R1090" s="96"/>
      <c r="S1090" s="96"/>
      <c r="T1090" s="96"/>
      <c r="U1090" s="96"/>
      <c r="V1090" s="96"/>
      <c r="W1090" s="96"/>
    </row>
    <row r="1091" spans="1:23" s="146" customFormat="1">
      <c r="A1091" s="96"/>
      <c r="B1091" s="327"/>
      <c r="C1091" s="327"/>
      <c r="I1091" s="96"/>
      <c r="J1091" s="96"/>
      <c r="K1091" s="96"/>
      <c r="L1091" s="96"/>
      <c r="M1091" s="96"/>
      <c r="N1091" s="96"/>
      <c r="O1091" s="96"/>
      <c r="P1091" s="96"/>
      <c r="Q1091" s="96"/>
      <c r="R1091" s="96"/>
      <c r="S1091" s="96"/>
      <c r="T1091" s="96"/>
      <c r="U1091" s="96"/>
      <c r="V1091" s="96"/>
      <c r="W1091" s="96"/>
    </row>
    <row r="1092" spans="1:23" s="146" customFormat="1">
      <c r="A1092" s="96"/>
      <c r="B1092" s="327"/>
      <c r="C1092" s="327"/>
      <c r="I1092" s="96"/>
      <c r="J1092" s="96"/>
      <c r="K1092" s="96"/>
      <c r="L1092" s="96"/>
      <c r="M1092" s="96"/>
      <c r="N1092" s="96"/>
      <c r="O1092" s="96"/>
      <c r="P1092" s="96"/>
      <c r="Q1092" s="96"/>
      <c r="R1092" s="96"/>
      <c r="S1092" s="96"/>
      <c r="T1092" s="96"/>
      <c r="U1092" s="96"/>
      <c r="V1092" s="96"/>
      <c r="W1092" s="96"/>
    </row>
    <row r="1093" spans="1:23" s="146" customFormat="1">
      <c r="A1093" s="96"/>
      <c r="B1093" s="327"/>
      <c r="C1093" s="327"/>
      <c r="I1093" s="96"/>
      <c r="J1093" s="96"/>
      <c r="K1093" s="96"/>
      <c r="L1093" s="96"/>
      <c r="M1093" s="96"/>
      <c r="N1093" s="96"/>
      <c r="O1093" s="96"/>
      <c r="P1093" s="96"/>
      <c r="Q1093" s="96"/>
      <c r="R1093" s="96"/>
      <c r="S1093" s="96"/>
      <c r="T1093" s="96"/>
      <c r="U1093" s="96"/>
      <c r="V1093" s="96"/>
      <c r="W1093" s="96"/>
    </row>
    <row r="1094" spans="1:23" s="146" customFormat="1">
      <c r="A1094" s="96"/>
      <c r="B1094" s="327"/>
      <c r="C1094" s="327"/>
      <c r="I1094" s="96"/>
      <c r="J1094" s="96"/>
      <c r="K1094" s="96"/>
      <c r="L1094" s="96"/>
      <c r="M1094" s="96"/>
      <c r="N1094" s="96"/>
      <c r="O1094" s="96"/>
      <c r="P1094" s="96"/>
      <c r="Q1094" s="96"/>
      <c r="R1094" s="96"/>
      <c r="S1094" s="96"/>
      <c r="T1094" s="96"/>
      <c r="U1094" s="96"/>
      <c r="V1094" s="96"/>
      <c r="W1094" s="96"/>
    </row>
    <row r="1095" spans="1:23" s="146" customFormat="1">
      <c r="A1095" s="96"/>
      <c r="B1095" s="327"/>
      <c r="C1095" s="327"/>
      <c r="I1095" s="96"/>
      <c r="J1095" s="96"/>
      <c r="K1095" s="96"/>
      <c r="L1095" s="96"/>
      <c r="M1095" s="96"/>
      <c r="N1095" s="96"/>
      <c r="O1095" s="96"/>
      <c r="P1095" s="96"/>
      <c r="Q1095" s="96"/>
      <c r="R1095" s="96"/>
      <c r="S1095" s="96"/>
      <c r="T1095" s="96"/>
      <c r="U1095" s="96"/>
      <c r="V1095" s="96"/>
      <c r="W1095" s="96"/>
    </row>
    <row r="1096" spans="1:23" s="146" customFormat="1">
      <c r="A1096" s="96"/>
      <c r="B1096" s="327"/>
      <c r="C1096" s="327"/>
      <c r="I1096" s="96"/>
      <c r="J1096" s="96"/>
      <c r="K1096" s="96"/>
      <c r="L1096" s="96"/>
      <c r="M1096" s="96"/>
      <c r="N1096" s="96"/>
      <c r="O1096" s="96"/>
      <c r="P1096" s="96"/>
      <c r="Q1096" s="96"/>
      <c r="R1096" s="96"/>
      <c r="S1096" s="96"/>
      <c r="T1096" s="96"/>
      <c r="U1096" s="96"/>
      <c r="V1096" s="96"/>
      <c r="W1096" s="96"/>
    </row>
    <row r="1097" spans="1:23" s="146" customFormat="1">
      <c r="A1097" s="96"/>
      <c r="B1097" s="327"/>
      <c r="C1097" s="327"/>
      <c r="I1097" s="96"/>
      <c r="J1097" s="96"/>
      <c r="K1097" s="96"/>
      <c r="L1097" s="96"/>
      <c r="M1097" s="96"/>
      <c r="N1097" s="96"/>
      <c r="O1097" s="96"/>
      <c r="P1097" s="96"/>
      <c r="Q1097" s="96"/>
      <c r="R1097" s="96"/>
      <c r="S1097" s="96"/>
      <c r="T1097" s="96"/>
      <c r="U1097" s="96"/>
      <c r="V1097" s="96"/>
      <c r="W1097" s="96"/>
    </row>
    <row r="1098" spans="1:23" s="146" customFormat="1">
      <c r="A1098" s="96"/>
      <c r="B1098" s="327"/>
      <c r="C1098" s="327"/>
      <c r="I1098" s="96"/>
      <c r="J1098" s="96"/>
      <c r="K1098" s="96"/>
      <c r="L1098" s="96"/>
      <c r="M1098" s="96"/>
      <c r="N1098" s="96"/>
      <c r="O1098" s="96"/>
      <c r="P1098" s="96"/>
      <c r="Q1098" s="96"/>
      <c r="R1098" s="96"/>
      <c r="S1098" s="96"/>
      <c r="T1098" s="96"/>
      <c r="U1098" s="96"/>
      <c r="V1098" s="96"/>
      <c r="W1098" s="96"/>
    </row>
    <row r="1099" spans="1:23" s="146" customFormat="1">
      <c r="A1099" s="96"/>
      <c r="B1099" s="327"/>
      <c r="C1099" s="327"/>
      <c r="I1099" s="96"/>
      <c r="J1099" s="96"/>
      <c r="K1099" s="96"/>
      <c r="L1099" s="96"/>
      <c r="M1099" s="96"/>
      <c r="N1099" s="96"/>
      <c r="O1099" s="96"/>
      <c r="P1099" s="96"/>
      <c r="Q1099" s="96"/>
      <c r="R1099" s="96"/>
      <c r="S1099" s="96"/>
      <c r="T1099" s="96"/>
      <c r="U1099" s="96"/>
      <c r="V1099" s="96"/>
      <c r="W1099" s="96"/>
    </row>
    <row r="1100" spans="1:23" s="146" customFormat="1">
      <c r="A1100" s="96"/>
      <c r="B1100" s="327"/>
      <c r="C1100" s="327"/>
      <c r="I1100" s="96"/>
      <c r="J1100" s="96"/>
      <c r="K1100" s="96"/>
      <c r="L1100" s="96"/>
      <c r="M1100" s="96"/>
      <c r="N1100" s="96"/>
      <c r="O1100" s="96"/>
      <c r="P1100" s="96"/>
      <c r="Q1100" s="96"/>
      <c r="R1100" s="96"/>
      <c r="S1100" s="96"/>
      <c r="T1100" s="96"/>
      <c r="U1100" s="96"/>
      <c r="V1100" s="96"/>
      <c r="W1100" s="96"/>
    </row>
    <row r="1101" spans="1:23" s="146" customFormat="1">
      <c r="A1101" s="96"/>
      <c r="B1101" s="327"/>
      <c r="C1101" s="327"/>
      <c r="I1101" s="96"/>
      <c r="J1101" s="96"/>
      <c r="K1101" s="96"/>
      <c r="L1101" s="96"/>
      <c r="M1101" s="96"/>
      <c r="N1101" s="96"/>
      <c r="O1101" s="96"/>
      <c r="P1101" s="96"/>
      <c r="Q1101" s="96"/>
      <c r="R1101" s="96"/>
      <c r="S1101" s="96"/>
      <c r="T1101" s="96"/>
      <c r="U1101" s="96"/>
      <c r="V1101" s="96"/>
      <c r="W1101" s="96"/>
    </row>
    <row r="1102" spans="1:23" s="146" customFormat="1">
      <c r="A1102" s="96"/>
      <c r="B1102" s="327"/>
      <c r="C1102" s="327"/>
      <c r="I1102" s="96"/>
      <c r="J1102" s="96"/>
      <c r="K1102" s="96"/>
      <c r="L1102" s="96"/>
      <c r="M1102" s="96"/>
      <c r="N1102" s="96"/>
      <c r="O1102" s="96"/>
      <c r="P1102" s="96"/>
      <c r="Q1102" s="96"/>
      <c r="R1102" s="96"/>
      <c r="S1102" s="96"/>
      <c r="T1102" s="96"/>
      <c r="U1102" s="96"/>
      <c r="V1102" s="96"/>
      <c r="W1102" s="96"/>
    </row>
    <row r="1103" spans="1:23" s="146" customFormat="1">
      <c r="A1103" s="96"/>
      <c r="B1103" s="327"/>
      <c r="C1103" s="327"/>
      <c r="I1103" s="96"/>
      <c r="J1103" s="96"/>
      <c r="K1103" s="96"/>
      <c r="L1103" s="96"/>
      <c r="M1103" s="96"/>
      <c r="N1103" s="96"/>
      <c r="O1103" s="96"/>
      <c r="P1103" s="96"/>
      <c r="Q1103" s="96"/>
      <c r="R1103" s="96"/>
      <c r="S1103" s="96"/>
      <c r="T1103" s="96"/>
      <c r="U1103" s="96"/>
      <c r="V1103" s="96"/>
      <c r="W1103" s="96"/>
    </row>
    <row r="1104" spans="1:23" s="146" customFormat="1">
      <c r="A1104" s="96"/>
      <c r="B1104" s="327"/>
      <c r="C1104" s="327"/>
      <c r="I1104" s="96"/>
      <c r="J1104" s="96"/>
      <c r="K1104" s="96"/>
      <c r="L1104" s="96"/>
      <c r="M1104" s="96"/>
      <c r="N1104" s="96"/>
      <c r="O1104" s="96"/>
      <c r="P1104" s="96"/>
      <c r="Q1104" s="96"/>
      <c r="R1104" s="96"/>
      <c r="S1104" s="96"/>
      <c r="T1104" s="96"/>
      <c r="U1104" s="96"/>
      <c r="V1104" s="96"/>
      <c r="W1104" s="96"/>
    </row>
    <row r="1105" spans="1:23" s="146" customFormat="1">
      <c r="A1105" s="96"/>
      <c r="B1105" s="327"/>
      <c r="C1105" s="327"/>
      <c r="I1105" s="96"/>
      <c r="J1105" s="96"/>
      <c r="K1105" s="96"/>
      <c r="L1105" s="96"/>
      <c r="M1105" s="96"/>
      <c r="N1105" s="96"/>
      <c r="O1105" s="96"/>
      <c r="P1105" s="96"/>
      <c r="Q1105" s="96"/>
      <c r="R1105" s="96"/>
      <c r="S1105" s="96"/>
      <c r="T1105" s="96"/>
      <c r="U1105" s="96"/>
      <c r="V1105" s="96"/>
      <c r="W1105" s="96"/>
    </row>
    <row r="1106" spans="1:23" s="146" customFormat="1">
      <c r="A1106" s="96"/>
      <c r="B1106" s="327"/>
      <c r="C1106" s="327"/>
      <c r="I1106" s="96"/>
      <c r="J1106" s="96"/>
      <c r="K1106" s="96"/>
      <c r="L1106" s="96"/>
      <c r="M1106" s="96"/>
      <c r="N1106" s="96"/>
      <c r="O1106" s="96"/>
      <c r="P1106" s="96"/>
      <c r="Q1106" s="96"/>
      <c r="R1106" s="96"/>
      <c r="S1106" s="96"/>
      <c r="T1106" s="96"/>
      <c r="U1106" s="96"/>
      <c r="V1106" s="96"/>
      <c r="W1106" s="96"/>
    </row>
    <row r="1107" spans="1:23" s="146" customFormat="1">
      <c r="A1107" s="96"/>
      <c r="B1107" s="327"/>
      <c r="C1107" s="327"/>
      <c r="I1107" s="96"/>
      <c r="J1107" s="96"/>
      <c r="K1107" s="96"/>
      <c r="L1107" s="96"/>
      <c r="M1107" s="96"/>
      <c r="N1107" s="96"/>
      <c r="O1107" s="96"/>
      <c r="P1107" s="96"/>
      <c r="Q1107" s="96"/>
      <c r="R1107" s="96"/>
      <c r="S1107" s="96"/>
      <c r="T1107" s="96"/>
      <c r="U1107" s="96"/>
      <c r="V1107" s="96"/>
      <c r="W1107" s="96"/>
    </row>
    <row r="1108" spans="1:23" s="146" customFormat="1">
      <c r="A1108" s="96"/>
      <c r="B1108" s="327"/>
      <c r="C1108" s="327"/>
      <c r="I1108" s="96"/>
      <c r="J1108" s="96"/>
      <c r="K1108" s="96"/>
      <c r="L1108" s="96"/>
      <c r="M1108" s="96"/>
      <c r="N1108" s="96"/>
      <c r="O1108" s="96"/>
      <c r="P1108" s="96"/>
      <c r="Q1108" s="96"/>
      <c r="R1108" s="96"/>
      <c r="S1108" s="96"/>
      <c r="T1108" s="96"/>
      <c r="U1108" s="96"/>
      <c r="V1108" s="96"/>
      <c r="W1108" s="96"/>
    </row>
    <row r="1109" spans="1:23" s="146" customFormat="1">
      <c r="A1109" s="96"/>
      <c r="B1109" s="327"/>
      <c r="C1109" s="327"/>
      <c r="I1109" s="96"/>
      <c r="J1109" s="96"/>
      <c r="K1109" s="96"/>
      <c r="L1109" s="96"/>
      <c r="M1109" s="96"/>
      <c r="N1109" s="96"/>
      <c r="O1109" s="96"/>
      <c r="P1109" s="96"/>
      <c r="Q1109" s="96"/>
      <c r="R1109" s="96"/>
      <c r="S1109" s="96"/>
      <c r="T1109" s="96"/>
      <c r="U1109" s="96"/>
      <c r="V1109" s="96"/>
      <c r="W1109" s="96"/>
    </row>
    <row r="1110" spans="1:23" s="146" customFormat="1">
      <c r="A1110" s="96"/>
      <c r="B1110" s="327"/>
      <c r="C1110" s="327"/>
      <c r="I1110" s="96"/>
      <c r="J1110" s="96"/>
      <c r="K1110" s="96"/>
      <c r="L1110" s="96"/>
      <c r="M1110" s="96"/>
      <c r="N1110" s="96"/>
      <c r="O1110" s="96"/>
      <c r="P1110" s="96"/>
      <c r="Q1110" s="96"/>
      <c r="R1110" s="96"/>
      <c r="S1110" s="96"/>
      <c r="T1110" s="96"/>
      <c r="U1110" s="96"/>
      <c r="V1110" s="96"/>
      <c r="W1110" s="96"/>
    </row>
    <row r="1111" spans="1:23" s="146" customFormat="1">
      <c r="A1111" s="96"/>
      <c r="B1111" s="327"/>
      <c r="C1111" s="327"/>
      <c r="I1111" s="96"/>
      <c r="J1111" s="96"/>
      <c r="K1111" s="96"/>
      <c r="L1111" s="96"/>
      <c r="M1111" s="96"/>
      <c r="N1111" s="96"/>
      <c r="O1111" s="96"/>
      <c r="P1111" s="96"/>
      <c r="Q1111" s="96"/>
      <c r="R1111" s="96"/>
      <c r="S1111" s="96"/>
      <c r="T1111" s="96"/>
      <c r="U1111" s="96"/>
      <c r="V1111" s="96"/>
      <c r="W1111" s="96"/>
    </row>
    <row r="1112" spans="1:23" s="146" customFormat="1">
      <c r="A1112" s="96"/>
      <c r="B1112" s="327"/>
      <c r="C1112" s="327"/>
      <c r="I1112" s="96"/>
      <c r="J1112" s="96"/>
      <c r="K1112" s="96"/>
      <c r="L1112" s="96"/>
      <c r="M1112" s="96"/>
      <c r="N1112" s="96"/>
      <c r="O1112" s="96"/>
      <c r="P1112" s="96"/>
      <c r="Q1112" s="96"/>
      <c r="R1112" s="96"/>
      <c r="S1112" s="96"/>
      <c r="T1112" s="96"/>
      <c r="U1112" s="96"/>
      <c r="V1112" s="96"/>
      <c r="W1112" s="96"/>
    </row>
    <row r="1113" spans="1:23" s="146" customFormat="1">
      <c r="A1113" s="96"/>
      <c r="B1113" s="327"/>
      <c r="C1113" s="327"/>
      <c r="I1113" s="96"/>
      <c r="J1113" s="96"/>
      <c r="K1113" s="96"/>
      <c r="L1113" s="96"/>
      <c r="M1113" s="96"/>
      <c r="N1113" s="96"/>
      <c r="O1113" s="96"/>
      <c r="P1113" s="96"/>
      <c r="Q1113" s="96"/>
      <c r="R1113" s="96"/>
      <c r="S1113" s="96"/>
      <c r="T1113" s="96"/>
      <c r="U1113" s="96"/>
      <c r="V1113" s="96"/>
      <c r="W1113" s="96"/>
    </row>
    <row r="1114" spans="1:23" s="146" customFormat="1">
      <c r="A1114" s="96"/>
      <c r="B1114" s="327"/>
      <c r="C1114" s="327"/>
      <c r="I1114" s="96"/>
      <c r="J1114" s="96"/>
      <c r="K1114" s="96"/>
      <c r="L1114" s="96"/>
      <c r="M1114" s="96"/>
      <c r="N1114" s="96"/>
      <c r="O1114" s="96"/>
      <c r="P1114" s="96"/>
      <c r="Q1114" s="96"/>
      <c r="R1114" s="96"/>
      <c r="S1114" s="96"/>
      <c r="T1114" s="96"/>
      <c r="U1114" s="96"/>
      <c r="V1114" s="96"/>
      <c r="W1114" s="96"/>
    </row>
    <row r="1115" spans="1:23" s="146" customFormat="1">
      <c r="A1115" s="96"/>
      <c r="B1115" s="327"/>
      <c r="C1115" s="327"/>
      <c r="I1115" s="96"/>
      <c r="J1115" s="96"/>
      <c r="K1115" s="96"/>
      <c r="L1115" s="96"/>
      <c r="M1115" s="96"/>
      <c r="N1115" s="96"/>
      <c r="O1115" s="96"/>
      <c r="P1115" s="96"/>
      <c r="Q1115" s="96"/>
      <c r="R1115" s="96"/>
      <c r="S1115" s="96"/>
      <c r="T1115" s="96"/>
      <c r="U1115" s="96"/>
      <c r="V1115" s="96"/>
      <c r="W1115" s="96"/>
    </row>
    <row r="1116" spans="1:23" s="146" customFormat="1">
      <c r="A1116" s="96"/>
      <c r="B1116" s="327"/>
      <c r="C1116" s="327"/>
      <c r="I1116" s="96"/>
      <c r="J1116" s="96"/>
      <c r="K1116" s="96"/>
      <c r="L1116" s="96"/>
      <c r="M1116" s="96"/>
      <c r="N1116" s="96"/>
      <c r="O1116" s="96"/>
      <c r="P1116" s="96"/>
      <c r="Q1116" s="96"/>
      <c r="R1116" s="96"/>
      <c r="S1116" s="96"/>
      <c r="T1116" s="96"/>
      <c r="U1116" s="96"/>
      <c r="V1116" s="96"/>
      <c r="W1116" s="96"/>
    </row>
    <row r="1117" spans="1:23" s="146" customFormat="1">
      <c r="A1117" s="96"/>
      <c r="B1117" s="327"/>
      <c r="C1117" s="327"/>
      <c r="I1117" s="96"/>
      <c r="J1117" s="96"/>
      <c r="K1117" s="96"/>
      <c r="L1117" s="96"/>
      <c r="M1117" s="96"/>
      <c r="N1117" s="96"/>
      <c r="O1117" s="96"/>
      <c r="P1117" s="96"/>
      <c r="Q1117" s="96"/>
      <c r="R1117" s="96"/>
      <c r="S1117" s="96"/>
      <c r="T1117" s="96"/>
      <c r="U1117" s="96"/>
      <c r="V1117" s="96"/>
      <c r="W1117" s="96"/>
    </row>
    <row r="1118" spans="1:23" s="146" customFormat="1">
      <c r="A1118" s="96"/>
      <c r="B1118" s="327"/>
      <c r="C1118" s="327"/>
      <c r="I1118" s="96"/>
      <c r="J1118" s="96"/>
      <c r="K1118" s="96"/>
      <c r="L1118" s="96"/>
      <c r="M1118" s="96"/>
      <c r="N1118" s="96"/>
      <c r="O1118" s="96"/>
      <c r="P1118" s="96"/>
      <c r="Q1118" s="96"/>
      <c r="R1118" s="96"/>
      <c r="S1118" s="96"/>
      <c r="T1118" s="96"/>
      <c r="U1118" s="96"/>
      <c r="V1118" s="96"/>
      <c r="W1118" s="96"/>
    </row>
    <row r="1119" spans="1:23" s="146" customFormat="1">
      <c r="A1119" s="96"/>
      <c r="B1119" s="327"/>
      <c r="C1119" s="327"/>
      <c r="I1119" s="96"/>
      <c r="J1119" s="96"/>
      <c r="K1119" s="96"/>
      <c r="L1119" s="96"/>
      <c r="M1119" s="96"/>
      <c r="N1119" s="96"/>
      <c r="O1119" s="96"/>
      <c r="P1119" s="96"/>
      <c r="Q1119" s="96"/>
      <c r="R1119" s="96"/>
      <c r="S1119" s="96"/>
      <c r="T1119" s="96"/>
      <c r="U1119" s="96"/>
      <c r="V1119" s="96"/>
      <c r="W1119" s="96"/>
    </row>
    <row r="1120" spans="1:23" s="146" customFormat="1">
      <c r="A1120" s="96"/>
      <c r="B1120" s="327"/>
      <c r="C1120" s="327"/>
      <c r="I1120" s="96"/>
      <c r="J1120" s="96"/>
      <c r="K1120" s="96"/>
      <c r="L1120" s="96"/>
      <c r="M1120" s="96"/>
      <c r="N1120" s="96"/>
      <c r="O1120" s="96"/>
      <c r="P1120" s="96"/>
      <c r="Q1120" s="96"/>
      <c r="R1120" s="96"/>
      <c r="S1120" s="96"/>
      <c r="T1120" s="96"/>
      <c r="U1120" s="96"/>
      <c r="V1120" s="96"/>
      <c r="W1120" s="96"/>
    </row>
    <row r="1121" spans="1:23" s="146" customFormat="1">
      <c r="A1121" s="96"/>
      <c r="B1121" s="327"/>
      <c r="C1121" s="327"/>
      <c r="I1121" s="96"/>
      <c r="J1121" s="96"/>
      <c r="K1121" s="96"/>
      <c r="L1121" s="96"/>
      <c r="M1121" s="96"/>
      <c r="N1121" s="96"/>
      <c r="O1121" s="96"/>
      <c r="P1121" s="96"/>
      <c r="Q1121" s="96"/>
      <c r="R1121" s="96"/>
      <c r="S1121" s="96"/>
      <c r="T1121" s="96"/>
      <c r="U1121" s="96"/>
      <c r="V1121" s="96"/>
      <c r="W1121" s="96"/>
    </row>
    <row r="1122" spans="1:23" s="146" customFormat="1">
      <c r="A1122" s="96"/>
      <c r="B1122" s="327"/>
      <c r="C1122" s="327"/>
      <c r="I1122" s="96"/>
      <c r="J1122" s="96"/>
      <c r="K1122" s="96"/>
      <c r="L1122" s="96"/>
      <c r="M1122" s="96"/>
      <c r="N1122" s="96"/>
      <c r="O1122" s="96"/>
      <c r="P1122" s="96"/>
      <c r="Q1122" s="96"/>
      <c r="R1122" s="96"/>
      <c r="S1122" s="96"/>
      <c r="T1122" s="96"/>
      <c r="U1122" s="96"/>
      <c r="V1122" s="96"/>
      <c r="W1122" s="96"/>
    </row>
    <row r="1123" spans="1:23" s="146" customFormat="1">
      <c r="A1123" s="96"/>
      <c r="B1123" s="327"/>
      <c r="C1123" s="327"/>
      <c r="I1123" s="96"/>
      <c r="J1123" s="96"/>
      <c r="K1123" s="96"/>
      <c r="L1123" s="96"/>
      <c r="M1123" s="96"/>
      <c r="N1123" s="96"/>
      <c r="O1123" s="96"/>
      <c r="P1123" s="96"/>
      <c r="Q1123" s="96"/>
      <c r="R1123" s="96"/>
      <c r="S1123" s="96"/>
      <c r="T1123" s="96"/>
      <c r="U1123" s="96"/>
      <c r="V1123" s="96"/>
      <c r="W1123" s="96"/>
    </row>
    <row r="1124" spans="1:23" s="146" customFormat="1">
      <c r="A1124" s="96"/>
      <c r="B1124" s="327"/>
      <c r="C1124" s="327"/>
      <c r="I1124" s="96"/>
      <c r="J1124" s="96"/>
      <c r="K1124" s="96"/>
      <c r="L1124" s="96"/>
      <c r="M1124" s="96"/>
      <c r="N1124" s="96"/>
      <c r="O1124" s="96"/>
      <c r="P1124" s="96"/>
      <c r="Q1124" s="96"/>
      <c r="R1124" s="96"/>
      <c r="S1124" s="96"/>
      <c r="T1124" s="96"/>
      <c r="U1124" s="96"/>
      <c r="V1124" s="96"/>
      <c r="W1124" s="96"/>
    </row>
    <row r="1125" spans="1:23" s="146" customFormat="1">
      <c r="A1125" s="96"/>
      <c r="B1125" s="327"/>
      <c r="C1125" s="327"/>
      <c r="I1125" s="96"/>
      <c r="J1125" s="96"/>
      <c r="K1125" s="96"/>
      <c r="L1125" s="96"/>
      <c r="M1125" s="96"/>
      <c r="N1125" s="96"/>
      <c r="O1125" s="96"/>
      <c r="P1125" s="96"/>
      <c r="Q1125" s="96"/>
      <c r="R1125" s="96"/>
      <c r="S1125" s="96"/>
      <c r="T1125" s="96"/>
      <c r="U1125" s="96"/>
      <c r="V1125" s="96"/>
      <c r="W1125" s="96"/>
    </row>
    <row r="1126" spans="1:23" s="146" customFormat="1">
      <c r="A1126" s="96"/>
      <c r="B1126" s="327"/>
      <c r="C1126" s="327"/>
      <c r="I1126" s="96"/>
      <c r="J1126" s="96"/>
      <c r="K1126" s="96"/>
      <c r="L1126" s="96"/>
      <c r="M1126" s="96"/>
      <c r="N1126" s="96"/>
      <c r="O1126" s="96"/>
      <c r="P1126" s="96"/>
      <c r="Q1126" s="96"/>
      <c r="R1126" s="96"/>
      <c r="S1126" s="96"/>
      <c r="T1126" s="96"/>
      <c r="U1126" s="96"/>
      <c r="V1126" s="96"/>
      <c r="W1126" s="96"/>
    </row>
    <row r="1127" spans="1:23" s="146" customFormat="1">
      <c r="A1127" s="96"/>
      <c r="B1127" s="327"/>
      <c r="C1127" s="327"/>
      <c r="I1127" s="96"/>
      <c r="J1127" s="96"/>
      <c r="K1127" s="96"/>
      <c r="L1127" s="96"/>
      <c r="M1127" s="96"/>
      <c r="N1127" s="96"/>
      <c r="O1127" s="96"/>
      <c r="P1127" s="96"/>
      <c r="Q1127" s="96"/>
      <c r="R1127" s="96"/>
      <c r="S1127" s="96"/>
      <c r="T1127" s="96"/>
      <c r="U1127" s="96"/>
      <c r="V1127" s="96"/>
      <c r="W1127" s="96"/>
    </row>
    <row r="1128" spans="1:23" s="146" customFormat="1">
      <c r="A1128" s="96"/>
      <c r="B1128" s="327"/>
      <c r="C1128" s="327"/>
      <c r="I1128" s="96"/>
      <c r="J1128" s="96"/>
      <c r="K1128" s="96"/>
      <c r="L1128" s="96"/>
      <c r="M1128" s="96"/>
      <c r="N1128" s="96"/>
      <c r="O1128" s="96"/>
      <c r="P1128" s="96"/>
      <c r="Q1128" s="96"/>
      <c r="R1128" s="96"/>
      <c r="S1128" s="96"/>
      <c r="T1128" s="96"/>
      <c r="U1128" s="96"/>
      <c r="V1128" s="96"/>
      <c r="W1128" s="96"/>
    </row>
    <row r="1129" spans="1:23" s="146" customFormat="1">
      <c r="A1129" s="96"/>
      <c r="B1129" s="327"/>
      <c r="C1129" s="327"/>
      <c r="I1129" s="96"/>
      <c r="J1129" s="96"/>
      <c r="K1129" s="96"/>
      <c r="L1129" s="96"/>
      <c r="M1129" s="96"/>
      <c r="N1129" s="96"/>
      <c r="O1129" s="96"/>
      <c r="P1129" s="96"/>
      <c r="Q1129" s="96"/>
      <c r="R1129" s="96"/>
      <c r="S1129" s="96"/>
      <c r="T1129" s="96"/>
      <c r="U1129" s="96"/>
      <c r="V1129" s="96"/>
      <c r="W1129" s="96"/>
    </row>
    <row r="1130" spans="1:23" s="146" customFormat="1">
      <c r="A1130" s="96"/>
      <c r="B1130" s="327"/>
      <c r="C1130" s="327"/>
      <c r="I1130" s="96"/>
      <c r="J1130" s="96"/>
      <c r="K1130" s="96"/>
      <c r="L1130" s="96"/>
      <c r="M1130" s="96"/>
      <c r="N1130" s="96"/>
      <c r="O1130" s="96"/>
      <c r="P1130" s="96"/>
      <c r="Q1130" s="96"/>
      <c r="R1130" s="96"/>
      <c r="S1130" s="96"/>
      <c r="T1130" s="96"/>
      <c r="U1130" s="96"/>
      <c r="V1130" s="96"/>
      <c r="W1130" s="96"/>
    </row>
    <row r="1131" spans="1:23" s="146" customFormat="1">
      <c r="A1131" s="96"/>
      <c r="B1131" s="327"/>
      <c r="C1131" s="327"/>
      <c r="I1131" s="96"/>
      <c r="J1131" s="96"/>
      <c r="K1131" s="96"/>
      <c r="L1131" s="96"/>
      <c r="M1131" s="96"/>
      <c r="N1131" s="96"/>
      <c r="O1131" s="96"/>
      <c r="P1131" s="96"/>
      <c r="Q1131" s="96"/>
      <c r="R1131" s="96"/>
      <c r="S1131" s="96"/>
      <c r="T1131" s="96"/>
      <c r="U1131" s="96"/>
      <c r="V1131" s="96"/>
      <c r="W1131" s="96"/>
    </row>
    <row r="1132" spans="1:23" s="146" customFormat="1">
      <c r="A1132" s="96"/>
      <c r="B1132" s="327"/>
      <c r="C1132" s="327"/>
      <c r="I1132" s="96"/>
      <c r="J1132" s="96"/>
      <c r="K1132" s="96"/>
      <c r="L1132" s="96"/>
      <c r="M1132" s="96"/>
      <c r="N1132" s="96"/>
      <c r="O1132" s="96"/>
      <c r="P1132" s="96"/>
      <c r="Q1132" s="96"/>
      <c r="R1132" s="96"/>
      <c r="S1132" s="96"/>
      <c r="T1132" s="96"/>
      <c r="U1132" s="96"/>
      <c r="V1132" s="96"/>
      <c r="W1132" s="96"/>
    </row>
    <row r="1133" spans="1:23" s="146" customFormat="1">
      <c r="A1133" s="96"/>
      <c r="B1133" s="327"/>
      <c r="C1133" s="327"/>
      <c r="I1133" s="96"/>
      <c r="J1133" s="96"/>
      <c r="K1133" s="96"/>
      <c r="L1133" s="96"/>
      <c r="M1133" s="96"/>
      <c r="N1133" s="96"/>
      <c r="O1133" s="96"/>
      <c r="P1133" s="96"/>
      <c r="Q1133" s="96"/>
      <c r="R1133" s="96"/>
      <c r="S1133" s="96"/>
      <c r="T1133" s="96"/>
      <c r="U1133" s="96"/>
      <c r="V1133" s="96"/>
      <c r="W1133" s="96"/>
    </row>
    <row r="1134" spans="1:23" s="146" customFormat="1">
      <c r="A1134" s="96"/>
      <c r="B1134" s="327"/>
      <c r="C1134" s="327"/>
      <c r="I1134" s="96"/>
      <c r="J1134" s="96"/>
      <c r="K1134" s="96"/>
      <c r="L1134" s="96"/>
      <c r="M1134" s="96"/>
      <c r="N1134" s="96"/>
      <c r="O1134" s="96"/>
      <c r="P1134" s="96"/>
      <c r="Q1134" s="96"/>
      <c r="R1134" s="96"/>
      <c r="S1134" s="96"/>
      <c r="T1134" s="96"/>
      <c r="U1134" s="96"/>
      <c r="V1134" s="96"/>
      <c r="W1134" s="96"/>
    </row>
    <row r="1135" spans="1:23" s="146" customFormat="1">
      <c r="A1135" s="96"/>
      <c r="B1135" s="327"/>
      <c r="C1135" s="327"/>
      <c r="I1135" s="96"/>
      <c r="J1135" s="96"/>
      <c r="K1135" s="96"/>
      <c r="L1135" s="96"/>
      <c r="M1135" s="96"/>
      <c r="N1135" s="96"/>
      <c r="O1135" s="96"/>
      <c r="P1135" s="96"/>
      <c r="Q1135" s="96"/>
      <c r="R1135" s="96"/>
      <c r="S1135" s="96"/>
      <c r="T1135" s="96"/>
      <c r="U1135" s="96"/>
      <c r="V1135" s="96"/>
      <c r="W1135" s="96"/>
    </row>
    <row r="1136" spans="1:23" s="146" customFormat="1">
      <c r="A1136" s="96"/>
      <c r="B1136" s="327"/>
      <c r="C1136" s="327"/>
      <c r="I1136" s="96"/>
      <c r="J1136" s="96"/>
      <c r="K1136" s="96"/>
      <c r="L1136" s="96"/>
      <c r="M1136" s="96"/>
      <c r="N1136" s="96"/>
      <c r="O1136" s="96"/>
      <c r="P1136" s="96"/>
      <c r="Q1136" s="96"/>
      <c r="R1136" s="96"/>
      <c r="S1136" s="96"/>
      <c r="T1136" s="96"/>
      <c r="U1136" s="96"/>
      <c r="V1136" s="96"/>
      <c r="W1136" s="96"/>
    </row>
    <row r="1137" spans="1:23" s="146" customFormat="1">
      <c r="A1137" s="96"/>
      <c r="B1137" s="327"/>
      <c r="C1137" s="327"/>
      <c r="I1137" s="96"/>
      <c r="J1137" s="96"/>
      <c r="K1137" s="96"/>
      <c r="L1137" s="96"/>
      <c r="M1137" s="96"/>
      <c r="N1137" s="96"/>
      <c r="O1137" s="96"/>
      <c r="P1137" s="96"/>
      <c r="Q1137" s="96"/>
      <c r="R1137" s="96"/>
      <c r="S1137" s="96"/>
      <c r="T1137" s="96"/>
      <c r="U1137" s="96"/>
      <c r="V1137" s="96"/>
      <c r="W1137" s="96"/>
    </row>
    <row r="1138" spans="1:23" s="146" customFormat="1">
      <c r="A1138" s="96"/>
      <c r="B1138" s="327"/>
      <c r="C1138" s="327"/>
      <c r="I1138" s="96"/>
      <c r="J1138" s="96"/>
      <c r="K1138" s="96"/>
      <c r="L1138" s="96"/>
      <c r="M1138" s="96"/>
      <c r="N1138" s="96"/>
      <c r="O1138" s="96"/>
      <c r="P1138" s="96"/>
      <c r="Q1138" s="96"/>
      <c r="R1138" s="96"/>
      <c r="S1138" s="96"/>
      <c r="T1138" s="96"/>
      <c r="U1138" s="96"/>
      <c r="V1138" s="96"/>
      <c r="W1138" s="96"/>
    </row>
    <row r="1139" spans="1:23" s="146" customFormat="1">
      <c r="A1139" s="96"/>
      <c r="B1139" s="327"/>
      <c r="C1139" s="327"/>
      <c r="I1139" s="96"/>
      <c r="J1139" s="96"/>
      <c r="K1139" s="96"/>
      <c r="L1139" s="96"/>
      <c r="M1139" s="96"/>
      <c r="N1139" s="96"/>
      <c r="O1139" s="96"/>
      <c r="P1139" s="96"/>
      <c r="Q1139" s="96"/>
      <c r="R1139" s="96"/>
      <c r="S1139" s="96"/>
      <c r="T1139" s="96"/>
      <c r="U1139" s="96"/>
      <c r="V1139" s="96"/>
      <c r="W1139" s="96"/>
    </row>
    <row r="1140" spans="1:23" s="146" customFormat="1">
      <c r="A1140" s="96"/>
      <c r="B1140" s="327"/>
      <c r="C1140" s="327"/>
      <c r="I1140" s="96"/>
      <c r="J1140" s="96"/>
      <c r="K1140" s="96"/>
      <c r="L1140" s="96"/>
      <c r="M1140" s="96"/>
      <c r="N1140" s="96"/>
      <c r="O1140" s="96"/>
      <c r="P1140" s="96"/>
      <c r="Q1140" s="96"/>
      <c r="R1140" s="96"/>
      <c r="S1140" s="96"/>
      <c r="T1140" s="96"/>
      <c r="U1140" s="96"/>
      <c r="V1140" s="96"/>
      <c r="W1140" s="96"/>
    </row>
    <row r="1141" spans="1:23" s="146" customFormat="1">
      <c r="A1141" s="96"/>
      <c r="B1141" s="327"/>
      <c r="C1141" s="327"/>
      <c r="I1141" s="96"/>
      <c r="J1141" s="96"/>
      <c r="K1141" s="96"/>
      <c r="L1141" s="96"/>
      <c r="M1141" s="96"/>
      <c r="N1141" s="96"/>
      <c r="O1141" s="96"/>
      <c r="P1141" s="96"/>
      <c r="Q1141" s="96"/>
      <c r="R1141" s="96"/>
      <c r="S1141" s="96"/>
      <c r="T1141" s="96"/>
      <c r="U1141" s="96"/>
      <c r="V1141" s="96"/>
      <c r="W1141" s="96"/>
    </row>
    <row r="1142" spans="1:23" s="146" customFormat="1">
      <c r="A1142" s="96"/>
      <c r="B1142" s="327"/>
      <c r="C1142" s="327"/>
      <c r="I1142" s="96"/>
      <c r="J1142" s="96"/>
      <c r="K1142" s="96"/>
      <c r="L1142" s="96"/>
      <c r="M1142" s="96"/>
      <c r="N1142" s="96"/>
      <c r="O1142" s="96"/>
      <c r="P1142" s="96"/>
      <c r="Q1142" s="96"/>
      <c r="R1142" s="96"/>
      <c r="S1142" s="96"/>
      <c r="T1142" s="96"/>
      <c r="U1142" s="96"/>
      <c r="V1142" s="96"/>
      <c r="W1142" s="96"/>
    </row>
    <row r="1143" spans="1:23" s="146" customFormat="1">
      <c r="A1143" s="96"/>
      <c r="B1143" s="327"/>
      <c r="C1143" s="327"/>
      <c r="I1143" s="96"/>
      <c r="J1143" s="96"/>
      <c r="K1143" s="96"/>
      <c r="L1143" s="96"/>
      <c r="M1143" s="96"/>
      <c r="N1143" s="96"/>
      <c r="O1143" s="96"/>
      <c r="P1143" s="96"/>
      <c r="Q1143" s="96"/>
      <c r="R1143" s="96"/>
      <c r="S1143" s="96"/>
      <c r="T1143" s="96"/>
      <c r="U1143" s="96"/>
      <c r="V1143" s="96"/>
      <c r="W1143" s="96"/>
    </row>
    <row r="1144" spans="1:23" s="146" customFormat="1">
      <c r="A1144" s="96"/>
      <c r="B1144" s="327"/>
      <c r="C1144" s="327"/>
      <c r="I1144" s="96"/>
      <c r="J1144" s="96"/>
      <c r="K1144" s="96"/>
      <c r="L1144" s="96"/>
      <c r="M1144" s="96"/>
      <c r="N1144" s="96"/>
      <c r="O1144" s="96"/>
      <c r="P1144" s="96"/>
      <c r="Q1144" s="96"/>
      <c r="R1144" s="96"/>
      <c r="S1144" s="96"/>
      <c r="T1144" s="96"/>
      <c r="U1144" s="96"/>
      <c r="V1144" s="96"/>
      <c r="W1144" s="96"/>
    </row>
    <row r="1145" spans="1:23" s="146" customFormat="1">
      <c r="A1145" s="96"/>
      <c r="B1145" s="327"/>
      <c r="C1145" s="327"/>
      <c r="I1145" s="96"/>
      <c r="J1145" s="96"/>
      <c r="K1145" s="96"/>
      <c r="L1145" s="96"/>
      <c r="M1145" s="96"/>
      <c r="N1145" s="96"/>
      <c r="O1145" s="96"/>
      <c r="P1145" s="96"/>
      <c r="Q1145" s="96"/>
      <c r="R1145" s="96"/>
      <c r="S1145" s="96"/>
      <c r="T1145" s="96"/>
      <c r="U1145" s="96"/>
      <c r="V1145" s="96"/>
      <c r="W1145" s="96"/>
    </row>
    <row r="1146" spans="1:23" s="146" customFormat="1">
      <c r="A1146" s="96"/>
      <c r="B1146" s="327"/>
      <c r="C1146" s="327"/>
      <c r="I1146" s="96"/>
      <c r="J1146" s="96"/>
      <c r="K1146" s="96"/>
      <c r="L1146" s="96"/>
      <c r="M1146" s="96"/>
      <c r="N1146" s="96"/>
      <c r="O1146" s="96"/>
      <c r="P1146" s="96"/>
      <c r="Q1146" s="96"/>
      <c r="R1146" s="96"/>
      <c r="S1146" s="96"/>
      <c r="T1146" s="96"/>
      <c r="U1146" s="96"/>
      <c r="V1146" s="96"/>
      <c r="W1146" s="96"/>
    </row>
    <row r="1147" spans="1:23" s="146" customFormat="1">
      <c r="A1147" s="96"/>
      <c r="B1147" s="327"/>
      <c r="C1147" s="327"/>
      <c r="I1147" s="96"/>
      <c r="J1147" s="96"/>
      <c r="K1147" s="96"/>
      <c r="L1147" s="96"/>
      <c r="M1147" s="96"/>
      <c r="N1147" s="96"/>
      <c r="O1147" s="96"/>
      <c r="P1147" s="96"/>
      <c r="Q1147" s="96"/>
      <c r="R1147" s="96"/>
      <c r="S1147" s="96"/>
      <c r="T1147" s="96"/>
      <c r="U1147" s="96"/>
      <c r="V1147" s="96"/>
      <c r="W1147" s="96"/>
    </row>
    <row r="1148" spans="1:23" s="146" customFormat="1">
      <c r="A1148" s="96"/>
      <c r="B1148" s="327"/>
      <c r="C1148" s="327"/>
      <c r="I1148" s="96"/>
      <c r="J1148" s="96"/>
      <c r="K1148" s="96"/>
      <c r="L1148" s="96"/>
      <c r="M1148" s="96"/>
      <c r="N1148" s="96"/>
      <c r="O1148" s="96"/>
      <c r="P1148" s="96"/>
      <c r="Q1148" s="96"/>
      <c r="R1148" s="96"/>
      <c r="S1148" s="96"/>
      <c r="T1148" s="96"/>
      <c r="U1148" s="96"/>
      <c r="V1148" s="96"/>
      <c r="W1148" s="96"/>
    </row>
    <row r="1149" spans="1:23" s="146" customFormat="1">
      <c r="A1149" s="96"/>
      <c r="B1149" s="327"/>
      <c r="C1149" s="327"/>
      <c r="I1149" s="96"/>
      <c r="J1149" s="96"/>
      <c r="K1149" s="96"/>
      <c r="L1149" s="96"/>
      <c r="M1149" s="96"/>
      <c r="N1149" s="96"/>
      <c r="O1149" s="96"/>
      <c r="P1149" s="96"/>
      <c r="Q1149" s="96"/>
      <c r="R1149" s="96"/>
      <c r="S1149" s="96"/>
      <c r="T1149" s="96"/>
      <c r="U1149" s="96"/>
      <c r="V1149" s="96"/>
      <c r="W1149" s="96"/>
    </row>
    <row r="1150" spans="1:23" s="146" customFormat="1">
      <c r="A1150" s="96"/>
      <c r="B1150" s="327"/>
      <c r="C1150" s="327"/>
      <c r="I1150" s="96"/>
      <c r="J1150" s="96"/>
      <c r="K1150" s="96"/>
      <c r="L1150" s="96"/>
      <c r="M1150" s="96"/>
      <c r="N1150" s="96"/>
      <c r="O1150" s="96"/>
      <c r="P1150" s="96"/>
      <c r="Q1150" s="96"/>
      <c r="R1150" s="96"/>
      <c r="S1150" s="96"/>
      <c r="T1150" s="96"/>
      <c r="U1150" s="96"/>
      <c r="V1150" s="96"/>
      <c r="W1150" s="96"/>
    </row>
    <row r="1151" spans="1:23" s="146" customFormat="1">
      <c r="A1151" s="96"/>
      <c r="B1151" s="327"/>
      <c r="C1151" s="327"/>
      <c r="I1151" s="96"/>
      <c r="J1151" s="96"/>
      <c r="K1151" s="96"/>
      <c r="L1151" s="96"/>
      <c r="M1151" s="96"/>
      <c r="N1151" s="96"/>
      <c r="O1151" s="96"/>
      <c r="P1151" s="96"/>
      <c r="Q1151" s="96"/>
      <c r="R1151" s="96"/>
      <c r="S1151" s="96"/>
      <c r="T1151" s="96"/>
      <c r="U1151" s="96"/>
      <c r="V1151" s="96"/>
      <c r="W1151" s="96"/>
    </row>
    <row r="1152" spans="1:23" s="146" customFormat="1">
      <c r="A1152" s="96"/>
      <c r="B1152" s="327"/>
      <c r="C1152" s="327"/>
      <c r="I1152" s="96"/>
      <c r="J1152" s="96"/>
      <c r="K1152" s="96"/>
      <c r="L1152" s="96"/>
      <c r="M1152" s="96"/>
      <c r="N1152" s="96"/>
      <c r="O1152" s="96"/>
      <c r="P1152" s="96"/>
      <c r="Q1152" s="96"/>
      <c r="R1152" s="96"/>
      <c r="S1152" s="96"/>
      <c r="T1152" s="96"/>
      <c r="U1152" s="96"/>
      <c r="V1152" s="96"/>
      <c r="W1152" s="96"/>
    </row>
    <row r="1153" spans="1:23" s="146" customFormat="1">
      <c r="A1153" s="96"/>
      <c r="B1153" s="327"/>
      <c r="C1153" s="327"/>
      <c r="I1153" s="96"/>
      <c r="J1153" s="96"/>
      <c r="K1153" s="96"/>
      <c r="L1153" s="96"/>
      <c r="M1153" s="96"/>
      <c r="N1153" s="96"/>
      <c r="O1153" s="96"/>
      <c r="P1153" s="96"/>
      <c r="Q1153" s="96"/>
      <c r="R1153" s="96"/>
      <c r="S1153" s="96"/>
      <c r="T1153" s="96"/>
      <c r="U1153" s="96"/>
      <c r="V1153" s="96"/>
      <c r="W1153" s="96"/>
    </row>
    <row r="1154" spans="1:23" s="146" customFormat="1">
      <c r="A1154" s="96"/>
      <c r="B1154" s="327"/>
      <c r="C1154" s="327"/>
      <c r="I1154" s="96"/>
      <c r="J1154" s="96"/>
      <c r="K1154" s="96"/>
      <c r="L1154" s="96"/>
      <c r="M1154" s="96"/>
      <c r="N1154" s="96"/>
      <c r="O1154" s="96"/>
      <c r="P1154" s="96"/>
      <c r="Q1154" s="96"/>
      <c r="R1154" s="96"/>
      <c r="S1154" s="96"/>
      <c r="T1154" s="96"/>
      <c r="U1154" s="96"/>
      <c r="V1154" s="96"/>
      <c r="W1154" s="96"/>
    </row>
    <row r="1155" spans="1:23" s="146" customFormat="1">
      <c r="A1155" s="96"/>
      <c r="B1155" s="327"/>
      <c r="C1155" s="327"/>
      <c r="I1155" s="96"/>
      <c r="J1155" s="96"/>
      <c r="K1155" s="96"/>
      <c r="L1155" s="96"/>
      <c r="M1155" s="96"/>
      <c r="N1155" s="96"/>
      <c r="O1155" s="96"/>
      <c r="P1155" s="96"/>
      <c r="Q1155" s="96"/>
      <c r="R1155" s="96"/>
      <c r="S1155" s="96"/>
      <c r="T1155" s="96"/>
      <c r="U1155" s="96"/>
      <c r="V1155" s="96"/>
      <c r="W1155" s="96"/>
    </row>
    <row r="1156" spans="1:23" s="146" customFormat="1">
      <c r="A1156" s="96"/>
      <c r="B1156" s="327"/>
      <c r="C1156" s="327"/>
      <c r="I1156" s="96"/>
      <c r="J1156" s="96"/>
      <c r="K1156" s="96"/>
      <c r="L1156" s="96"/>
      <c r="M1156" s="96"/>
      <c r="N1156" s="96"/>
      <c r="O1156" s="96"/>
      <c r="P1156" s="96"/>
      <c r="Q1156" s="96"/>
      <c r="R1156" s="96"/>
      <c r="S1156" s="96"/>
      <c r="T1156" s="96"/>
      <c r="U1156" s="96"/>
      <c r="V1156" s="96"/>
      <c r="W1156" s="96"/>
    </row>
    <row r="1157" spans="1:23" s="146" customFormat="1">
      <c r="A1157" s="96"/>
      <c r="B1157" s="327"/>
      <c r="C1157" s="327"/>
      <c r="I1157" s="96"/>
      <c r="J1157" s="96"/>
      <c r="K1157" s="96"/>
      <c r="L1157" s="96"/>
      <c r="M1157" s="96"/>
      <c r="N1157" s="96"/>
      <c r="O1157" s="96"/>
      <c r="P1157" s="96"/>
      <c r="Q1157" s="96"/>
      <c r="R1157" s="96"/>
      <c r="S1157" s="96"/>
      <c r="T1157" s="96"/>
      <c r="U1157" s="96"/>
      <c r="V1157" s="96"/>
      <c r="W1157" s="96"/>
    </row>
    <row r="1158" spans="1:23" s="146" customFormat="1">
      <c r="A1158" s="96"/>
      <c r="B1158" s="327"/>
      <c r="C1158" s="327"/>
      <c r="I1158" s="96"/>
      <c r="J1158" s="96"/>
      <c r="K1158" s="96"/>
      <c r="L1158" s="96"/>
      <c r="M1158" s="96"/>
      <c r="N1158" s="96"/>
      <c r="O1158" s="96"/>
      <c r="P1158" s="96"/>
      <c r="Q1158" s="96"/>
      <c r="R1158" s="96"/>
      <c r="S1158" s="96"/>
      <c r="T1158" s="96"/>
      <c r="U1158" s="96"/>
      <c r="V1158" s="96"/>
      <c r="W1158" s="96"/>
    </row>
    <row r="1159" spans="1:23" s="146" customFormat="1">
      <c r="A1159" s="96"/>
      <c r="B1159" s="327"/>
      <c r="C1159" s="327"/>
      <c r="I1159" s="96"/>
      <c r="J1159" s="96"/>
      <c r="K1159" s="96"/>
      <c r="L1159" s="96"/>
      <c r="M1159" s="96"/>
      <c r="N1159" s="96"/>
      <c r="O1159" s="96"/>
      <c r="P1159" s="96"/>
      <c r="Q1159" s="96"/>
      <c r="R1159" s="96"/>
      <c r="S1159" s="96"/>
      <c r="T1159" s="96"/>
      <c r="U1159" s="96"/>
      <c r="V1159" s="96"/>
      <c r="W1159" s="96"/>
    </row>
    <row r="1160" spans="1:23" s="146" customFormat="1">
      <c r="A1160" s="96"/>
      <c r="B1160" s="327"/>
      <c r="C1160" s="327"/>
      <c r="I1160" s="96"/>
      <c r="J1160" s="96"/>
      <c r="K1160" s="96"/>
      <c r="L1160" s="96"/>
      <c r="M1160" s="96"/>
      <c r="N1160" s="96"/>
      <c r="O1160" s="96"/>
      <c r="P1160" s="96"/>
      <c r="Q1160" s="96"/>
      <c r="R1160" s="96"/>
      <c r="S1160" s="96"/>
      <c r="T1160" s="96"/>
      <c r="U1160" s="96"/>
      <c r="V1160" s="96"/>
      <c r="W1160" s="96"/>
    </row>
    <row r="1161" spans="1:23" s="146" customFormat="1">
      <c r="A1161" s="96"/>
      <c r="B1161" s="327"/>
      <c r="C1161" s="327"/>
      <c r="I1161" s="96"/>
      <c r="J1161" s="96"/>
      <c r="K1161" s="96"/>
      <c r="L1161" s="96"/>
      <c r="M1161" s="96"/>
      <c r="N1161" s="96"/>
      <c r="O1161" s="96"/>
      <c r="P1161" s="96"/>
      <c r="Q1161" s="96"/>
      <c r="R1161" s="96"/>
      <c r="S1161" s="96"/>
      <c r="T1161" s="96"/>
      <c r="U1161" s="96"/>
      <c r="V1161" s="96"/>
      <c r="W1161" s="96"/>
    </row>
    <row r="1162" spans="1:23" s="146" customFormat="1">
      <c r="A1162" s="96"/>
      <c r="B1162" s="327"/>
      <c r="C1162" s="327"/>
      <c r="I1162" s="96"/>
      <c r="J1162" s="96"/>
      <c r="K1162" s="96"/>
      <c r="L1162" s="96"/>
      <c r="M1162" s="96"/>
      <c r="N1162" s="96"/>
      <c r="O1162" s="96"/>
      <c r="P1162" s="96"/>
      <c r="Q1162" s="96"/>
      <c r="R1162" s="96"/>
      <c r="S1162" s="96"/>
      <c r="T1162" s="96"/>
      <c r="U1162" s="96"/>
      <c r="V1162" s="96"/>
      <c r="W1162" s="96"/>
    </row>
    <row r="1163" spans="1:23" s="146" customFormat="1">
      <c r="A1163" s="96"/>
      <c r="B1163" s="327"/>
      <c r="C1163" s="327"/>
      <c r="I1163" s="96"/>
      <c r="J1163" s="96"/>
      <c r="K1163" s="96"/>
      <c r="L1163" s="96"/>
      <c r="M1163" s="96"/>
      <c r="N1163" s="96"/>
      <c r="O1163" s="96"/>
      <c r="P1163" s="96"/>
      <c r="Q1163" s="96"/>
      <c r="R1163" s="96"/>
      <c r="S1163" s="96"/>
      <c r="T1163" s="96"/>
      <c r="U1163" s="96"/>
      <c r="V1163" s="96"/>
      <c r="W1163" s="96"/>
    </row>
    <row r="1164" spans="1:23" s="146" customFormat="1">
      <c r="A1164" s="96"/>
      <c r="B1164" s="327"/>
      <c r="C1164" s="327"/>
      <c r="I1164" s="96"/>
      <c r="J1164" s="96"/>
      <c r="K1164" s="96"/>
      <c r="L1164" s="96"/>
      <c r="M1164" s="96"/>
      <c r="N1164" s="96"/>
      <c r="O1164" s="96"/>
      <c r="P1164" s="96"/>
      <c r="Q1164" s="96"/>
      <c r="R1164" s="96"/>
      <c r="S1164" s="96"/>
      <c r="T1164" s="96"/>
      <c r="U1164" s="96"/>
      <c r="V1164" s="96"/>
      <c r="W1164" s="96"/>
    </row>
    <row r="1165" spans="1:23" s="146" customFormat="1">
      <c r="A1165" s="96"/>
      <c r="B1165" s="327"/>
      <c r="C1165" s="327"/>
      <c r="I1165" s="96"/>
      <c r="J1165" s="96"/>
      <c r="K1165" s="96"/>
      <c r="L1165" s="96"/>
      <c r="M1165" s="96"/>
      <c r="N1165" s="96"/>
      <c r="O1165" s="96"/>
      <c r="P1165" s="96"/>
      <c r="Q1165" s="96"/>
      <c r="R1165" s="96"/>
      <c r="S1165" s="96"/>
      <c r="T1165" s="96"/>
      <c r="U1165" s="96"/>
      <c r="V1165" s="96"/>
      <c r="W1165" s="96"/>
    </row>
    <row r="1166" spans="1:23" s="146" customFormat="1">
      <c r="A1166" s="96"/>
      <c r="B1166" s="327"/>
      <c r="C1166" s="327"/>
      <c r="I1166" s="96"/>
      <c r="J1166" s="96"/>
      <c r="K1166" s="96"/>
      <c r="L1166" s="96"/>
      <c r="M1166" s="96"/>
      <c r="N1166" s="96"/>
      <c r="O1166" s="96"/>
      <c r="P1166" s="96"/>
      <c r="Q1166" s="96"/>
      <c r="R1166" s="96"/>
      <c r="S1166" s="96"/>
      <c r="T1166" s="96"/>
      <c r="U1166" s="96"/>
      <c r="V1166" s="96"/>
      <c r="W1166" s="96"/>
    </row>
    <row r="1167" spans="1:23" s="146" customFormat="1">
      <c r="A1167" s="96"/>
      <c r="B1167" s="327"/>
      <c r="C1167" s="327"/>
      <c r="I1167" s="96"/>
      <c r="J1167" s="96"/>
      <c r="K1167" s="96"/>
      <c r="L1167" s="96"/>
      <c r="M1167" s="96"/>
      <c r="N1167" s="96"/>
      <c r="O1167" s="96"/>
      <c r="P1167" s="96"/>
      <c r="Q1167" s="96"/>
      <c r="R1167" s="96"/>
      <c r="S1167" s="96"/>
      <c r="T1167" s="96"/>
      <c r="U1167" s="96"/>
      <c r="V1167" s="96"/>
      <c r="W1167" s="96"/>
    </row>
    <row r="1168" spans="1:23" s="146" customFormat="1">
      <c r="A1168" s="96"/>
      <c r="B1168" s="327"/>
      <c r="C1168" s="327"/>
      <c r="I1168" s="96"/>
      <c r="J1168" s="96"/>
      <c r="K1168" s="96"/>
      <c r="L1168" s="96"/>
      <c r="M1168" s="96"/>
      <c r="N1168" s="96"/>
      <c r="O1168" s="96"/>
      <c r="P1168" s="96"/>
      <c r="Q1168" s="96"/>
      <c r="R1168" s="96"/>
      <c r="S1168" s="96"/>
      <c r="T1168" s="96"/>
      <c r="U1168" s="96"/>
      <c r="V1168" s="96"/>
      <c r="W1168" s="96"/>
    </row>
    <row r="1169" spans="1:23" s="146" customFormat="1">
      <c r="A1169" s="96"/>
      <c r="B1169" s="327"/>
      <c r="C1169" s="327"/>
      <c r="I1169" s="96"/>
      <c r="J1169" s="96"/>
      <c r="K1169" s="96"/>
      <c r="L1169" s="96"/>
      <c r="M1169" s="96"/>
      <c r="N1169" s="96"/>
      <c r="O1169" s="96"/>
      <c r="P1169" s="96"/>
      <c r="Q1169" s="96"/>
      <c r="R1169" s="96"/>
      <c r="S1169" s="96"/>
      <c r="T1169" s="96"/>
      <c r="U1169" s="96"/>
      <c r="V1169" s="96"/>
      <c r="W1169" s="96"/>
    </row>
    <row r="1170" spans="1:23" s="146" customFormat="1">
      <c r="A1170" s="96"/>
      <c r="B1170" s="327"/>
      <c r="C1170" s="327"/>
      <c r="I1170" s="96"/>
      <c r="J1170" s="96"/>
      <c r="K1170" s="96"/>
      <c r="L1170" s="96"/>
      <c r="M1170" s="96"/>
      <c r="N1170" s="96"/>
      <c r="O1170" s="96"/>
      <c r="P1170" s="96"/>
      <c r="Q1170" s="96"/>
      <c r="R1170" s="96"/>
      <c r="S1170" s="96"/>
      <c r="T1170" s="96"/>
      <c r="U1170" s="96"/>
      <c r="V1170" s="96"/>
      <c r="W1170" s="96"/>
    </row>
    <row r="1171" spans="1:23" s="146" customFormat="1">
      <c r="A1171" s="96"/>
      <c r="B1171" s="327"/>
      <c r="C1171" s="327"/>
      <c r="I1171" s="96"/>
      <c r="J1171" s="96"/>
      <c r="K1171" s="96"/>
      <c r="L1171" s="96"/>
      <c r="M1171" s="96"/>
      <c r="N1171" s="96"/>
      <c r="O1171" s="96"/>
      <c r="P1171" s="96"/>
      <c r="Q1171" s="96"/>
      <c r="R1171" s="96"/>
      <c r="S1171" s="96"/>
      <c r="T1171" s="96"/>
      <c r="U1171" s="96"/>
      <c r="V1171" s="96"/>
      <c r="W1171" s="96"/>
    </row>
    <row r="1172" spans="1:23" s="146" customFormat="1">
      <c r="A1172" s="96"/>
      <c r="B1172" s="327"/>
      <c r="C1172" s="327"/>
      <c r="I1172" s="96"/>
      <c r="J1172" s="96"/>
      <c r="K1172" s="96"/>
      <c r="L1172" s="96"/>
      <c r="M1172" s="96"/>
      <c r="N1172" s="96"/>
      <c r="O1172" s="96"/>
      <c r="P1172" s="96"/>
      <c r="Q1172" s="96"/>
      <c r="R1172" s="96"/>
      <c r="S1172" s="96"/>
      <c r="T1172" s="96"/>
      <c r="U1172" s="96"/>
      <c r="V1172" s="96"/>
      <c r="W1172" s="96"/>
    </row>
    <row r="1173" spans="1:23" s="146" customFormat="1">
      <c r="A1173" s="96"/>
      <c r="B1173" s="327"/>
      <c r="C1173" s="327"/>
      <c r="I1173" s="96"/>
      <c r="J1173" s="96"/>
      <c r="K1173" s="96"/>
      <c r="L1173" s="96"/>
      <c r="M1173" s="96"/>
      <c r="N1173" s="96"/>
      <c r="O1173" s="96"/>
      <c r="P1173" s="96"/>
      <c r="Q1173" s="96"/>
      <c r="R1173" s="96"/>
      <c r="S1173" s="96"/>
      <c r="T1173" s="96"/>
      <c r="U1173" s="96"/>
      <c r="V1173" s="96"/>
      <c r="W1173" s="96"/>
    </row>
    <row r="1174" spans="1:23" s="146" customFormat="1">
      <c r="A1174" s="96"/>
      <c r="B1174" s="327"/>
      <c r="C1174" s="327"/>
      <c r="I1174" s="96"/>
      <c r="J1174" s="96"/>
      <c r="K1174" s="96"/>
      <c r="L1174" s="96"/>
      <c r="M1174" s="96"/>
      <c r="N1174" s="96"/>
      <c r="O1174" s="96"/>
      <c r="P1174" s="96"/>
      <c r="Q1174" s="96"/>
      <c r="R1174" s="96"/>
      <c r="S1174" s="96"/>
      <c r="T1174" s="96"/>
      <c r="U1174" s="96"/>
      <c r="V1174" s="96"/>
      <c r="W1174" s="96"/>
    </row>
    <row r="1175" spans="1:23" s="146" customFormat="1">
      <c r="A1175" s="96"/>
      <c r="B1175" s="327"/>
      <c r="C1175" s="327"/>
      <c r="I1175" s="96"/>
      <c r="J1175" s="96"/>
      <c r="K1175" s="96"/>
      <c r="L1175" s="96"/>
      <c r="M1175" s="96"/>
      <c r="N1175" s="96"/>
      <c r="O1175" s="96"/>
      <c r="P1175" s="96"/>
      <c r="Q1175" s="96"/>
      <c r="R1175" s="96"/>
      <c r="S1175" s="96"/>
      <c r="T1175" s="96"/>
      <c r="U1175" s="96"/>
      <c r="V1175" s="96"/>
      <c r="W1175" s="96"/>
    </row>
    <row r="1176" spans="1:23" s="146" customFormat="1">
      <c r="A1176" s="96"/>
      <c r="B1176" s="327"/>
      <c r="C1176" s="327"/>
      <c r="I1176" s="96"/>
      <c r="J1176" s="96"/>
      <c r="K1176" s="96"/>
      <c r="L1176" s="96"/>
      <c r="M1176" s="96"/>
      <c r="N1176" s="96"/>
      <c r="O1176" s="96"/>
      <c r="P1176" s="96"/>
      <c r="Q1176" s="96"/>
      <c r="R1176" s="96"/>
      <c r="S1176" s="96"/>
      <c r="T1176" s="96"/>
      <c r="U1176" s="96"/>
      <c r="V1176" s="96"/>
      <c r="W1176" s="96"/>
    </row>
    <row r="1177" spans="1:23" s="146" customFormat="1">
      <c r="A1177" s="96"/>
      <c r="B1177" s="327"/>
      <c r="C1177" s="327"/>
      <c r="I1177" s="96"/>
      <c r="J1177" s="96"/>
      <c r="K1177" s="96"/>
      <c r="L1177" s="96"/>
      <c r="M1177" s="96"/>
      <c r="N1177" s="96"/>
      <c r="O1177" s="96"/>
      <c r="P1177" s="96"/>
      <c r="Q1177" s="96"/>
      <c r="R1177" s="96"/>
      <c r="S1177" s="96"/>
      <c r="T1177" s="96"/>
      <c r="U1177" s="96"/>
      <c r="V1177" s="96"/>
      <c r="W1177" s="96"/>
    </row>
    <row r="1178" spans="1:23" s="146" customFormat="1">
      <c r="A1178" s="96"/>
      <c r="B1178" s="327"/>
      <c r="C1178" s="327"/>
      <c r="I1178" s="96"/>
      <c r="J1178" s="96"/>
      <c r="K1178" s="96"/>
      <c r="L1178" s="96"/>
      <c r="M1178" s="96"/>
      <c r="N1178" s="96"/>
      <c r="O1178" s="96"/>
      <c r="P1178" s="96"/>
      <c r="Q1178" s="96"/>
      <c r="R1178" s="96"/>
      <c r="S1178" s="96"/>
      <c r="T1178" s="96"/>
      <c r="U1178" s="96"/>
      <c r="V1178" s="96"/>
      <c r="W1178" s="96"/>
    </row>
    <row r="1179" spans="1:23" s="146" customFormat="1">
      <c r="A1179" s="96"/>
      <c r="B1179" s="327"/>
      <c r="C1179" s="327"/>
      <c r="I1179" s="96"/>
      <c r="J1179" s="96"/>
      <c r="K1179" s="96"/>
      <c r="L1179" s="96"/>
      <c r="M1179" s="96"/>
      <c r="N1179" s="96"/>
      <c r="O1179" s="96"/>
      <c r="P1179" s="96"/>
      <c r="Q1179" s="96"/>
      <c r="R1179" s="96"/>
      <c r="S1179" s="96"/>
      <c r="T1179" s="96"/>
      <c r="U1179" s="96"/>
      <c r="V1179" s="96"/>
      <c r="W1179" s="96"/>
    </row>
    <row r="1180" spans="1:23" s="146" customFormat="1">
      <c r="A1180" s="96"/>
      <c r="B1180" s="327"/>
      <c r="C1180" s="327"/>
      <c r="I1180" s="96"/>
      <c r="J1180" s="96"/>
      <c r="K1180" s="96"/>
      <c r="L1180" s="96"/>
      <c r="M1180" s="96"/>
      <c r="N1180" s="96"/>
      <c r="O1180" s="96"/>
      <c r="P1180" s="96"/>
      <c r="Q1180" s="96"/>
      <c r="R1180" s="96"/>
      <c r="S1180" s="96"/>
      <c r="T1180" s="96"/>
      <c r="U1180" s="96"/>
      <c r="V1180" s="96"/>
      <c r="W1180" s="96"/>
    </row>
    <row r="1181" spans="1:23" s="146" customFormat="1">
      <c r="A1181" s="96"/>
      <c r="B1181" s="327"/>
      <c r="C1181" s="327"/>
      <c r="I1181" s="96"/>
      <c r="J1181" s="96"/>
      <c r="K1181" s="96"/>
      <c r="L1181" s="96"/>
      <c r="M1181" s="96"/>
      <c r="N1181" s="96"/>
      <c r="O1181" s="96"/>
      <c r="P1181" s="96"/>
      <c r="Q1181" s="96"/>
      <c r="R1181" s="96"/>
      <c r="S1181" s="96"/>
      <c r="T1181" s="96"/>
      <c r="U1181" s="96"/>
      <c r="V1181" s="96"/>
      <c r="W1181" s="96"/>
    </row>
    <row r="1182" spans="1:23" s="146" customFormat="1">
      <c r="A1182" s="96"/>
      <c r="B1182" s="327"/>
      <c r="C1182" s="327"/>
      <c r="I1182" s="96"/>
      <c r="J1182" s="96"/>
      <c r="K1182" s="96"/>
      <c r="L1182" s="96"/>
      <c r="M1182" s="96"/>
      <c r="N1182" s="96"/>
      <c r="O1182" s="96"/>
      <c r="P1182" s="96"/>
      <c r="Q1182" s="96"/>
      <c r="R1182" s="96"/>
      <c r="S1182" s="96"/>
      <c r="T1182" s="96"/>
      <c r="U1182" s="96"/>
      <c r="V1182" s="96"/>
      <c r="W1182" s="96"/>
    </row>
    <row r="1183" spans="1:23" s="146" customFormat="1">
      <c r="A1183" s="96"/>
      <c r="B1183" s="327"/>
      <c r="C1183" s="327"/>
      <c r="I1183" s="96"/>
      <c r="J1183" s="96"/>
      <c r="K1183" s="96"/>
      <c r="L1183" s="96"/>
      <c r="M1183" s="96"/>
      <c r="N1183" s="96"/>
      <c r="O1183" s="96"/>
      <c r="P1183" s="96"/>
      <c r="Q1183" s="96"/>
      <c r="R1183" s="96"/>
      <c r="S1183" s="96"/>
      <c r="T1183" s="96"/>
      <c r="U1183" s="96"/>
      <c r="V1183" s="96"/>
      <c r="W1183" s="96"/>
    </row>
    <row r="1184" spans="1:23" s="146" customFormat="1">
      <c r="A1184" s="96"/>
      <c r="B1184" s="327"/>
      <c r="C1184" s="327"/>
      <c r="I1184" s="96"/>
      <c r="J1184" s="96"/>
      <c r="K1184" s="96"/>
      <c r="L1184" s="96"/>
      <c r="M1184" s="96"/>
      <c r="N1184" s="96"/>
      <c r="O1184" s="96"/>
      <c r="P1184" s="96"/>
      <c r="Q1184" s="96"/>
      <c r="R1184" s="96"/>
      <c r="S1184" s="96"/>
      <c r="T1184" s="96"/>
      <c r="U1184" s="96"/>
      <c r="V1184" s="96"/>
      <c r="W1184" s="96"/>
    </row>
    <row r="1185" spans="1:23" s="146" customFormat="1">
      <c r="A1185" s="96"/>
      <c r="B1185" s="327"/>
      <c r="C1185" s="327"/>
      <c r="I1185" s="96"/>
      <c r="J1185" s="96"/>
      <c r="K1185" s="96"/>
      <c r="L1185" s="96"/>
      <c r="M1185" s="96"/>
      <c r="N1185" s="96"/>
      <c r="O1185" s="96"/>
      <c r="P1185" s="96"/>
      <c r="Q1185" s="96"/>
      <c r="R1185" s="96"/>
      <c r="S1185" s="96"/>
      <c r="T1185" s="96"/>
      <c r="U1185" s="96"/>
      <c r="V1185" s="96"/>
      <c r="W1185" s="96"/>
    </row>
    <row r="1186" spans="1:23" s="146" customFormat="1">
      <c r="A1186" s="96"/>
      <c r="B1186" s="327"/>
      <c r="C1186" s="327"/>
      <c r="I1186" s="96"/>
      <c r="J1186" s="96"/>
      <c r="K1186" s="96"/>
      <c r="L1186" s="96"/>
      <c r="M1186" s="96"/>
      <c r="N1186" s="96"/>
      <c r="O1186" s="96"/>
      <c r="P1186" s="96"/>
      <c r="Q1186" s="96"/>
      <c r="R1186" s="96"/>
      <c r="S1186" s="96"/>
      <c r="T1186" s="96"/>
      <c r="U1186" s="96"/>
      <c r="V1186" s="96"/>
      <c r="W1186" s="96"/>
    </row>
    <row r="1187" spans="1:23" s="146" customFormat="1">
      <c r="A1187" s="96"/>
      <c r="B1187" s="327"/>
      <c r="C1187" s="327"/>
      <c r="I1187" s="96"/>
      <c r="J1187" s="96"/>
      <c r="K1187" s="96"/>
      <c r="L1187" s="96"/>
      <c r="M1187" s="96"/>
      <c r="N1187" s="96"/>
      <c r="O1187" s="96"/>
      <c r="P1187" s="96"/>
      <c r="Q1187" s="96"/>
      <c r="R1187" s="96"/>
      <c r="S1187" s="96"/>
      <c r="T1187" s="96"/>
      <c r="U1187" s="96"/>
      <c r="V1187" s="96"/>
      <c r="W1187" s="96"/>
    </row>
    <row r="1188" spans="1:23" s="146" customFormat="1">
      <c r="A1188" s="96"/>
      <c r="B1188" s="327"/>
      <c r="C1188" s="327"/>
      <c r="I1188" s="96"/>
      <c r="J1188" s="96"/>
      <c r="K1188" s="96"/>
      <c r="L1188" s="96"/>
      <c r="M1188" s="96"/>
      <c r="N1188" s="96"/>
      <c r="O1188" s="96"/>
      <c r="P1188" s="96"/>
      <c r="Q1188" s="96"/>
      <c r="R1188" s="96"/>
      <c r="S1188" s="96"/>
      <c r="T1188" s="96"/>
      <c r="U1188" s="96"/>
      <c r="V1188" s="96"/>
      <c r="W1188" s="96"/>
    </row>
    <row r="1189" spans="1:23" s="146" customFormat="1">
      <c r="A1189" s="96"/>
      <c r="B1189" s="327"/>
      <c r="C1189" s="327"/>
      <c r="I1189" s="96"/>
      <c r="J1189" s="96"/>
      <c r="K1189" s="96"/>
      <c r="L1189" s="96"/>
      <c r="M1189" s="96"/>
      <c r="N1189" s="96"/>
      <c r="O1189" s="96"/>
      <c r="P1189" s="96"/>
      <c r="Q1189" s="96"/>
      <c r="R1189" s="96"/>
      <c r="S1189" s="96"/>
      <c r="T1189" s="96"/>
      <c r="U1189" s="96"/>
      <c r="V1189" s="96"/>
      <c r="W1189" s="96"/>
    </row>
    <row r="1190" spans="1:23" s="146" customFormat="1">
      <c r="A1190" s="96"/>
      <c r="B1190" s="327"/>
      <c r="C1190" s="327"/>
      <c r="I1190" s="96"/>
      <c r="J1190" s="96"/>
      <c r="K1190" s="96"/>
      <c r="L1190" s="96"/>
      <c r="M1190" s="96"/>
      <c r="N1190" s="96"/>
      <c r="O1190" s="96"/>
      <c r="P1190" s="96"/>
      <c r="Q1190" s="96"/>
      <c r="R1190" s="96"/>
      <c r="S1190" s="96"/>
      <c r="T1190" s="96"/>
      <c r="U1190" s="96"/>
      <c r="V1190" s="96"/>
      <c r="W1190" s="96"/>
    </row>
    <row r="1191" spans="1:23" s="146" customFormat="1">
      <c r="A1191" s="96"/>
      <c r="B1191" s="327"/>
      <c r="C1191" s="327"/>
      <c r="I1191" s="96"/>
      <c r="J1191" s="96"/>
      <c r="K1191" s="96"/>
      <c r="L1191" s="96"/>
      <c r="M1191" s="96"/>
      <c r="N1191" s="96"/>
      <c r="O1191" s="96"/>
      <c r="P1191" s="96"/>
      <c r="Q1191" s="96"/>
      <c r="R1191" s="96"/>
      <c r="S1191" s="96"/>
      <c r="T1191" s="96"/>
      <c r="U1191" s="96"/>
      <c r="V1191" s="96"/>
      <c r="W1191" s="96"/>
    </row>
    <row r="1192" spans="1:23" s="146" customFormat="1">
      <c r="A1192" s="96"/>
      <c r="B1192" s="327"/>
      <c r="C1192" s="327"/>
      <c r="I1192" s="96"/>
      <c r="J1192" s="96"/>
      <c r="K1192" s="96"/>
      <c r="L1192" s="96"/>
      <c r="M1192" s="96"/>
      <c r="N1192" s="96"/>
      <c r="O1192" s="96"/>
      <c r="P1192" s="96"/>
      <c r="Q1192" s="96"/>
      <c r="R1192" s="96"/>
      <c r="S1192" s="96"/>
      <c r="T1192" s="96"/>
      <c r="U1192" s="96"/>
      <c r="V1192" s="96"/>
      <c r="W1192" s="96"/>
    </row>
    <row r="1193" spans="1:23" s="146" customFormat="1">
      <c r="A1193" s="96"/>
      <c r="B1193" s="327"/>
      <c r="C1193" s="327"/>
      <c r="I1193" s="96"/>
      <c r="J1193" s="96"/>
      <c r="K1193" s="96"/>
      <c r="L1193" s="96"/>
      <c r="M1193" s="96"/>
      <c r="N1193" s="96"/>
      <c r="O1193" s="96"/>
      <c r="P1193" s="96"/>
      <c r="Q1193" s="96"/>
      <c r="R1193" s="96"/>
      <c r="S1193" s="96"/>
      <c r="T1193" s="96"/>
      <c r="U1193" s="96"/>
      <c r="V1193" s="96"/>
      <c r="W1193" s="96"/>
    </row>
    <row r="1194" spans="1:23" s="146" customFormat="1">
      <c r="A1194" s="96"/>
      <c r="B1194" s="327"/>
      <c r="C1194" s="327"/>
      <c r="I1194" s="96"/>
      <c r="J1194" s="96"/>
      <c r="K1194" s="96"/>
      <c r="L1194" s="96"/>
      <c r="M1194" s="96"/>
      <c r="N1194" s="96"/>
      <c r="O1194" s="96"/>
      <c r="P1194" s="96"/>
      <c r="Q1194" s="96"/>
      <c r="R1194" s="96"/>
      <c r="S1194" s="96"/>
      <c r="T1194" s="96"/>
      <c r="U1194" s="96"/>
      <c r="V1194" s="96"/>
      <c r="W1194" s="96"/>
    </row>
    <row r="1195" spans="1:23" s="146" customFormat="1">
      <c r="A1195" s="96"/>
      <c r="B1195" s="327"/>
      <c r="C1195" s="327"/>
      <c r="I1195" s="96"/>
      <c r="J1195" s="96"/>
      <c r="K1195" s="96"/>
      <c r="L1195" s="96"/>
      <c r="M1195" s="96"/>
      <c r="N1195" s="96"/>
      <c r="O1195" s="96"/>
      <c r="P1195" s="96"/>
      <c r="Q1195" s="96"/>
      <c r="R1195" s="96"/>
      <c r="S1195" s="96"/>
      <c r="T1195" s="96"/>
      <c r="U1195" s="96"/>
      <c r="V1195" s="96"/>
      <c r="W1195" s="96"/>
    </row>
    <row r="1196" spans="1:23" s="146" customFormat="1">
      <c r="A1196" s="96"/>
      <c r="B1196" s="327"/>
      <c r="C1196" s="327"/>
      <c r="I1196" s="96"/>
      <c r="J1196" s="96"/>
      <c r="K1196" s="96"/>
      <c r="L1196" s="96"/>
      <c r="M1196" s="96"/>
      <c r="N1196" s="96"/>
      <c r="O1196" s="96"/>
      <c r="P1196" s="96"/>
      <c r="Q1196" s="96"/>
      <c r="R1196" s="96"/>
      <c r="S1196" s="96"/>
      <c r="T1196" s="96"/>
      <c r="U1196" s="96"/>
      <c r="V1196" s="96"/>
      <c r="W1196" s="96"/>
    </row>
    <row r="1197" spans="1:23" s="146" customFormat="1">
      <c r="A1197" s="96"/>
      <c r="B1197" s="327"/>
      <c r="C1197" s="327"/>
      <c r="I1197" s="96"/>
      <c r="J1197" s="96"/>
      <c r="K1197" s="96"/>
      <c r="L1197" s="96"/>
      <c r="M1197" s="96"/>
      <c r="N1197" s="96"/>
      <c r="O1197" s="96"/>
      <c r="P1197" s="96"/>
      <c r="Q1197" s="96"/>
      <c r="R1197" s="96"/>
      <c r="S1197" s="96"/>
      <c r="T1197" s="96"/>
      <c r="U1197" s="96"/>
      <c r="V1197" s="96"/>
      <c r="W1197" s="96"/>
    </row>
    <row r="1198" spans="1:23" s="146" customFormat="1">
      <c r="A1198" s="96"/>
      <c r="B1198" s="327"/>
      <c r="C1198" s="327"/>
      <c r="I1198" s="96"/>
      <c r="J1198" s="96"/>
      <c r="K1198" s="96"/>
      <c r="L1198" s="96"/>
      <c r="M1198" s="96"/>
      <c r="N1198" s="96"/>
      <c r="O1198" s="96"/>
      <c r="P1198" s="96"/>
      <c r="Q1198" s="96"/>
      <c r="R1198" s="96"/>
      <c r="S1198" s="96"/>
      <c r="T1198" s="96"/>
      <c r="U1198" s="96"/>
      <c r="V1198" s="96"/>
      <c r="W1198" s="96"/>
    </row>
    <row r="1199" spans="1:23" s="146" customFormat="1">
      <c r="A1199" s="96"/>
      <c r="B1199" s="327"/>
      <c r="C1199" s="327"/>
      <c r="I1199" s="96"/>
      <c r="J1199" s="96"/>
      <c r="K1199" s="96"/>
      <c r="L1199" s="96"/>
      <c r="M1199" s="96"/>
      <c r="N1199" s="96"/>
      <c r="O1199" s="96"/>
      <c r="P1199" s="96"/>
      <c r="Q1199" s="96"/>
      <c r="R1199" s="96"/>
      <c r="S1199" s="96"/>
      <c r="T1199" s="96"/>
      <c r="U1199" s="96"/>
      <c r="V1199" s="96"/>
      <c r="W1199" s="96"/>
    </row>
    <row r="1200" spans="1:23" s="146" customFormat="1">
      <c r="A1200" s="96"/>
      <c r="B1200" s="327"/>
      <c r="C1200" s="327"/>
      <c r="I1200" s="96"/>
      <c r="J1200" s="96"/>
      <c r="K1200" s="96"/>
      <c r="L1200" s="96"/>
      <c r="M1200" s="96"/>
      <c r="N1200" s="96"/>
      <c r="O1200" s="96"/>
      <c r="P1200" s="96"/>
      <c r="Q1200" s="96"/>
      <c r="R1200" s="96"/>
      <c r="S1200" s="96"/>
      <c r="T1200" s="96"/>
      <c r="U1200" s="96"/>
      <c r="V1200" s="96"/>
      <c r="W1200" s="96"/>
    </row>
    <row r="1201" spans="1:23" s="146" customFormat="1">
      <c r="A1201" s="96"/>
      <c r="B1201" s="327"/>
      <c r="C1201" s="327"/>
      <c r="I1201" s="96"/>
      <c r="J1201" s="96"/>
      <c r="K1201" s="96"/>
      <c r="L1201" s="96"/>
      <c r="M1201" s="96"/>
      <c r="N1201" s="96"/>
      <c r="O1201" s="96"/>
      <c r="P1201" s="96"/>
      <c r="Q1201" s="96"/>
      <c r="R1201" s="96"/>
      <c r="S1201" s="96"/>
      <c r="T1201" s="96"/>
      <c r="U1201" s="96"/>
      <c r="V1201" s="96"/>
      <c r="W1201" s="96"/>
    </row>
    <row r="1202" spans="1:23" s="146" customFormat="1">
      <c r="A1202" s="96"/>
      <c r="B1202" s="327"/>
      <c r="C1202" s="327"/>
      <c r="I1202" s="96"/>
      <c r="J1202" s="96"/>
      <c r="K1202" s="96"/>
      <c r="L1202" s="96"/>
      <c r="M1202" s="96"/>
      <c r="N1202" s="96"/>
      <c r="O1202" s="96"/>
      <c r="P1202" s="96"/>
      <c r="Q1202" s="96"/>
      <c r="R1202" s="96"/>
      <c r="S1202" s="96"/>
      <c r="T1202" s="96"/>
      <c r="U1202" s="96"/>
      <c r="V1202" s="96"/>
      <c r="W1202" s="96"/>
    </row>
    <row r="1203" spans="1:23" s="146" customFormat="1">
      <c r="A1203" s="96"/>
      <c r="B1203" s="327"/>
      <c r="C1203" s="327"/>
      <c r="I1203" s="96"/>
      <c r="J1203" s="96"/>
      <c r="K1203" s="96"/>
      <c r="L1203" s="96"/>
      <c r="M1203" s="96"/>
      <c r="N1203" s="96"/>
      <c r="O1203" s="96"/>
      <c r="P1203" s="96"/>
      <c r="Q1203" s="96"/>
      <c r="R1203" s="96"/>
      <c r="S1203" s="96"/>
      <c r="T1203" s="96"/>
      <c r="U1203" s="96"/>
      <c r="V1203" s="96"/>
      <c r="W1203" s="96"/>
    </row>
    <row r="1204" spans="1:23" s="146" customFormat="1">
      <c r="A1204" s="96"/>
      <c r="B1204" s="327"/>
      <c r="C1204" s="327"/>
      <c r="I1204" s="96"/>
      <c r="J1204" s="96"/>
      <c r="K1204" s="96"/>
      <c r="L1204" s="96"/>
      <c r="M1204" s="96"/>
      <c r="N1204" s="96"/>
      <c r="O1204" s="96"/>
      <c r="P1204" s="96"/>
      <c r="Q1204" s="96"/>
      <c r="R1204" s="96"/>
      <c r="S1204" s="96"/>
      <c r="T1204" s="96"/>
      <c r="U1204" s="96"/>
      <c r="V1204" s="96"/>
      <c r="W1204" s="96"/>
    </row>
    <row r="1205" spans="1:23" s="146" customFormat="1">
      <c r="A1205" s="96"/>
      <c r="B1205" s="327"/>
      <c r="C1205" s="327"/>
      <c r="I1205" s="96"/>
      <c r="J1205" s="96"/>
      <c r="K1205" s="96"/>
      <c r="L1205" s="96"/>
      <c r="M1205" s="96"/>
      <c r="N1205" s="96"/>
      <c r="O1205" s="96"/>
      <c r="P1205" s="96"/>
      <c r="Q1205" s="96"/>
      <c r="R1205" s="96"/>
      <c r="S1205" s="96"/>
      <c r="T1205" s="96"/>
      <c r="U1205" s="96"/>
      <c r="V1205" s="96"/>
      <c r="W1205" s="96"/>
    </row>
    <row r="1206" spans="1:23" s="146" customFormat="1">
      <c r="A1206" s="96"/>
      <c r="B1206" s="327"/>
      <c r="C1206" s="327"/>
      <c r="I1206" s="96"/>
      <c r="J1206" s="96"/>
      <c r="K1206" s="96"/>
      <c r="L1206" s="96"/>
      <c r="M1206" s="96"/>
      <c r="N1206" s="96"/>
      <c r="O1206" s="96"/>
      <c r="P1206" s="96"/>
      <c r="Q1206" s="96"/>
      <c r="R1206" s="96"/>
      <c r="S1206" s="96"/>
      <c r="T1206" s="96"/>
      <c r="U1206" s="96"/>
      <c r="V1206" s="96"/>
      <c r="W1206" s="96"/>
    </row>
    <row r="1207" spans="1:23" s="146" customFormat="1">
      <c r="A1207" s="96"/>
      <c r="B1207" s="327"/>
      <c r="C1207" s="327"/>
      <c r="I1207" s="96"/>
      <c r="J1207" s="96"/>
      <c r="K1207" s="96"/>
      <c r="L1207" s="96"/>
      <c r="M1207" s="96"/>
      <c r="N1207" s="96"/>
      <c r="O1207" s="96"/>
      <c r="P1207" s="96"/>
      <c r="Q1207" s="96"/>
      <c r="R1207" s="96"/>
      <c r="S1207" s="96"/>
      <c r="T1207" s="96"/>
      <c r="U1207" s="96"/>
      <c r="V1207" s="96"/>
      <c r="W1207" s="96"/>
    </row>
    <row r="1208" spans="1:23" s="146" customFormat="1">
      <c r="A1208" s="96"/>
      <c r="B1208" s="327"/>
      <c r="C1208" s="327"/>
      <c r="I1208" s="96"/>
      <c r="J1208" s="96"/>
      <c r="K1208" s="96"/>
      <c r="L1208" s="96"/>
      <c r="M1208" s="96"/>
      <c r="N1208" s="96"/>
      <c r="O1208" s="96"/>
      <c r="P1208" s="96"/>
      <c r="Q1208" s="96"/>
      <c r="R1208" s="96"/>
      <c r="S1208" s="96"/>
      <c r="T1208" s="96"/>
      <c r="U1208" s="96"/>
      <c r="V1208" s="96"/>
      <c r="W1208" s="96"/>
    </row>
    <row r="1209" spans="1:23" s="146" customFormat="1">
      <c r="A1209" s="96"/>
      <c r="B1209" s="327"/>
      <c r="C1209" s="327"/>
      <c r="I1209" s="96"/>
      <c r="J1209" s="96"/>
      <c r="K1209" s="96"/>
      <c r="L1209" s="96"/>
      <c r="M1209" s="96"/>
      <c r="N1209" s="96"/>
      <c r="O1209" s="96"/>
      <c r="P1209" s="96"/>
      <c r="Q1209" s="96"/>
      <c r="R1209" s="96"/>
      <c r="S1209" s="96"/>
      <c r="T1209" s="96"/>
      <c r="U1209" s="96"/>
      <c r="V1209" s="96"/>
      <c r="W1209" s="96"/>
    </row>
    <row r="1210" spans="1:23" s="146" customFormat="1">
      <c r="A1210" s="96"/>
      <c r="B1210" s="327"/>
      <c r="C1210" s="327"/>
      <c r="I1210" s="96"/>
      <c r="J1210" s="96"/>
      <c r="K1210" s="96"/>
      <c r="L1210" s="96"/>
      <c r="M1210" s="96"/>
      <c r="N1210" s="96"/>
      <c r="O1210" s="96"/>
      <c r="P1210" s="96"/>
      <c r="Q1210" s="96"/>
      <c r="R1210" s="96"/>
      <c r="S1210" s="96"/>
      <c r="T1210" s="96"/>
      <c r="U1210" s="96"/>
      <c r="V1210" s="96"/>
      <c r="W1210" s="96"/>
    </row>
    <row r="1211" spans="1:23" s="146" customFormat="1">
      <c r="A1211" s="96"/>
      <c r="B1211" s="327"/>
      <c r="C1211" s="327"/>
      <c r="I1211" s="96"/>
      <c r="J1211" s="96"/>
      <c r="K1211" s="96"/>
      <c r="L1211" s="96"/>
      <c r="M1211" s="96"/>
      <c r="N1211" s="96"/>
      <c r="O1211" s="96"/>
      <c r="P1211" s="96"/>
      <c r="Q1211" s="96"/>
      <c r="R1211" s="96"/>
      <c r="S1211" s="96"/>
      <c r="T1211" s="96"/>
      <c r="U1211" s="96"/>
      <c r="V1211" s="96"/>
      <c r="W1211" s="96"/>
    </row>
    <row r="1212" spans="1:23" s="146" customFormat="1">
      <c r="A1212" s="96"/>
      <c r="B1212" s="327"/>
      <c r="C1212" s="327"/>
      <c r="I1212" s="96"/>
      <c r="J1212" s="96"/>
      <c r="K1212" s="96"/>
      <c r="L1212" s="96"/>
      <c r="M1212" s="96"/>
      <c r="N1212" s="96"/>
      <c r="O1212" s="96"/>
      <c r="P1212" s="96"/>
      <c r="Q1212" s="96"/>
      <c r="R1212" s="96"/>
      <c r="S1212" s="96"/>
      <c r="T1212" s="96"/>
      <c r="U1212" s="96"/>
      <c r="V1212" s="96"/>
      <c r="W1212" s="96"/>
    </row>
    <row r="1213" spans="1:23" s="146" customFormat="1">
      <c r="A1213" s="96"/>
      <c r="B1213" s="327"/>
      <c r="C1213" s="327"/>
      <c r="I1213" s="96"/>
      <c r="J1213" s="96"/>
      <c r="K1213" s="96"/>
      <c r="L1213" s="96"/>
      <c r="M1213" s="96"/>
      <c r="N1213" s="96"/>
      <c r="O1213" s="96"/>
      <c r="P1213" s="96"/>
      <c r="Q1213" s="96"/>
      <c r="R1213" s="96"/>
      <c r="S1213" s="96"/>
      <c r="T1213" s="96"/>
      <c r="U1213" s="96"/>
      <c r="V1213" s="96"/>
      <c r="W1213" s="96"/>
    </row>
    <row r="1214" spans="1:23" s="146" customFormat="1">
      <c r="A1214" s="96"/>
      <c r="B1214" s="327"/>
      <c r="C1214" s="327"/>
      <c r="I1214" s="96"/>
      <c r="J1214" s="96"/>
      <c r="K1214" s="96"/>
      <c r="L1214" s="96"/>
      <c r="M1214" s="96"/>
      <c r="N1214" s="96"/>
      <c r="O1214" s="96"/>
      <c r="P1214" s="96"/>
      <c r="Q1214" s="96"/>
      <c r="R1214" s="96"/>
      <c r="S1214" s="96"/>
      <c r="T1214" s="96"/>
      <c r="U1214" s="96"/>
      <c r="V1214" s="96"/>
      <c r="W1214" s="96"/>
    </row>
    <row r="1215" spans="1:23" s="146" customFormat="1">
      <c r="A1215" s="96"/>
      <c r="B1215" s="327"/>
      <c r="C1215" s="327"/>
      <c r="I1215" s="96"/>
      <c r="J1215" s="96"/>
      <c r="K1215" s="96"/>
      <c r="L1215" s="96"/>
      <c r="M1215" s="96"/>
      <c r="N1215" s="96"/>
      <c r="O1215" s="96"/>
      <c r="P1215" s="96"/>
      <c r="Q1215" s="96"/>
      <c r="R1215" s="96"/>
      <c r="S1215" s="96"/>
      <c r="T1215" s="96"/>
      <c r="U1215" s="96"/>
      <c r="V1215" s="96"/>
      <c r="W1215" s="96"/>
    </row>
    <row r="1216" spans="1:23" s="146" customFormat="1">
      <c r="A1216" s="96"/>
      <c r="B1216" s="327"/>
      <c r="C1216" s="327"/>
      <c r="I1216" s="96"/>
      <c r="J1216" s="96"/>
      <c r="K1216" s="96"/>
      <c r="L1216" s="96"/>
      <c r="M1216" s="96"/>
      <c r="N1216" s="96"/>
      <c r="O1216" s="96"/>
      <c r="P1216" s="96"/>
      <c r="Q1216" s="96"/>
      <c r="R1216" s="96"/>
      <c r="S1216" s="96"/>
      <c r="T1216" s="96"/>
      <c r="U1216" s="96"/>
      <c r="V1216" s="96"/>
      <c r="W1216" s="96"/>
    </row>
    <row r="1217" spans="1:23" s="146" customFormat="1">
      <c r="A1217" s="96"/>
      <c r="B1217" s="327"/>
      <c r="C1217" s="327"/>
      <c r="I1217" s="96"/>
      <c r="J1217" s="96"/>
      <c r="K1217" s="96"/>
      <c r="L1217" s="96"/>
      <c r="M1217" s="96"/>
      <c r="N1217" s="96"/>
      <c r="O1217" s="96"/>
      <c r="P1217" s="96"/>
      <c r="Q1217" s="96"/>
      <c r="R1217" s="96"/>
      <c r="S1217" s="96"/>
      <c r="T1217" s="96"/>
      <c r="U1217" s="96"/>
      <c r="V1217" s="96"/>
      <c r="W1217" s="96"/>
    </row>
    <row r="1218" spans="1:23" s="146" customFormat="1">
      <c r="A1218" s="96"/>
      <c r="B1218" s="327"/>
      <c r="C1218" s="327"/>
      <c r="I1218" s="96"/>
      <c r="J1218" s="96"/>
      <c r="K1218" s="96"/>
      <c r="L1218" s="96"/>
      <c r="M1218" s="96"/>
      <c r="N1218" s="96"/>
      <c r="O1218" s="96"/>
      <c r="P1218" s="96"/>
      <c r="Q1218" s="96"/>
      <c r="R1218" s="96"/>
      <c r="S1218" s="96"/>
      <c r="T1218" s="96"/>
      <c r="U1218" s="96"/>
      <c r="V1218" s="96"/>
      <c r="W1218" s="96"/>
    </row>
    <row r="1219" spans="1:23" s="146" customFormat="1">
      <c r="A1219" s="96"/>
      <c r="B1219" s="327"/>
      <c r="C1219" s="327"/>
      <c r="I1219" s="96"/>
      <c r="J1219" s="96"/>
      <c r="K1219" s="96"/>
      <c r="L1219" s="96"/>
      <c r="M1219" s="96"/>
      <c r="N1219" s="96"/>
      <c r="O1219" s="96"/>
      <c r="P1219" s="96"/>
      <c r="Q1219" s="96"/>
      <c r="R1219" s="96"/>
      <c r="S1219" s="96"/>
      <c r="T1219" s="96"/>
      <c r="U1219" s="96"/>
      <c r="V1219" s="96"/>
      <c r="W1219" s="96"/>
    </row>
    <row r="1220" spans="1:23" s="146" customFormat="1">
      <c r="A1220" s="96"/>
      <c r="B1220" s="327"/>
      <c r="C1220" s="327"/>
      <c r="I1220" s="96"/>
      <c r="J1220" s="96"/>
      <c r="K1220" s="96"/>
      <c r="L1220" s="96"/>
      <c r="M1220" s="96"/>
      <c r="N1220" s="96"/>
      <c r="O1220" s="96"/>
      <c r="P1220" s="96"/>
      <c r="Q1220" s="96"/>
      <c r="R1220" s="96"/>
      <c r="S1220" s="96"/>
      <c r="T1220" s="96"/>
      <c r="U1220" s="96"/>
      <c r="V1220" s="96"/>
      <c r="W1220" s="96"/>
    </row>
    <row r="1221" spans="1:23" s="146" customFormat="1">
      <c r="A1221" s="96"/>
      <c r="B1221" s="327"/>
      <c r="C1221" s="327"/>
      <c r="I1221" s="96"/>
      <c r="J1221" s="96"/>
      <c r="K1221" s="96"/>
      <c r="L1221" s="96"/>
      <c r="M1221" s="96"/>
      <c r="N1221" s="96"/>
      <c r="O1221" s="96"/>
      <c r="P1221" s="96"/>
      <c r="Q1221" s="96"/>
      <c r="R1221" s="96"/>
      <c r="S1221" s="96"/>
      <c r="T1221" s="96"/>
      <c r="U1221" s="96"/>
      <c r="V1221" s="96"/>
      <c r="W1221" s="96"/>
    </row>
    <row r="1222" spans="1:23" s="146" customFormat="1">
      <c r="A1222" s="96"/>
      <c r="B1222" s="327"/>
      <c r="C1222" s="327"/>
      <c r="I1222" s="96"/>
      <c r="J1222" s="96"/>
      <c r="K1222" s="96"/>
      <c r="L1222" s="96"/>
      <c r="M1222" s="96"/>
      <c r="N1222" s="96"/>
      <c r="O1222" s="96"/>
      <c r="P1222" s="96"/>
      <c r="Q1222" s="96"/>
      <c r="R1222" s="96"/>
      <c r="S1222" s="96"/>
      <c r="T1222" s="96"/>
      <c r="U1222" s="96"/>
      <c r="V1222" s="96"/>
      <c r="W1222" s="96"/>
    </row>
    <row r="1223" spans="1:23" s="146" customFormat="1">
      <c r="A1223" s="96"/>
      <c r="B1223" s="327"/>
      <c r="C1223" s="327"/>
      <c r="I1223" s="96"/>
      <c r="J1223" s="96"/>
      <c r="K1223" s="96"/>
      <c r="L1223" s="96"/>
      <c r="M1223" s="96"/>
      <c r="N1223" s="96"/>
      <c r="O1223" s="96"/>
      <c r="P1223" s="96"/>
      <c r="Q1223" s="96"/>
      <c r="R1223" s="96"/>
      <c r="S1223" s="96"/>
      <c r="T1223" s="96"/>
      <c r="U1223" s="96"/>
      <c r="V1223" s="96"/>
      <c r="W1223" s="96"/>
    </row>
    <row r="1224" spans="1:23" s="146" customFormat="1">
      <c r="A1224" s="96"/>
      <c r="B1224" s="327"/>
      <c r="C1224" s="327"/>
      <c r="I1224" s="96"/>
      <c r="J1224" s="96"/>
      <c r="K1224" s="96"/>
      <c r="L1224" s="96"/>
      <c r="M1224" s="96"/>
      <c r="N1224" s="96"/>
      <c r="O1224" s="96"/>
      <c r="P1224" s="96"/>
      <c r="Q1224" s="96"/>
      <c r="R1224" s="96"/>
      <c r="S1224" s="96"/>
      <c r="T1224" s="96"/>
      <c r="U1224" s="96"/>
      <c r="V1224" s="96"/>
      <c r="W1224" s="96"/>
    </row>
    <row r="1225" spans="1:23" s="146" customFormat="1">
      <c r="A1225" s="96"/>
      <c r="B1225" s="327"/>
      <c r="C1225" s="327"/>
      <c r="I1225" s="96"/>
      <c r="J1225" s="96"/>
      <c r="K1225" s="96"/>
      <c r="L1225" s="96"/>
      <c r="M1225" s="96"/>
      <c r="N1225" s="96"/>
      <c r="O1225" s="96"/>
      <c r="P1225" s="96"/>
      <c r="Q1225" s="96"/>
      <c r="R1225" s="96"/>
      <c r="S1225" s="96"/>
      <c r="T1225" s="96"/>
      <c r="U1225" s="96"/>
      <c r="V1225" s="96"/>
      <c r="W1225" s="96"/>
    </row>
    <row r="1226" spans="1:23" s="146" customFormat="1">
      <c r="A1226" s="96"/>
      <c r="B1226" s="327"/>
      <c r="C1226" s="327"/>
      <c r="I1226" s="96"/>
      <c r="J1226" s="96"/>
      <c r="K1226" s="96"/>
      <c r="L1226" s="96"/>
      <c r="M1226" s="96"/>
      <c r="N1226" s="96"/>
      <c r="O1226" s="96"/>
      <c r="P1226" s="96"/>
      <c r="Q1226" s="96"/>
      <c r="R1226" s="96"/>
      <c r="S1226" s="96"/>
      <c r="T1226" s="96"/>
      <c r="U1226" s="96"/>
      <c r="V1226" s="96"/>
      <c r="W1226" s="96"/>
    </row>
    <row r="1227" spans="1:23" s="146" customFormat="1">
      <c r="A1227" s="96"/>
      <c r="B1227" s="327"/>
      <c r="C1227" s="327"/>
      <c r="I1227" s="96"/>
      <c r="J1227" s="96"/>
      <c r="K1227" s="96"/>
      <c r="L1227" s="96"/>
      <c r="M1227" s="96"/>
      <c r="N1227" s="96"/>
      <c r="O1227" s="96"/>
      <c r="P1227" s="96"/>
      <c r="Q1227" s="96"/>
      <c r="R1227" s="96"/>
      <c r="S1227" s="96"/>
      <c r="T1227" s="96"/>
      <c r="U1227" s="96"/>
      <c r="V1227" s="96"/>
      <c r="W1227" s="96"/>
    </row>
    <row r="1228" spans="1:23" s="146" customFormat="1">
      <c r="A1228" s="96"/>
      <c r="B1228" s="327"/>
      <c r="C1228" s="327"/>
      <c r="I1228" s="96"/>
      <c r="J1228" s="96"/>
      <c r="K1228" s="96"/>
      <c r="L1228" s="96"/>
      <c r="M1228" s="96"/>
      <c r="N1228" s="96"/>
      <c r="O1228" s="96"/>
      <c r="P1228" s="96"/>
      <c r="Q1228" s="96"/>
      <c r="R1228" s="96"/>
      <c r="S1228" s="96"/>
      <c r="T1228" s="96"/>
      <c r="U1228" s="96"/>
      <c r="V1228" s="96"/>
      <c r="W1228" s="96"/>
    </row>
    <row r="1229" spans="1:23" s="146" customFormat="1">
      <c r="A1229" s="96"/>
      <c r="B1229" s="327"/>
      <c r="C1229" s="327"/>
      <c r="I1229" s="96"/>
      <c r="J1229" s="96"/>
      <c r="K1229" s="96"/>
      <c r="L1229" s="96"/>
      <c r="M1229" s="96"/>
      <c r="N1229" s="96"/>
      <c r="O1229" s="96"/>
      <c r="P1229" s="96"/>
      <c r="Q1229" s="96"/>
      <c r="R1229" s="96"/>
      <c r="S1229" s="96"/>
      <c r="T1229" s="96"/>
      <c r="U1229" s="96"/>
      <c r="V1229" s="96"/>
      <c r="W1229" s="96"/>
    </row>
    <row r="1230" spans="1:23" s="146" customFormat="1">
      <c r="A1230" s="96"/>
      <c r="B1230" s="327"/>
      <c r="C1230" s="327"/>
      <c r="I1230" s="96"/>
      <c r="J1230" s="96"/>
      <c r="K1230" s="96"/>
      <c r="L1230" s="96"/>
      <c r="M1230" s="96"/>
      <c r="N1230" s="96"/>
      <c r="O1230" s="96"/>
      <c r="P1230" s="96"/>
      <c r="Q1230" s="96"/>
      <c r="R1230" s="96"/>
      <c r="S1230" s="96"/>
      <c r="T1230" s="96"/>
      <c r="U1230" s="96"/>
      <c r="V1230" s="96"/>
      <c r="W1230" s="96"/>
    </row>
    <row r="1231" spans="1:23" s="146" customFormat="1">
      <c r="A1231" s="96"/>
      <c r="B1231" s="327"/>
      <c r="C1231" s="327"/>
      <c r="I1231" s="96"/>
      <c r="J1231" s="96"/>
      <c r="K1231" s="96"/>
      <c r="L1231" s="96"/>
      <c r="M1231" s="96"/>
      <c r="N1231" s="96"/>
      <c r="O1231" s="96"/>
      <c r="P1231" s="96"/>
      <c r="Q1231" s="96"/>
      <c r="R1231" s="96"/>
      <c r="S1231" s="96"/>
      <c r="T1231" s="96"/>
      <c r="U1231" s="96"/>
      <c r="V1231" s="96"/>
      <c r="W1231" s="96"/>
    </row>
    <row r="1232" spans="1:23" s="146" customFormat="1">
      <c r="A1232" s="96"/>
      <c r="B1232" s="327"/>
      <c r="C1232" s="327"/>
      <c r="I1232" s="96"/>
      <c r="J1232" s="96"/>
      <c r="K1232" s="96"/>
      <c r="L1232" s="96"/>
      <c r="M1232" s="96"/>
      <c r="N1232" s="96"/>
      <c r="O1232" s="96"/>
      <c r="P1232" s="96"/>
      <c r="Q1232" s="96"/>
      <c r="R1232" s="96"/>
      <c r="S1232" s="96"/>
      <c r="T1232" s="96"/>
      <c r="U1232" s="96"/>
      <c r="V1232" s="96"/>
      <c r="W1232" s="96"/>
    </row>
    <row r="1233" spans="1:23" s="146" customFormat="1">
      <c r="A1233" s="96"/>
      <c r="B1233" s="327"/>
      <c r="C1233" s="327"/>
      <c r="I1233" s="96"/>
      <c r="J1233" s="96"/>
      <c r="K1233" s="96"/>
      <c r="L1233" s="96"/>
      <c r="M1233" s="96"/>
      <c r="N1233" s="96"/>
      <c r="O1233" s="96"/>
      <c r="P1233" s="96"/>
      <c r="Q1233" s="96"/>
      <c r="R1233" s="96"/>
      <c r="S1233" s="96"/>
      <c r="T1233" s="96"/>
      <c r="U1233" s="96"/>
      <c r="V1233" s="96"/>
      <c r="W1233" s="96"/>
    </row>
    <row r="1234" spans="1:23" s="146" customFormat="1">
      <c r="A1234" s="96"/>
      <c r="B1234" s="327"/>
      <c r="C1234" s="327"/>
      <c r="I1234" s="96"/>
      <c r="J1234" s="96"/>
      <c r="K1234" s="96"/>
      <c r="L1234" s="96"/>
      <c r="M1234" s="96"/>
      <c r="N1234" s="96"/>
      <c r="O1234" s="96"/>
      <c r="P1234" s="96"/>
      <c r="Q1234" s="96"/>
      <c r="R1234" s="96"/>
      <c r="S1234" s="96"/>
      <c r="T1234" s="96"/>
      <c r="U1234" s="96"/>
      <c r="V1234" s="96"/>
      <c r="W1234" s="96"/>
    </row>
    <row r="1235" spans="1:23" s="146" customFormat="1">
      <c r="A1235" s="96"/>
      <c r="B1235" s="327"/>
      <c r="C1235" s="327"/>
      <c r="I1235" s="96"/>
      <c r="J1235" s="96"/>
      <c r="K1235" s="96"/>
      <c r="L1235" s="96"/>
      <c r="M1235" s="96"/>
      <c r="N1235" s="96"/>
      <c r="O1235" s="96"/>
      <c r="P1235" s="96"/>
      <c r="Q1235" s="96"/>
      <c r="R1235" s="96"/>
      <c r="S1235" s="96"/>
      <c r="T1235" s="96"/>
      <c r="U1235" s="96"/>
      <c r="V1235" s="96"/>
      <c r="W1235" s="96"/>
    </row>
    <row r="1236" spans="1:23" s="146" customFormat="1">
      <c r="A1236" s="96"/>
      <c r="B1236" s="327"/>
      <c r="C1236" s="327"/>
      <c r="I1236" s="96"/>
      <c r="J1236" s="96"/>
      <c r="K1236" s="96"/>
      <c r="L1236" s="96"/>
      <c r="M1236" s="96"/>
      <c r="N1236" s="96"/>
      <c r="O1236" s="96"/>
      <c r="P1236" s="96"/>
      <c r="Q1236" s="96"/>
      <c r="R1236" s="96"/>
      <c r="S1236" s="96"/>
      <c r="T1236" s="96"/>
      <c r="U1236" s="96"/>
      <c r="V1236" s="96"/>
      <c r="W1236" s="96"/>
    </row>
    <row r="1237" spans="1:23" s="146" customFormat="1">
      <c r="A1237" s="96"/>
      <c r="B1237" s="327"/>
      <c r="C1237" s="327"/>
      <c r="I1237" s="96"/>
      <c r="J1237" s="96"/>
      <c r="K1237" s="96"/>
      <c r="L1237" s="96"/>
      <c r="M1237" s="96"/>
      <c r="N1237" s="96"/>
      <c r="O1237" s="96"/>
      <c r="P1237" s="96"/>
      <c r="Q1237" s="96"/>
      <c r="R1237" s="96"/>
      <c r="S1237" s="96"/>
      <c r="T1237" s="96"/>
      <c r="U1237" s="96"/>
      <c r="V1237" s="96"/>
      <c r="W1237" s="96"/>
    </row>
    <row r="1238" spans="1:23" s="146" customFormat="1">
      <c r="A1238" s="96"/>
      <c r="B1238" s="327"/>
      <c r="C1238" s="327"/>
      <c r="I1238" s="96"/>
      <c r="J1238" s="96"/>
      <c r="K1238" s="96"/>
      <c r="L1238" s="96"/>
      <c r="M1238" s="96"/>
      <c r="N1238" s="96"/>
      <c r="O1238" s="96"/>
      <c r="P1238" s="96"/>
      <c r="Q1238" s="96"/>
      <c r="R1238" s="96"/>
      <c r="S1238" s="96"/>
      <c r="T1238" s="96"/>
      <c r="U1238" s="96"/>
      <c r="V1238" s="96"/>
      <c r="W1238" s="96"/>
    </row>
    <row r="1239" spans="1:23" s="146" customFormat="1">
      <c r="A1239" s="96"/>
      <c r="B1239" s="327"/>
      <c r="C1239" s="327"/>
      <c r="I1239" s="96"/>
      <c r="J1239" s="96"/>
      <c r="K1239" s="96"/>
      <c r="L1239" s="96"/>
      <c r="M1239" s="96"/>
      <c r="N1239" s="96"/>
      <c r="O1239" s="96"/>
      <c r="P1239" s="96"/>
      <c r="Q1239" s="96"/>
      <c r="R1239" s="96"/>
      <c r="S1239" s="96"/>
      <c r="T1239" s="96"/>
      <c r="U1239" s="96"/>
      <c r="V1239" s="96"/>
      <c r="W1239" s="96"/>
    </row>
    <row r="1240" spans="1:23" s="146" customFormat="1">
      <c r="A1240" s="96"/>
      <c r="B1240" s="327"/>
      <c r="C1240" s="327"/>
      <c r="I1240" s="96"/>
      <c r="J1240" s="96"/>
      <c r="K1240" s="96"/>
      <c r="L1240" s="96"/>
      <c r="M1240" s="96"/>
      <c r="N1240" s="96"/>
      <c r="O1240" s="96"/>
      <c r="P1240" s="96"/>
      <c r="Q1240" s="96"/>
      <c r="R1240" s="96"/>
      <c r="S1240" s="96"/>
      <c r="T1240" s="96"/>
      <c r="U1240" s="96"/>
      <c r="V1240" s="96"/>
      <c r="W1240" s="96"/>
    </row>
    <row r="1241" spans="1:23" s="146" customFormat="1">
      <c r="A1241" s="96"/>
      <c r="B1241" s="327"/>
      <c r="C1241" s="327"/>
      <c r="I1241" s="96"/>
      <c r="J1241" s="96"/>
      <c r="K1241" s="96"/>
      <c r="L1241" s="96"/>
      <c r="M1241" s="96"/>
      <c r="N1241" s="96"/>
      <c r="O1241" s="96"/>
      <c r="P1241" s="96"/>
      <c r="Q1241" s="96"/>
      <c r="R1241" s="96"/>
      <c r="S1241" s="96"/>
      <c r="T1241" s="96"/>
      <c r="U1241" s="96"/>
      <c r="V1241" s="96"/>
      <c r="W1241" s="96"/>
    </row>
    <row r="1242" spans="1:23" s="146" customFormat="1">
      <c r="A1242" s="96"/>
      <c r="B1242" s="327"/>
      <c r="C1242" s="327"/>
      <c r="I1242" s="96"/>
      <c r="J1242" s="96"/>
      <c r="K1242" s="96"/>
      <c r="L1242" s="96"/>
      <c r="M1242" s="96"/>
      <c r="N1242" s="96"/>
      <c r="O1242" s="96"/>
      <c r="P1242" s="96"/>
      <c r="Q1242" s="96"/>
      <c r="R1242" s="96"/>
      <c r="S1242" s="96"/>
      <c r="T1242" s="96"/>
      <c r="U1242" s="96"/>
      <c r="V1242" s="96"/>
      <c r="W1242" s="96"/>
    </row>
    <row r="1243" spans="1:23" s="146" customFormat="1">
      <c r="A1243" s="96"/>
      <c r="B1243" s="327"/>
      <c r="C1243" s="327"/>
      <c r="I1243" s="96"/>
      <c r="J1243" s="96"/>
      <c r="K1243" s="96"/>
      <c r="L1243" s="96"/>
      <c r="M1243" s="96"/>
      <c r="N1243" s="96"/>
      <c r="O1243" s="96"/>
      <c r="P1243" s="96"/>
      <c r="Q1243" s="96"/>
      <c r="R1243" s="96"/>
      <c r="S1243" s="96"/>
      <c r="T1243" s="96"/>
      <c r="U1243" s="96"/>
      <c r="V1243" s="96"/>
      <c r="W1243" s="96"/>
    </row>
    <row r="1244" spans="1:23" s="146" customFormat="1">
      <c r="A1244" s="96"/>
      <c r="B1244" s="327"/>
      <c r="C1244" s="327"/>
      <c r="I1244" s="96"/>
      <c r="J1244" s="96"/>
      <c r="K1244" s="96"/>
      <c r="L1244" s="96"/>
      <c r="M1244" s="96"/>
      <c r="N1244" s="96"/>
      <c r="O1244" s="96"/>
      <c r="P1244" s="96"/>
      <c r="Q1244" s="96"/>
      <c r="R1244" s="96"/>
      <c r="S1244" s="96"/>
      <c r="T1244" s="96"/>
      <c r="U1244" s="96"/>
      <c r="V1244" s="96"/>
      <c r="W1244" s="96"/>
    </row>
    <row r="1245" spans="1:23" s="146" customFormat="1">
      <c r="A1245" s="96"/>
      <c r="B1245" s="327"/>
      <c r="C1245" s="327"/>
      <c r="I1245" s="96"/>
      <c r="J1245" s="96"/>
      <c r="K1245" s="96"/>
      <c r="L1245" s="96"/>
      <c r="M1245" s="96"/>
      <c r="N1245" s="96"/>
      <c r="O1245" s="96"/>
      <c r="P1245" s="96"/>
      <c r="Q1245" s="96"/>
      <c r="R1245" s="96"/>
      <c r="S1245" s="96"/>
      <c r="T1245" s="96"/>
      <c r="U1245" s="96"/>
      <c r="V1245" s="96"/>
      <c r="W1245" s="96"/>
    </row>
    <row r="1246" spans="1:23" s="146" customFormat="1">
      <c r="A1246" s="96"/>
      <c r="B1246" s="327"/>
      <c r="C1246" s="327"/>
      <c r="I1246" s="96"/>
      <c r="J1246" s="96"/>
      <c r="K1246" s="96"/>
      <c r="L1246" s="96"/>
      <c r="M1246" s="96"/>
      <c r="N1246" s="96"/>
      <c r="O1246" s="96"/>
      <c r="P1246" s="96"/>
      <c r="Q1246" s="96"/>
      <c r="R1246" s="96"/>
      <c r="S1246" s="96"/>
      <c r="T1246" s="96"/>
      <c r="U1246" s="96"/>
      <c r="V1246" s="96"/>
      <c r="W1246" s="96"/>
    </row>
    <row r="1247" spans="1:23" s="146" customFormat="1">
      <c r="A1247" s="96"/>
      <c r="B1247" s="327"/>
      <c r="C1247" s="327"/>
      <c r="I1247" s="96"/>
      <c r="J1247" s="96"/>
      <c r="K1247" s="96"/>
      <c r="L1247" s="96"/>
      <c r="M1247" s="96"/>
      <c r="N1247" s="96"/>
      <c r="O1247" s="96"/>
      <c r="P1247" s="96"/>
      <c r="Q1247" s="96"/>
      <c r="R1247" s="96"/>
      <c r="S1247" s="96"/>
      <c r="T1247" s="96"/>
      <c r="U1247" s="96"/>
      <c r="V1247" s="96"/>
      <c r="W1247" s="96"/>
    </row>
    <row r="1248" spans="1:23" s="146" customFormat="1">
      <c r="A1248" s="96"/>
      <c r="B1248" s="327"/>
      <c r="C1248" s="327"/>
      <c r="I1248" s="96"/>
      <c r="J1248" s="96"/>
      <c r="K1248" s="96"/>
      <c r="L1248" s="96"/>
      <c r="M1248" s="96"/>
      <c r="N1248" s="96"/>
      <c r="O1248" s="96"/>
      <c r="P1248" s="96"/>
      <c r="Q1248" s="96"/>
      <c r="R1248" s="96"/>
      <c r="S1248" s="96"/>
      <c r="T1248" s="96"/>
      <c r="U1248" s="96"/>
      <c r="V1248" s="96"/>
      <c r="W1248" s="96"/>
    </row>
    <row r="1249" spans="1:23" s="146" customFormat="1">
      <c r="A1249" s="96"/>
      <c r="B1249" s="327"/>
      <c r="C1249" s="327"/>
      <c r="I1249" s="96"/>
      <c r="J1249" s="96"/>
      <c r="K1249" s="96"/>
      <c r="L1249" s="96"/>
      <c r="M1249" s="96"/>
      <c r="N1249" s="96"/>
      <c r="O1249" s="96"/>
      <c r="P1249" s="96"/>
      <c r="Q1249" s="96"/>
      <c r="R1249" s="96"/>
      <c r="S1249" s="96"/>
      <c r="T1249" s="96"/>
      <c r="U1249" s="96"/>
      <c r="V1249" s="96"/>
      <c r="W1249" s="96"/>
    </row>
    <row r="1250" spans="1:23" s="146" customFormat="1">
      <c r="A1250" s="96"/>
      <c r="B1250" s="327"/>
      <c r="C1250" s="327"/>
      <c r="I1250" s="96"/>
      <c r="J1250" s="96"/>
      <c r="K1250" s="96"/>
      <c r="L1250" s="96"/>
      <c r="M1250" s="96"/>
      <c r="N1250" s="96"/>
      <c r="O1250" s="96"/>
      <c r="P1250" s="96"/>
      <c r="Q1250" s="96"/>
      <c r="R1250" s="96"/>
      <c r="S1250" s="96"/>
      <c r="T1250" s="96"/>
      <c r="U1250" s="96"/>
      <c r="V1250" s="96"/>
      <c r="W1250" s="96"/>
    </row>
    <row r="1251" spans="1:23" s="146" customFormat="1">
      <c r="A1251" s="96"/>
      <c r="B1251" s="327"/>
      <c r="C1251" s="327"/>
      <c r="I1251" s="96"/>
      <c r="J1251" s="96"/>
      <c r="K1251" s="96"/>
      <c r="L1251" s="96"/>
      <c r="M1251" s="96"/>
      <c r="N1251" s="96"/>
      <c r="O1251" s="96"/>
      <c r="P1251" s="96"/>
      <c r="Q1251" s="96"/>
      <c r="R1251" s="96"/>
      <c r="S1251" s="96"/>
      <c r="T1251" s="96"/>
      <c r="U1251" s="96"/>
      <c r="V1251" s="96"/>
      <c r="W1251" s="96"/>
    </row>
    <row r="1252" spans="1:23" s="146" customFormat="1">
      <c r="A1252" s="96"/>
      <c r="B1252" s="327"/>
      <c r="C1252" s="327"/>
      <c r="I1252" s="96"/>
      <c r="J1252" s="96"/>
      <c r="K1252" s="96"/>
      <c r="L1252" s="96"/>
      <c r="M1252" s="96"/>
      <c r="N1252" s="96"/>
      <c r="O1252" s="96"/>
      <c r="P1252" s="96"/>
      <c r="Q1252" s="96"/>
      <c r="R1252" s="96"/>
      <c r="S1252" s="96"/>
      <c r="T1252" s="96"/>
      <c r="U1252" s="96"/>
      <c r="V1252" s="96"/>
      <c r="W1252" s="96"/>
    </row>
    <row r="1253" spans="1:23" s="146" customFormat="1">
      <c r="A1253" s="96"/>
      <c r="B1253" s="327"/>
      <c r="C1253" s="327"/>
      <c r="I1253" s="96"/>
      <c r="J1253" s="96"/>
      <c r="K1253" s="96"/>
      <c r="L1253" s="96"/>
      <c r="M1253" s="96"/>
      <c r="N1253" s="96"/>
      <c r="O1253" s="96"/>
      <c r="P1253" s="96"/>
      <c r="Q1253" s="96"/>
      <c r="R1253" s="96"/>
      <c r="S1253" s="96"/>
      <c r="T1253" s="96"/>
      <c r="U1253" s="96"/>
      <c r="V1253" s="96"/>
      <c r="W1253" s="96"/>
    </row>
    <row r="1254" spans="1:23" s="146" customFormat="1">
      <c r="A1254" s="96"/>
      <c r="B1254" s="327"/>
      <c r="C1254" s="327"/>
      <c r="I1254" s="96"/>
      <c r="J1254" s="96"/>
      <c r="K1254" s="96"/>
      <c r="L1254" s="96"/>
      <c r="M1254" s="96"/>
      <c r="N1254" s="96"/>
      <c r="O1254" s="96"/>
      <c r="P1254" s="96"/>
      <c r="Q1254" s="96"/>
      <c r="R1254" s="96"/>
      <c r="S1254" s="96"/>
      <c r="T1254" s="96"/>
      <c r="U1254" s="96"/>
      <c r="V1254" s="96"/>
      <c r="W1254" s="96"/>
    </row>
    <row r="1255" spans="1:23" s="146" customFormat="1">
      <c r="A1255" s="96"/>
      <c r="B1255" s="327"/>
      <c r="C1255" s="327"/>
      <c r="I1255" s="96"/>
      <c r="J1255" s="96"/>
      <c r="K1255" s="96"/>
      <c r="L1255" s="96"/>
      <c r="M1255" s="96"/>
      <c r="N1255" s="96"/>
      <c r="O1255" s="96"/>
      <c r="P1255" s="96"/>
      <c r="Q1255" s="96"/>
      <c r="R1255" s="96"/>
      <c r="S1255" s="96"/>
      <c r="T1255" s="96"/>
      <c r="U1255" s="96"/>
      <c r="V1255" s="96"/>
      <c r="W1255" s="96"/>
    </row>
    <row r="1256" spans="1:23" s="146" customFormat="1">
      <c r="A1256" s="96"/>
      <c r="B1256" s="327"/>
      <c r="C1256" s="327"/>
      <c r="I1256" s="96"/>
      <c r="J1256" s="96"/>
      <c r="K1256" s="96"/>
      <c r="L1256" s="96"/>
      <c r="M1256" s="96"/>
      <c r="N1256" s="96"/>
      <c r="O1256" s="96"/>
      <c r="P1256" s="96"/>
      <c r="Q1256" s="96"/>
      <c r="R1256" s="96"/>
      <c r="S1256" s="96"/>
      <c r="T1256" s="96"/>
      <c r="U1256" s="96"/>
      <c r="V1256" s="96"/>
      <c r="W1256" s="96"/>
    </row>
    <row r="1257" spans="1:23" s="146" customFormat="1">
      <c r="A1257" s="96"/>
      <c r="B1257" s="327"/>
      <c r="C1257" s="327"/>
      <c r="I1257" s="96"/>
      <c r="J1257" s="96"/>
      <c r="K1257" s="96"/>
      <c r="L1257" s="96"/>
      <c r="M1257" s="96"/>
      <c r="N1257" s="96"/>
      <c r="O1257" s="96"/>
      <c r="P1257" s="96"/>
      <c r="Q1257" s="96"/>
      <c r="R1257" s="96"/>
      <c r="S1257" s="96"/>
      <c r="T1257" s="96"/>
      <c r="U1257" s="96"/>
      <c r="V1257" s="96"/>
      <c r="W1257" s="96"/>
    </row>
    <row r="1258" spans="1:23" s="146" customFormat="1">
      <c r="A1258" s="96"/>
      <c r="B1258" s="327"/>
      <c r="C1258" s="327"/>
      <c r="I1258" s="96"/>
      <c r="J1258" s="96"/>
      <c r="K1258" s="96"/>
      <c r="L1258" s="96"/>
      <c r="M1258" s="96"/>
      <c r="N1258" s="96"/>
      <c r="O1258" s="96"/>
      <c r="P1258" s="96"/>
      <c r="Q1258" s="96"/>
      <c r="R1258" s="96"/>
      <c r="S1258" s="96"/>
      <c r="T1258" s="96"/>
      <c r="U1258" s="96"/>
      <c r="V1258" s="96"/>
      <c r="W1258" s="96"/>
    </row>
    <row r="1259" spans="1:23" s="146" customFormat="1">
      <c r="A1259" s="96"/>
      <c r="B1259" s="327"/>
      <c r="C1259" s="327"/>
      <c r="I1259" s="96"/>
      <c r="J1259" s="96"/>
      <c r="K1259" s="96"/>
      <c r="L1259" s="96"/>
      <c r="M1259" s="96"/>
      <c r="N1259" s="96"/>
      <c r="O1259" s="96"/>
      <c r="P1259" s="96"/>
      <c r="Q1259" s="96"/>
      <c r="R1259" s="96"/>
      <c r="S1259" s="96"/>
      <c r="T1259" s="96"/>
      <c r="U1259" s="96"/>
      <c r="V1259" s="96"/>
      <c r="W1259" s="96"/>
    </row>
    <row r="1260" spans="1:23" s="146" customFormat="1">
      <c r="A1260" s="96"/>
      <c r="B1260" s="327"/>
      <c r="C1260" s="327"/>
      <c r="I1260" s="96"/>
      <c r="J1260" s="96"/>
      <c r="K1260" s="96"/>
      <c r="L1260" s="96"/>
      <c r="M1260" s="96"/>
      <c r="N1260" s="96"/>
      <c r="O1260" s="96"/>
      <c r="P1260" s="96"/>
      <c r="Q1260" s="96"/>
      <c r="R1260" s="96"/>
      <c r="S1260" s="96"/>
      <c r="T1260" s="96"/>
      <c r="U1260" s="96"/>
      <c r="V1260" s="96"/>
      <c r="W1260" s="96"/>
    </row>
    <row r="1261" spans="1:23" s="146" customFormat="1">
      <c r="A1261" s="96"/>
      <c r="B1261" s="327"/>
      <c r="C1261" s="327"/>
      <c r="I1261" s="96"/>
      <c r="J1261" s="96"/>
      <c r="K1261" s="96"/>
      <c r="L1261" s="96"/>
      <c r="M1261" s="96"/>
      <c r="N1261" s="96"/>
      <c r="O1261" s="96"/>
      <c r="P1261" s="96"/>
      <c r="Q1261" s="96"/>
      <c r="R1261" s="96"/>
      <c r="S1261" s="96"/>
      <c r="T1261" s="96"/>
      <c r="U1261" s="96"/>
      <c r="V1261" s="96"/>
      <c r="W1261" s="96"/>
    </row>
    <row r="1262" spans="1:23" s="146" customFormat="1">
      <c r="A1262" s="96"/>
      <c r="B1262" s="327"/>
      <c r="C1262" s="327"/>
      <c r="I1262" s="96"/>
      <c r="J1262" s="96"/>
      <c r="K1262" s="96"/>
      <c r="L1262" s="96"/>
      <c r="M1262" s="96"/>
      <c r="N1262" s="96"/>
      <c r="O1262" s="96"/>
      <c r="P1262" s="96"/>
      <c r="Q1262" s="96"/>
      <c r="R1262" s="96"/>
      <c r="S1262" s="96"/>
      <c r="T1262" s="96"/>
      <c r="U1262" s="96"/>
      <c r="V1262" s="96"/>
      <c r="W1262" s="96"/>
    </row>
    <row r="1263" spans="1:23" s="146" customFormat="1">
      <c r="A1263" s="96"/>
      <c r="B1263" s="327"/>
      <c r="C1263" s="327"/>
      <c r="I1263" s="96"/>
      <c r="J1263" s="96"/>
      <c r="K1263" s="96"/>
      <c r="L1263" s="96"/>
      <c r="M1263" s="96"/>
      <c r="N1263" s="96"/>
      <c r="O1263" s="96"/>
      <c r="P1263" s="96"/>
      <c r="Q1263" s="96"/>
      <c r="R1263" s="96"/>
      <c r="S1263" s="96"/>
      <c r="T1263" s="96"/>
      <c r="U1263" s="96"/>
      <c r="V1263" s="96"/>
      <c r="W1263" s="96"/>
    </row>
    <row r="1264" spans="1:23" s="146" customFormat="1">
      <c r="A1264" s="96"/>
      <c r="B1264" s="327"/>
      <c r="C1264" s="327"/>
      <c r="I1264" s="96"/>
      <c r="J1264" s="96"/>
      <c r="K1264" s="96"/>
      <c r="L1264" s="96"/>
      <c r="M1264" s="96"/>
      <c r="N1264" s="96"/>
      <c r="O1264" s="96"/>
      <c r="P1264" s="96"/>
      <c r="Q1264" s="96"/>
      <c r="R1264" s="96"/>
      <c r="S1264" s="96"/>
      <c r="T1264" s="96"/>
      <c r="U1264" s="96"/>
      <c r="V1264" s="96"/>
      <c r="W1264" s="96"/>
    </row>
    <row r="1265" spans="1:23" s="146" customFormat="1">
      <c r="A1265" s="96"/>
      <c r="B1265" s="327"/>
      <c r="C1265" s="327"/>
      <c r="I1265" s="96"/>
      <c r="J1265" s="96"/>
      <c r="K1265" s="96"/>
      <c r="L1265" s="96"/>
      <c r="M1265" s="96"/>
      <c r="N1265" s="96"/>
      <c r="O1265" s="96"/>
      <c r="P1265" s="96"/>
      <c r="Q1265" s="96"/>
      <c r="R1265" s="96"/>
      <c r="S1265" s="96"/>
      <c r="T1265" s="96"/>
      <c r="U1265" s="96"/>
      <c r="V1265" s="96"/>
      <c r="W1265" s="96"/>
    </row>
    <row r="1266" spans="1:23" s="146" customFormat="1">
      <c r="A1266" s="96"/>
      <c r="B1266" s="327"/>
      <c r="C1266" s="327"/>
      <c r="I1266" s="96"/>
      <c r="J1266" s="96"/>
      <c r="K1266" s="96"/>
      <c r="L1266" s="96"/>
      <c r="M1266" s="96"/>
      <c r="N1266" s="96"/>
      <c r="O1266" s="96"/>
      <c r="P1266" s="96"/>
      <c r="Q1266" s="96"/>
      <c r="R1266" s="96"/>
      <c r="S1266" s="96"/>
      <c r="T1266" s="96"/>
      <c r="U1266" s="96"/>
      <c r="V1266" s="96"/>
      <c r="W1266" s="96"/>
    </row>
    <row r="1267" spans="1:23" s="146" customFormat="1">
      <c r="A1267" s="96"/>
      <c r="B1267" s="327"/>
      <c r="C1267" s="327"/>
      <c r="I1267" s="96"/>
      <c r="J1267" s="96"/>
      <c r="K1267" s="96"/>
      <c r="L1267" s="96"/>
      <c r="M1267" s="96"/>
      <c r="N1267" s="96"/>
      <c r="O1267" s="96"/>
      <c r="P1267" s="96"/>
      <c r="Q1267" s="96"/>
      <c r="R1267" s="96"/>
      <c r="S1267" s="96"/>
      <c r="T1267" s="96"/>
      <c r="U1267" s="96"/>
      <c r="V1267" s="96"/>
      <c r="W1267" s="96"/>
    </row>
    <row r="1268" spans="1:23" s="146" customFormat="1">
      <c r="A1268" s="96"/>
      <c r="B1268" s="327"/>
      <c r="C1268" s="327"/>
      <c r="I1268" s="96"/>
      <c r="J1268" s="96"/>
      <c r="K1268" s="96"/>
      <c r="L1268" s="96"/>
      <c r="M1268" s="96"/>
      <c r="N1268" s="96"/>
      <c r="O1268" s="96"/>
      <c r="P1268" s="96"/>
      <c r="Q1268" s="96"/>
      <c r="R1268" s="96"/>
      <c r="S1268" s="96"/>
      <c r="T1268" s="96"/>
      <c r="U1268" s="96"/>
      <c r="V1268" s="96"/>
      <c r="W1268" s="96"/>
    </row>
    <row r="1269" spans="1:23" s="146" customFormat="1">
      <c r="A1269" s="96"/>
      <c r="B1269" s="327"/>
      <c r="C1269" s="327"/>
      <c r="I1269" s="96"/>
      <c r="J1269" s="96"/>
      <c r="K1269" s="96"/>
      <c r="L1269" s="96"/>
      <c r="M1269" s="96"/>
      <c r="N1269" s="96"/>
      <c r="O1269" s="96"/>
      <c r="P1269" s="96"/>
      <c r="Q1269" s="96"/>
      <c r="R1269" s="96"/>
      <c r="S1269" s="96"/>
      <c r="T1269" s="96"/>
      <c r="U1269" s="96"/>
      <c r="V1269" s="96"/>
      <c r="W1269" s="96"/>
    </row>
    <row r="1270" spans="1:23" s="146" customFormat="1">
      <c r="A1270" s="96"/>
      <c r="B1270" s="327"/>
      <c r="C1270" s="327"/>
      <c r="I1270" s="96"/>
      <c r="J1270" s="96"/>
      <c r="K1270" s="96"/>
      <c r="L1270" s="96"/>
      <c r="M1270" s="96"/>
      <c r="N1270" s="96"/>
      <c r="O1270" s="96"/>
      <c r="P1270" s="96"/>
      <c r="Q1270" s="96"/>
      <c r="R1270" s="96"/>
      <c r="S1270" s="96"/>
      <c r="T1270" s="96"/>
      <c r="U1270" s="96"/>
      <c r="V1270" s="96"/>
      <c r="W1270" s="96"/>
    </row>
    <row r="1271" spans="1:23" s="146" customFormat="1">
      <c r="A1271" s="96"/>
      <c r="B1271" s="327"/>
      <c r="C1271" s="327"/>
      <c r="I1271" s="96"/>
      <c r="J1271" s="96"/>
      <c r="K1271" s="96"/>
      <c r="L1271" s="96"/>
      <c r="M1271" s="96"/>
      <c r="N1271" s="96"/>
      <c r="O1271" s="96"/>
      <c r="P1271" s="96"/>
      <c r="Q1271" s="96"/>
      <c r="R1271" s="96"/>
      <c r="S1271" s="96"/>
      <c r="T1271" s="96"/>
      <c r="U1271" s="96"/>
      <c r="V1271" s="96"/>
      <c r="W1271" s="96"/>
    </row>
    <row r="1272" spans="1:23" s="146" customFormat="1">
      <c r="A1272" s="96"/>
      <c r="B1272" s="327"/>
      <c r="C1272" s="327"/>
      <c r="I1272" s="96"/>
      <c r="J1272" s="96"/>
      <c r="K1272" s="96"/>
      <c r="L1272" s="96"/>
      <c r="M1272" s="96"/>
      <c r="N1272" s="96"/>
      <c r="O1272" s="96"/>
      <c r="P1272" s="96"/>
      <c r="Q1272" s="96"/>
      <c r="R1272" s="96"/>
      <c r="S1272" s="96"/>
      <c r="T1272" s="96"/>
      <c r="U1272" s="96"/>
      <c r="V1272" s="96"/>
      <c r="W1272" s="96"/>
    </row>
    <row r="1273" spans="1:23" s="146" customFormat="1">
      <c r="A1273" s="96"/>
      <c r="B1273" s="327"/>
      <c r="C1273" s="327"/>
      <c r="I1273" s="96"/>
      <c r="J1273" s="96"/>
      <c r="K1273" s="96"/>
      <c r="L1273" s="96"/>
      <c r="M1273" s="96"/>
      <c r="N1273" s="96"/>
      <c r="O1273" s="96"/>
      <c r="P1273" s="96"/>
      <c r="Q1273" s="96"/>
      <c r="R1273" s="96"/>
      <c r="S1273" s="96"/>
      <c r="T1273" s="96"/>
      <c r="U1273" s="96"/>
      <c r="V1273" s="96"/>
      <c r="W1273" s="96"/>
    </row>
    <row r="1274" spans="1:23" s="146" customFormat="1">
      <c r="A1274" s="96"/>
      <c r="B1274" s="327"/>
      <c r="C1274" s="327"/>
      <c r="I1274" s="96"/>
      <c r="J1274" s="96"/>
      <c r="K1274" s="96"/>
      <c r="L1274" s="96"/>
      <c r="M1274" s="96"/>
      <c r="N1274" s="96"/>
      <c r="O1274" s="96"/>
      <c r="P1274" s="96"/>
      <c r="Q1274" s="96"/>
      <c r="R1274" s="96"/>
      <c r="S1274" s="96"/>
      <c r="T1274" s="96"/>
      <c r="U1274" s="96"/>
      <c r="V1274" s="96"/>
      <c r="W1274" s="96"/>
    </row>
    <row r="1275" spans="1:23" s="146" customFormat="1">
      <c r="A1275" s="96"/>
      <c r="B1275" s="327"/>
      <c r="C1275" s="327"/>
      <c r="I1275" s="96"/>
      <c r="J1275" s="96"/>
      <c r="K1275" s="96"/>
      <c r="L1275" s="96"/>
      <c r="M1275" s="96"/>
      <c r="N1275" s="96"/>
      <c r="O1275" s="96"/>
      <c r="P1275" s="96"/>
      <c r="Q1275" s="96"/>
      <c r="R1275" s="96"/>
      <c r="S1275" s="96"/>
      <c r="T1275" s="96"/>
      <c r="U1275" s="96"/>
      <c r="V1275" s="96"/>
      <c r="W1275" s="96"/>
    </row>
    <row r="1276" spans="1:23" s="146" customFormat="1">
      <c r="A1276" s="96"/>
      <c r="B1276" s="327"/>
      <c r="C1276" s="327"/>
      <c r="I1276" s="96"/>
      <c r="J1276" s="96"/>
      <c r="K1276" s="96"/>
      <c r="L1276" s="96"/>
      <c r="M1276" s="96"/>
      <c r="N1276" s="96"/>
      <c r="O1276" s="96"/>
      <c r="P1276" s="96"/>
      <c r="Q1276" s="96"/>
      <c r="R1276" s="96"/>
      <c r="S1276" s="96"/>
      <c r="T1276" s="96"/>
      <c r="U1276" s="96"/>
      <c r="V1276" s="96"/>
      <c r="W1276" s="96"/>
    </row>
    <row r="1277" spans="1:23" s="146" customFormat="1">
      <c r="A1277" s="96"/>
      <c r="B1277" s="327"/>
      <c r="C1277" s="327"/>
      <c r="I1277" s="96"/>
      <c r="J1277" s="96"/>
      <c r="K1277" s="96"/>
      <c r="L1277" s="96"/>
      <c r="M1277" s="96"/>
      <c r="N1277" s="96"/>
      <c r="O1277" s="96"/>
      <c r="P1277" s="96"/>
      <c r="Q1277" s="96"/>
      <c r="R1277" s="96"/>
      <c r="S1277" s="96"/>
      <c r="T1277" s="96"/>
      <c r="U1277" s="96"/>
      <c r="V1277" s="96"/>
      <c r="W1277" s="96"/>
    </row>
    <row r="1278" spans="1:23" s="146" customFormat="1">
      <c r="A1278" s="96"/>
      <c r="B1278" s="327"/>
      <c r="C1278" s="327"/>
      <c r="I1278" s="96"/>
      <c r="J1278" s="96"/>
      <c r="K1278" s="96"/>
      <c r="L1278" s="96"/>
      <c r="M1278" s="96"/>
      <c r="N1278" s="96"/>
      <c r="O1278" s="96"/>
      <c r="P1278" s="96"/>
      <c r="Q1278" s="96"/>
      <c r="R1278" s="96"/>
      <c r="S1278" s="96"/>
      <c r="T1278" s="96"/>
      <c r="U1278" s="96"/>
      <c r="V1278" s="96"/>
      <c r="W1278" s="96"/>
    </row>
    <row r="1279" spans="1:23" s="146" customFormat="1">
      <c r="A1279" s="96"/>
      <c r="B1279" s="327"/>
      <c r="C1279" s="327"/>
      <c r="I1279" s="96"/>
      <c r="J1279" s="96"/>
      <c r="K1279" s="96"/>
      <c r="L1279" s="96"/>
      <c r="M1279" s="96"/>
      <c r="N1279" s="96"/>
      <c r="O1279" s="96"/>
      <c r="P1279" s="96"/>
      <c r="Q1279" s="96"/>
      <c r="R1279" s="96"/>
      <c r="S1279" s="96"/>
      <c r="T1279" s="96"/>
      <c r="U1279" s="96"/>
      <c r="V1279" s="96"/>
      <c r="W1279" s="96"/>
    </row>
    <row r="1280" spans="1:23" s="146" customFormat="1">
      <c r="A1280" s="96"/>
      <c r="B1280" s="327"/>
      <c r="C1280" s="327"/>
      <c r="I1280" s="96"/>
      <c r="J1280" s="96"/>
      <c r="K1280" s="96"/>
      <c r="L1280" s="96"/>
      <c r="M1280" s="96"/>
      <c r="N1280" s="96"/>
      <c r="O1280" s="96"/>
      <c r="P1280" s="96"/>
      <c r="Q1280" s="96"/>
      <c r="R1280" s="96"/>
      <c r="S1280" s="96"/>
      <c r="T1280" s="96"/>
      <c r="U1280" s="96"/>
      <c r="V1280" s="96"/>
      <c r="W1280" s="96"/>
    </row>
    <row r="1281" spans="1:23" s="146" customFormat="1">
      <c r="A1281" s="96"/>
      <c r="B1281" s="327"/>
      <c r="C1281" s="327"/>
      <c r="I1281" s="96"/>
      <c r="J1281" s="96"/>
      <c r="K1281" s="96"/>
      <c r="L1281" s="96"/>
      <c r="M1281" s="96"/>
      <c r="N1281" s="96"/>
      <c r="O1281" s="96"/>
      <c r="P1281" s="96"/>
      <c r="Q1281" s="96"/>
      <c r="R1281" s="96"/>
      <c r="S1281" s="96"/>
      <c r="T1281" s="96"/>
      <c r="U1281" s="96"/>
      <c r="V1281" s="96"/>
      <c r="W1281" s="96"/>
    </row>
    <row r="1282" spans="1:23" s="146" customFormat="1">
      <c r="A1282" s="96"/>
      <c r="B1282" s="327"/>
      <c r="C1282" s="327"/>
      <c r="I1282" s="96"/>
      <c r="J1282" s="96"/>
      <c r="K1282" s="96"/>
      <c r="L1282" s="96"/>
      <c r="M1282" s="96"/>
      <c r="N1282" s="96"/>
      <c r="O1282" s="96"/>
      <c r="P1282" s="96"/>
      <c r="Q1282" s="96"/>
      <c r="R1282" s="96"/>
      <c r="S1282" s="96"/>
      <c r="T1282" s="96"/>
      <c r="U1282" s="96"/>
      <c r="V1282" s="96"/>
      <c r="W1282" s="96"/>
    </row>
    <row r="1283" spans="1:23" s="146" customFormat="1">
      <c r="A1283" s="96"/>
      <c r="B1283" s="327"/>
      <c r="C1283" s="327"/>
      <c r="I1283" s="96"/>
      <c r="J1283" s="96"/>
      <c r="K1283" s="96"/>
      <c r="L1283" s="96"/>
      <c r="M1283" s="96"/>
      <c r="N1283" s="96"/>
      <c r="O1283" s="96"/>
      <c r="P1283" s="96"/>
      <c r="Q1283" s="96"/>
      <c r="R1283" s="96"/>
      <c r="S1283" s="96"/>
      <c r="T1283" s="96"/>
      <c r="U1283" s="96"/>
      <c r="V1283" s="96"/>
      <c r="W1283" s="96"/>
    </row>
    <row r="1284" spans="1:23" s="146" customFormat="1">
      <c r="A1284" s="96"/>
      <c r="B1284" s="327"/>
      <c r="C1284" s="327"/>
      <c r="I1284" s="96"/>
      <c r="J1284" s="96"/>
      <c r="K1284" s="96"/>
      <c r="L1284" s="96"/>
      <c r="M1284" s="96"/>
      <c r="N1284" s="96"/>
      <c r="O1284" s="96"/>
      <c r="P1284" s="96"/>
      <c r="Q1284" s="96"/>
      <c r="R1284" s="96"/>
      <c r="S1284" s="96"/>
      <c r="T1284" s="96"/>
      <c r="U1284" s="96"/>
      <c r="V1284" s="96"/>
      <c r="W1284" s="96"/>
    </row>
    <row r="1285" spans="1:23" s="146" customFormat="1">
      <c r="A1285" s="96"/>
      <c r="B1285" s="327"/>
      <c r="C1285" s="327"/>
      <c r="I1285" s="96"/>
      <c r="J1285" s="96"/>
      <c r="K1285" s="96"/>
      <c r="L1285" s="96"/>
      <c r="M1285" s="96"/>
      <c r="N1285" s="96"/>
      <c r="O1285" s="96"/>
      <c r="P1285" s="96"/>
      <c r="Q1285" s="96"/>
      <c r="R1285" s="96"/>
      <c r="S1285" s="96"/>
      <c r="T1285" s="96"/>
      <c r="U1285" s="96"/>
      <c r="V1285" s="96"/>
      <c r="W1285" s="96"/>
    </row>
    <row r="1286" spans="1:23" s="146" customFormat="1">
      <c r="A1286" s="96"/>
      <c r="B1286" s="327"/>
      <c r="C1286" s="327"/>
      <c r="I1286" s="96"/>
      <c r="J1286" s="96"/>
      <c r="K1286" s="96"/>
      <c r="L1286" s="96"/>
      <c r="M1286" s="96"/>
      <c r="N1286" s="96"/>
      <c r="O1286" s="96"/>
      <c r="P1286" s="96"/>
      <c r="Q1286" s="96"/>
      <c r="R1286" s="96"/>
      <c r="S1286" s="96"/>
      <c r="T1286" s="96"/>
      <c r="U1286" s="96"/>
      <c r="V1286" s="96"/>
      <c r="W1286" s="96"/>
    </row>
    <row r="1287" spans="1:23" s="146" customFormat="1">
      <c r="A1287" s="96"/>
      <c r="B1287" s="327"/>
      <c r="C1287" s="327"/>
      <c r="I1287" s="96"/>
      <c r="J1287" s="96"/>
      <c r="K1287" s="96"/>
      <c r="L1287" s="96"/>
      <c r="M1287" s="96"/>
      <c r="N1287" s="96"/>
      <c r="O1287" s="96"/>
      <c r="P1287" s="96"/>
      <c r="Q1287" s="96"/>
      <c r="R1287" s="96"/>
      <c r="S1287" s="96"/>
      <c r="T1287" s="96"/>
      <c r="U1287" s="96"/>
      <c r="V1287" s="96"/>
      <c r="W1287" s="96"/>
    </row>
    <row r="1288" spans="1:23" s="146" customFormat="1">
      <c r="A1288" s="96"/>
      <c r="B1288" s="327"/>
      <c r="C1288" s="327"/>
      <c r="I1288" s="96"/>
      <c r="J1288" s="96"/>
      <c r="K1288" s="96"/>
      <c r="L1288" s="96"/>
      <c r="M1288" s="96"/>
      <c r="N1288" s="96"/>
      <c r="O1288" s="96"/>
      <c r="P1288" s="96"/>
      <c r="Q1288" s="96"/>
      <c r="R1288" s="96"/>
      <c r="S1288" s="96"/>
      <c r="T1288" s="96"/>
      <c r="U1288" s="96"/>
      <c r="V1288" s="96"/>
      <c r="W1288" s="96"/>
    </row>
    <row r="1289" spans="1:23" s="146" customFormat="1">
      <c r="A1289" s="96"/>
      <c r="B1289" s="327"/>
      <c r="C1289" s="327"/>
      <c r="I1289" s="96"/>
      <c r="J1289" s="96"/>
      <c r="K1289" s="96"/>
      <c r="L1289" s="96"/>
      <c r="M1289" s="96"/>
      <c r="N1289" s="96"/>
      <c r="O1289" s="96"/>
      <c r="P1289" s="96"/>
      <c r="Q1289" s="96"/>
      <c r="R1289" s="96"/>
      <c r="S1289" s="96"/>
      <c r="T1289" s="96"/>
      <c r="U1289" s="96"/>
      <c r="V1289" s="96"/>
      <c r="W1289" s="96"/>
    </row>
    <row r="1290" spans="1:23" s="146" customFormat="1">
      <c r="A1290" s="96"/>
      <c r="B1290" s="327"/>
      <c r="C1290" s="327"/>
      <c r="I1290" s="96"/>
      <c r="J1290" s="96"/>
      <c r="K1290" s="96"/>
      <c r="L1290" s="96"/>
      <c r="M1290" s="96"/>
      <c r="N1290" s="96"/>
      <c r="O1290" s="96"/>
      <c r="P1290" s="96"/>
      <c r="Q1290" s="96"/>
      <c r="R1290" s="96"/>
      <c r="S1290" s="96"/>
      <c r="T1290" s="96"/>
      <c r="U1290" s="96"/>
      <c r="V1290" s="96"/>
      <c r="W1290" s="96"/>
    </row>
    <row r="1291" spans="1:23" s="146" customFormat="1">
      <c r="A1291" s="96"/>
      <c r="B1291" s="327"/>
      <c r="C1291" s="327"/>
      <c r="I1291" s="96"/>
      <c r="J1291" s="96"/>
      <c r="K1291" s="96"/>
      <c r="L1291" s="96"/>
      <c r="M1291" s="96"/>
      <c r="N1291" s="96"/>
      <c r="O1291" s="96"/>
      <c r="P1291" s="96"/>
      <c r="Q1291" s="96"/>
      <c r="R1291" s="96"/>
      <c r="S1291" s="96"/>
      <c r="T1291" s="96"/>
      <c r="U1291" s="96"/>
      <c r="V1291" s="96"/>
      <c r="W1291" s="96"/>
    </row>
    <row r="1292" spans="1:23" s="146" customFormat="1">
      <c r="A1292" s="96"/>
      <c r="B1292" s="327"/>
      <c r="C1292" s="327"/>
      <c r="I1292" s="96"/>
      <c r="J1292" s="96"/>
      <c r="K1292" s="96"/>
      <c r="L1292" s="96"/>
      <c r="M1292" s="96"/>
      <c r="N1292" s="96"/>
      <c r="O1292" s="96"/>
      <c r="P1292" s="96"/>
      <c r="Q1292" s="96"/>
      <c r="R1292" s="96"/>
      <c r="S1292" s="96"/>
      <c r="T1292" s="96"/>
      <c r="U1292" s="96"/>
      <c r="V1292" s="96"/>
      <c r="W1292" s="96"/>
    </row>
    <row r="1293" spans="1:23" s="146" customFormat="1">
      <c r="A1293" s="96"/>
      <c r="B1293" s="327"/>
      <c r="C1293" s="327"/>
      <c r="I1293" s="96"/>
      <c r="J1293" s="96"/>
      <c r="K1293" s="96"/>
      <c r="L1293" s="96"/>
      <c r="M1293" s="96"/>
      <c r="N1293" s="96"/>
      <c r="O1293" s="96"/>
      <c r="P1293" s="96"/>
      <c r="Q1293" s="96"/>
      <c r="R1293" s="96"/>
      <c r="S1293" s="96"/>
      <c r="T1293" s="96"/>
      <c r="U1293" s="96"/>
      <c r="V1293" s="96"/>
      <c r="W1293" s="96"/>
    </row>
    <row r="1294" spans="1:23" s="146" customFormat="1">
      <c r="A1294" s="96"/>
      <c r="B1294" s="327"/>
      <c r="C1294" s="327"/>
      <c r="I1294" s="96"/>
      <c r="J1294" s="96"/>
      <c r="K1294" s="96"/>
      <c r="L1294" s="96"/>
      <c r="M1294" s="96"/>
      <c r="N1294" s="96"/>
      <c r="O1294" s="96"/>
      <c r="P1294" s="96"/>
      <c r="Q1294" s="96"/>
      <c r="R1294" s="96"/>
      <c r="S1294" s="96"/>
      <c r="T1294" s="96"/>
      <c r="U1294" s="96"/>
      <c r="V1294" s="96"/>
      <c r="W1294" s="96"/>
    </row>
    <row r="1295" spans="1:23" s="146" customFormat="1">
      <c r="A1295" s="96"/>
      <c r="B1295" s="327"/>
      <c r="C1295" s="327"/>
      <c r="I1295" s="96"/>
      <c r="J1295" s="96"/>
      <c r="K1295" s="96"/>
      <c r="L1295" s="96"/>
      <c r="M1295" s="96"/>
      <c r="N1295" s="96"/>
      <c r="O1295" s="96"/>
      <c r="P1295" s="96"/>
      <c r="Q1295" s="96"/>
      <c r="R1295" s="96"/>
      <c r="S1295" s="96"/>
      <c r="T1295" s="96"/>
      <c r="U1295" s="96"/>
      <c r="V1295" s="96"/>
      <c r="W1295" s="96"/>
    </row>
    <row r="1296" spans="1:23" s="146" customFormat="1">
      <c r="A1296" s="96"/>
      <c r="B1296" s="327"/>
      <c r="C1296" s="327"/>
      <c r="I1296" s="96"/>
      <c r="J1296" s="96"/>
      <c r="K1296" s="96"/>
      <c r="L1296" s="96"/>
      <c r="M1296" s="96"/>
      <c r="N1296" s="96"/>
      <c r="O1296" s="96"/>
      <c r="P1296" s="96"/>
      <c r="Q1296" s="96"/>
      <c r="R1296" s="96"/>
      <c r="S1296" s="96"/>
      <c r="T1296" s="96"/>
      <c r="U1296" s="96"/>
      <c r="V1296" s="96"/>
      <c r="W1296" s="96"/>
    </row>
    <row r="1297" spans="1:23" s="146" customFormat="1">
      <c r="A1297" s="96"/>
      <c r="B1297" s="327"/>
      <c r="C1297" s="327"/>
      <c r="I1297" s="96"/>
      <c r="J1297" s="96"/>
      <c r="K1297" s="96"/>
      <c r="L1297" s="96"/>
      <c r="M1297" s="96"/>
      <c r="N1297" s="96"/>
      <c r="O1297" s="96"/>
      <c r="P1297" s="96"/>
      <c r="Q1297" s="96"/>
      <c r="R1297" s="96"/>
      <c r="S1297" s="96"/>
      <c r="T1297" s="96"/>
      <c r="U1297" s="96"/>
      <c r="V1297" s="96"/>
      <c r="W1297" s="96"/>
    </row>
    <row r="1298" spans="1:23" s="146" customFormat="1">
      <c r="A1298" s="96"/>
      <c r="B1298" s="327"/>
      <c r="C1298" s="327"/>
      <c r="I1298" s="96"/>
      <c r="J1298" s="96"/>
      <c r="K1298" s="96"/>
      <c r="L1298" s="96"/>
      <c r="M1298" s="96"/>
      <c r="N1298" s="96"/>
      <c r="O1298" s="96"/>
      <c r="P1298" s="96"/>
      <c r="Q1298" s="96"/>
      <c r="R1298" s="96"/>
      <c r="S1298" s="96"/>
      <c r="T1298" s="96"/>
      <c r="U1298" s="96"/>
      <c r="V1298" s="96"/>
      <c r="W1298" s="96"/>
    </row>
    <row r="1299" spans="1:23" s="146" customFormat="1">
      <c r="A1299" s="96"/>
      <c r="B1299" s="327"/>
      <c r="C1299" s="327"/>
      <c r="I1299" s="96"/>
      <c r="J1299" s="96"/>
      <c r="K1299" s="96"/>
      <c r="L1299" s="96"/>
      <c r="M1299" s="96"/>
      <c r="N1299" s="96"/>
      <c r="O1299" s="96"/>
      <c r="P1299" s="96"/>
      <c r="Q1299" s="96"/>
      <c r="R1299" s="96"/>
      <c r="S1299" s="96"/>
      <c r="T1299" s="96"/>
      <c r="U1299" s="96"/>
      <c r="V1299" s="96"/>
      <c r="W1299" s="96"/>
    </row>
    <row r="1300" spans="1:23" s="146" customFormat="1">
      <c r="A1300" s="96"/>
      <c r="B1300" s="327"/>
      <c r="C1300" s="327"/>
      <c r="I1300" s="96"/>
      <c r="J1300" s="96"/>
      <c r="K1300" s="96"/>
      <c r="L1300" s="96"/>
      <c r="M1300" s="96"/>
      <c r="N1300" s="96"/>
      <c r="O1300" s="96"/>
      <c r="P1300" s="96"/>
      <c r="Q1300" s="96"/>
      <c r="R1300" s="96"/>
      <c r="S1300" s="96"/>
      <c r="T1300" s="96"/>
      <c r="U1300" s="96"/>
      <c r="V1300" s="96"/>
      <c r="W1300" s="96"/>
    </row>
    <row r="1301" spans="1:23" s="146" customFormat="1">
      <c r="A1301" s="96"/>
      <c r="B1301" s="327"/>
      <c r="C1301" s="327"/>
      <c r="I1301" s="96"/>
      <c r="J1301" s="96"/>
      <c r="K1301" s="96"/>
      <c r="L1301" s="96"/>
      <c r="M1301" s="96"/>
      <c r="N1301" s="96"/>
      <c r="O1301" s="96"/>
      <c r="P1301" s="96"/>
      <c r="Q1301" s="96"/>
      <c r="R1301" s="96"/>
      <c r="S1301" s="96"/>
      <c r="T1301" s="96"/>
      <c r="U1301" s="96"/>
      <c r="V1301" s="96"/>
      <c r="W1301" s="96"/>
    </row>
    <row r="1302" spans="1:23" s="146" customFormat="1">
      <c r="A1302" s="96"/>
      <c r="B1302" s="327"/>
      <c r="C1302" s="327"/>
      <c r="I1302" s="96"/>
      <c r="J1302" s="96"/>
      <c r="K1302" s="96"/>
      <c r="L1302" s="96"/>
      <c r="M1302" s="96"/>
      <c r="N1302" s="96"/>
      <c r="O1302" s="96"/>
      <c r="P1302" s="96"/>
      <c r="Q1302" s="96"/>
      <c r="R1302" s="96"/>
      <c r="S1302" s="96"/>
      <c r="T1302" s="96"/>
      <c r="U1302" s="96"/>
      <c r="V1302" s="96"/>
      <c r="W1302" s="96"/>
    </row>
    <row r="1303" spans="1:23" s="146" customFormat="1">
      <c r="A1303" s="96"/>
      <c r="B1303" s="327"/>
      <c r="C1303" s="327"/>
      <c r="I1303" s="96"/>
      <c r="J1303" s="96"/>
      <c r="K1303" s="96"/>
      <c r="L1303" s="96"/>
      <c r="M1303" s="96"/>
      <c r="N1303" s="96"/>
      <c r="O1303" s="96"/>
      <c r="P1303" s="96"/>
      <c r="Q1303" s="96"/>
      <c r="R1303" s="96"/>
      <c r="S1303" s="96"/>
      <c r="T1303" s="96"/>
      <c r="U1303" s="96"/>
      <c r="V1303" s="96"/>
      <c r="W1303" s="96"/>
    </row>
    <row r="1304" spans="1:23" s="146" customFormat="1">
      <c r="A1304" s="96"/>
      <c r="B1304" s="327"/>
      <c r="C1304" s="327"/>
      <c r="I1304" s="96"/>
      <c r="J1304" s="96"/>
      <c r="K1304" s="96"/>
      <c r="L1304" s="96"/>
      <c r="M1304" s="96"/>
      <c r="N1304" s="96"/>
      <c r="O1304" s="96"/>
      <c r="P1304" s="96"/>
      <c r="Q1304" s="96"/>
      <c r="R1304" s="96"/>
      <c r="S1304" s="96"/>
      <c r="T1304" s="96"/>
      <c r="U1304" s="96"/>
      <c r="V1304" s="96"/>
      <c r="W1304" s="96"/>
    </row>
    <row r="1305" spans="1:23" s="146" customFormat="1">
      <c r="A1305" s="96"/>
      <c r="B1305" s="327"/>
      <c r="C1305" s="327"/>
      <c r="I1305" s="96"/>
      <c r="J1305" s="96"/>
      <c r="K1305" s="96"/>
      <c r="L1305" s="96"/>
      <c r="M1305" s="96"/>
      <c r="N1305" s="96"/>
      <c r="O1305" s="96"/>
      <c r="P1305" s="96"/>
      <c r="Q1305" s="96"/>
      <c r="R1305" s="96"/>
      <c r="S1305" s="96"/>
      <c r="T1305" s="96"/>
      <c r="U1305" s="96"/>
      <c r="V1305" s="96"/>
      <c r="W1305" s="96"/>
    </row>
    <row r="1306" spans="1:23" s="146" customFormat="1">
      <c r="A1306" s="96"/>
      <c r="B1306" s="327"/>
      <c r="C1306" s="327"/>
      <c r="I1306" s="96"/>
      <c r="J1306" s="96"/>
      <c r="K1306" s="96"/>
      <c r="L1306" s="96"/>
      <c r="M1306" s="96"/>
      <c r="N1306" s="96"/>
      <c r="O1306" s="96"/>
      <c r="P1306" s="96"/>
      <c r="Q1306" s="96"/>
      <c r="R1306" s="96"/>
      <c r="S1306" s="96"/>
      <c r="T1306" s="96"/>
      <c r="U1306" s="96"/>
      <c r="V1306" s="96"/>
      <c r="W1306" s="96"/>
    </row>
    <row r="1307" spans="1:23" s="146" customFormat="1">
      <c r="A1307" s="96"/>
      <c r="B1307" s="327"/>
      <c r="C1307" s="327"/>
      <c r="I1307" s="96"/>
      <c r="J1307" s="96"/>
      <c r="K1307" s="96"/>
      <c r="L1307" s="96"/>
      <c r="M1307" s="96"/>
      <c r="N1307" s="96"/>
      <c r="O1307" s="96"/>
      <c r="P1307" s="96"/>
      <c r="Q1307" s="96"/>
      <c r="R1307" s="96"/>
      <c r="S1307" s="96"/>
      <c r="T1307" s="96"/>
      <c r="U1307" s="96"/>
      <c r="V1307" s="96"/>
      <c r="W1307" s="96"/>
    </row>
    <row r="1308" spans="1:23" s="146" customFormat="1">
      <c r="A1308" s="96"/>
      <c r="B1308" s="327"/>
      <c r="C1308" s="327"/>
      <c r="I1308" s="96"/>
      <c r="J1308" s="96"/>
      <c r="K1308" s="96"/>
      <c r="L1308" s="96"/>
      <c r="M1308" s="96"/>
      <c r="N1308" s="96"/>
      <c r="O1308" s="96"/>
      <c r="P1308" s="96"/>
      <c r="Q1308" s="96"/>
      <c r="R1308" s="96"/>
      <c r="S1308" s="96"/>
      <c r="T1308" s="96"/>
      <c r="U1308" s="96"/>
      <c r="V1308" s="96"/>
      <c r="W1308" s="96"/>
    </row>
    <row r="1309" spans="1:23" s="146" customFormat="1">
      <c r="A1309" s="96"/>
      <c r="B1309" s="327"/>
      <c r="C1309" s="327"/>
      <c r="I1309" s="96"/>
      <c r="J1309" s="96"/>
      <c r="K1309" s="96"/>
      <c r="L1309" s="96"/>
      <c r="M1309" s="96"/>
      <c r="N1309" s="96"/>
      <c r="O1309" s="96"/>
      <c r="P1309" s="96"/>
      <c r="Q1309" s="96"/>
      <c r="R1309" s="96"/>
      <c r="S1309" s="96"/>
      <c r="T1309" s="96"/>
      <c r="U1309" s="96"/>
      <c r="V1309" s="96"/>
      <c r="W1309" s="96"/>
    </row>
    <row r="1310" spans="1:23" s="146" customFormat="1">
      <c r="A1310" s="96"/>
      <c r="B1310" s="327"/>
      <c r="C1310" s="327"/>
      <c r="I1310" s="96"/>
      <c r="J1310" s="96"/>
      <c r="K1310" s="96"/>
      <c r="L1310" s="96"/>
      <c r="M1310" s="96"/>
      <c r="N1310" s="96"/>
      <c r="O1310" s="96"/>
      <c r="P1310" s="96"/>
      <c r="Q1310" s="96"/>
      <c r="R1310" s="96"/>
      <c r="S1310" s="96"/>
      <c r="T1310" s="96"/>
      <c r="U1310" s="96"/>
      <c r="V1310" s="96"/>
      <c r="W1310" s="96"/>
    </row>
    <row r="1311" spans="1:23" s="146" customFormat="1">
      <c r="A1311" s="96"/>
      <c r="B1311" s="327"/>
      <c r="C1311" s="327"/>
      <c r="I1311" s="96"/>
      <c r="J1311" s="96"/>
      <c r="K1311" s="96"/>
      <c r="L1311" s="96"/>
      <c r="M1311" s="96"/>
      <c r="N1311" s="96"/>
      <c r="O1311" s="96"/>
      <c r="P1311" s="96"/>
      <c r="Q1311" s="96"/>
      <c r="R1311" s="96"/>
      <c r="S1311" s="96"/>
      <c r="T1311" s="96"/>
      <c r="U1311" s="96"/>
      <c r="V1311" s="96"/>
      <c r="W1311" s="96"/>
    </row>
    <row r="1312" spans="1:23" s="146" customFormat="1">
      <c r="A1312" s="96"/>
      <c r="B1312" s="327"/>
      <c r="C1312" s="327"/>
      <c r="I1312" s="96"/>
      <c r="J1312" s="96"/>
      <c r="K1312" s="96"/>
      <c r="L1312" s="96"/>
      <c r="M1312" s="96"/>
      <c r="N1312" s="96"/>
      <c r="O1312" s="96"/>
      <c r="P1312" s="96"/>
      <c r="Q1312" s="96"/>
      <c r="R1312" s="96"/>
      <c r="S1312" s="96"/>
      <c r="T1312" s="96"/>
      <c r="U1312" s="96"/>
      <c r="V1312" s="96"/>
      <c r="W1312" s="96"/>
    </row>
    <row r="1313" spans="1:23" s="146" customFormat="1">
      <c r="A1313" s="96"/>
      <c r="B1313" s="327"/>
      <c r="C1313" s="327"/>
      <c r="I1313" s="96"/>
      <c r="J1313" s="96"/>
      <c r="K1313" s="96"/>
      <c r="L1313" s="96"/>
      <c r="M1313" s="96"/>
      <c r="N1313" s="96"/>
      <c r="O1313" s="96"/>
      <c r="P1313" s="96"/>
      <c r="Q1313" s="96"/>
      <c r="R1313" s="96"/>
      <c r="S1313" s="96"/>
      <c r="T1313" s="96"/>
      <c r="U1313" s="96"/>
      <c r="V1313" s="96"/>
      <c r="W1313" s="96"/>
    </row>
    <row r="1314" spans="1:23" s="146" customFormat="1">
      <c r="A1314" s="96"/>
      <c r="B1314" s="327"/>
      <c r="C1314" s="327"/>
      <c r="I1314" s="96"/>
      <c r="J1314" s="96"/>
      <c r="K1314" s="96"/>
      <c r="L1314" s="96"/>
      <c r="M1314" s="96"/>
      <c r="N1314" s="96"/>
      <c r="O1314" s="96"/>
      <c r="P1314" s="96"/>
      <c r="Q1314" s="96"/>
      <c r="R1314" s="96"/>
      <c r="S1314" s="96"/>
      <c r="T1314" s="96"/>
      <c r="U1314" s="96"/>
      <c r="V1314" s="96"/>
      <c r="W1314" s="96"/>
    </row>
    <row r="1315" spans="1:23" s="146" customFormat="1">
      <c r="A1315" s="96"/>
      <c r="B1315" s="327"/>
      <c r="C1315" s="327"/>
      <c r="I1315" s="96"/>
      <c r="J1315" s="96"/>
      <c r="K1315" s="96"/>
      <c r="L1315" s="96"/>
      <c r="M1315" s="96"/>
      <c r="N1315" s="96"/>
      <c r="O1315" s="96"/>
      <c r="P1315" s="96"/>
      <c r="Q1315" s="96"/>
      <c r="R1315" s="96"/>
      <c r="S1315" s="96"/>
      <c r="T1315" s="96"/>
      <c r="U1315" s="96"/>
      <c r="V1315" s="96"/>
      <c r="W1315" s="96"/>
    </row>
    <row r="1316" spans="1:23" s="146" customFormat="1">
      <c r="A1316" s="96"/>
      <c r="B1316" s="327"/>
      <c r="C1316" s="327"/>
      <c r="I1316" s="96"/>
      <c r="J1316" s="96"/>
      <c r="K1316" s="96"/>
      <c r="L1316" s="96"/>
      <c r="M1316" s="96"/>
      <c r="N1316" s="96"/>
      <c r="O1316" s="96"/>
      <c r="P1316" s="96"/>
      <c r="Q1316" s="96"/>
      <c r="R1316" s="96"/>
      <c r="S1316" s="96"/>
      <c r="T1316" s="96"/>
      <c r="U1316" s="96"/>
      <c r="V1316" s="96"/>
      <c r="W1316" s="96"/>
    </row>
    <row r="1317" spans="1:23" s="146" customFormat="1">
      <c r="A1317" s="96"/>
      <c r="B1317" s="327"/>
      <c r="C1317" s="327"/>
      <c r="I1317" s="96"/>
      <c r="J1317" s="96"/>
      <c r="K1317" s="96"/>
      <c r="L1317" s="96"/>
      <c r="M1317" s="96"/>
      <c r="N1317" s="96"/>
      <c r="O1317" s="96"/>
      <c r="P1317" s="96"/>
      <c r="Q1317" s="96"/>
      <c r="R1317" s="96"/>
      <c r="S1317" s="96"/>
      <c r="T1317" s="96"/>
      <c r="U1317" s="96"/>
      <c r="V1317" s="96"/>
      <c r="W1317" s="96"/>
    </row>
    <row r="1318" spans="1:23" s="146" customFormat="1">
      <c r="A1318" s="96"/>
      <c r="B1318" s="327"/>
      <c r="C1318" s="327"/>
      <c r="I1318" s="96"/>
      <c r="J1318" s="96"/>
      <c r="K1318" s="96"/>
      <c r="L1318" s="96"/>
      <c r="M1318" s="96"/>
      <c r="N1318" s="96"/>
      <c r="O1318" s="96"/>
      <c r="P1318" s="96"/>
      <c r="Q1318" s="96"/>
      <c r="R1318" s="96"/>
      <c r="S1318" s="96"/>
      <c r="T1318" s="96"/>
      <c r="U1318" s="96"/>
      <c r="V1318" s="96"/>
      <c r="W1318" s="96"/>
    </row>
    <row r="1319" spans="1:23" s="146" customFormat="1">
      <c r="A1319" s="96"/>
      <c r="B1319" s="327"/>
      <c r="C1319" s="327"/>
      <c r="I1319" s="96"/>
      <c r="J1319" s="96"/>
      <c r="K1319" s="96"/>
      <c r="L1319" s="96"/>
      <c r="M1319" s="96"/>
      <c r="N1319" s="96"/>
      <c r="O1319" s="96"/>
      <c r="P1319" s="96"/>
      <c r="Q1319" s="96"/>
      <c r="R1319" s="96"/>
      <c r="S1319" s="96"/>
      <c r="T1319" s="96"/>
      <c r="U1319" s="96"/>
      <c r="V1319" s="96"/>
      <c r="W1319" s="96"/>
    </row>
    <row r="1320" spans="1:23" s="146" customFormat="1">
      <c r="A1320" s="96"/>
      <c r="B1320" s="327"/>
      <c r="C1320" s="327"/>
      <c r="I1320" s="96"/>
      <c r="J1320" s="96"/>
      <c r="K1320" s="96"/>
      <c r="L1320" s="96"/>
      <c r="M1320" s="96"/>
      <c r="N1320" s="96"/>
      <c r="O1320" s="96"/>
      <c r="P1320" s="96"/>
      <c r="Q1320" s="96"/>
      <c r="R1320" s="96"/>
      <c r="S1320" s="96"/>
      <c r="T1320" s="96"/>
      <c r="U1320" s="96"/>
      <c r="V1320" s="96"/>
      <c r="W1320" s="96"/>
    </row>
    <row r="1321" spans="1:23" s="146" customFormat="1">
      <c r="A1321" s="96"/>
      <c r="B1321" s="327"/>
      <c r="C1321" s="327"/>
      <c r="I1321" s="96"/>
      <c r="J1321" s="96"/>
      <c r="K1321" s="96"/>
      <c r="L1321" s="96"/>
      <c r="M1321" s="96"/>
      <c r="N1321" s="96"/>
      <c r="O1321" s="96"/>
      <c r="P1321" s="96"/>
      <c r="Q1321" s="96"/>
      <c r="R1321" s="96"/>
      <c r="S1321" s="96"/>
      <c r="T1321" s="96"/>
      <c r="U1321" s="96"/>
      <c r="V1321" s="96"/>
      <c r="W1321" s="96"/>
    </row>
    <row r="1322" spans="1:23" s="146" customFormat="1">
      <c r="A1322" s="96"/>
      <c r="B1322" s="327"/>
      <c r="C1322" s="327"/>
      <c r="I1322" s="96"/>
      <c r="J1322" s="96"/>
      <c r="K1322" s="96"/>
      <c r="L1322" s="96"/>
      <c r="M1322" s="96"/>
      <c r="N1322" s="96"/>
      <c r="O1322" s="96"/>
      <c r="P1322" s="96"/>
      <c r="Q1322" s="96"/>
      <c r="R1322" s="96"/>
      <c r="S1322" s="96"/>
      <c r="T1322" s="96"/>
      <c r="U1322" s="96"/>
      <c r="V1322" s="96"/>
      <c r="W1322" s="96"/>
    </row>
    <row r="1323" spans="1:23" s="146" customFormat="1">
      <c r="A1323" s="96"/>
      <c r="B1323" s="327"/>
      <c r="C1323" s="327"/>
      <c r="I1323" s="96"/>
      <c r="J1323" s="96"/>
      <c r="K1323" s="96"/>
      <c r="L1323" s="96"/>
      <c r="M1323" s="96"/>
      <c r="N1323" s="96"/>
      <c r="O1323" s="96"/>
      <c r="P1323" s="96"/>
      <c r="Q1323" s="96"/>
      <c r="R1323" s="96"/>
      <c r="S1323" s="96"/>
      <c r="T1323" s="96"/>
      <c r="U1323" s="96"/>
      <c r="V1323" s="96"/>
      <c r="W1323" s="96"/>
    </row>
    <row r="1324" spans="1:23" s="146" customFormat="1">
      <c r="A1324" s="96"/>
      <c r="B1324" s="327"/>
      <c r="C1324" s="327"/>
      <c r="I1324" s="96"/>
      <c r="J1324" s="96"/>
      <c r="K1324" s="96"/>
      <c r="L1324" s="96"/>
      <c r="M1324" s="96"/>
      <c r="N1324" s="96"/>
      <c r="O1324" s="96"/>
      <c r="P1324" s="96"/>
      <c r="Q1324" s="96"/>
      <c r="R1324" s="96"/>
      <c r="S1324" s="96"/>
      <c r="T1324" s="96"/>
      <c r="U1324" s="96"/>
      <c r="V1324" s="96"/>
      <c r="W1324" s="96"/>
    </row>
    <row r="1325" spans="1:23" s="146" customFormat="1">
      <c r="A1325" s="96"/>
      <c r="B1325" s="327"/>
      <c r="C1325" s="327"/>
      <c r="I1325" s="96"/>
      <c r="J1325" s="96"/>
      <c r="K1325" s="96"/>
      <c r="L1325" s="96"/>
      <c r="M1325" s="96"/>
      <c r="N1325" s="96"/>
      <c r="O1325" s="96"/>
      <c r="P1325" s="96"/>
      <c r="Q1325" s="96"/>
      <c r="R1325" s="96"/>
      <c r="S1325" s="96"/>
      <c r="T1325" s="96"/>
      <c r="U1325" s="96"/>
      <c r="V1325" s="96"/>
      <c r="W1325" s="96"/>
    </row>
    <row r="1326" spans="1:23" s="146" customFormat="1">
      <c r="A1326" s="96"/>
      <c r="B1326" s="327"/>
      <c r="C1326" s="327"/>
      <c r="I1326" s="96"/>
      <c r="J1326" s="96"/>
      <c r="K1326" s="96"/>
      <c r="L1326" s="96"/>
      <c r="M1326" s="96"/>
      <c r="N1326" s="96"/>
      <c r="O1326" s="96"/>
      <c r="P1326" s="96"/>
      <c r="Q1326" s="96"/>
      <c r="R1326" s="96"/>
      <c r="S1326" s="96"/>
      <c r="T1326" s="96"/>
      <c r="U1326" s="96"/>
      <c r="V1326" s="96"/>
      <c r="W1326" s="96"/>
    </row>
    <row r="1327" spans="1:23" s="146" customFormat="1">
      <c r="A1327" s="96"/>
      <c r="B1327" s="327"/>
      <c r="C1327" s="327"/>
      <c r="I1327" s="96"/>
      <c r="J1327" s="96"/>
      <c r="K1327" s="96"/>
      <c r="L1327" s="96"/>
      <c r="M1327" s="96"/>
      <c r="N1327" s="96"/>
      <c r="O1327" s="96"/>
      <c r="P1327" s="96"/>
      <c r="Q1327" s="96"/>
      <c r="R1327" s="96"/>
      <c r="S1327" s="96"/>
      <c r="T1327" s="96"/>
      <c r="U1327" s="96"/>
      <c r="V1327" s="96"/>
      <c r="W1327" s="96"/>
    </row>
    <row r="1328" spans="1:23" s="146" customFormat="1">
      <c r="A1328" s="96"/>
      <c r="B1328" s="327"/>
      <c r="C1328" s="327"/>
      <c r="I1328" s="96"/>
      <c r="J1328" s="96"/>
      <c r="K1328" s="96"/>
      <c r="L1328" s="96"/>
      <c r="M1328" s="96"/>
      <c r="N1328" s="96"/>
      <c r="O1328" s="96"/>
      <c r="P1328" s="96"/>
      <c r="Q1328" s="96"/>
      <c r="R1328" s="96"/>
      <c r="S1328" s="96"/>
      <c r="T1328" s="96"/>
      <c r="U1328" s="96"/>
      <c r="V1328" s="96"/>
      <c r="W1328" s="96"/>
    </row>
    <row r="1329" spans="1:23" s="146" customFormat="1">
      <c r="A1329" s="96"/>
      <c r="B1329" s="327"/>
      <c r="C1329" s="327"/>
      <c r="I1329" s="96"/>
      <c r="J1329" s="96"/>
      <c r="K1329" s="96"/>
      <c r="L1329" s="96"/>
      <c r="M1329" s="96"/>
      <c r="N1329" s="96"/>
      <c r="O1329" s="96"/>
      <c r="P1329" s="96"/>
      <c r="Q1329" s="96"/>
      <c r="R1329" s="96"/>
      <c r="S1329" s="96"/>
      <c r="T1329" s="96"/>
      <c r="U1329" s="96"/>
      <c r="V1329" s="96"/>
      <c r="W1329" s="96"/>
    </row>
    <row r="1330" spans="1:23" s="146" customFormat="1">
      <c r="A1330" s="96"/>
      <c r="B1330" s="327"/>
      <c r="C1330" s="327"/>
      <c r="I1330" s="96"/>
      <c r="J1330" s="96"/>
      <c r="K1330" s="96"/>
      <c r="L1330" s="96"/>
      <c r="M1330" s="96"/>
      <c r="N1330" s="96"/>
      <c r="O1330" s="96"/>
      <c r="P1330" s="96"/>
      <c r="Q1330" s="96"/>
      <c r="R1330" s="96"/>
      <c r="S1330" s="96"/>
      <c r="T1330" s="96"/>
      <c r="U1330" s="96"/>
      <c r="V1330" s="96"/>
      <c r="W1330" s="96"/>
    </row>
    <row r="1331" spans="1:23" s="146" customFormat="1">
      <c r="A1331" s="96"/>
      <c r="B1331" s="327"/>
      <c r="C1331" s="327"/>
      <c r="I1331" s="96"/>
      <c r="J1331" s="96"/>
      <c r="K1331" s="96"/>
      <c r="L1331" s="96"/>
      <c r="M1331" s="96"/>
      <c r="N1331" s="96"/>
      <c r="O1331" s="96"/>
      <c r="P1331" s="96"/>
      <c r="Q1331" s="96"/>
      <c r="R1331" s="96"/>
      <c r="S1331" s="96"/>
      <c r="T1331" s="96"/>
      <c r="U1331" s="96"/>
      <c r="V1331" s="96"/>
      <c r="W1331" s="96"/>
    </row>
    <row r="1332" spans="1:23" s="146" customFormat="1">
      <c r="A1332" s="96"/>
      <c r="B1332" s="327"/>
      <c r="C1332" s="327"/>
      <c r="I1332" s="96"/>
      <c r="J1332" s="96"/>
      <c r="K1332" s="96"/>
      <c r="L1332" s="96"/>
      <c r="M1332" s="96"/>
      <c r="N1332" s="96"/>
      <c r="O1332" s="96"/>
      <c r="P1332" s="96"/>
      <c r="Q1332" s="96"/>
      <c r="R1332" s="96"/>
      <c r="S1332" s="96"/>
      <c r="T1332" s="96"/>
      <c r="U1332" s="96"/>
      <c r="V1332" s="96"/>
      <c r="W1332" s="96"/>
    </row>
    <row r="1333" spans="1:23" s="146" customFormat="1">
      <c r="A1333" s="96"/>
      <c r="B1333" s="327"/>
      <c r="C1333" s="327"/>
      <c r="I1333" s="96"/>
      <c r="J1333" s="96"/>
      <c r="K1333" s="96"/>
      <c r="L1333" s="96"/>
      <c r="M1333" s="96"/>
      <c r="N1333" s="96"/>
      <c r="O1333" s="96"/>
      <c r="P1333" s="96"/>
      <c r="Q1333" s="96"/>
      <c r="R1333" s="96"/>
      <c r="S1333" s="96"/>
      <c r="T1333" s="96"/>
      <c r="U1333" s="96"/>
      <c r="V1333" s="96"/>
      <c r="W1333" s="96"/>
    </row>
    <row r="1334" spans="1:23" s="146" customFormat="1">
      <c r="A1334" s="96"/>
      <c r="B1334" s="327"/>
      <c r="C1334" s="327"/>
      <c r="I1334" s="96"/>
      <c r="J1334" s="96"/>
      <c r="K1334" s="96"/>
      <c r="L1334" s="96"/>
      <c r="M1334" s="96"/>
      <c r="N1334" s="96"/>
      <c r="O1334" s="96"/>
      <c r="P1334" s="96"/>
      <c r="Q1334" s="96"/>
      <c r="R1334" s="96"/>
      <c r="S1334" s="96"/>
      <c r="T1334" s="96"/>
      <c r="U1334" s="96"/>
      <c r="V1334" s="96"/>
      <c r="W1334" s="96"/>
    </row>
    <row r="1335" spans="1:23" s="146" customFormat="1">
      <c r="A1335" s="96"/>
      <c r="B1335" s="327"/>
      <c r="C1335" s="327"/>
      <c r="I1335" s="96"/>
      <c r="J1335" s="96"/>
      <c r="K1335" s="96"/>
      <c r="L1335" s="96"/>
      <c r="M1335" s="96"/>
      <c r="N1335" s="96"/>
      <c r="O1335" s="96"/>
      <c r="P1335" s="96"/>
      <c r="Q1335" s="96"/>
      <c r="R1335" s="96"/>
      <c r="S1335" s="96"/>
      <c r="T1335" s="96"/>
      <c r="U1335" s="96"/>
      <c r="V1335" s="96"/>
      <c r="W1335" s="96"/>
    </row>
    <row r="1336" spans="1:23" s="146" customFormat="1">
      <c r="A1336" s="96"/>
      <c r="B1336" s="327"/>
      <c r="C1336" s="327"/>
      <c r="I1336" s="96"/>
      <c r="J1336" s="96"/>
      <c r="K1336" s="96"/>
      <c r="L1336" s="96"/>
      <c r="M1336" s="96"/>
      <c r="N1336" s="96"/>
      <c r="O1336" s="96"/>
      <c r="P1336" s="96"/>
      <c r="Q1336" s="96"/>
      <c r="R1336" s="96"/>
      <c r="S1336" s="96"/>
      <c r="T1336" s="96"/>
      <c r="U1336" s="96"/>
      <c r="V1336" s="96"/>
      <c r="W1336" s="96"/>
    </row>
    <row r="1337" spans="1:23" s="146" customFormat="1">
      <c r="A1337" s="96"/>
      <c r="B1337" s="327"/>
      <c r="C1337" s="327"/>
      <c r="I1337" s="96"/>
      <c r="J1337" s="96"/>
      <c r="K1337" s="96"/>
      <c r="L1337" s="96"/>
      <c r="M1337" s="96"/>
      <c r="N1337" s="96"/>
      <c r="O1337" s="96"/>
      <c r="P1337" s="96"/>
      <c r="Q1337" s="96"/>
      <c r="R1337" s="96"/>
      <c r="S1337" s="96"/>
      <c r="T1337" s="96"/>
      <c r="U1337" s="96"/>
      <c r="V1337" s="96"/>
      <c r="W1337" s="96"/>
    </row>
    <row r="1338" spans="1:23" s="146" customFormat="1">
      <c r="A1338" s="96"/>
      <c r="B1338" s="327"/>
      <c r="C1338" s="327"/>
      <c r="I1338" s="96"/>
      <c r="J1338" s="96"/>
      <c r="K1338" s="96"/>
      <c r="L1338" s="96"/>
      <c r="M1338" s="96"/>
      <c r="N1338" s="96"/>
      <c r="O1338" s="96"/>
      <c r="P1338" s="96"/>
      <c r="Q1338" s="96"/>
      <c r="R1338" s="96"/>
      <c r="S1338" s="96"/>
      <c r="T1338" s="96"/>
      <c r="U1338" s="96"/>
      <c r="V1338" s="96"/>
      <c r="W1338" s="96"/>
    </row>
    <row r="1339" spans="1:23" s="146" customFormat="1">
      <c r="A1339" s="96"/>
      <c r="B1339" s="327"/>
      <c r="C1339" s="327"/>
      <c r="I1339" s="96"/>
      <c r="J1339" s="96"/>
      <c r="K1339" s="96"/>
      <c r="L1339" s="96"/>
      <c r="M1339" s="96"/>
      <c r="N1339" s="96"/>
      <c r="O1339" s="96"/>
      <c r="P1339" s="96"/>
      <c r="Q1339" s="96"/>
      <c r="R1339" s="96"/>
      <c r="S1339" s="96"/>
      <c r="T1339" s="96"/>
      <c r="U1339" s="96"/>
      <c r="V1339" s="96"/>
      <c r="W1339" s="96"/>
    </row>
    <row r="1340" spans="1:23" s="146" customFormat="1">
      <c r="A1340" s="96"/>
      <c r="B1340" s="327"/>
      <c r="C1340" s="327"/>
      <c r="I1340" s="96"/>
      <c r="J1340" s="96"/>
      <c r="K1340" s="96"/>
      <c r="L1340" s="96"/>
      <c r="M1340" s="96"/>
      <c r="N1340" s="96"/>
      <c r="O1340" s="96"/>
      <c r="P1340" s="96"/>
      <c r="Q1340" s="96"/>
      <c r="R1340" s="96"/>
      <c r="S1340" s="96"/>
      <c r="T1340" s="96"/>
      <c r="U1340" s="96"/>
      <c r="V1340" s="96"/>
      <c r="W1340" s="96"/>
    </row>
    <row r="1341" spans="1:23" s="146" customFormat="1">
      <c r="A1341" s="96"/>
      <c r="B1341" s="327"/>
      <c r="C1341" s="327"/>
      <c r="I1341" s="96"/>
      <c r="J1341" s="96"/>
      <c r="K1341" s="96"/>
      <c r="L1341" s="96"/>
      <c r="M1341" s="96"/>
      <c r="N1341" s="96"/>
      <c r="O1341" s="96"/>
      <c r="P1341" s="96"/>
      <c r="Q1341" s="96"/>
      <c r="R1341" s="96"/>
      <c r="S1341" s="96"/>
      <c r="T1341" s="96"/>
      <c r="U1341" s="96"/>
      <c r="V1341" s="96"/>
      <c r="W1341" s="96"/>
    </row>
    <row r="1342" spans="1:23" s="146" customFormat="1">
      <c r="A1342" s="96"/>
      <c r="B1342" s="327"/>
      <c r="C1342" s="327"/>
      <c r="I1342" s="96"/>
      <c r="J1342" s="96"/>
      <c r="K1342" s="96"/>
      <c r="L1342" s="96"/>
      <c r="M1342" s="96"/>
      <c r="N1342" s="96"/>
      <c r="O1342" s="96"/>
      <c r="P1342" s="96"/>
      <c r="Q1342" s="96"/>
      <c r="R1342" s="96"/>
      <c r="S1342" s="96"/>
      <c r="T1342" s="96"/>
      <c r="U1342" s="96"/>
      <c r="V1342" s="96"/>
      <c r="W1342" s="96"/>
    </row>
    <row r="1343" spans="1:23" s="146" customFormat="1">
      <c r="A1343" s="96"/>
      <c r="B1343" s="327"/>
      <c r="C1343" s="327"/>
      <c r="I1343" s="96"/>
      <c r="J1343" s="96"/>
      <c r="K1343" s="96"/>
      <c r="L1343" s="96"/>
      <c r="M1343" s="96"/>
      <c r="N1343" s="96"/>
      <c r="O1343" s="96"/>
      <c r="P1343" s="96"/>
      <c r="Q1343" s="96"/>
      <c r="R1343" s="96"/>
      <c r="S1343" s="96"/>
      <c r="T1343" s="96"/>
      <c r="U1343" s="96"/>
      <c r="V1343" s="96"/>
      <c r="W1343" s="96"/>
    </row>
    <row r="1344" spans="1:23" s="146" customFormat="1">
      <c r="A1344" s="96"/>
      <c r="B1344" s="327"/>
      <c r="C1344" s="327"/>
      <c r="I1344" s="96"/>
      <c r="J1344" s="96"/>
      <c r="K1344" s="96"/>
      <c r="L1344" s="96"/>
      <c r="M1344" s="96"/>
      <c r="N1344" s="96"/>
      <c r="O1344" s="96"/>
      <c r="P1344" s="96"/>
      <c r="Q1344" s="96"/>
      <c r="R1344" s="96"/>
      <c r="S1344" s="96"/>
      <c r="T1344" s="96"/>
      <c r="U1344" s="96"/>
      <c r="V1344" s="96"/>
      <c r="W1344" s="96"/>
    </row>
    <row r="1345" spans="1:23" s="146" customFormat="1">
      <c r="A1345" s="96"/>
      <c r="B1345" s="327"/>
      <c r="C1345" s="327"/>
      <c r="I1345" s="96"/>
      <c r="J1345" s="96"/>
      <c r="K1345" s="96"/>
      <c r="L1345" s="96"/>
      <c r="M1345" s="96"/>
      <c r="N1345" s="96"/>
      <c r="O1345" s="96"/>
      <c r="P1345" s="96"/>
      <c r="Q1345" s="96"/>
      <c r="R1345" s="96"/>
      <c r="S1345" s="96"/>
      <c r="T1345" s="96"/>
      <c r="U1345" s="96"/>
      <c r="V1345" s="96"/>
      <c r="W1345" s="96"/>
    </row>
    <row r="1346" spans="1:23" s="146" customFormat="1">
      <c r="A1346" s="96"/>
      <c r="B1346" s="327"/>
      <c r="C1346" s="327"/>
      <c r="I1346" s="96"/>
      <c r="J1346" s="96"/>
      <c r="K1346" s="96"/>
      <c r="L1346" s="96"/>
      <c r="M1346" s="96"/>
      <c r="N1346" s="96"/>
      <c r="O1346" s="96"/>
      <c r="P1346" s="96"/>
      <c r="Q1346" s="96"/>
      <c r="R1346" s="96"/>
      <c r="S1346" s="96"/>
      <c r="T1346" s="96"/>
      <c r="U1346" s="96"/>
      <c r="V1346" s="96"/>
      <c r="W1346" s="96"/>
    </row>
    <row r="1347" spans="1:23" s="146" customFormat="1">
      <c r="A1347" s="96"/>
      <c r="B1347" s="327"/>
      <c r="C1347" s="327"/>
      <c r="I1347" s="96"/>
      <c r="J1347" s="96"/>
      <c r="K1347" s="96"/>
      <c r="L1347" s="96"/>
      <c r="M1347" s="96"/>
      <c r="N1347" s="96"/>
      <c r="O1347" s="96"/>
      <c r="P1347" s="96"/>
      <c r="Q1347" s="96"/>
      <c r="R1347" s="96"/>
      <c r="S1347" s="96"/>
      <c r="T1347" s="96"/>
      <c r="U1347" s="96"/>
      <c r="V1347" s="96"/>
      <c r="W1347" s="96"/>
    </row>
    <row r="1348" spans="1:23" s="146" customFormat="1">
      <c r="A1348" s="96"/>
      <c r="B1348" s="327"/>
      <c r="C1348" s="327"/>
      <c r="I1348" s="96"/>
      <c r="J1348" s="96"/>
      <c r="K1348" s="96"/>
      <c r="L1348" s="96"/>
      <c r="M1348" s="96"/>
      <c r="N1348" s="96"/>
      <c r="O1348" s="96"/>
      <c r="P1348" s="96"/>
      <c r="Q1348" s="96"/>
      <c r="R1348" s="96"/>
      <c r="S1348" s="96"/>
      <c r="T1348" s="96"/>
      <c r="U1348" s="96"/>
      <c r="V1348" s="96"/>
      <c r="W1348" s="96"/>
    </row>
    <row r="1349" spans="1:23" s="146" customFormat="1">
      <c r="A1349" s="96"/>
      <c r="B1349" s="327"/>
      <c r="C1349" s="327"/>
      <c r="I1349" s="96"/>
      <c r="J1349" s="96"/>
      <c r="K1349" s="96"/>
      <c r="L1349" s="96"/>
      <c r="M1349" s="96"/>
      <c r="N1349" s="96"/>
      <c r="O1349" s="96"/>
      <c r="P1349" s="96"/>
      <c r="Q1349" s="96"/>
      <c r="R1349" s="96"/>
      <c r="S1349" s="96"/>
      <c r="T1349" s="96"/>
      <c r="U1349" s="96"/>
      <c r="V1349" s="96"/>
      <c r="W1349" s="96"/>
    </row>
    <row r="1350" spans="1:23" s="146" customFormat="1">
      <c r="A1350" s="96"/>
      <c r="B1350" s="327"/>
      <c r="C1350" s="327"/>
      <c r="I1350" s="96"/>
      <c r="J1350" s="96"/>
      <c r="K1350" s="96"/>
      <c r="L1350" s="96"/>
      <c r="M1350" s="96"/>
      <c r="N1350" s="96"/>
      <c r="O1350" s="96"/>
      <c r="P1350" s="96"/>
      <c r="Q1350" s="96"/>
      <c r="R1350" s="96"/>
      <c r="S1350" s="96"/>
      <c r="T1350" s="96"/>
      <c r="U1350" s="96"/>
      <c r="V1350" s="96"/>
      <c r="W1350" s="96"/>
    </row>
    <row r="1351" spans="1:23" s="146" customFormat="1">
      <c r="A1351" s="96"/>
      <c r="B1351" s="327"/>
      <c r="C1351" s="327"/>
      <c r="I1351" s="96"/>
      <c r="J1351" s="96"/>
      <c r="K1351" s="96"/>
      <c r="L1351" s="96"/>
      <c r="M1351" s="96"/>
      <c r="N1351" s="96"/>
      <c r="O1351" s="96"/>
      <c r="P1351" s="96"/>
      <c r="Q1351" s="96"/>
      <c r="R1351" s="96"/>
      <c r="S1351" s="96"/>
      <c r="T1351" s="96"/>
      <c r="U1351" s="96"/>
      <c r="V1351" s="96"/>
      <c r="W1351" s="96"/>
    </row>
    <row r="1352" spans="1:23" s="146" customFormat="1">
      <c r="A1352" s="96"/>
      <c r="B1352" s="327"/>
      <c r="C1352" s="327"/>
      <c r="I1352" s="96"/>
      <c r="J1352" s="96"/>
      <c r="K1352" s="96"/>
      <c r="L1352" s="96"/>
      <c r="M1352" s="96"/>
      <c r="N1352" s="96"/>
      <c r="O1352" s="96"/>
      <c r="P1352" s="96"/>
      <c r="Q1352" s="96"/>
      <c r="R1352" s="96"/>
      <c r="S1352" s="96"/>
      <c r="T1352" s="96"/>
      <c r="U1352" s="96"/>
      <c r="V1352" s="96"/>
      <c r="W1352" s="96"/>
    </row>
    <row r="1353" spans="1:23" s="146" customFormat="1">
      <c r="A1353" s="96"/>
      <c r="B1353" s="327"/>
      <c r="C1353" s="327"/>
      <c r="I1353" s="96"/>
      <c r="J1353" s="96"/>
      <c r="K1353" s="96"/>
      <c r="L1353" s="96"/>
      <c r="M1353" s="96"/>
      <c r="N1353" s="96"/>
      <c r="O1353" s="96"/>
      <c r="P1353" s="96"/>
      <c r="Q1353" s="96"/>
      <c r="R1353" s="96"/>
      <c r="S1353" s="96"/>
      <c r="T1353" s="96"/>
      <c r="U1353" s="96"/>
      <c r="V1353" s="96"/>
      <c r="W1353" s="96"/>
    </row>
    <row r="1354" spans="1:23" s="146" customFormat="1">
      <c r="A1354" s="96"/>
      <c r="B1354" s="327"/>
      <c r="C1354" s="327"/>
      <c r="I1354" s="96"/>
      <c r="J1354" s="96"/>
      <c r="K1354" s="96"/>
      <c r="L1354" s="96"/>
      <c r="M1354" s="96"/>
      <c r="N1354" s="96"/>
      <c r="O1354" s="96"/>
      <c r="P1354" s="96"/>
      <c r="Q1354" s="96"/>
      <c r="R1354" s="96"/>
      <c r="S1354" s="96"/>
      <c r="T1354" s="96"/>
      <c r="U1354" s="96"/>
      <c r="V1354" s="96"/>
      <c r="W1354" s="96"/>
    </row>
    <row r="1355" spans="1:23" s="146" customFormat="1">
      <c r="A1355" s="96"/>
      <c r="B1355" s="327"/>
      <c r="C1355" s="327"/>
      <c r="I1355" s="96"/>
      <c r="J1355" s="96"/>
      <c r="K1355" s="96"/>
      <c r="L1355" s="96"/>
      <c r="M1355" s="96"/>
      <c r="N1355" s="96"/>
      <c r="O1355" s="96"/>
      <c r="P1355" s="96"/>
      <c r="Q1355" s="96"/>
      <c r="R1355" s="96"/>
      <c r="S1355" s="96"/>
      <c r="T1355" s="96"/>
      <c r="U1355" s="96"/>
      <c r="V1355" s="96"/>
      <c r="W1355" s="96"/>
    </row>
    <row r="1356" spans="1:23" s="146" customFormat="1">
      <c r="A1356" s="96"/>
      <c r="B1356" s="327"/>
      <c r="C1356" s="327"/>
      <c r="I1356" s="96"/>
      <c r="J1356" s="96"/>
      <c r="K1356" s="96"/>
      <c r="L1356" s="96"/>
      <c r="M1356" s="96"/>
      <c r="N1356" s="96"/>
      <c r="O1356" s="96"/>
      <c r="P1356" s="96"/>
      <c r="Q1356" s="96"/>
      <c r="R1356" s="96"/>
      <c r="S1356" s="96"/>
      <c r="T1356" s="96"/>
      <c r="U1356" s="96"/>
      <c r="V1356" s="96"/>
      <c r="W1356" s="96"/>
    </row>
    <row r="1357" spans="1:23" s="146" customFormat="1">
      <c r="A1357" s="96"/>
      <c r="B1357" s="327"/>
      <c r="C1357" s="327"/>
      <c r="I1357" s="96"/>
      <c r="J1357" s="96"/>
      <c r="K1357" s="96"/>
      <c r="L1357" s="96"/>
      <c r="M1357" s="96"/>
      <c r="N1357" s="96"/>
      <c r="O1357" s="96"/>
      <c r="P1357" s="96"/>
      <c r="Q1357" s="96"/>
      <c r="R1357" s="96"/>
      <c r="S1357" s="96"/>
      <c r="T1357" s="96"/>
      <c r="U1357" s="96"/>
      <c r="V1357" s="96"/>
      <c r="W1357" s="96"/>
    </row>
    <row r="1358" spans="1:23" s="146" customFormat="1">
      <c r="A1358" s="96"/>
      <c r="B1358" s="327"/>
      <c r="C1358" s="327"/>
      <c r="I1358" s="96"/>
      <c r="J1358" s="96"/>
      <c r="K1358" s="96"/>
      <c r="L1358" s="96"/>
      <c r="M1358" s="96"/>
      <c r="N1358" s="96"/>
      <c r="O1358" s="96"/>
      <c r="P1358" s="96"/>
      <c r="Q1358" s="96"/>
      <c r="R1358" s="96"/>
      <c r="S1358" s="96"/>
      <c r="T1358" s="96"/>
      <c r="U1358" s="96"/>
      <c r="V1358" s="96"/>
      <c r="W1358" s="96"/>
    </row>
    <row r="1359" spans="1:23" s="146" customFormat="1">
      <c r="A1359" s="96"/>
      <c r="B1359" s="327"/>
      <c r="C1359" s="327"/>
      <c r="I1359" s="96"/>
      <c r="J1359" s="96"/>
      <c r="K1359" s="96"/>
      <c r="L1359" s="96"/>
      <c r="M1359" s="96"/>
      <c r="N1359" s="96"/>
      <c r="O1359" s="96"/>
      <c r="P1359" s="96"/>
      <c r="Q1359" s="96"/>
      <c r="R1359" s="96"/>
      <c r="S1359" s="96"/>
      <c r="T1359" s="96"/>
      <c r="U1359" s="96"/>
      <c r="V1359" s="96"/>
      <c r="W1359" s="96"/>
    </row>
    <row r="1360" spans="1:23" s="146" customFormat="1">
      <c r="A1360" s="96"/>
      <c r="B1360" s="327"/>
      <c r="C1360" s="327"/>
      <c r="I1360" s="96"/>
      <c r="J1360" s="96"/>
      <c r="K1360" s="96"/>
      <c r="L1360" s="96"/>
      <c r="M1360" s="96"/>
      <c r="N1360" s="96"/>
      <c r="O1360" s="96"/>
      <c r="P1360" s="96"/>
      <c r="Q1360" s="96"/>
      <c r="R1360" s="96"/>
      <c r="S1360" s="96"/>
      <c r="T1360" s="96"/>
      <c r="U1360" s="96"/>
      <c r="V1360" s="96"/>
      <c r="W1360" s="96"/>
    </row>
    <row r="1361" spans="1:23" s="146" customFormat="1">
      <c r="A1361" s="96"/>
      <c r="B1361" s="327"/>
      <c r="C1361" s="327"/>
      <c r="I1361" s="96"/>
      <c r="J1361" s="96"/>
      <c r="K1361" s="96"/>
      <c r="L1361" s="96"/>
      <c r="M1361" s="96"/>
      <c r="N1361" s="96"/>
      <c r="O1361" s="96"/>
      <c r="P1361" s="96"/>
      <c r="Q1361" s="96"/>
      <c r="R1361" s="96"/>
      <c r="S1361" s="96"/>
      <c r="T1361" s="96"/>
      <c r="U1361" s="96"/>
      <c r="V1361" s="96"/>
      <c r="W1361" s="96"/>
    </row>
    <row r="1362" spans="1:23" s="146" customFormat="1">
      <c r="A1362" s="96"/>
      <c r="B1362" s="327"/>
      <c r="C1362" s="327"/>
      <c r="I1362" s="96"/>
      <c r="J1362" s="96"/>
      <c r="K1362" s="96"/>
      <c r="L1362" s="96"/>
      <c r="M1362" s="96"/>
      <c r="N1362" s="96"/>
      <c r="O1362" s="96"/>
      <c r="P1362" s="96"/>
      <c r="Q1362" s="96"/>
      <c r="R1362" s="96"/>
      <c r="S1362" s="96"/>
      <c r="T1362" s="96"/>
      <c r="U1362" s="96"/>
      <c r="V1362" s="96"/>
      <c r="W1362" s="96"/>
    </row>
    <row r="1363" spans="1:23" s="146" customFormat="1">
      <c r="A1363" s="96"/>
      <c r="B1363" s="327"/>
      <c r="C1363" s="327"/>
      <c r="I1363" s="96"/>
      <c r="J1363" s="96"/>
      <c r="K1363" s="96"/>
      <c r="L1363" s="96"/>
      <c r="M1363" s="96"/>
      <c r="N1363" s="96"/>
      <c r="O1363" s="96"/>
      <c r="P1363" s="96"/>
      <c r="Q1363" s="96"/>
      <c r="R1363" s="96"/>
      <c r="S1363" s="96"/>
      <c r="T1363" s="96"/>
      <c r="U1363" s="96"/>
      <c r="V1363" s="96"/>
      <c r="W1363" s="96"/>
    </row>
    <row r="1364" spans="1:23" s="146" customFormat="1">
      <c r="A1364" s="96"/>
      <c r="B1364" s="327"/>
      <c r="C1364" s="327"/>
      <c r="I1364" s="96"/>
      <c r="J1364" s="96"/>
      <c r="K1364" s="96"/>
      <c r="L1364" s="96"/>
      <c r="M1364" s="96"/>
      <c r="N1364" s="96"/>
      <c r="O1364" s="96"/>
      <c r="P1364" s="96"/>
      <c r="Q1364" s="96"/>
      <c r="R1364" s="96"/>
      <c r="S1364" s="96"/>
      <c r="T1364" s="96"/>
      <c r="U1364" s="96"/>
      <c r="V1364" s="96"/>
      <c r="W1364" s="96"/>
    </row>
    <row r="1365" spans="1:23" s="146" customFormat="1">
      <c r="A1365" s="96"/>
      <c r="B1365" s="327"/>
      <c r="C1365" s="327"/>
      <c r="I1365" s="96"/>
      <c r="J1365" s="96"/>
      <c r="K1365" s="96"/>
      <c r="L1365" s="96"/>
      <c r="M1365" s="96"/>
      <c r="N1365" s="96"/>
      <c r="O1365" s="96"/>
      <c r="P1365" s="96"/>
      <c r="Q1365" s="96"/>
      <c r="R1365" s="96"/>
      <c r="S1365" s="96"/>
      <c r="T1365" s="96"/>
      <c r="U1365" s="96"/>
      <c r="V1365" s="96"/>
      <c r="W1365" s="96"/>
    </row>
    <row r="1366" spans="1:23" s="146" customFormat="1">
      <c r="A1366" s="96"/>
      <c r="B1366" s="327"/>
      <c r="C1366" s="327"/>
      <c r="I1366" s="96"/>
      <c r="J1366" s="96"/>
      <c r="K1366" s="96"/>
      <c r="L1366" s="96"/>
      <c r="M1366" s="96"/>
      <c r="N1366" s="96"/>
      <c r="O1366" s="96"/>
      <c r="P1366" s="96"/>
      <c r="Q1366" s="96"/>
      <c r="R1366" s="96"/>
      <c r="S1366" s="96"/>
      <c r="T1366" s="96"/>
      <c r="U1366" s="96"/>
      <c r="V1366" s="96"/>
      <c r="W1366" s="96"/>
    </row>
    <row r="1367" spans="1:23" s="146" customFormat="1">
      <c r="A1367" s="96"/>
      <c r="B1367" s="327"/>
      <c r="C1367" s="327"/>
      <c r="I1367" s="96"/>
      <c r="J1367" s="96"/>
      <c r="K1367" s="96"/>
      <c r="L1367" s="96"/>
      <c r="M1367" s="96"/>
      <c r="N1367" s="96"/>
      <c r="O1367" s="96"/>
      <c r="P1367" s="96"/>
      <c r="Q1367" s="96"/>
      <c r="R1367" s="96"/>
      <c r="S1367" s="96"/>
      <c r="T1367" s="96"/>
      <c r="U1367" s="96"/>
      <c r="V1367" s="96"/>
      <c r="W1367" s="96"/>
    </row>
    <row r="1368" spans="1:23" s="146" customFormat="1">
      <c r="A1368" s="96"/>
      <c r="B1368" s="327"/>
      <c r="C1368" s="327"/>
      <c r="I1368" s="96"/>
      <c r="J1368" s="96"/>
      <c r="K1368" s="96"/>
      <c r="L1368" s="96"/>
      <c r="M1368" s="96"/>
      <c r="N1368" s="96"/>
      <c r="O1368" s="96"/>
      <c r="P1368" s="96"/>
      <c r="Q1368" s="96"/>
      <c r="R1368" s="96"/>
      <c r="S1368" s="96"/>
      <c r="T1368" s="96"/>
      <c r="U1368" s="96"/>
      <c r="V1368" s="96"/>
      <c r="W1368" s="96"/>
    </row>
    <row r="1369" spans="1:23" s="146" customFormat="1">
      <c r="A1369" s="96"/>
      <c r="B1369" s="327"/>
      <c r="C1369" s="327"/>
      <c r="I1369" s="96"/>
      <c r="J1369" s="96"/>
      <c r="K1369" s="96"/>
      <c r="L1369" s="96"/>
      <c r="M1369" s="96"/>
      <c r="N1369" s="96"/>
      <c r="O1369" s="96"/>
      <c r="P1369" s="96"/>
      <c r="Q1369" s="96"/>
      <c r="R1369" s="96"/>
      <c r="S1369" s="96"/>
      <c r="T1369" s="96"/>
      <c r="U1369" s="96"/>
      <c r="V1369" s="96"/>
      <c r="W1369" s="96"/>
    </row>
    <row r="1370" spans="1:23" s="146" customFormat="1">
      <c r="A1370" s="96"/>
      <c r="B1370" s="327"/>
      <c r="C1370" s="327"/>
      <c r="I1370" s="96"/>
      <c r="J1370" s="96"/>
      <c r="K1370" s="96"/>
      <c r="L1370" s="96"/>
      <c r="M1370" s="96"/>
      <c r="N1370" s="96"/>
      <c r="O1370" s="96"/>
      <c r="P1370" s="96"/>
      <c r="Q1370" s="96"/>
      <c r="R1370" s="96"/>
      <c r="S1370" s="96"/>
      <c r="T1370" s="96"/>
      <c r="U1370" s="96"/>
      <c r="V1370" s="96"/>
      <c r="W1370" s="96"/>
    </row>
    <row r="1371" spans="1:23" s="146" customFormat="1">
      <c r="A1371" s="96"/>
      <c r="B1371" s="327"/>
      <c r="C1371" s="327"/>
      <c r="I1371" s="96"/>
      <c r="J1371" s="96"/>
      <c r="K1371" s="96"/>
      <c r="L1371" s="96"/>
      <c r="M1371" s="96"/>
      <c r="N1371" s="96"/>
      <c r="O1371" s="96"/>
      <c r="P1371" s="96"/>
      <c r="Q1371" s="96"/>
      <c r="R1371" s="96"/>
      <c r="S1371" s="96"/>
      <c r="T1371" s="96"/>
      <c r="U1371" s="96"/>
      <c r="V1371" s="96"/>
      <c r="W1371" s="96"/>
    </row>
    <row r="1372" spans="1:23" s="146" customFormat="1">
      <c r="A1372" s="96"/>
      <c r="B1372" s="327"/>
      <c r="C1372" s="327"/>
      <c r="I1372" s="96"/>
      <c r="J1372" s="96"/>
      <c r="K1372" s="96"/>
      <c r="L1372" s="96"/>
      <c r="M1372" s="96"/>
      <c r="N1372" s="96"/>
      <c r="O1372" s="96"/>
      <c r="P1372" s="96"/>
      <c r="Q1372" s="96"/>
      <c r="R1372" s="96"/>
      <c r="S1372" s="96"/>
      <c r="T1372" s="96"/>
      <c r="U1372" s="96"/>
      <c r="V1372" s="96"/>
      <c r="W1372" s="96"/>
    </row>
    <row r="1373" spans="1:23" s="146" customFormat="1">
      <c r="A1373" s="96"/>
      <c r="B1373" s="327"/>
      <c r="C1373" s="327"/>
      <c r="I1373" s="96"/>
      <c r="J1373" s="96"/>
      <c r="K1373" s="96"/>
      <c r="L1373" s="96"/>
      <c r="M1373" s="96"/>
      <c r="N1373" s="96"/>
      <c r="O1373" s="96"/>
      <c r="P1373" s="96"/>
      <c r="Q1373" s="96"/>
      <c r="R1373" s="96"/>
      <c r="S1373" s="96"/>
      <c r="T1373" s="96"/>
      <c r="U1373" s="96"/>
      <c r="V1373" s="96"/>
      <c r="W1373" s="96"/>
    </row>
    <row r="1374" spans="1:23" s="146" customFormat="1">
      <c r="A1374" s="96"/>
      <c r="B1374" s="327"/>
      <c r="C1374" s="327"/>
      <c r="I1374" s="96"/>
      <c r="J1374" s="96"/>
      <c r="K1374" s="96"/>
      <c r="L1374" s="96"/>
      <c r="M1374" s="96"/>
      <c r="N1374" s="96"/>
      <c r="O1374" s="96"/>
      <c r="P1374" s="96"/>
      <c r="Q1374" s="96"/>
      <c r="R1374" s="96"/>
      <c r="S1374" s="96"/>
      <c r="T1374" s="96"/>
      <c r="U1374" s="96"/>
      <c r="V1374" s="96"/>
      <c r="W1374" s="96"/>
    </row>
    <row r="1375" spans="1:23" s="146" customFormat="1">
      <c r="A1375" s="96"/>
      <c r="B1375" s="327"/>
      <c r="C1375" s="327"/>
      <c r="I1375" s="96"/>
      <c r="J1375" s="96"/>
      <c r="K1375" s="96"/>
      <c r="L1375" s="96"/>
      <c r="M1375" s="96"/>
      <c r="N1375" s="96"/>
      <c r="O1375" s="96"/>
      <c r="P1375" s="96"/>
      <c r="Q1375" s="96"/>
      <c r="R1375" s="96"/>
      <c r="S1375" s="96"/>
      <c r="T1375" s="96"/>
      <c r="U1375" s="96"/>
      <c r="V1375" s="96"/>
      <c r="W1375" s="96"/>
    </row>
    <row r="1376" spans="1:23" s="146" customFormat="1">
      <c r="A1376" s="96"/>
      <c r="B1376" s="327"/>
      <c r="C1376" s="327"/>
      <c r="I1376" s="96"/>
      <c r="J1376" s="96"/>
      <c r="K1376" s="96"/>
      <c r="L1376" s="96"/>
      <c r="M1376" s="96"/>
      <c r="N1376" s="96"/>
      <c r="O1376" s="96"/>
      <c r="P1376" s="96"/>
      <c r="Q1376" s="96"/>
      <c r="R1376" s="96"/>
      <c r="S1376" s="96"/>
      <c r="T1376" s="96"/>
      <c r="U1376" s="96"/>
      <c r="V1376" s="96"/>
      <c r="W1376" s="96"/>
    </row>
    <row r="1377" spans="1:23" s="146" customFormat="1">
      <c r="A1377" s="96"/>
      <c r="B1377" s="327"/>
      <c r="C1377" s="327"/>
      <c r="I1377" s="96"/>
      <c r="J1377" s="96"/>
      <c r="K1377" s="96"/>
      <c r="L1377" s="96"/>
      <c r="M1377" s="96"/>
      <c r="N1377" s="96"/>
      <c r="O1377" s="96"/>
      <c r="P1377" s="96"/>
      <c r="Q1377" s="96"/>
      <c r="R1377" s="96"/>
      <c r="S1377" s="96"/>
      <c r="T1377" s="96"/>
      <c r="U1377" s="96"/>
      <c r="V1377" s="96"/>
      <c r="W1377" s="96"/>
    </row>
    <row r="1378" spans="1:23" s="146" customFormat="1">
      <c r="A1378" s="96"/>
      <c r="B1378" s="327"/>
      <c r="C1378" s="327"/>
      <c r="I1378" s="96"/>
      <c r="J1378" s="96"/>
      <c r="K1378" s="96"/>
      <c r="L1378" s="96"/>
      <c r="M1378" s="96"/>
      <c r="N1378" s="96"/>
      <c r="O1378" s="96"/>
      <c r="P1378" s="96"/>
      <c r="Q1378" s="96"/>
      <c r="R1378" s="96"/>
      <c r="S1378" s="96"/>
      <c r="T1378" s="96"/>
      <c r="U1378" s="96"/>
      <c r="V1378" s="96"/>
      <c r="W1378" s="96"/>
    </row>
    <row r="1379" spans="1:23" s="146" customFormat="1">
      <c r="A1379" s="96"/>
      <c r="B1379" s="327"/>
      <c r="C1379" s="327"/>
      <c r="I1379" s="96"/>
      <c r="J1379" s="96"/>
      <c r="K1379" s="96"/>
      <c r="L1379" s="96"/>
      <c r="M1379" s="96"/>
      <c r="N1379" s="96"/>
      <c r="O1379" s="96"/>
      <c r="P1379" s="96"/>
      <c r="Q1379" s="96"/>
      <c r="R1379" s="96"/>
      <c r="S1379" s="96"/>
      <c r="T1379" s="96"/>
      <c r="U1379" s="96"/>
      <c r="V1379" s="96"/>
      <c r="W1379" s="96"/>
    </row>
    <row r="1380" spans="1:23" s="146" customFormat="1">
      <c r="A1380" s="96"/>
      <c r="B1380" s="327"/>
      <c r="C1380" s="327"/>
      <c r="I1380" s="96"/>
      <c r="J1380" s="96"/>
      <c r="K1380" s="96"/>
      <c r="L1380" s="96"/>
      <c r="M1380" s="96"/>
      <c r="N1380" s="96"/>
      <c r="O1380" s="96"/>
      <c r="P1380" s="96"/>
      <c r="Q1380" s="96"/>
      <c r="R1380" s="96"/>
      <c r="S1380" s="96"/>
      <c r="T1380" s="96"/>
      <c r="U1380" s="96"/>
      <c r="V1380" s="96"/>
      <c r="W1380" s="96"/>
    </row>
    <row r="1381" spans="1:23" s="146" customFormat="1">
      <c r="A1381" s="96"/>
      <c r="B1381" s="327"/>
      <c r="C1381" s="327"/>
      <c r="I1381" s="96"/>
      <c r="J1381" s="96"/>
      <c r="K1381" s="96"/>
      <c r="L1381" s="96"/>
      <c r="M1381" s="96"/>
      <c r="N1381" s="96"/>
      <c r="O1381" s="96"/>
      <c r="P1381" s="96"/>
      <c r="Q1381" s="96"/>
      <c r="R1381" s="96"/>
      <c r="S1381" s="96"/>
      <c r="T1381" s="96"/>
      <c r="U1381" s="96"/>
      <c r="V1381" s="96"/>
      <c r="W1381" s="96"/>
    </row>
    <row r="1382" spans="1:23" s="146" customFormat="1">
      <c r="A1382" s="96"/>
      <c r="B1382" s="327"/>
      <c r="C1382" s="327"/>
      <c r="I1382" s="96"/>
      <c r="J1382" s="96"/>
      <c r="K1382" s="96"/>
      <c r="L1382" s="96"/>
      <c r="M1382" s="96"/>
      <c r="N1382" s="96"/>
      <c r="O1382" s="96"/>
      <c r="P1382" s="96"/>
      <c r="Q1382" s="96"/>
      <c r="R1382" s="96"/>
      <c r="S1382" s="96"/>
      <c r="T1382" s="96"/>
      <c r="U1382" s="96"/>
      <c r="V1382" s="96"/>
      <c r="W1382" s="96"/>
    </row>
    <row r="1383" spans="1:23" s="146" customFormat="1">
      <c r="A1383" s="96"/>
      <c r="B1383" s="327"/>
      <c r="C1383" s="327"/>
      <c r="I1383" s="96"/>
      <c r="J1383" s="96"/>
      <c r="K1383" s="96"/>
      <c r="L1383" s="96"/>
      <c r="M1383" s="96"/>
      <c r="N1383" s="96"/>
      <c r="O1383" s="96"/>
      <c r="P1383" s="96"/>
      <c r="Q1383" s="96"/>
      <c r="R1383" s="96"/>
      <c r="S1383" s="96"/>
      <c r="T1383" s="96"/>
      <c r="U1383" s="96"/>
      <c r="V1383" s="96"/>
      <c r="W1383" s="96"/>
    </row>
    <row r="1384" spans="1:23" s="146" customFormat="1">
      <c r="A1384" s="96"/>
      <c r="B1384" s="327"/>
      <c r="C1384" s="327"/>
      <c r="I1384" s="96"/>
      <c r="J1384" s="96"/>
      <c r="K1384" s="96"/>
      <c r="L1384" s="96"/>
      <c r="M1384" s="96"/>
      <c r="N1384" s="96"/>
      <c r="O1384" s="96"/>
      <c r="P1384" s="96"/>
      <c r="Q1384" s="96"/>
      <c r="R1384" s="96"/>
      <c r="S1384" s="96"/>
      <c r="T1384" s="96"/>
      <c r="U1384" s="96"/>
      <c r="V1384" s="96"/>
      <c r="W1384" s="96"/>
    </row>
    <row r="1385" spans="1:23" s="146" customFormat="1">
      <c r="A1385" s="96"/>
      <c r="B1385" s="327"/>
      <c r="C1385" s="327"/>
      <c r="I1385" s="96"/>
      <c r="J1385" s="96"/>
      <c r="K1385" s="96"/>
      <c r="L1385" s="96"/>
      <c r="M1385" s="96"/>
      <c r="N1385" s="96"/>
      <c r="O1385" s="96"/>
      <c r="P1385" s="96"/>
      <c r="Q1385" s="96"/>
      <c r="R1385" s="96"/>
      <c r="S1385" s="96"/>
      <c r="T1385" s="96"/>
      <c r="U1385" s="96"/>
      <c r="V1385" s="96"/>
      <c r="W1385" s="96"/>
    </row>
    <row r="1386" spans="1:23" s="146" customFormat="1">
      <c r="A1386" s="96"/>
      <c r="B1386" s="327"/>
      <c r="C1386" s="327"/>
      <c r="I1386" s="96"/>
      <c r="J1386" s="96"/>
      <c r="K1386" s="96"/>
      <c r="L1386" s="96"/>
      <c r="M1386" s="96"/>
      <c r="N1386" s="96"/>
      <c r="O1386" s="96"/>
      <c r="P1386" s="96"/>
      <c r="Q1386" s="96"/>
      <c r="R1386" s="96"/>
      <c r="S1386" s="96"/>
      <c r="T1386" s="96"/>
      <c r="U1386" s="96"/>
      <c r="V1386" s="96"/>
      <c r="W1386" s="96"/>
    </row>
    <row r="1387" spans="1:23" s="146" customFormat="1">
      <c r="A1387" s="96"/>
      <c r="B1387" s="327"/>
      <c r="C1387" s="327"/>
      <c r="I1387" s="96"/>
      <c r="J1387" s="96"/>
      <c r="K1387" s="96"/>
      <c r="L1387" s="96"/>
      <c r="M1387" s="96"/>
      <c r="N1387" s="96"/>
      <c r="O1387" s="96"/>
      <c r="P1387" s="96"/>
      <c r="Q1387" s="96"/>
      <c r="R1387" s="96"/>
      <c r="S1387" s="96"/>
      <c r="T1387" s="96"/>
      <c r="U1387" s="96"/>
      <c r="V1387" s="96"/>
      <c r="W1387" s="96"/>
    </row>
    <row r="1388" spans="1:23" s="146" customFormat="1">
      <c r="A1388" s="96"/>
      <c r="B1388" s="327"/>
      <c r="C1388" s="327"/>
      <c r="I1388" s="96"/>
      <c r="J1388" s="96"/>
      <c r="K1388" s="96"/>
      <c r="L1388" s="96"/>
      <c r="M1388" s="96"/>
      <c r="N1388" s="96"/>
      <c r="O1388" s="96"/>
      <c r="P1388" s="96"/>
      <c r="Q1388" s="96"/>
      <c r="R1388" s="96"/>
      <c r="S1388" s="96"/>
      <c r="T1388" s="96"/>
      <c r="U1388" s="96"/>
      <c r="V1388" s="96"/>
      <c r="W1388" s="96"/>
    </row>
    <row r="1389" spans="1:23" s="146" customFormat="1">
      <c r="A1389" s="96"/>
      <c r="B1389" s="327"/>
      <c r="C1389" s="327"/>
      <c r="I1389" s="96"/>
      <c r="J1389" s="96"/>
      <c r="K1389" s="96"/>
      <c r="L1389" s="96"/>
      <c r="M1389" s="96"/>
      <c r="N1389" s="96"/>
      <c r="O1389" s="96"/>
      <c r="P1389" s="96"/>
      <c r="Q1389" s="96"/>
      <c r="R1389" s="96"/>
      <c r="S1389" s="96"/>
      <c r="T1389" s="96"/>
      <c r="U1389" s="96"/>
      <c r="V1389" s="96"/>
      <c r="W1389" s="96"/>
    </row>
    <row r="1390" spans="1:23" s="146" customFormat="1">
      <c r="A1390" s="96"/>
      <c r="B1390" s="327"/>
      <c r="C1390" s="327"/>
      <c r="I1390" s="96"/>
      <c r="J1390" s="96"/>
      <c r="K1390" s="96"/>
      <c r="L1390" s="96"/>
      <c r="M1390" s="96"/>
      <c r="N1390" s="96"/>
      <c r="O1390" s="96"/>
      <c r="P1390" s="96"/>
      <c r="Q1390" s="96"/>
      <c r="R1390" s="96"/>
      <c r="S1390" s="96"/>
      <c r="T1390" s="96"/>
      <c r="U1390" s="96"/>
      <c r="V1390" s="96"/>
      <c r="W1390" s="96"/>
    </row>
    <row r="1391" spans="1:23" s="146" customFormat="1">
      <c r="A1391" s="96"/>
      <c r="B1391" s="327"/>
      <c r="C1391" s="327"/>
      <c r="I1391" s="96"/>
      <c r="J1391" s="96"/>
      <c r="K1391" s="96"/>
      <c r="L1391" s="96"/>
      <c r="M1391" s="96"/>
      <c r="N1391" s="96"/>
      <c r="O1391" s="96"/>
      <c r="P1391" s="96"/>
      <c r="Q1391" s="96"/>
      <c r="R1391" s="96"/>
      <c r="S1391" s="96"/>
      <c r="T1391" s="96"/>
      <c r="U1391" s="96"/>
      <c r="V1391" s="96"/>
      <c r="W1391" s="96"/>
    </row>
    <row r="1392" spans="1:23" s="146" customFormat="1">
      <c r="A1392" s="96"/>
      <c r="B1392" s="327"/>
      <c r="C1392" s="327"/>
      <c r="I1392" s="96"/>
      <c r="J1392" s="96"/>
      <c r="K1392" s="96"/>
      <c r="L1392" s="96"/>
      <c r="M1392" s="96"/>
      <c r="N1392" s="96"/>
      <c r="O1392" s="96"/>
      <c r="P1392" s="96"/>
      <c r="Q1392" s="96"/>
      <c r="R1392" s="96"/>
      <c r="S1392" s="96"/>
      <c r="T1392" s="96"/>
      <c r="U1392" s="96"/>
      <c r="V1392" s="96"/>
      <c r="W1392" s="96"/>
    </row>
    <row r="1393" spans="1:23" s="146" customFormat="1">
      <c r="A1393" s="96"/>
      <c r="B1393" s="327"/>
      <c r="C1393" s="327"/>
      <c r="I1393" s="96"/>
      <c r="J1393" s="96"/>
      <c r="K1393" s="96"/>
      <c r="L1393" s="96"/>
      <c r="M1393" s="96"/>
      <c r="N1393" s="96"/>
      <c r="O1393" s="96"/>
      <c r="P1393" s="96"/>
      <c r="Q1393" s="96"/>
      <c r="R1393" s="96"/>
      <c r="S1393" s="96"/>
      <c r="T1393" s="96"/>
      <c r="U1393" s="96"/>
      <c r="V1393" s="96"/>
      <c r="W1393" s="96"/>
    </row>
    <row r="1394" spans="1:23" s="146" customFormat="1">
      <c r="A1394" s="96"/>
      <c r="B1394" s="327"/>
      <c r="C1394" s="327"/>
      <c r="I1394" s="96"/>
      <c r="J1394" s="96"/>
      <c r="K1394" s="96"/>
      <c r="L1394" s="96"/>
      <c r="M1394" s="96"/>
      <c r="N1394" s="96"/>
      <c r="O1394" s="96"/>
      <c r="P1394" s="96"/>
      <c r="Q1394" s="96"/>
      <c r="R1394" s="96"/>
      <c r="S1394" s="96"/>
      <c r="T1394" s="96"/>
      <c r="U1394" s="96"/>
      <c r="V1394" s="96"/>
      <c r="W1394" s="96"/>
    </row>
    <row r="1395" spans="1:23" s="146" customFormat="1">
      <c r="A1395" s="96"/>
      <c r="B1395" s="327"/>
      <c r="C1395" s="327"/>
      <c r="I1395" s="96"/>
      <c r="J1395" s="96"/>
      <c r="K1395" s="96"/>
      <c r="L1395" s="96"/>
      <c r="M1395" s="96"/>
      <c r="N1395" s="96"/>
      <c r="O1395" s="96"/>
      <c r="P1395" s="96"/>
      <c r="Q1395" s="96"/>
      <c r="R1395" s="96"/>
      <c r="S1395" s="96"/>
      <c r="T1395" s="96"/>
      <c r="U1395" s="96"/>
      <c r="V1395" s="96"/>
      <c r="W1395" s="96"/>
    </row>
    <row r="1396" spans="1:23" s="146" customFormat="1">
      <c r="A1396" s="96"/>
      <c r="B1396" s="327"/>
      <c r="C1396" s="327"/>
      <c r="I1396" s="96"/>
      <c r="J1396" s="96"/>
      <c r="K1396" s="96"/>
      <c r="L1396" s="96"/>
      <c r="M1396" s="96"/>
      <c r="N1396" s="96"/>
      <c r="O1396" s="96"/>
      <c r="P1396" s="96"/>
      <c r="Q1396" s="96"/>
      <c r="R1396" s="96"/>
      <c r="S1396" s="96"/>
      <c r="T1396" s="96"/>
      <c r="U1396" s="96"/>
      <c r="V1396" s="96"/>
      <c r="W1396" s="96"/>
    </row>
    <row r="1397" spans="1:23" s="146" customFormat="1">
      <c r="A1397" s="96"/>
      <c r="B1397" s="327"/>
      <c r="C1397" s="327"/>
      <c r="I1397" s="96"/>
      <c r="J1397" s="96"/>
      <c r="K1397" s="96"/>
      <c r="L1397" s="96"/>
      <c r="M1397" s="96"/>
      <c r="N1397" s="96"/>
      <c r="O1397" s="96"/>
      <c r="P1397" s="96"/>
      <c r="Q1397" s="96"/>
      <c r="R1397" s="96"/>
      <c r="S1397" s="96"/>
      <c r="T1397" s="96"/>
      <c r="U1397" s="96"/>
      <c r="V1397" s="96"/>
      <c r="W1397" s="96"/>
    </row>
    <row r="1398" spans="1:23" s="146" customFormat="1">
      <c r="A1398" s="96"/>
      <c r="B1398" s="327"/>
      <c r="C1398" s="327"/>
      <c r="I1398" s="96"/>
      <c r="J1398" s="96"/>
      <c r="K1398" s="96"/>
      <c r="L1398" s="96"/>
      <c r="M1398" s="96"/>
      <c r="N1398" s="96"/>
      <c r="O1398" s="96"/>
      <c r="P1398" s="96"/>
      <c r="Q1398" s="96"/>
      <c r="R1398" s="96"/>
      <c r="S1398" s="96"/>
      <c r="T1398" s="96"/>
      <c r="U1398" s="96"/>
      <c r="V1398" s="96"/>
      <c r="W1398" s="96"/>
    </row>
    <row r="1399" spans="1:23" s="146" customFormat="1">
      <c r="A1399" s="96"/>
      <c r="B1399" s="327"/>
      <c r="C1399" s="327"/>
      <c r="I1399" s="96"/>
      <c r="J1399" s="96"/>
      <c r="K1399" s="96"/>
      <c r="L1399" s="96"/>
      <c r="M1399" s="96"/>
      <c r="N1399" s="96"/>
      <c r="O1399" s="96"/>
      <c r="P1399" s="96"/>
      <c r="Q1399" s="96"/>
      <c r="R1399" s="96"/>
      <c r="S1399" s="96"/>
      <c r="T1399" s="96"/>
      <c r="U1399" s="96"/>
      <c r="V1399" s="96"/>
      <c r="W1399" s="96"/>
    </row>
    <row r="1400" spans="1:23" s="146" customFormat="1">
      <c r="A1400" s="96"/>
      <c r="B1400" s="327"/>
      <c r="C1400" s="327"/>
      <c r="I1400" s="96"/>
      <c r="J1400" s="96"/>
      <c r="K1400" s="96"/>
      <c r="L1400" s="96"/>
      <c r="M1400" s="96"/>
      <c r="N1400" s="96"/>
      <c r="O1400" s="96"/>
      <c r="P1400" s="96"/>
      <c r="Q1400" s="96"/>
      <c r="R1400" s="96"/>
      <c r="S1400" s="96"/>
      <c r="T1400" s="96"/>
      <c r="U1400" s="96"/>
      <c r="V1400" s="96"/>
      <c r="W1400" s="96"/>
    </row>
    <row r="1401" spans="1:23" s="146" customFormat="1">
      <c r="A1401" s="96"/>
      <c r="B1401" s="327"/>
      <c r="C1401" s="327"/>
      <c r="I1401" s="96"/>
      <c r="J1401" s="96"/>
      <c r="K1401" s="96"/>
      <c r="L1401" s="96"/>
      <c r="M1401" s="96"/>
      <c r="N1401" s="96"/>
      <c r="O1401" s="96"/>
      <c r="P1401" s="96"/>
      <c r="Q1401" s="96"/>
      <c r="R1401" s="96"/>
      <c r="S1401" s="96"/>
      <c r="T1401" s="96"/>
      <c r="U1401" s="96"/>
      <c r="V1401" s="96"/>
      <c r="W1401" s="96"/>
    </row>
    <row r="1402" spans="1:23" s="146" customFormat="1">
      <c r="A1402" s="96"/>
      <c r="B1402" s="327"/>
      <c r="C1402" s="327"/>
      <c r="I1402" s="96"/>
      <c r="J1402" s="96"/>
      <c r="K1402" s="96"/>
      <c r="L1402" s="96"/>
      <c r="M1402" s="96"/>
      <c r="N1402" s="96"/>
      <c r="O1402" s="96"/>
      <c r="P1402" s="96"/>
      <c r="Q1402" s="96"/>
      <c r="R1402" s="96"/>
      <c r="S1402" s="96"/>
      <c r="T1402" s="96"/>
      <c r="U1402" s="96"/>
      <c r="V1402" s="96"/>
      <c r="W1402" s="96"/>
    </row>
    <row r="1403" spans="1:23" s="146" customFormat="1">
      <c r="A1403" s="96"/>
      <c r="B1403" s="327"/>
      <c r="C1403" s="327"/>
      <c r="I1403" s="96"/>
      <c r="J1403" s="96"/>
      <c r="K1403" s="96"/>
      <c r="L1403" s="96"/>
      <c r="M1403" s="96"/>
      <c r="N1403" s="96"/>
      <c r="O1403" s="96"/>
      <c r="P1403" s="96"/>
      <c r="Q1403" s="96"/>
      <c r="R1403" s="96"/>
      <c r="S1403" s="96"/>
      <c r="T1403" s="96"/>
      <c r="U1403" s="96"/>
      <c r="V1403" s="96"/>
      <c r="W1403" s="96"/>
    </row>
    <row r="1404" spans="1:23" s="146" customFormat="1">
      <c r="A1404" s="96"/>
      <c r="B1404" s="327"/>
      <c r="C1404" s="327"/>
      <c r="I1404" s="96"/>
      <c r="J1404" s="96"/>
      <c r="K1404" s="96"/>
      <c r="L1404" s="96"/>
      <c r="M1404" s="96"/>
      <c r="N1404" s="96"/>
      <c r="O1404" s="96"/>
      <c r="P1404" s="96"/>
      <c r="Q1404" s="96"/>
      <c r="R1404" s="96"/>
      <c r="S1404" s="96"/>
      <c r="T1404" s="96"/>
      <c r="U1404" s="96"/>
      <c r="V1404" s="96"/>
      <c r="W1404" s="96"/>
    </row>
    <row r="1405" spans="1:23" s="146" customFormat="1">
      <c r="A1405" s="96"/>
      <c r="B1405" s="327"/>
      <c r="C1405" s="327"/>
      <c r="I1405" s="96"/>
      <c r="J1405" s="96"/>
      <c r="K1405" s="96"/>
      <c r="L1405" s="96"/>
      <c r="M1405" s="96"/>
      <c r="N1405" s="96"/>
      <c r="O1405" s="96"/>
      <c r="P1405" s="96"/>
      <c r="Q1405" s="96"/>
      <c r="R1405" s="96"/>
      <c r="S1405" s="96"/>
      <c r="T1405" s="96"/>
      <c r="U1405" s="96"/>
      <c r="V1405" s="96"/>
      <c r="W1405" s="96"/>
    </row>
    <row r="1406" spans="1:23" s="146" customFormat="1">
      <c r="A1406" s="96"/>
      <c r="B1406" s="327"/>
      <c r="C1406" s="327"/>
      <c r="I1406" s="96"/>
      <c r="J1406" s="96"/>
      <c r="K1406" s="96"/>
      <c r="L1406" s="96"/>
      <c r="M1406" s="96"/>
      <c r="N1406" s="96"/>
      <c r="O1406" s="96"/>
      <c r="P1406" s="96"/>
      <c r="Q1406" s="96"/>
      <c r="R1406" s="96"/>
      <c r="S1406" s="96"/>
      <c r="T1406" s="96"/>
      <c r="U1406" s="96"/>
      <c r="V1406" s="96"/>
      <c r="W1406" s="96"/>
    </row>
    <row r="1407" spans="1:23" s="146" customFormat="1">
      <c r="A1407" s="96"/>
      <c r="B1407" s="327"/>
      <c r="C1407" s="327"/>
      <c r="I1407" s="96"/>
      <c r="J1407" s="96"/>
      <c r="K1407" s="96"/>
      <c r="L1407" s="96"/>
      <c r="M1407" s="96"/>
      <c r="N1407" s="96"/>
      <c r="O1407" s="96"/>
      <c r="P1407" s="96"/>
      <c r="Q1407" s="96"/>
      <c r="R1407" s="96"/>
      <c r="S1407" s="96"/>
      <c r="T1407" s="96"/>
      <c r="U1407" s="96"/>
      <c r="V1407" s="96"/>
      <c r="W1407" s="96"/>
    </row>
    <row r="1408" spans="1:23" s="146" customFormat="1">
      <c r="A1408" s="96"/>
      <c r="B1408" s="327"/>
      <c r="C1408" s="327"/>
      <c r="I1408" s="96"/>
      <c r="J1408" s="96"/>
      <c r="K1408" s="96"/>
      <c r="L1408" s="96"/>
      <c r="M1408" s="96"/>
      <c r="N1408" s="96"/>
      <c r="O1408" s="96"/>
      <c r="P1408" s="96"/>
      <c r="Q1408" s="96"/>
      <c r="R1408" s="96"/>
      <c r="S1408" s="96"/>
      <c r="T1408" s="96"/>
      <c r="U1408" s="96"/>
      <c r="V1408" s="96"/>
      <c r="W1408" s="96"/>
    </row>
    <row r="1409" spans="1:23" s="146" customFormat="1">
      <c r="A1409" s="96"/>
      <c r="B1409" s="327"/>
      <c r="C1409" s="327"/>
      <c r="I1409" s="96"/>
      <c r="J1409" s="96"/>
      <c r="K1409" s="96"/>
      <c r="L1409" s="96"/>
      <c r="M1409" s="96"/>
      <c r="N1409" s="96"/>
      <c r="O1409" s="96"/>
      <c r="P1409" s="96"/>
      <c r="Q1409" s="96"/>
      <c r="R1409" s="96"/>
      <c r="S1409" s="96"/>
      <c r="T1409" s="96"/>
      <c r="U1409" s="96"/>
      <c r="V1409" s="96"/>
      <c r="W1409" s="96"/>
    </row>
    <row r="1410" spans="1:23" s="146" customFormat="1">
      <c r="A1410" s="96"/>
      <c r="B1410" s="327"/>
      <c r="C1410" s="327"/>
      <c r="I1410" s="96"/>
      <c r="J1410" s="96"/>
      <c r="K1410" s="96"/>
      <c r="L1410" s="96"/>
      <c r="M1410" s="96"/>
      <c r="N1410" s="96"/>
      <c r="O1410" s="96"/>
      <c r="P1410" s="96"/>
      <c r="Q1410" s="96"/>
      <c r="R1410" s="96"/>
      <c r="S1410" s="96"/>
      <c r="T1410" s="96"/>
      <c r="U1410" s="96"/>
      <c r="V1410" s="96"/>
      <c r="W1410" s="96"/>
    </row>
    <row r="1411" spans="1:23" s="146" customFormat="1">
      <c r="A1411" s="96"/>
      <c r="B1411" s="327"/>
      <c r="C1411" s="327"/>
      <c r="I1411" s="96"/>
      <c r="J1411" s="96"/>
      <c r="K1411" s="96"/>
      <c r="L1411" s="96"/>
      <c r="M1411" s="96"/>
      <c r="N1411" s="96"/>
      <c r="O1411" s="96"/>
      <c r="P1411" s="96"/>
      <c r="Q1411" s="96"/>
      <c r="R1411" s="96"/>
      <c r="S1411" s="96"/>
      <c r="T1411" s="96"/>
      <c r="U1411" s="96"/>
      <c r="V1411" s="96"/>
      <c r="W1411" s="96"/>
    </row>
    <row r="1412" spans="1:23" s="146" customFormat="1">
      <c r="A1412" s="96"/>
      <c r="B1412" s="327"/>
      <c r="C1412" s="327"/>
      <c r="I1412" s="96"/>
      <c r="J1412" s="96"/>
      <c r="K1412" s="96"/>
      <c r="L1412" s="96"/>
      <c r="M1412" s="96"/>
      <c r="N1412" s="96"/>
      <c r="O1412" s="96"/>
      <c r="P1412" s="96"/>
      <c r="Q1412" s="96"/>
      <c r="R1412" s="96"/>
      <c r="S1412" s="96"/>
      <c r="T1412" s="96"/>
      <c r="U1412" s="96"/>
      <c r="V1412" s="96"/>
      <c r="W1412" s="96"/>
    </row>
    <row r="1413" spans="1:23" s="146" customFormat="1">
      <c r="A1413" s="96"/>
      <c r="B1413" s="327"/>
      <c r="C1413" s="327"/>
      <c r="I1413" s="96"/>
      <c r="J1413" s="96"/>
      <c r="K1413" s="96"/>
      <c r="L1413" s="96"/>
      <c r="M1413" s="96"/>
      <c r="N1413" s="96"/>
      <c r="O1413" s="96"/>
      <c r="P1413" s="96"/>
      <c r="Q1413" s="96"/>
      <c r="R1413" s="96"/>
      <c r="S1413" s="96"/>
      <c r="T1413" s="96"/>
      <c r="U1413" s="96"/>
      <c r="V1413" s="96"/>
      <c r="W1413" s="96"/>
    </row>
    <row r="1414" spans="1:23" s="146" customFormat="1">
      <c r="A1414" s="96"/>
      <c r="B1414" s="327"/>
      <c r="C1414" s="327"/>
      <c r="I1414" s="96"/>
      <c r="J1414" s="96"/>
      <c r="K1414" s="96"/>
      <c r="L1414" s="96"/>
      <c r="M1414" s="96"/>
      <c r="N1414" s="96"/>
      <c r="O1414" s="96"/>
      <c r="P1414" s="96"/>
      <c r="Q1414" s="96"/>
      <c r="R1414" s="96"/>
      <c r="S1414" s="96"/>
      <c r="T1414" s="96"/>
      <c r="U1414" s="96"/>
      <c r="V1414" s="96"/>
      <c r="W1414" s="96"/>
    </row>
    <row r="1415" spans="1:23" s="146" customFormat="1">
      <c r="A1415" s="96"/>
      <c r="B1415" s="327"/>
      <c r="C1415" s="327"/>
      <c r="I1415" s="96"/>
      <c r="J1415" s="96"/>
      <c r="K1415" s="96"/>
      <c r="L1415" s="96"/>
      <c r="M1415" s="96"/>
      <c r="N1415" s="96"/>
      <c r="O1415" s="96"/>
      <c r="P1415" s="96"/>
      <c r="Q1415" s="96"/>
      <c r="R1415" s="96"/>
      <c r="S1415" s="96"/>
      <c r="T1415" s="96"/>
      <c r="U1415" s="96"/>
      <c r="V1415" s="96"/>
      <c r="W1415" s="96"/>
    </row>
    <row r="1416" spans="1:23" s="146" customFormat="1">
      <c r="A1416" s="96"/>
      <c r="B1416" s="327"/>
      <c r="C1416" s="327"/>
      <c r="I1416" s="96"/>
      <c r="J1416" s="96"/>
      <c r="K1416" s="96"/>
      <c r="L1416" s="96"/>
      <c r="M1416" s="96"/>
      <c r="N1416" s="96"/>
      <c r="O1416" s="96"/>
      <c r="P1416" s="96"/>
      <c r="Q1416" s="96"/>
      <c r="R1416" s="96"/>
      <c r="S1416" s="96"/>
      <c r="T1416" s="96"/>
      <c r="U1416" s="96"/>
      <c r="V1416" s="96"/>
      <c r="W1416" s="96"/>
    </row>
    <row r="1417" spans="1:23" s="146" customFormat="1">
      <c r="A1417" s="96"/>
      <c r="B1417" s="327"/>
      <c r="C1417" s="327"/>
      <c r="I1417" s="96"/>
      <c r="J1417" s="96"/>
      <c r="K1417" s="96"/>
      <c r="L1417" s="96"/>
      <c r="M1417" s="96"/>
      <c r="N1417" s="96"/>
      <c r="O1417" s="96"/>
      <c r="P1417" s="96"/>
      <c r="Q1417" s="96"/>
      <c r="R1417" s="96"/>
      <c r="S1417" s="96"/>
      <c r="T1417" s="96"/>
      <c r="U1417" s="96"/>
      <c r="V1417" s="96"/>
      <c r="W1417" s="96"/>
    </row>
    <row r="1418" spans="1:23" s="146" customFormat="1">
      <c r="A1418" s="96"/>
      <c r="B1418" s="327"/>
      <c r="C1418" s="327"/>
      <c r="I1418" s="96"/>
      <c r="J1418" s="96"/>
      <c r="K1418" s="96"/>
      <c r="L1418" s="96"/>
      <c r="M1418" s="96"/>
      <c r="N1418" s="96"/>
      <c r="O1418" s="96"/>
      <c r="P1418" s="96"/>
      <c r="Q1418" s="96"/>
      <c r="R1418" s="96"/>
      <c r="S1418" s="96"/>
      <c r="T1418" s="96"/>
      <c r="U1418" s="96"/>
      <c r="V1418" s="96"/>
      <c r="W1418" s="96"/>
    </row>
    <row r="1419" spans="1:23" s="146" customFormat="1">
      <c r="A1419" s="96"/>
      <c r="B1419" s="327"/>
      <c r="C1419" s="327"/>
      <c r="I1419" s="96"/>
      <c r="J1419" s="96"/>
      <c r="K1419" s="96"/>
      <c r="L1419" s="96"/>
      <c r="M1419" s="96"/>
      <c r="N1419" s="96"/>
      <c r="O1419" s="96"/>
      <c r="P1419" s="96"/>
      <c r="Q1419" s="96"/>
      <c r="R1419" s="96"/>
      <c r="S1419" s="96"/>
      <c r="T1419" s="96"/>
      <c r="U1419" s="96"/>
      <c r="V1419" s="96"/>
      <c r="W1419" s="96"/>
    </row>
    <row r="1420" spans="1:23" s="146" customFormat="1">
      <c r="A1420" s="96"/>
      <c r="B1420" s="327"/>
      <c r="C1420" s="327"/>
      <c r="I1420" s="96"/>
      <c r="J1420" s="96"/>
      <c r="K1420" s="96"/>
      <c r="L1420" s="96"/>
      <c r="M1420" s="96"/>
      <c r="N1420" s="96"/>
      <c r="O1420" s="96"/>
      <c r="P1420" s="96"/>
      <c r="Q1420" s="96"/>
      <c r="R1420" s="96"/>
      <c r="S1420" s="96"/>
      <c r="T1420" s="96"/>
      <c r="U1420" s="96"/>
      <c r="V1420" s="96"/>
      <c r="W1420" s="96"/>
    </row>
    <row r="1421" spans="1:23" s="146" customFormat="1">
      <c r="A1421" s="96"/>
      <c r="B1421" s="327"/>
      <c r="C1421" s="327"/>
      <c r="I1421" s="96"/>
      <c r="J1421" s="96"/>
      <c r="K1421" s="96"/>
      <c r="L1421" s="96"/>
      <c r="M1421" s="96"/>
      <c r="N1421" s="96"/>
      <c r="O1421" s="96"/>
      <c r="P1421" s="96"/>
      <c r="Q1421" s="96"/>
      <c r="R1421" s="96"/>
      <c r="S1421" s="96"/>
      <c r="T1421" s="96"/>
      <c r="U1421" s="96"/>
      <c r="V1421" s="96"/>
      <c r="W1421" s="96"/>
    </row>
    <row r="1422" spans="1:23" s="146" customFormat="1">
      <c r="A1422" s="96"/>
      <c r="B1422" s="327"/>
      <c r="C1422" s="327"/>
      <c r="I1422" s="96"/>
      <c r="J1422" s="96"/>
      <c r="K1422" s="96"/>
      <c r="L1422" s="96"/>
      <c r="M1422" s="96"/>
      <c r="N1422" s="96"/>
      <c r="O1422" s="96"/>
      <c r="P1422" s="96"/>
      <c r="Q1422" s="96"/>
      <c r="R1422" s="96"/>
      <c r="S1422" s="96"/>
      <c r="T1422" s="96"/>
      <c r="U1422" s="96"/>
      <c r="V1422" s="96"/>
      <c r="W1422" s="96"/>
    </row>
    <row r="1423" spans="1:23" s="146" customFormat="1">
      <c r="A1423" s="96"/>
      <c r="B1423" s="327"/>
      <c r="C1423" s="327"/>
      <c r="I1423" s="96"/>
      <c r="J1423" s="96"/>
      <c r="K1423" s="96"/>
      <c r="L1423" s="96"/>
      <c r="M1423" s="96"/>
      <c r="N1423" s="96"/>
      <c r="O1423" s="96"/>
      <c r="P1423" s="96"/>
      <c r="Q1423" s="96"/>
      <c r="R1423" s="96"/>
      <c r="S1423" s="96"/>
      <c r="T1423" s="96"/>
      <c r="U1423" s="96"/>
      <c r="V1423" s="96"/>
      <c r="W1423" s="96"/>
    </row>
    <row r="1424" spans="1:23" s="146" customFormat="1">
      <c r="A1424" s="96"/>
      <c r="B1424" s="327"/>
      <c r="C1424" s="327"/>
      <c r="I1424" s="96"/>
      <c r="J1424" s="96"/>
      <c r="K1424" s="96"/>
      <c r="L1424" s="96"/>
      <c r="M1424" s="96"/>
      <c r="N1424" s="96"/>
      <c r="O1424" s="96"/>
      <c r="P1424" s="96"/>
      <c r="Q1424" s="96"/>
      <c r="R1424" s="96"/>
      <c r="S1424" s="96"/>
      <c r="T1424" s="96"/>
      <c r="U1424" s="96"/>
      <c r="V1424" s="96"/>
      <c r="W1424" s="96"/>
    </row>
    <row r="1425" spans="1:23" s="146" customFormat="1">
      <c r="A1425" s="96"/>
      <c r="B1425" s="327"/>
      <c r="C1425" s="327"/>
      <c r="I1425" s="96"/>
      <c r="J1425" s="96"/>
      <c r="K1425" s="96"/>
      <c r="L1425" s="96"/>
      <c r="M1425" s="96"/>
      <c r="N1425" s="96"/>
      <c r="O1425" s="96"/>
      <c r="P1425" s="96"/>
      <c r="Q1425" s="96"/>
      <c r="R1425" s="96"/>
      <c r="S1425" s="96"/>
      <c r="T1425" s="96"/>
      <c r="U1425" s="96"/>
      <c r="V1425" s="96"/>
      <c r="W1425" s="96"/>
    </row>
    <row r="1426" spans="1:23" s="146" customFormat="1">
      <c r="A1426" s="96"/>
      <c r="B1426" s="327"/>
      <c r="C1426" s="327"/>
      <c r="I1426" s="96"/>
      <c r="J1426" s="96"/>
      <c r="K1426" s="96"/>
      <c r="L1426" s="96"/>
      <c r="M1426" s="96"/>
      <c r="N1426" s="96"/>
      <c r="O1426" s="96"/>
      <c r="P1426" s="96"/>
      <c r="Q1426" s="96"/>
      <c r="R1426" s="96"/>
      <c r="S1426" s="96"/>
      <c r="T1426" s="96"/>
      <c r="U1426" s="96"/>
      <c r="V1426" s="96"/>
      <c r="W1426" s="96"/>
    </row>
    <row r="1427" spans="1:23" s="146" customFormat="1">
      <c r="A1427" s="96"/>
      <c r="B1427" s="327"/>
      <c r="C1427" s="327"/>
      <c r="I1427" s="96"/>
      <c r="J1427" s="96"/>
      <c r="K1427" s="96"/>
      <c r="L1427" s="96"/>
      <c r="M1427" s="96"/>
      <c r="N1427" s="96"/>
      <c r="O1427" s="96"/>
      <c r="P1427" s="96"/>
      <c r="Q1427" s="96"/>
      <c r="R1427" s="96"/>
      <c r="S1427" s="96"/>
      <c r="T1427" s="96"/>
      <c r="U1427" s="96"/>
      <c r="V1427" s="96"/>
      <c r="W1427" s="96"/>
    </row>
    <row r="1428" spans="1:23" s="146" customFormat="1">
      <c r="A1428" s="96"/>
      <c r="B1428" s="327"/>
      <c r="C1428" s="327"/>
      <c r="I1428" s="96"/>
      <c r="J1428" s="96"/>
      <c r="K1428" s="96"/>
      <c r="L1428" s="96"/>
      <c r="M1428" s="96"/>
      <c r="N1428" s="96"/>
      <c r="O1428" s="96"/>
      <c r="P1428" s="96"/>
      <c r="Q1428" s="96"/>
      <c r="R1428" s="96"/>
      <c r="S1428" s="96"/>
      <c r="T1428" s="96"/>
      <c r="U1428" s="96"/>
      <c r="V1428" s="96"/>
      <c r="W1428" s="96"/>
    </row>
    <row r="1429" spans="1:23" s="146" customFormat="1">
      <c r="A1429" s="96"/>
      <c r="B1429" s="327"/>
      <c r="C1429" s="327"/>
      <c r="I1429" s="96"/>
      <c r="J1429" s="96"/>
      <c r="K1429" s="96"/>
      <c r="L1429" s="96"/>
      <c r="M1429" s="96"/>
      <c r="N1429" s="96"/>
      <c r="O1429" s="96"/>
      <c r="P1429" s="96"/>
      <c r="Q1429" s="96"/>
      <c r="R1429" s="96"/>
      <c r="S1429" s="96"/>
      <c r="T1429" s="96"/>
      <c r="U1429" s="96"/>
      <c r="V1429" s="96"/>
      <c r="W1429" s="96"/>
    </row>
    <row r="1430" spans="1:23" s="146" customFormat="1">
      <c r="A1430" s="96"/>
      <c r="B1430" s="327"/>
      <c r="C1430" s="327"/>
      <c r="I1430" s="96"/>
      <c r="J1430" s="96"/>
      <c r="K1430" s="96"/>
      <c r="L1430" s="96"/>
      <c r="M1430" s="96"/>
      <c r="N1430" s="96"/>
      <c r="O1430" s="96"/>
      <c r="P1430" s="96"/>
      <c r="Q1430" s="96"/>
      <c r="R1430" s="96"/>
      <c r="S1430" s="96"/>
      <c r="T1430" s="96"/>
      <c r="U1430" s="96"/>
      <c r="V1430" s="96"/>
      <c r="W1430" s="96"/>
    </row>
    <row r="1431" spans="1:23" s="146" customFormat="1">
      <c r="A1431" s="96"/>
      <c r="B1431" s="327"/>
      <c r="C1431" s="327"/>
      <c r="I1431" s="96"/>
      <c r="J1431" s="96"/>
      <c r="K1431" s="96"/>
      <c r="L1431" s="96"/>
      <c r="M1431" s="96"/>
      <c r="N1431" s="96"/>
      <c r="O1431" s="96"/>
      <c r="P1431" s="96"/>
      <c r="Q1431" s="96"/>
      <c r="R1431" s="96"/>
      <c r="S1431" s="96"/>
      <c r="T1431" s="96"/>
      <c r="U1431" s="96"/>
      <c r="V1431" s="96"/>
      <c r="W1431" s="96"/>
    </row>
    <row r="1432" spans="1:23" s="146" customFormat="1">
      <c r="A1432" s="96"/>
      <c r="B1432" s="327"/>
      <c r="C1432" s="327"/>
      <c r="I1432" s="96"/>
      <c r="J1432" s="96"/>
      <c r="K1432" s="96"/>
      <c r="L1432" s="96"/>
      <c r="M1432" s="96"/>
      <c r="N1432" s="96"/>
      <c r="O1432" s="96"/>
      <c r="P1432" s="96"/>
      <c r="Q1432" s="96"/>
      <c r="R1432" s="96"/>
      <c r="S1432" s="96"/>
      <c r="T1432" s="96"/>
      <c r="U1432" s="96"/>
      <c r="V1432" s="96"/>
      <c r="W1432" s="96"/>
    </row>
    <row r="1433" spans="1:23" s="146" customFormat="1">
      <c r="A1433" s="96"/>
      <c r="B1433" s="327"/>
      <c r="C1433" s="327"/>
      <c r="I1433" s="96"/>
      <c r="J1433" s="96"/>
      <c r="K1433" s="96"/>
      <c r="L1433" s="96"/>
      <c r="M1433" s="96"/>
      <c r="N1433" s="96"/>
      <c r="O1433" s="96"/>
      <c r="P1433" s="96"/>
      <c r="Q1433" s="96"/>
      <c r="R1433" s="96"/>
      <c r="S1433" s="96"/>
      <c r="T1433" s="96"/>
      <c r="U1433" s="96"/>
      <c r="V1433" s="96"/>
      <c r="W1433" s="96"/>
    </row>
    <row r="1434" spans="1:23" s="146" customFormat="1">
      <c r="A1434" s="96"/>
      <c r="B1434" s="327"/>
      <c r="C1434" s="327"/>
      <c r="I1434" s="96"/>
      <c r="J1434" s="96"/>
      <c r="K1434" s="96"/>
      <c r="L1434" s="96"/>
      <c r="M1434" s="96"/>
      <c r="N1434" s="96"/>
      <c r="O1434" s="96"/>
      <c r="P1434" s="96"/>
      <c r="Q1434" s="96"/>
      <c r="R1434" s="96"/>
      <c r="S1434" s="96"/>
      <c r="T1434" s="96"/>
      <c r="U1434" s="96"/>
      <c r="V1434" s="96"/>
      <c r="W1434" s="96"/>
    </row>
    <row r="1435" spans="1:23" s="146" customFormat="1">
      <c r="A1435" s="96"/>
      <c r="B1435" s="327"/>
      <c r="C1435" s="327"/>
      <c r="I1435" s="96"/>
      <c r="J1435" s="96"/>
      <c r="K1435" s="96"/>
      <c r="L1435" s="96"/>
      <c r="M1435" s="96"/>
      <c r="N1435" s="96"/>
      <c r="O1435" s="96"/>
      <c r="P1435" s="96"/>
      <c r="Q1435" s="96"/>
      <c r="R1435" s="96"/>
      <c r="S1435" s="96"/>
      <c r="T1435" s="96"/>
      <c r="U1435" s="96"/>
      <c r="V1435" s="96"/>
      <c r="W1435" s="96"/>
    </row>
    <row r="1436" spans="1:23" s="146" customFormat="1">
      <c r="A1436" s="96"/>
      <c r="B1436" s="327"/>
      <c r="C1436" s="327"/>
      <c r="I1436" s="96"/>
      <c r="J1436" s="96"/>
      <c r="K1436" s="96"/>
      <c r="L1436" s="96"/>
      <c r="M1436" s="96"/>
      <c r="N1436" s="96"/>
      <c r="O1436" s="96"/>
      <c r="P1436" s="96"/>
      <c r="Q1436" s="96"/>
      <c r="R1436" s="96"/>
      <c r="S1436" s="96"/>
      <c r="T1436" s="96"/>
      <c r="U1436" s="96"/>
      <c r="V1436" s="96"/>
      <c r="W1436" s="96"/>
    </row>
    <row r="1437" spans="1:23" s="146" customFormat="1">
      <c r="A1437" s="96"/>
      <c r="B1437" s="327"/>
      <c r="C1437" s="327"/>
      <c r="I1437" s="96"/>
      <c r="J1437" s="96"/>
      <c r="K1437" s="96"/>
      <c r="L1437" s="96"/>
      <c r="M1437" s="96"/>
      <c r="N1437" s="96"/>
      <c r="O1437" s="96"/>
      <c r="P1437" s="96"/>
      <c r="Q1437" s="96"/>
      <c r="R1437" s="96"/>
      <c r="S1437" s="96"/>
      <c r="T1437" s="96"/>
      <c r="U1437" s="96"/>
      <c r="V1437" s="96"/>
      <c r="W1437" s="96"/>
    </row>
    <row r="1438" spans="1:23" s="146" customFormat="1">
      <c r="A1438" s="96"/>
      <c r="B1438" s="327"/>
      <c r="C1438" s="327"/>
      <c r="I1438" s="96"/>
      <c r="J1438" s="96"/>
      <c r="K1438" s="96"/>
      <c r="L1438" s="96"/>
      <c r="M1438" s="96"/>
      <c r="N1438" s="96"/>
      <c r="O1438" s="96"/>
      <c r="P1438" s="96"/>
      <c r="Q1438" s="96"/>
      <c r="R1438" s="96"/>
      <c r="S1438" s="96"/>
      <c r="T1438" s="96"/>
      <c r="U1438" s="96"/>
      <c r="V1438" s="96"/>
      <c r="W1438" s="96"/>
    </row>
    <row r="1439" spans="1:23" s="146" customFormat="1">
      <c r="A1439" s="96"/>
      <c r="B1439" s="327"/>
      <c r="C1439" s="327"/>
      <c r="I1439" s="96"/>
      <c r="J1439" s="96"/>
      <c r="K1439" s="96"/>
      <c r="L1439" s="96"/>
      <c r="M1439" s="96"/>
      <c r="N1439" s="96"/>
      <c r="O1439" s="96"/>
      <c r="P1439" s="96"/>
      <c r="Q1439" s="96"/>
      <c r="R1439" s="96"/>
      <c r="S1439" s="96"/>
      <c r="T1439" s="96"/>
      <c r="U1439" s="96"/>
      <c r="V1439" s="96"/>
      <c r="W1439" s="96"/>
    </row>
    <row r="1440" spans="1:23" s="146" customFormat="1">
      <c r="A1440" s="96"/>
      <c r="B1440" s="327"/>
      <c r="C1440" s="327"/>
      <c r="I1440" s="96"/>
      <c r="J1440" s="96"/>
      <c r="K1440" s="96"/>
      <c r="L1440" s="96"/>
      <c r="M1440" s="96"/>
      <c r="N1440" s="96"/>
      <c r="O1440" s="96"/>
      <c r="P1440" s="96"/>
      <c r="Q1440" s="96"/>
      <c r="R1440" s="96"/>
      <c r="S1440" s="96"/>
      <c r="T1440" s="96"/>
      <c r="U1440" s="96"/>
      <c r="V1440" s="96"/>
      <c r="W1440" s="96"/>
    </row>
    <row r="1441" spans="1:23" s="146" customFormat="1">
      <c r="A1441" s="96"/>
      <c r="B1441" s="327"/>
      <c r="C1441" s="327"/>
      <c r="I1441" s="96"/>
      <c r="J1441" s="96"/>
      <c r="K1441" s="96"/>
      <c r="L1441" s="96"/>
      <c r="M1441" s="96"/>
      <c r="N1441" s="96"/>
      <c r="O1441" s="96"/>
      <c r="P1441" s="96"/>
      <c r="Q1441" s="96"/>
      <c r="R1441" s="96"/>
      <c r="S1441" s="96"/>
      <c r="T1441" s="96"/>
      <c r="U1441" s="96"/>
      <c r="V1441" s="96"/>
      <c r="W1441" s="96"/>
    </row>
    <row r="1442" spans="1:23" s="146" customFormat="1">
      <c r="A1442" s="96"/>
      <c r="B1442" s="327"/>
      <c r="C1442" s="327"/>
      <c r="I1442" s="96"/>
      <c r="J1442" s="96"/>
      <c r="K1442" s="96"/>
      <c r="L1442" s="96"/>
      <c r="M1442" s="96"/>
      <c r="N1442" s="96"/>
      <c r="O1442" s="96"/>
      <c r="P1442" s="96"/>
      <c r="Q1442" s="96"/>
      <c r="R1442" s="96"/>
      <c r="S1442" s="96"/>
      <c r="T1442" s="96"/>
      <c r="U1442" s="96"/>
      <c r="V1442" s="96"/>
      <c r="W1442" s="96"/>
    </row>
    <row r="1443" spans="1:23" s="146" customFormat="1">
      <c r="A1443" s="96"/>
      <c r="B1443" s="327"/>
      <c r="C1443" s="327"/>
      <c r="I1443" s="96"/>
      <c r="J1443" s="96"/>
      <c r="K1443" s="96"/>
      <c r="L1443" s="96"/>
      <c r="M1443" s="96"/>
      <c r="N1443" s="96"/>
      <c r="O1443" s="96"/>
      <c r="P1443" s="96"/>
      <c r="Q1443" s="96"/>
      <c r="R1443" s="96"/>
      <c r="S1443" s="96"/>
      <c r="T1443" s="96"/>
      <c r="U1443" s="96"/>
      <c r="V1443" s="96"/>
      <c r="W1443" s="96"/>
    </row>
    <row r="1444" spans="1:23" s="146" customFormat="1">
      <c r="A1444" s="96"/>
      <c r="B1444" s="327"/>
      <c r="C1444" s="327"/>
      <c r="I1444" s="96"/>
      <c r="J1444" s="96"/>
      <c r="K1444" s="96"/>
      <c r="L1444" s="96"/>
      <c r="M1444" s="96"/>
      <c r="N1444" s="96"/>
      <c r="O1444" s="96"/>
      <c r="P1444" s="96"/>
      <c r="Q1444" s="96"/>
      <c r="R1444" s="96"/>
      <c r="S1444" s="96"/>
      <c r="T1444" s="96"/>
      <c r="U1444" s="96"/>
      <c r="V1444" s="96"/>
      <c r="W1444" s="96"/>
    </row>
    <row r="1445" spans="1:23" s="146" customFormat="1">
      <c r="A1445" s="96"/>
      <c r="B1445" s="327"/>
      <c r="C1445" s="327"/>
      <c r="I1445" s="96"/>
      <c r="J1445" s="96"/>
      <c r="K1445" s="96"/>
      <c r="L1445" s="96"/>
      <c r="M1445" s="96"/>
      <c r="N1445" s="96"/>
      <c r="O1445" s="96"/>
      <c r="P1445" s="96"/>
      <c r="Q1445" s="96"/>
      <c r="R1445" s="96"/>
      <c r="S1445" s="96"/>
      <c r="T1445" s="96"/>
      <c r="U1445" s="96"/>
      <c r="V1445" s="96"/>
      <c r="W1445" s="96"/>
    </row>
    <row r="1446" spans="1:23" s="146" customFormat="1">
      <c r="A1446" s="96"/>
      <c r="B1446" s="327"/>
      <c r="C1446" s="327"/>
      <c r="I1446" s="96"/>
      <c r="J1446" s="96"/>
      <c r="K1446" s="96"/>
      <c r="L1446" s="96"/>
      <c r="M1446" s="96"/>
      <c r="N1446" s="96"/>
      <c r="O1446" s="96"/>
      <c r="P1446" s="96"/>
      <c r="Q1446" s="96"/>
      <c r="R1446" s="96"/>
      <c r="S1446" s="96"/>
      <c r="T1446" s="96"/>
      <c r="U1446" s="96"/>
      <c r="V1446" s="96"/>
      <c r="W1446" s="96"/>
    </row>
    <row r="1447" spans="1:23" s="146" customFormat="1">
      <c r="A1447" s="96"/>
      <c r="B1447" s="327"/>
      <c r="C1447" s="327"/>
      <c r="I1447" s="96"/>
      <c r="J1447" s="96"/>
      <c r="K1447" s="96"/>
      <c r="L1447" s="96"/>
      <c r="M1447" s="96"/>
      <c r="N1447" s="96"/>
      <c r="O1447" s="96"/>
      <c r="P1447" s="96"/>
      <c r="Q1447" s="96"/>
      <c r="R1447" s="96"/>
      <c r="S1447" s="96"/>
      <c r="T1447" s="96"/>
      <c r="U1447" s="96"/>
      <c r="V1447" s="96"/>
      <c r="W1447" s="96"/>
    </row>
    <row r="1448" spans="1:23" s="146" customFormat="1">
      <c r="A1448" s="96"/>
      <c r="B1448" s="327"/>
      <c r="C1448" s="327"/>
      <c r="I1448" s="96"/>
      <c r="J1448" s="96"/>
      <c r="K1448" s="96"/>
      <c r="L1448" s="96"/>
      <c r="M1448" s="96"/>
      <c r="N1448" s="96"/>
      <c r="O1448" s="96"/>
      <c r="P1448" s="96"/>
      <c r="Q1448" s="96"/>
      <c r="R1448" s="96"/>
      <c r="S1448" s="96"/>
      <c r="T1448" s="96"/>
      <c r="U1448" s="96"/>
      <c r="V1448" s="96"/>
      <c r="W1448" s="96"/>
    </row>
    <row r="1449" spans="1:23" s="146" customFormat="1">
      <c r="A1449" s="96"/>
      <c r="B1449" s="327"/>
      <c r="C1449" s="327"/>
      <c r="I1449" s="96"/>
      <c r="J1449" s="96"/>
      <c r="K1449" s="96"/>
      <c r="L1449" s="96"/>
      <c r="M1449" s="96"/>
      <c r="N1449" s="96"/>
      <c r="O1449" s="96"/>
      <c r="P1449" s="96"/>
      <c r="Q1449" s="96"/>
      <c r="R1449" s="96"/>
      <c r="S1449" s="96"/>
      <c r="T1449" s="96"/>
      <c r="U1449" s="96"/>
      <c r="V1449" s="96"/>
      <c r="W1449" s="96"/>
    </row>
    <row r="1450" spans="1:23" s="146" customFormat="1">
      <c r="A1450" s="96"/>
      <c r="B1450" s="327"/>
      <c r="C1450" s="327"/>
      <c r="I1450" s="96"/>
      <c r="J1450" s="96"/>
      <c r="K1450" s="96"/>
      <c r="L1450" s="96"/>
      <c r="M1450" s="96"/>
      <c r="N1450" s="96"/>
      <c r="O1450" s="96"/>
      <c r="P1450" s="96"/>
      <c r="Q1450" s="96"/>
      <c r="R1450" s="96"/>
      <c r="S1450" s="96"/>
      <c r="T1450" s="96"/>
      <c r="U1450" s="96"/>
      <c r="V1450" s="96"/>
      <c r="W1450" s="96"/>
    </row>
    <row r="1451" spans="1:23" s="146" customFormat="1">
      <c r="A1451" s="96"/>
      <c r="B1451" s="327"/>
      <c r="C1451" s="327"/>
      <c r="I1451" s="96"/>
      <c r="J1451" s="96"/>
      <c r="K1451" s="96"/>
      <c r="L1451" s="96"/>
      <c r="M1451" s="96"/>
      <c r="N1451" s="96"/>
      <c r="O1451" s="96"/>
      <c r="P1451" s="96"/>
      <c r="Q1451" s="96"/>
      <c r="R1451" s="96"/>
      <c r="S1451" s="96"/>
      <c r="T1451" s="96"/>
      <c r="U1451" s="96"/>
      <c r="V1451" s="96"/>
      <c r="W1451" s="96"/>
    </row>
    <row r="1452" spans="1:23" s="146" customFormat="1">
      <c r="A1452" s="96"/>
      <c r="B1452" s="327"/>
      <c r="C1452" s="327"/>
      <c r="I1452" s="96"/>
      <c r="J1452" s="96"/>
      <c r="K1452" s="96"/>
      <c r="L1452" s="96"/>
      <c r="M1452" s="96"/>
      <c r="N1452" s="96"/>
      <c r="O1452" s="96"/>
      <c r="P1452" s="96"/>
      <c r="Q1452" s="96"/>
      <c r="R1452" s="96"/>
      <c r="S1452" s="96"/>
      <c r="T1452" s="96"/>
      <c r="U1452" s="96"/>
      <c r="V1452" s="96"/>
      <c r="W1452" s="96"/>
    </row>
    <row r="1453" spans="1:23" s="146" customFormat="1">
      <c r="A1453" s="96"/>
      <c r="B1453" s="327"/>
      <c r="C1453" s="327"/>
      <c r="I1453" s="96"/>
      <c r="J1453" s="96"/>
      <c r="K1453" s="96"/>
      <c r="L1453" s="96"/>
      <c r="M1453" s="96"/>
      <c r="N1453" s="96"/>
      <c r="O1453" s="96"/>
      <c r="P1453" s="96"/>
      <c r="Q1453" s="96"/>
      <c r="R1453" s="96"/>
      <c r="S1453" s="96"/>
      <c r="T1453" s="96"/>
      <c r="U1453" s="96"/>
      <c r="V1453" s="96"/>
      <c r="W1453" s="96"/>
    </row>
    <row r="1454" spans="1:23" s="146" customFormat="1">
      <c r="A1454" s="96"/>
      <c r="B1454" s="327"/>
      <c r="C1454" s="327"/>
      <c r="I1454" s="96"/>
      <c r="J1454" s="96"/>
      <c r="K1454" s="96"/>
      <c r="L1454" s="96"/>
      <c r="M1454" s="96"/>
      <c r="N1454" s="96"/>
      <c r="O1454" s="96"/>
      <c r="P1454" s="96"/>
      <c r="Q1454" s="96"/>
      <c r="R1454" s="96"/>
      <c r="S1454" s="96"/>
      <c r="T1454" s="96"/>
      <c r="U1454" s="96"/>
      <c r="V1454" s="96"/>
      <c r="W1454" s="96"/>
    </row>
    <row r="1455" spans="1:23" s="146" customFormat="1">
      <c r="A1455" s="96"/>
      <c r="B1455" s="327"/>
      <c r="C1455" s="327"/>
      <c r="I1455" s="96"/>
      <c r="J1455" s="96"/>
      <c r="K1455" s="96"/>
      <c r="L1455" s="96"/>
      <c r="M1455" s="96"/>
      <c r="N1455" s="96"/>
      <c r="O1455" s="96"/>
      <c r="P1455" s="96"/>
      <c r="Q1455" s="96"/>
      <c r="R1455" s="96"/>
      <c r="S1455" s="96"/>
      <c r="T1455" s="96"/>
      <c r="U1455" s="96"/>
      <c r="V1455" s="96"/>
      <c r="W1455" s="96"/>
    </row>
    <row r="1456" spans="1:23" s="146" customFormat="1">
      <c r="A1456" s="96"/>
      <c r="B1456" s="327"/>
      <c r="C1456" s="327"/>
      <c r="I1456" s="96"/>
      <c r="J1456" s="96"/>
      <c r="K1456" s="96"/>
      <c r="L1456" s="96"/>
      <c r="M1456" s="96"/>
      <c r="N1456" s="96"/>
      <c r="O1456" s="96"/>
      <c r="P1456" s="96"/>
      <c r="Q1456" s="96"/>
      <c r="R1456" s="96"/>
      <c r="S1456" s="96"/>
      <c r="T1456" s="96"/>
      <c r="U1456" s="96"/>
      <c r="V1456" s="96"/>
      <c r="W1456" s="96"/>
    </row>
    <row r="1457" spans="1:23" s="146" customFormat="1">
      <c r="A1457" s="96"/>
      <c r="B1457" s="327"/>
      <c r="C1457" s="327"/>
      <c r="I1457" s="96"/>
      <c r="J1457" s="96"/>
      <c r="K1457" s="96"/>
      <c r="L1457" s="96"/>
      <c r="M1457" s="96"/>
      <c r="N1457" s="96"/>
      <c r="O1457" s="96"/>
      <c r="P1457" s="96"/>
      <c r="Q1457" s="96"/>
      <c r="R1457" s="96"/>
      <c r="S1457" s="96"/>
      <c r="T1457" s="96"/>
      <c r="U1457" s="96"/>
      <c r="V1457" s="96"/>
      <c r="W1457" s="96"/>
    </row>
    <row r="1458" spans="1:23" s="146" customFormat="1">
      <c r="A1458" s="96"/>
      <c r="B1458" s="327"/>
      <c r="C1458" s="327"/>
      <c r="I1458" s="96"/>
      <c r="J1458" s="96"/>
      <c r="K1458" s="96"/>
      <c r="L1458" s="96"/>
      <c r="M1458" s="96"/>
      <c r="N1458" s="96"/>
      <c r="O1458" s="96"/>
      <c r="P1458" s="96"/>
      <c r="Q1458" s="96"/>
      <c r="R1458" s="96"/>
      <c r="S1458" s="96"/>
      <c r="T1458" s="96"/>
      <c r="U1458" s="96"/>
      <c r="V1458" s="96"/>
      <c r="W1458" s="96"/>
    </row>
    <row r="1459" spans="1:23" s="146" customFormat="1">
      <c r="A1459" s="96"/>
      <c r="B1459" s="327"/>
      <c r="C1459" s="327"/>
      <c r="I1459" s="96"/>
      <c r="J1459" s="96"/>
      <c r="K1459" s="96"/>
      <c r="L1459" s="96"/>
      <c r="M1459" s="96"/>
      <c r="N1459" s="96"/>
      <c r="O1459" s="96"/>
      <c r="P1459" s="96"/>
      <c r="Q1459" s="96"/>
      <c r="R1459" s="96"/>
      <c r="S1459" s="96"/>
      <c r="T1459" s="96"/>
      <c r="U1459" s="96"/>
      <c r="V1459" s="96"/>
      <c r="W1459" s="96"/>
    </row>
    <row r="1460" spans="1:23" s="146" customFormat="1">
      <c r="A1460" s="96"/>
      <c r="B1460" s="327"/>
      <c r="C1460" s="327"/>
      <c r="I1460" s="96"/>
      <c r="J1460" s="96"/>
      <c r="K1460" s="96"/>
      <c r="L1460" s="96"/>
      <c r="M1460" s="96"/>
      <c r="N1460" s="96"/>
      <c r="O1460" s="96"/>
      <c r="P1460" s="96"/>
      <c r="Q1460" s="96"/>
      <c r="R1460" s="96"/>
      <c r="S1460" s="96"/>
      <c r="T1460" s="96"/>
      <c r="U1460" s="96"/>
      <c r="V1460" s="96"/>
      <c r="W1460" s="96"/>
    </row>
    <row r="1461" spans="1:23" s="146" customFormat="1">
      <c r="A1461" s="96"/>
      <c r="B1461" s="327"/>
      <c r="C1461" s="327"/>
      <c r="I1461" s="96"/>
      <c r="J1461" s="96"/>
      <c r="K1461" s="96"/>
      <c r="L1461" s="96"/>
      <c r="M1461" s="96"/>
      <c r="N1461" s="96"/>
      <c r="O1461" s="96"/>
      <c r="P1461" s="96"/>
      <c r="Q1461" s="96"/>
      <c r="R1461" s="96"/>
      <c r="S1461" s="96"/>
      <c r="T1461" s="96"/>
      <c r="U1461" s="96"/>
      <c r="V1461" s="96"/>
      <c r="W1461" s="96"/>
    </row>
    <row r="1462" spans="1:23" s="146" customFormat="1">
      <c r="A1462" s="96"/>
      <c r="B1462" s="327"/>
      <c r="C1462" s="327"/>
      <c r="I1462" s="96"/>
      <c r="J1462" s="96"/>
      <c r="K1462" s="96"/>
      <c r="L1462" s="96"/>
      <c r="M1462" s="96"/>
      <c r="N1462" s="96"/>
      <c r="O1462" s="96"/>
      <c r="P1462" s="96"/>
      <c r="Q1462" s="96"/>
      <c r="R1462" s="96"/>
      <c r="S1462" s="96"/>
      <c r="T1462" s="96"/>
      <c r="U1462" s="96"/>
      <c r="V1462" s="96"/>
      <c r="W1462" s="96"/>
    </row>
    <row r="1463" spans="1:23" s="146" customFormat="1">
      <c r="A1463" s="96"/>
      <c r="B1463" s="327"/>
      <c r="C1463" s="327"/>
      <c r="I1463" s="96"/>
      <c r="J1463" s="96"/>
      <c r="K1463" s="96"/>
      <c r="L1463" s="96"/>
      <c r="M1463" s="96"/>
      <c r="N1463" s="96"/>
      <c r="O1463" s="96"/>
      <c r="P1463" s="96"/>
      <c r="Q1463" s="96"/>
      <c r="R1463" s="96"/>
      <c r="S1463" s="96"/>
      <c r="T1463" s="96"/>
      <c r="U1463" s="96"/>
      <c r="V1463" s="96"/>
      <c r="W1463" s="96"/>
    </row>
    <row r="1464" spans="1:23" s="146" customFormat="1">
      <c r="A1464" s="96"/>
      <c r="B1464" s="327"/>
      <c r="C1464" s="327"/>
      <c r="I1464" s="96"/>
      <c r="J1464" s="96"/>
      <c r="K1464" s="96"/>
      <c r="L1464" s="96"/>
      <c r="M1464" s="96"/>
      <c r="N1464" s="96"/>
      <c r="O1464" s="96"/>
      <c r="P1464" s="96"/>
      <c r="Q1464" s="96"/>
      <c r="R1464" s="96"/>
      <c r="S1464" s="96"/>
      <c r="T1464" s="96"/>
      <c r="U1464" s="96"/>
      <c r="V1464" s="96"/>
      <c r="W1464" s="96"/>
    </row>
    <row r="1465" spans="1:23" s="146" customFormat="1">
      <c r="A1465" s="96"/>
      <c r="B1465" s="327"/>
      <c r="C1465" s="327"/>
      <c r="I1465" s="96"/>
      <c r="J1465" s="96"/>
      <c r="K1465" s="96"/>
      <c r="L1465" s="96"/>
      <c r="M1465" s="96"/>
      <c r="N1465" s="96"/>
      <c r="O1465" s="96"/>
      <c r="P1465" s="96"/>
      <c r="Q1465" s="96"/>
      <c r="R1465" s="96"/>
      <c r="S1465" s="96"/>
      <c r="T1465" s="96"/>
      <c r="U1465" s="96"/>
      <c r="V1465" s="96"/>
      <c r="W1465" s="96"/>
    </row>
    <row r="1466" spans="1:23" s="146" customFormat="1">
      <c r="A1466" s="96"/>
      <c r="B1466" s="327"/>
      <c r="C1466" s="327"/>
      <c r="I1466" s="96"/>
      <c r="J1466" s="96"/>
      <c r="K1466" s="96"/>
      <c r="L1466" s="96"/>
      <c r="M1466" s="96"/>
      <c r="N1466" s="96"/>
      <c r="O1466" s="96"/>
      <c r="P1466" s="96"/>
      <c r="Q1466" s="96"/>
      <c r="R1466" s="96"/>
      <c r="S1466" s="96"/>
      <c r="T1466" s="96"/>
      <c r="U1466" s="96"/>
      <c r="V1466" s="96"/>
      <c r="W1466" s="96"/>
    </row>
    <row r="1467" spans="1:23" s="146" customFormat="1">
      <c r="A1467" s="96"/>
      <c r="B1467" s="327"/>
      <c r="C1467" s="327"/>
      <c r="I1467" s="96"/>
      <c r="J1467" s="96"/>
      <c r="K1467" s="96"/>
      <c r="L1467" s="96"/>
      <c r="M1467" s="96"/>
      <c r="N1467" s="96"/>
      <c r="O1467" s="96"/>
      <c r="P1467" s="96"/>
      <c r="Q1467" s="96"/>
      <c r="R1467" s="96"/>
      <c r="S1467" s="96"/>
      <c r="T1467" s="96"/>
      <c r="U1467" s="96"/>
      <c r="V1467" s="96"/>
      <c r="W1467" s="96"/>
    </row>
    <row r="1468" spans="1:23" s="146" customFormat="1">
      <c r="A1468" s="96"/>
      <c r="B1468" s="327"/>
      <c r="C1468" s="327"/>
      <c r="I1468" s="96"/>
      <c r="J1468" s="96"/>
      <c r="K1468" s="96"/>
      <c r="L1468" s="96"/>
      <c r="M1468" s="96"/>
      <c r="N1468" s="96"/>
      <c r="O1468" s="96"/>
      <c r="P1468" s="96"/>
      <c r="Q1468" s="96"/>
      <c r="R1468" s="96"/>
      <c r="S1468" s="96"/>
      <c r="T1468" s="96"/>
      <c r="U1468" s="96"/>
      <c r="V1468" s="96"/>
      <c r="W1468" s="96"/>
    </row>
    <row r="1469" spans="1:23" s="146" customFormat="1">
      <c r="A1469" s="96"/>
      <c r="B1469" s="327"/>
      <c r="C1469" s="327"/>
      <c r="I1469" s="96"/>
      <c r="J1469" s="96"/>
      <c r="K1469" s="96"/>
      <c r="L1469" s="96"/>
      <c r="M1469" s="96"/>
      <c r="N1469" s="96"/>
      <c r="O1469" s="96"/>
      <c r="P1469" s="96"/>
      <c r="Q1469" s="96"/>
      <c r="R1469" s="96"/>
      <c r="S1469" s="96"/>
      <c r="T1469" s="96"/>
      <c r="U1469" s="96"/>
      <c r="V1469" s="96"/>
      <c r="W1469" s="96"/>
    </row>
    <row r="1470" spans="1:23" s="146" customFormat="1">
      <c r="A1470" s="96"/>
      <c r="B1470" s="327"/>
      <c r="C1470" s="327"/>
      <c r="I1470" s="96"/>
      <c r="J1470" s="96"/>
      <c r="K1470" s="96"/>
      <c r="L1470" s="96"/>
      <c r="M1470" s="96"/>
      <c r="N1470" s="96"/>
      <c r="O1470" s="96"/>
      <c r="P1470" s="96"/>
      <c r="Q1470" s="96"/>
      <c r="R1470" s="96"/>
      <c r="S1470" s="96"/>
      <c r="T1470" s="96"/>
      <c r="U1470" s="96"/>
      <c r="V1470" s="96"/>
      <c r="W1470" s="96"/>
    </row>
    <row r="1471" spans="1:23" s="146" customFormat="1">
      <c r="A1471" s="96"/>
      <c r="B1471" s="327"/>
      <c r="C1471" s="327"/>
      <c r="I1471" s="96"/>
      <c r="J1471" s="96"/>
      <c r="K1471" s="96"/>
      <c r="L1471" s="96"/>
      <c r="M1471" s="96"/>
      <c r="N1471" s="96"/>
      <c r="O1471" s="96"/>
      <c r="P1471" s="96"/>
      <c r="Q1471" s="96"/>
      <c r="R1471" s="96"/>
      <c r="S1471" s="96"/>
      <c r="T1471" s="96"/>
      <c r="U1471" s="96"/>
      <c r="V1471" s="96"/>
      <c r="W1471" s="96"/>
    </row>
    <row r="1472" spans="1:23" s="146" customFormat="1">
      <c r="A1472" s="96"/>
      <c r="B1472" s="327"/>
      <c r="C1472" s="327"/>
      <c r="I1472" s="96"/>
      <c r="J1472" s="96"/>
      <c r="K1472" s="96"/>
      <c r="L1472" s="96"/>
      <c r="M1472" s="96"/>
      <c r="N1472" s="96"/>
      <c r="O1472" s="96"/>
      <c r="P1472" s="96"/>
      <c r="Q1472" s="96"/>
      <c r="R1472" s="96"/>
      <c r="S1472" s="96"/>
      <c r="T1472" s="96"/>
      <c r="U1472" s="96"/>
      <c r="V1472" s="96"/>
      <c r="W1472" s="96"/>
    </row>
    <row r="1473" spans="1:23" s="146" customFormat="1">
      <c r="A1473" s="96"/>
      <c r="B1473" s="327"/>
      <c r="C1473" s="327"/>
      <c r="I1473" s="96"/>
      <c r="J1473" s="96"/>
      <c r="K1473" s="96"/>
      <c r="L1473" s="96"/>
      <c r="M1473" s="96"/>
      <c r="N1473" s="96"/>
      <c r="O1473" s="96"/>
      <c r="P1473" s="96"/>
      <c r="Q1473" s="96"/>
      <c r="R1473" s="96"/>
      <c r="S1473" s="96"/>
      <c r="T1473" s="96"/>
      <c r="U1473" s="96"/>
      <c r="V1473" s="96"/>
      <c r="W1473" s="96"/>
    </row>
    <row r="1474" spans="1:23" s="146" customFormat="1">
      <c r="A1474" s="96"/>
      <c r="B1474" s="327"/>
      <c r="C1474" s="327"/>
      <c r="I1474" s="96"/>
      <c r="J1474" s="96"/>
      <c r="K1474" s="96"/>
      <c r="L1474" s="96"/>
      <c r="M1474" s="96"/>
      <c r="N1474" s="96"/>
      <c r="O1474" s="96"/>
      <c r="P1474" s="96"/>
      <c r="Q1474" s="96"/>
      <c r="R1474" s="96"/>
      <c r="S1474" s="96"/>
      <c r="T1474" s="96"/>
      <c r="U1474" s="96"/>
      <c r="V1474" s="96"/>
      <c r="W1474" s="96"/>
    </row>
    <row r="1475" spans="1:23" s="146" customFormat="1">
      <c r="A1475" s="96"/>
      <c r="B1475" s="327"/>
      <c r="C1475" s="327"/>
      <c r="I1475" s="96"/>
      <c r="J1475" s="96"/>
      <c r="K1475" s="96"/>
      <c r="L1475" s="96"/>
      <c r="M1475" s="96"/>
      <c r="N1475" s="96"/>
      <c r="O1475" s="96"/>
      <c r="P1475" s="96"/>
      <c r="Q1475" s="96"/>
      <c r="R1475" s="96"/>
      <c r="S1475" s="96"/>
      <c r="T1475" s="96"/>
      <c r="U1475" s="96"/>
      <c r="V1475" s="96"/>
      <c r="W1475" s="96"/>
    </row>
    <row r="1476" spans="1:23" s="146" customFormat="1">
      <c r="A1476" s="96"/>
      <c r="B1476" s="327"/>
      <c r="C1476" s="327"/>
      <c r="I1476" s="96"/>
      <c r="J1476" s="96"/>
      <c r="K1476" s="96"/>
      <c r="L1476" s="96"/>
      <c r="M1476" s="96"/>
      <c r="N1476" s="96"/>
      <c r="O1476" s="96"/>
      <c r="P1476" s="96"/>
      <c r="Q1476" s="96"/>
      <c r="R1476" s="96"/>
      <c r="S1476" s="96"/>
      <c r="T1476" s="96"/>
      <c r="U1476" s="96"/>
      <c r="V1476" s="96"/>
      <c r="W1476" s="96"/>
    </row>
    <row r="1477" spans="1:23" s="146" customFormat="1">
      <c r="A1477" s="96"/>
      <c r="B1477" s="327"/>
      <c r="C1477" s="327"/>
      <c r="I1477" s="96"/>
      <c r="J1477" s="96"/>
      <c r="K1477" s="96"/>
      <c r="L1477" s="96"/>
      <c r="M1477" s="96"/>
      <c r="N1477" s="96"/>
      <c r="O1477" s="96"/>
      <c r="P1477" s="96"/>
      <c r="Q1477" s="96"/>
      <c r="R1477" s="96"/>
      <c r="S1477" s="96"/>
      <c r="T1477" s="96"/>
      <c r="U1477" s="96"/>
      <c r="V1477" s="96"/>
      <c r="W1477" s="96"/>
    </row>
    <row r="1478" spans="1:23" s="146" customFormat="1">
      <c r="A1478" s="96"/>
      <c r="B1478" s="327"/>
      <c r="C1478" s="327"/>
      <c r="I1478" s="96"/>
      <c r="J1478" s="96"/>
      <c r="K1478" s="96"/>
      <c r="L1478" s="96"/>
      <c r="M1478" s="96"/>
      <c r="N1478" s="96"/>
      <c r="O1478" s="96"/>
      <c r="P1478" s="96"/>
      <c r="Q1478" s="96"/>
      <c r="R1478" s="96"/>
      <c r="S1478" s="96"/>
      <c r="T1478" s="96"/>
      <c r="U1478" s="96"/>
      <c r="V1478" s="96"/>
      <c r="W1478" s="96"/>
    </row>
    <row r="1479" spans="1:23" s="146" customFormat="1">
      <c r="A1479" s="96"/>
      <c r="B1479" s="327"/>
      <c r="C1479" s="327"/>
      <c r="I1479" s="96"/>
      <c r="J1479" s="96"/>
      <c r="K1479" s="96"/>
      <c r="L1479" s="96"/>
      <c r="M1479" s="96"/>
      <c r="N1479" s="96"/>
      <c r="O1479" s="96"/>
      <c r="P1479" s="96"/>
      <c r="Q1479" s="96"/>
      <c r="R1479" s="96"/>
      <c r="S1479" s="96"/>
      <c r="T1479" s="96"/>
      <c r="U1479" s="96"/>
      <c r="V1479" s="96"/>
      <c r="W1479" s="96"/>
    </row>
    <row r="1480" spans="1:23" s="146" customFormat="1">
      <c r="A1480" s="96"/>
      <c r="B1480" s="327"/>
      <c r="C1480" s="327"/>
      <c r="I1480" s="96"/>
      <c r="J1480" s="96"/>
      <c r="K1480" s="96"/>
      <c r="L1480" s="96"/>
      <c r="M1480" s="96"/>
      <c r="N1480" s="96"/>
      <c r="O1480" s="96"/>
      <c r="P1480" s="96"/>
      <c r="Q1480" s="96"/>
      <c r="R1480" s="96"/>
      <c r="S1480" s="96"/>
      <c r="T1480" s="96"/>
      <c r="U1480" s="96"/>
      <c r="V1480" s="96"/>
      <c r="W1480" s="96"/>
    </row>
    <row r="1481" spans="1:23" s="146" customFormat="1">
      <c r="A1481" s="96"/>
      <c r="B1481" s="327"/>
      <c r="C1481" s="327"/>
      <c r="I1481" s="96"/>
      <c r="J1481" s="96"/>
      <c r="K1481" s="96"/>
      <c r="L1481" s="96"/>
      <c r="M1481" s="96"/>
      <c r="N1481" s="96"/>
      <c r="O1481" s="96"/>
      <c r="P1481" s="96"/>
      <c r="Q1481" s="96"/>
      <c r="R1481" s="96"/>
      <c r="S1481" s="96"/>
      <c r="T1481" s="96"/>
      <c r="U1481" s="96"/>
      <c r="V1481" s="96"/>
      <c r="W1481" s="96"/>
    </row>
    <row r="1482" spans="1:23" s="146" customFormat="1">
      <c r="A1482" s="96"/>
      <c r="B1482" s="327"/>
      <c r="C1482" s="327"/>
      <c r="I1482" s="96"/>
      <c r="J1482" s="96"/>
      <c r="K1482" s="96"/>
      <c r="L1482" s="96"/>
      <c r="M1482" s="96"/>
      <c r="N1482" s="96"/>
      <c r="O1482" s="96"/>
      <c r="P1482" s="96"/>
      <c r="Q1482" s="96"/>
      <c r="R1482" s="96"/>
      <c r="S1482" s="96"/>
      <c r="T1482" s="96"/>
      <c r="U1482" s="96"/>
      <c r="V1482" s="96"/>
      <c r="W1482" s="96"/>
    </row>
    <row r="1483" spans="1:23" s="146" customFormat="1">
      <c r="A1483" s="96"/>
      <c r="B1483" s="327"/>
      <c r="C1483" s="327"/>
      <c r="I1483" s="96"/>
      <c r="J1483" s="96"/>
      <c r="K1483" s="96"/>
      <c r="L1483" s="96"/>
      <c r="M1483" s="96"/>
      <c r="N1483" s="96"/>
      <c r="O1483" s="96"/>
      <c r="P1483" s="96"/>
      <c r="Q1483" s="96"/>
      <c r="R1483" s="96"/>
      <c r="S1483" s="96"/>
      <c r="T1483" s="96"/>
      <c r="U1483" s="96"/>
      <c r="V1483" s="96"/>
      <c r="W1483" s="96"/>
    </row>
    <row r="1484" spans="1:23" s="146" customFormat="1">
      <c r="A1484" s="96"/>
      <c r="B1484" s="327"/>
      <c r="C1484" s="327"/>
      <c r="I1484" s="96"/>
      <c r="J1484" s="96"/>
      <c r="K1484" s="96"/>
      <c r="L1484" s="96"/>
      <c r="M1484" s="96"/>
      <c r="N1484" s="96"/>
      <c r="O1484" s="96"/>
      <c r="P1484" s="96"/>
      <c r="Q1484" s="96"/>
      <c r="R1484" s="96"/>
      <c r="S1484" s="96"/>
      <c r="T1484" s="96"/>
      <c r="U1484" s="96"/>
      <c r="V1484" s="96"/>
      <c r="W1484" s="96"/>
    </row>
    <row r="1485" spans="1:23" s="146" customFormat="1">
      <c r="A1485" s="96"/>
      <c r="B1485" s="327"/>
      <c r="C1485" s="327"/>
      <c r="I1485" s="96"/>
      <c r="J1485" s="96"/>
      <c r="K1485" s="96"/>
      <c r="L1485" s="96"/>
      <c r="M1485" s="96"/>
      <c r="N1485" s="96"/>
      <c r="O1485" s="96"/>
      <c r="P1485" s="96"/>
      <c r="Q1485" s="96"/>
      <c r="R1485" s="96"/>
      <c r="S1485" s="96"/>
      <c r="T1485" s="96"/>
      <c r="U1485" s="96"/>
      <c r="V1485" s="96"/>
      <c r="W1485" s="96"/>
    </row>
    <row r="1486" spans="1:23" s="146" customFormat="1">
      <c r="A1486" s="96"/>
      <c r="B1486" s="327"/>
      <c r="C1486" s="327"/>
      <c r="I1486" s="96"/>
      <c r="J1486" s="96"/>
      <c r="K1486" s="96"/>
      <c r="L1486" s="96"/>
      <c r="M1486" s="96"/>
      <c r="N1486" s="96"/>
      <c r="O1486" s="96"/>
      <c r="P1486" s="96"/>
      <c r="Q1486" s="96"/>
      <c r="R1486" s="96"/>
      <c r="S1486" s="96"/>
      <c r="T1486" s="96"/>
      <c r="U1486" s="96"/>
      <c r="V1486" s="96"/>
      <c r="W1486" s="96"/>
    </row>
    <row r="1487" spans="1:23" s="146" customFormat="1">
      <c r="A1487" s="96"/>
      <c r="B1487" s="327"/>
      <c r="C1487" s="327"/>
      <c r="I1487" s="96"/>
      <c r="J1487" s="96"/>
      <c r="K1487" s="96"/>
      <c r="L1487" s="96"/>
      <c r="M1487" s="96"/>
      <c r="N1487" s="96"/>
      <c r="O1487" s="96"/>
      <c r="P1487" s="96"/>
      <c r="Q1487" s="96"/>
      <c r="R1487" s="96"/>
      <c r="S1487" s="96"/>
      <c r="T1487" s="96"/>
      <c r="U1487" s="96"/>
      <c r="V1487" s="96"/>
      <c r="W1487" s="96"/>
    </row>
    <row r="1488" spans="1:23" s="146" customFormat="1">
      <c r="A1488" s="96"/>
      <c r="B1488" s="327"/>
      <c r="C1488" s="327"/>
      <c r="I1488" s="96"/>
      <c r="J1488" s="96"/>
      <c r="K1488" s="96"/>
      <c r="L1488" s="96"/>
      <c r="M1488" s="96"/>
      <c r="N1488" s="96"/>
      <c r="O1488" s="96"/>
      <c r="P1488" s="96"/>
      <c r="Q1488" s="96"/>
      <c r="R1488" s="96"/>
      <c r="S1488" s="96"/>
      <c r="T1488" s="96"/>
      <c r="U1488" s="96"/>
      <c r="V1488" s="96"/>
      <c r="W1488" s="96"/>
    </row>
    <row r="1489" spans="1:23" s="146" customFormat="1">
      <c r="A1489" s="96"/>
      <c r="B1489" s="327"/>
      <c r="C1489" s="327"/>
      <c r="I1489" s="96"/>
      <c r="J1489" s="96"/>
      <c r="K1489" s="96"/>
      <c r="L1489" s="96"/>
      <c r="M1489" s="96"/>
      <c r="N1489" s="96"/>
      <c r="O1489" s="96"/>
      <c r="P1489" s="96"/>
      <c r="Q1489" s="96"/>
      <c r="R1489" s="96"/>
      <c r="S1489" s="96"/>
      <c r="T1489" s="96"/>
      <c r="U1489" s="96"/>
      <c r="V1489" s="96"/>
      <c r="W1489" s="96"/>
    </row>
    <row r="1490" spans="1:23" s="146" customFormat="1">
      <c r="A1490" s="96"/>
      <c r="B1490" s="327"/>
      <c r="C1490" s="327"/>
      <c r="I1490" s="96"/>
      <c r="J1490" s="96"/>
      <c r="K1490" s="96"/>
      <c r="L1490" s="96"/>
      <c r="M1490" s="96"/>
      <c r="N1490" s="96"/>
      <c r="O1490" s="96"/>
      <c r="P1490" s="96"/>
      <c r="Q1490" s="96"/>
      <c r="R1490" s="96"/>
      <c r="S1490" s="96"/>
      <c r="T1490" s="96"/>
      <c r="U1490" s="96"/>
      <c r="V1490" s="96"/>
      <c r="W1490" s="96"/>
    </row>
    <row r="1491" spans="1:23" s="146" customFormat="1">
      <c r="A1491" s="96"/>
      <c r="B1491" s="327"/>
      <c r="C1491" s="327"/>
      <c r="I1491" s="96"/>
      <c r="J1491" s="96"/>
      <c r="K1491" s="96"/>
      <c r="L1491" s="96"/>
      <c r="M1491" s="96"/>
      <c r="N1491" s="96"/>
      <c r="O1491" s="96"/>
      <c r="P1491" s="96"/>
      <c r="Q1491" s="96"/>
      <c r="R1491" s="96"/>
      <c r="S1491" s="96"/>
      <c r="T1491" s="96"/>
      <c r="U1491" s="96"/>
      <c r="V1491" s="96"/>
      <c r="W1491" s="96"/>
    </row>
    <row r="1492" spans="1:23" s="146" customFormat="1">
      <c r="A1492" s="96"/>
      <c r="B1492" s="327"/>
      <c r="C1492" s="327"/>
      <c r="I1492" s="96"/>
      <c r="J1492" s="96"/>
      <c r="K1492" s="96"/>
      <c r="L1492" s="96"/>
      <c r="M1492" s="96"/>
      <c r="N1492" s="96"/>
      <c r="O1492" s="96"/>
      <c r="P1492" s="96"/>
      <c r="Q1492" s="96"/>
      <c r="R1492" s="96"/>
      <c r="S1492" s="96"/>
      <c r="T1492" s="96"/>
      <c r="U1492" s="96"/>
      <c r="V1492" s="96"/>
      <c r="W1492" s="96"/>
    </row>
    <row r="1493" spans="1:23" s="146" customFormat="1">
      <c r="A1493" s="96"/>
      <c r="B1493" s="327"/>
      <c r="C1493" s="327"/>
      <c r="I1493" s="96"/>
      <c r="J1493" s="96"/>
      <c r="K1493" s="96"/>
      <c r="L1493" s="96"/>
      <c r="M1493" s="96"/>
      <c r="N1493" s="96"/>
      <c r="O1493" s="96"/>
      <c r="P1493" s="96"/>
      <c r="Q1493" s="96"/>
      <c r="R1493" s="96"/>
      <c r="S1493" s="96"/>
      <c r="T1493" s="96"/>
      <c r="U1493" s="96"/>
      <c r="V1493" s="96"/>
      <c r="W1493" s="96"/>
    </row>
    <row r="1494" spans="1:23" s="146" customFormat="1">
      <c r="A1494" s="96"/>
      <c r="B1494" s="327"/>
      <c r="C1494" s="327"/>
      <c r="I1494" s="96"/>
      <c r="J1494" s="96"/>
      <c r="K1494" s="96"/>
      <c r="L1494" s="96"/>
      <c r="M1494" s="96"/>
      <c r="N1494" s="96"/>
      <c r="O1494" s="96"/>
      <c r="P1494" s="96"/>
      <c r="Q1494" s="96"/>
      <c r="R1494" s="96"/>
      <c r="S1494" s="96"/>
      <c r="T1494" s="96"/>
      <c r="U1494" s="96"/>
      <c r="V1494" s="96"/>
      <c r="W1494" s="96"/>
    </row>
    <row r="1495" spans="1:23" s="146" customFormat="1">
      <c r="A1495" s="96"/>
      <c r="B1495" s="327"/>
      <c r="C1495" s="327"/>
      <c r="I1495" s="96"/>
      <c r="J1495" s="96"/>
      <c r="K1495" s="96"/>
      <c r="L1495" s="96"/>
      <c r="M1495" s="96"/>
      <c r="N1495" s="96"/>
      <c r="O1495" s="96"/>
      <c r="P1495" s="96"/>
      <c r="Q1495" s="96"/>
      <c r="R1495" s="96"/>
      <c r="S1495" s="96"/>
      <c r="T1495" s="96"/>
      <c r="U1495" s="96"/>
      <c r="V1495" s="96"/>
      <c r="W1495" s="96"/>
    </row>
    <row r="1496" spans="1:23" s="146" customFormat="1">
      <c r="A1496" s="96"/>
      <c r="B1496" s="327"/>
      <c r="C1496" s="327"/>
      <c r="I1496" s="96"/>
      <c r="J1496" s="96"/>
      <c r="K1496" s="96"/>
      <c r="L1496" s="96"/>
      <c r="M1496" s="96"/>
      <c r="N1496" s="96"/>
      <c r="O1496" s="96"/>
      <c r="P1496" s="96"/>
      <c r="Q1496" s="96"/>
      <c r="R1496" s="96"/>
      <c r="S1496" s="96"/>
      <c r="T1496" s="96"/>
      <c r="U1496" s="96"/>
      <c r="V1496" s="96"/>
      <c r="W1496" s="96"/>
    </row>
    <row r="1497" spans="1:23" s="146" customFormat="1">
      <c r="A1497" s="96"/>
      <c r="B1497" s="327"/>
      <c r="C1497" s="327"/>
      <c r="I1497" s="96"/>
      <c r="J1497" s="96"/>
      <c r="K1497" s="96"/>
      <c r="L1497" s="96"/>
      <c r="M1497" s="96"/>
      <c r="N1497" s="96"/>
      <c r="O1497" s="96"/>
      <c r="P1497" s="96"/>
      <c r="Q1497" s="96"/>
      <c r="R1497" s="96"/>
      <c r="S1497" s="96"/>
      <c r="T1497" s="96"/>
      <c r="U1497" s="96"/>
      <c r="V1497" s="96"/>
      <c r="W1497" s="96"/>
    </row>
    <row r="1498" spans="1:23" s="146" customFormat="1">
      <c r="A1498" s="96"/>
      <c r="B1498" s="327"/>
      <c r="C1498" s="327"/>
      <c r="I1498" s="96"/>
      <c r="J1498" s="96"/>
      <c r="K1498" s="96"/>
      <c r="L1498" s="96"/>
      <c r="M1498" s="96"/>
      <c r="N1498" s="96"/>
      <c r="O1498" s="96"/>
      <c r="P1498" s="96"/>
      <c r="Q1498" s="96"/>
      <c r="R1498" s="96"/>
      <c r="S1498" s="96"/>
      <c r="T1498" s="96"/>
      <c r="U1498" s="96"/>
      <c r="V1498" s="96"/>
      <c r="W1498" s="96"/>
    </row>
    <row r="1499" spans="1:23" s="146" customFormat="1">
      <c r="A1499" s="96"/>
      <c r="B1499" s="327"/>
      <c r="C1499" s="327"/>
      <c r="I1499" s="96"/>
      <c r="J1499" s="96"/>
      <c r="K1499" s="96"/>
      <c r="L1499" s="96"/>
      <c r="M1499" s="96"/>
      <c r="N1499" s="96"/>
      <c r="O1499" s="96"/>
      <c r="P1499" s="96"/>
      <c r="Q1499" s="96"/>
      <c r="R1499" s="96"/>
      <c r="S1499" s="96"/>
      <c r="T1499" s="96"/>
      <c r="U1499" s="96"/>
      <c r="V1499" s="96"/>
      <c r="W1499" s="96"/>
    </row>
    <row r="1500" spans="1:23" s="146" customFormat="1">
      <c r="A1500" s="96"/>
      <c r="B1500" s="327"/>
      <c r="C1500" s="327"/>
      <c r="I1500" s="96"/>
      <c r="J1500" s="96"/>
      <c r="K1500" s="96"/>
      <c r="L1500" s="96"/>
      <c r="M1500" s="96"/>
      <c r="N1500" s="96"/>
      <c r="O1500" s="96"/>
      <c r="P1500" s="96"/>
      <c r="Q1500" s="96"/>
      <c r="R1500" s="96"/>
      <c r="S1500" s="96"/>
      <c r="T1500" s="96"/>
      <c r="U1500" s="96"/>
      <c r="V1500" s="96"/>
      <c r="W1500" s="96"/>
    </row>
    <row r="1501" spans="1:23" s="146" customFormat="1">
      <c r="A1501" s="96"/>
      <c r="B1501" s="327"/>
      <c r="C1501" s="327"/>
      <c r="I1501" s="96"/>
      <c r="J1501" s="96"/>
      <c r="K1501" s="96"/>
      <c r="L1501" s="96"/>
      <c r="M1501" s="96"/>
      <c r="N1501" s="96"/>
      <c r="O1501" s="96"/>
      <c r="P1501" s="96"/>
      <c r="Q1501" s="96"/>
      <c r="R1501" s="96"/>
      <c r="S1501" s="96"/>
      <c r="T1501" s="96"/>
      <c r="U1501" s="96"/>
      <c r="V1501" s="96"/>
      <c r="W1501" s="96"/>
    </row>
    <row r="1502" spans="1:23" s="146" customFormat="1">
      <c r="A1502" s="96"/>
      <c r="B1502" s="327"/>
      <c r="C1502" s="327"/>
      <c r="I1502" s="96"/>
      <c r="J1502" s="96"/>
      <c r="K1502" s="96"/>
      <c r="L1502" s="96"/>
      <c r="M1502" s="96"/>
      <c r="N1502" s="96"/>
      <c r="O1502" s="96"/>
      <c r="P1502" s="96"/>
      <c r="Q1502" s="96"/>
      <c r="R1502" s="96"/>
      <c r="S1502" s="96"/>
      <c r="T1502" s="96"/>
      <c r="U1502" s="96"/>
      <c r="V1502" s="96"/>
      <c r="W1502" s="96"/>
    </row>
    <row r="1503" spans="1:23" s="146" customFormat="1">
      <c r="A1503" s="96"/>
      <c r="B1503" s="327"/>
      <c r="C1503" s="327"/>
      <c r="I1503" s="96"/>
      <c r="J1503" s="96"/>
      <c r="K1503" s="96"/>
      <c r="L1503" s="96"/>
      <c r="M1503" s="96"/>
      <c r="N1503" s="96"/>
      <c r="O1503" s="96"/>
      <c r="P1503" s="96"/>
      <c r="Q1503" s="96"/>
      <c r="R1503" s="96"/>
      <c r="S1503" s="96"/>
      <c r="T1503" s="96"/>
      <c r="U1503" s="96"/>
      <c r="V1503" s="96"/>
      <c r="W1503" s="96"/>
    </row>
    <row r="1504" spans="1:23" s="146" customFormat="1">
      <c r="A1504" s="96"/>
      <c r="B1504" s="327"/>
      <c r="C1504" s="327"/>
      <c r="I1504" s="96"/>
      <c r="J1504" s="96"/>
      <c r="K1504" s="96"/>
      <c r="L1504" s="96"/>
      <c r="M1504" s="96"/>
      <c r="N1504" s="96"/>
      <c r="O1504" s="96"/>
      <c r="P1504" s="96"/>
      <c r="Q1504" s="96"/>
      <c r="R1504" s="96"/>
      <c r="S1504" s="96"/>
      <c r="T1504" s="96"/>
      <c r="U1504" s="96"/>
      <c r="V1504" s="96"/>
      <c r="W1504" s="96"/>
    </row>
    <row r="1505" spans="1:23" s="146" customFormat="1">
      <c r="A1505" s="96"/>
      <c r="B1505" s="327"/>
      <c r="C1505" s="327"/>
      <c r="I1505" s="96"/>
      <c r="J1505" s="96"/>
      <c r="K1505" s="96"/>
      <c r="L1505" s="96"/>
      <c r="M1505" s="96"/>
      <c r="N1505" s="96"/>
      <c r="O1505" s="96"/>
      <c r="P1505" s="96"/>
      <c r="Q1505" s="96"/>
      <c r="R1505" s="96"/>
      <c r="S1505" s="96"/>
      <c r="T1505" s="96"/>
      <c r="U1505" s="96"/>
      <c r="V1505" s="96"/>
      <c r="W1505" s="96"/>
    </row>
    <row r="1506" spans="1:23" s="146" customFormat="1">
      <c r="A1506" s="96"/>
      <c r="B1506" s="327"/>
      <c r="C1506" s="327"/>
      <c r="I1506" s="96"/>
      <c r="J1506" s="96"/>
      <c r="K1506" s="96"/>
      <c r="L1506" s="96"/>
      <c r="M1506" s="96"/>
      <c r="N1506" s="96"/>
      <c r="O1506" s="96"/>
      <c r="P1506" s="96"/>
      <c r="Q1506" s="96"/>
      <c r="R1506" s="96"/>
      <c r="S1506" s="96"/>
      <c r="T1506" s="96"/>
      <c r="U1506" s="96"/>
      <c r="V1506" s="96"/>
      <c r="W1506" s="96"/>
    </row>
    <row r="1507" spans="1:23" s="146" customFormat="1">
      <c r="A1507" s="96"/>
      <c r="B1507" s="327"/>
      <c r="C1507" s="327"/>
      <c r="I1507" s="96"/>
      <c r="J1507" s="96"/>
      <c r="K1507" s="96"/>
      <c r="L1507" s="96"/>
      <c r="M1507" s="96"/>
      <c r="N1507" s="96"/>
      <c r="O1507" s="96"/>
      <c r="P1507" s="96"/>
      <c r="Q1507" s="96"/>
      <c r="R1507" s="96"/>
      <c r="S1507" s="96"/>
      <c r="T1507" s="96"/>
      <c r="U1507" s="96"/>
      <c r="V1507" s="96"/>
      <c r="W1507" s="96"/>
    </row>
    <row r="1508" spans="1:23" s="146" customFormat="1">
      <c r="A1508" s="96"/>
      <c r="B1508" s="327"/>
      <c r="C1508" s="327"/>
      <c r="I1508" s="96"/>
      <c r="J1508" s="96"/>
      <c r="K1508" s="96"/>
      <c r="L1508" s="96"/>
      <c r="M1508" s="96"/>
      <c r="N1508" s="96"/>
      <c r="O1508" s="96"/>
      <c r="P1508" s="96"/>
      <c r="Q1508" s="96"/>
      <c r="R1508" s="96"/>
      <c r="S1508" s="96"/>
      <c r="T1508" s="96"/>
      <c r="U1508" s="96"/>
      <c r="V1508" s="96"/>
      <c r="W1508" s="96"/>
    </row>
    <row r="1509" spans="1:23" s="146" customFormat="1">
      <c r="A1509" s="96"/>
      <c r="B1509" s="327"/>
      <c r="C1509" s="327"/>
      <c r="I1509" s="96"/>
      <c r="J1509" s="96"/>
      <c r="K1509" s="96"/>
      <c r="L1509" s="96"/>
      <c r="M1509" s="96"/>
      <c r="N1509" s="96"/>
      <c r="O1509" s="96"/>
      <c r="P1509" s="96"/>
      <c r="Q1509" s="96"/>
      <c r="R1509" s="96"/>
      <c r="S1509" s="96"/>
      <c r="T1509" s="96"/>
      <c r="U1509" s="96"/>
      <c r="V1509" s="96"/>
      <c r="W1509" s="96"/>
    </row>
    <row r="1510" spans="1:23" s="146" customFormat="1">
      <c r="A1510" s="96"/>
      <c r="B1510" s="327"/>
      <c r="C1510" s="327"/>
      <c r="I1510" s="96"/>
      <c r="J1510" s="96"/>
      <c r="K1510" s="96"/>
      <c r="L1510" s="96"/>
      <c r="M1510" s="96"/>
      <c r="N1510" s="96"/>
      <c r="O1510" s="96"/>
      <c r="P1510" s="96"/>
      <c r="Q1510" s="96"/>
      <c r="R1510" s="96"/>
      <c r="S1510" s="96"/>
      <c r="T1510" s="96"/>
      <c r="U1510" s="96"/>
      <c r="V1510" s="96"/>
      <c r="W1510" s="96"/>
    </row>
    <row r="1511" spans="1:23" s="146" customFormat="1">
      <c r="A1511" s="96"/>
      <c r="B1511" s="327"/>
      <c r="C1511" s="327"/>
      <c r="I1511" s="96"/>
      <c r="J1511" s="96"/>
      <c r="K1511" s="96"/>
      <c r="L1511" s="96"/>
      <c r="M1511" s="96"/>
      <c r="N1511" s="96"/>
      <c r="O1511" s="96"/>
      <c r="P1511" s="96"/>
      <c r="Q1511" s="96"/>
      <c r="R1511" s="96"/>
      <c r="S1511" s="96"/>
      <c r="T1511" s="96"/>
      <c r="U1511" s="96"/>
      <c r="V1511" s="96"/>
      <c r="W1511" s="96"/>
    </row>
    <row r="1512" spans="1:23" s="146" customFormat="1">
      <c r="A1512" s="96"/>
      <c r="B1512" s="327"/>
      <c r="C1512" s="327"/>
      <c r="I1512" s="96"/>
      <c r="J1512" s="96"/>
      <c r="K1512" s="96"/>
      <c r="L1512" s="96"/>
      <c r="M1512" s="96"/>
      <c r="N1512" s="96"/>
      <c r="O1512" s="96"/>
      <c r="P1512" s="96"/>
      <c r="Q1512" s="96"/>
      <c r="R1512" s="96"/>
      <c r="S1512" s="96"/>
      <c r="T1512" s="96"/>
      <c r="U1512" s="96"/>
      <c r="V1512" s="96"/>
      <c r="W1512" s="96"/>
    </row>
    <row r="1513" spans="1:23" s="146" customFormat="1">
      <c r="A1513" s="96"/>
      <c r="B1513" s="327"/>
      <c r="C1513" s="327"/>
      <c r="I1513" s="96"/>
      <c r="J1513" s="96"/>
      <c r="K1513" s="96"/>
      <c r="L1513" s="96"/>
      <c r="M1513" s="96"/>
      <c r="N1513" s="96"/>
      <c r="O1513" s="96"/>
      <c r="P1513" s="96"/>
      <c r="Q1513" s="96"/>
      <c r="R1513" s="96"/>
      <c r="S1513" s="96"/>
      <c r="T1513" s="96"/>
      <c r="U1513" s="96"/>
      <c r="V1513" s="96"/>
      <c r="W1513" s="96"/>
    </row>
    <row r="1514" spans="1:23" s="146" customFormat="1">
      <c r="A1514" s="96"/>
      <c r="B1514" s="327"/>
      <c r="C1514" s="327"/>
      <c r="I1514" s="96"/>
      <c r="J1514" s="96"/>
      <c r="K1514" s="96"/>
      <c r="L1514" s="96"/>
      <c r="M1514" s="96"/>
      <c r="N1514" s="96"/>
      <c r="O1514" s="96"/>
      <c r="P1514" s="96"/>
      <c r="Q1514" s="96"/>
      <c r="R1514" s="96"/>
      <c r="S1514" s="96"/>
      <c r="T1514" s="96"/>
      <c r="U1514" s="96"/>
      <c r="V1514" s="96"/>
      <c r="W1514" s="96"/>
    </row>
    <row r="1515" spans="1:23" s="146" customFormat="1">
      <c r="A1515" s="96"/>
      <c r="B1515" s="327"/>
      <c r="C1515" s="327"/>
      <c r="I1515" s="96"/>
      <c r="J1515" s="96"/>
      <c r="K1515" s="96"/>
      <c r="L1515" s="96"/>
      <c r="M1515" s="96"/>
      <c r="N1515" s="96"/>
      <c r="O1515" s="96"/>
      <c r="P1515" s="96"/>
      <c r="Q1515" s="96"/>
      <c r="R1515" s="96"/>
      <c r="S1515" s="96"/>
      <c r="T1515" s="96"/>
      <c r="U1515" s="96"/>
      <c r="V1515" s="96"/>
      <c r="W1515" s="96"/>
    </row>
    <row r="1516" spans="1:23" s="146" customFormat="1">
      <c r="A1516" s="96"/>
      <c r="B1516" s="327"/>
      <c r="C1516" s="327"/>
      <c r="I1516" s="96"/>
      <c r="J1516" s="96"/>
      <c r="K1516" s="96"/>
      <c r="L1516" s="96"/>
      <c r="M1516" s="96"/>
      <c r="N1516" s="96"/>
      <c r="O1516" s="96"/>
      <c r="P1516" s="96"/>
      <c r="Q1516" s="96"/>
      <c r="R1516" s="96"/>
      <c r="S1516" s="96"/>
      <c r="T1516" s="96"/>
      <c r="U1516" s="96"/>
      <c r="V1516" s="96"/>
      <c r="W1516" s="96"/>
    </row>
    <row r="1517" spans="1:23" s="146" customFormat="1">
      <c r="A1517" s="96"/>
      <c r="B1517" s="327"/>
      <c r="C1517" s="327"/>
      <c r="I1517" s="96"/>
      <c r="J1517" s="96"/>
      <c r="K1517" s="96"/>
      <c r="L1517" s="96"/>
      <c r="M1517" s="96"/>
      <c r="N1517" s="96"/>
      <c r="O1517" s="96"/>
      <c r="P1517" s="96"/>
      <c r="Q1517" s="96"/>
      <c r="R1517" s="96"/>
      <c r="S1517" s="96"/>
      <c r="T1517" s="96"/>
      <c r="U1517" s="96"/>
      <c r="V1517" s="96"/>
      <c r="W1517" s="96"/>
    </row>
    <row r="1518" spans="1:23" s="146" customFormat="1">
      <c r="A1518" s="96"/>
      <c r="B1518" s="327"/>
      <c r="C1518" s="327"/>
      <c r="I1518" s="96"/>
      <c r="J1518" s="96"/>
      <c r="K1518" s="96"/>
      <c r="L1518" s="96"/>
      <c r="M1518" s="96"/>
      <c r="N1518" s="96"/>
      <c r="O1518" s="96"/>
      <c r="P1518" s="96"/>
      <c r="Q1518" s="96"/>
      <c r="R1518" s="96"/>
      <c r="S1518" s="96"/>
      <c r="T1518" s="96"/>
      <c r="U1518" s="96"/>
      <c r="V1518" s="96"/>
      <c r="W1518" s="96"/>
    </row>
    <row r="1519" spans="1:23" s="146" customFormat="1">
      <c r="A1519" s="96"/>
      <c r="B1519" s="327"/>
      <c r="C1519" s="327"/>
      <c r="I1519" s="96"/>
      <c r="J1519" s="96"/>
      <c r="K1519" s="96"/>
      <c r="L1519" s="96"/>
      <c r="M1519" s="96"/>
      <c r="N1519" s="96"/>
      <c r="O1519" s="96"/>
      <c r="P1519" s="96"/>
      <c r="Q1519" s="96"/>
      <c r="R1519" s="96"/>
      <c r="S1519" s="96"/>
      <c r="T1519" s="96"/>
      <c r="U1519" s="96"/>
      <c r="V1519" s="96"/>
      <c r="W1519" s="96"/>
    </row>
    <row r="1520" spans="1:23" s="146" customFormat="1">
      <c r="A1520" s="96"/>
      <c r="B1520" s="327"/>
      <c r="C1520" s="327"/>
      <c r="I1520" s="96"/>
      <c r="J1520" s="96"/>
      <c r="K1520" s="96"/>
      <c r="L1520" s="96"/>
      <c r="M1520" s="96"/>
      <c r="N1520" s="96"/>
      <c r="O1520" s="96"/>
      <c r="P1520" s="96"/>
      <c r="Q1520" s="96"/>
      <c r="R1520" s="96"/>
      <c r="S1520" s="96"/>
      <c r="T1520" s="96"/>
      <c r="U1520" s="96"/>
      <c r="V1520" s="96"/>
      <c r="W1520" s="96"/>
    </row>
    <row r="1521" spans="1:23" s="146" customFormat="1">
      <c r="A1521" s="96"/>
      <c r="B1521" s="327"/>
      <c r="C1521" s="327"/>
      <c r="I1521" s="96"/>
      <c r="J1521" s="96"/>
      <c r="K1521" s="96"/>
      <c r="L1521" s="96"/>
      <c r="M1521" s="96"/>
      <c r="N1521" s="96"/>
      <c r="O1521" s="96"/>
      <c r="P1521" s="96"/>
      <c r="Q1521" s="96"/>
      <c r="R1521" s="96"/>
      <c r="S1521" s="96"/>
      <c r="T1521" s="96"/>
      <c r="U1521" s="96"/>
      <c r="V1521" s="96"/>
      <c r="W1521" s="96"/>
    </row>
    <row r="1522" spans="1:23" s="146" customFormat="1">
      <c r="A1522" s="96"/>
      <c r="B1522" s="327"/>
      <c r="C1522" s="327"/>
      <c r="I1522" s="96"/>
      <c r="J1522" s="96"/>
      <c r="K1522" s="96"/>
      <c r="L1522" s="96"/>
      <c r="M1522" s="96"/>
      <c r="N1522" s="96"/>
      <c r="O1522" s="96"/>
      <c r="P1522" s="96"/>
      <c r="Q1522" s="96"/>
      <c r="R1522" s="96"/>
      <c r="S1522" s="96"/>
      <c r="T1522" s="96"/>
      <c r="U1522" s="96"/>
      <c r="V1522" s="96"/>
      <c r="W1522" s="96"/>
    </row>
    <row r="1523" spans="1:23" s="146" customFormat="1">
      <c r="A1523" s="96"/>
      <c r="B1523" s="327"/>
      <c r="C1523" s="327"/>
      <c r="I1523" s="96"/>
      <c r="J1523" s="96"/>
      <c r="K1523" s="96"/>
      <c r="L1523" s="96"/>
      <c r="M1523" s="96"/>
      <c r="N1523" s="96"/>
      <c r="O1523" s="96"/>
      <c r="P1523" s="96"/>
      <c r="Q1523" s="96"/>
      <c r="R1523" s="96"/>
      <c r="S1523" s="96"/>
      <c r="T1523" s="96"/>
      <c r="U1523" s="96"/>
      <c r="V1523" s="96"/>
      <c r="W1523" s="96"/>
    </row>
    <row r="1524" spans="1:23" s="146" customFormat="1">
      <c r="A1524" s="96"/>
      <c r="B1524" s="327"/>
      <c r="C1524" s="327"/>
      <c r="I1524" s="96"/>
      <c r="J1524" s="96"/>
      <c r="K1524" s="96"/>
      <c r="L1524" s="96"/>
      <c r="M1524" s="96"/>
      <c r="N1524" s="96"/>
      <c r="O1524" s="96"/>
      <c r="P1524" s="96"/>
      <c r="Q1524" s="96"/>
      <c r="R1524" s="96"/>
      <c r="S1524" s="96"/>
      <c r="T1524" s="96"/>
      <c r="U1524" s="96"/>
      <c r="V1524" s="96"/>
      <c r="W1524" s="96"/>
    </row>
    <row r="1525" spans="1:23" s="146" customFormat="1">
      <c r="A1525" s="96"/>
      <c r="B1525" s="327"/>
      <c r="C1525" s="327"/>
      <c r="I1525" s="96"/>
      <c r="J1525" s="96"/>
      <c r="K1525" s="96"/>
      <c r="L1525" s="96"/>
      <c r="M1525" s="96"/>
      <c r="N1525" s="96"/>
      <c r="O1525" s="96"/>
      <c r="P1525" s="96"/>
      <c r="Q1525" s="96"/>
      <c r="R1525" s="96"/>
      <c r="S1525" s="96"/>
      <c r="T1525" s="96"/>
      <c r="U1525" s="96"/>
      <c r="V1525" s="96"/>
      <c r="W1525" s="96"/>
    </row>
    <row r="1526" spans="1:23" s="146" customFormat="1">
      <c r="A1526" s="96"/>
      <c r="B1526" s="327"/>
      <c r="C1526" s="327"/>
      <c r="I1526" s="96"/>
      <c r="J1526" s="96"/>
      <c r="K1526" s="96"/>
      <c r="L1526" s="96"/>
      <c r="M1526" s="96"/>
      <c r="N1526" s="96"/>
      <c r="O1526" s="96"/>
      <c r="P1526" s="96"/>
      <c r="Q1526" s="96"/>
      <c r="R1526" s="96"/>
      <c r="S1526" s="96"/>
      <c r="T1526" s="96"/>
      <c r="U1526" s="96"/>
      <c r="V1526" s="96"/>
      <c r="W1526" s="96"/>
    </row>
    <row r="1527" spans="1:23" s="146" customFormat="1">
      <c r="A1527" s="96"/>
      <c r="B1527" s="327"/>
      <c r="C1527" s="327"/>
      <c r="I1527" s="96"/>
      <c r="J1527" s="96"/>
      <c r="K1527" s="96"/>
      <c r="L1527" s="96"/>
      <c r="M1527" s="96"/>
      <c r="N1527" s="96"/>
      <c r="O1527" s="96"/>
      <c r="P1527" s="96"/>
      <c r="Q1527" s="96"/>
      <c r="R1527" s="96"/>
      <c r="S1527" s="96"/>
      <c r="T1527" s="96"/>
      <c r="U1527" s="96"/>
      <c r="V1527" s="96"/>
      <c r="W1527" s="96"/>
    </row>
    <row r="1528" spans="1:23" s="146" customFormat="1">
      <c r="A1528" s="96"/>
      <c r="B1528" s="327"/>
      <c r="C1528" s="327"/>
      <c r="I1528" s="96"/>
      <c r="J1528" s="96"/>
      <c r="K1528" s="96"/>
      <c r="L1528" s="96"/>
      <c r="M1528" s="96"/>
      <c r="N1528" s="96"/>
      <c r="O1528" s="96"/>
      <c r="P1528" s="96"/>
      <c r="Q1528" s="96"/>
      <c r="R1528" s="96"/>
      <c r="S1528" s="96"/>
      <c r="T1528" s="96"/>
      <c r="U1528" s="96"/>
      <c r="V1528" s="96"/>
      <c r="W1528" s="96"/>
    </row>
    <row r="1529" spans="1:23" s="146" customFormat="1">
      <c r="A1529" s="96"/>
      <c r="B1529" s="327"/>
      <c r="C1529" s="327"/>
      <c r="I1529" s="96"/>
      <c r="J1529" s="96"/>
      <c r="K1529" s="96"/>
      <c r="L1529" s="96"/>
      <c r="M1529" s="96"/>
      <c r="N1529" s="96"/>
      <c r="O1529" s="96"/>
      <c r="P1529" s="96"/>
      <c r="Q1529" s="96"/>
      <c r="R1529" s="96"/>
      <c r="S1529" s="96"/>
      <c r="T1529" s="96"/>
      <c r="U1529" s="96"/>
      <c r="V1529" s="96"/>
      <c r="W1529" s="96"/>
    </row>
    <row r="1530" spans="1:23" s="146" customFormat="1">
      <c r="A1530" s="96"/>
      <c r="B1530" s="327"/>
      <c r="C1530" s="327"/>
      <c r="I1530" s="96"/>
      <c r="J1530" s="96"/>
      <c r="K1530" s="96"/>
      <c r="L1530" s="96"/>
      <c r="M1530" s="96"/>
      <c r="N1530" s="96"/>
      <c r="O1530" s="96"/>
      <c r="P1530" s="96"/>
      <c r="Q1530" s="96"/>
      <c r="R1530" s="96"/>
      <c r="S1530" s="96"/>
      <c r="T1530" s="96"/>
      <c r="U1530" s="96"/>
      <c r="V1530" s="96"/>
      <c r="W1530" s="96"/>
    </row>
    <row r="1531" spans="1:23" s="146" customFormat="1">
      <c r="A1531" s="96"/>
      <c r="B1531" s="327"/>
      <c r="C1531" s="327"/>
      <c r="I1531" s="96"/>
      <c r="J1531" s="96"/>
      <c r="K1531" s="96"/>
      <c r="L1531" s="96"/>
      <c r="M1531" s="96"/>
      <c r="N1531" s="96"/>
      <c r="O1531" s="96"/>
      <c r="P1531" s="96"/>
      <c r="Q1531" s="96"/>
      <c r="R1531" s="96"/>
      <c r="S1531" s="96"/>
      <c r="T1531" s="96"/>
      <c r="U1531" s="96"/>
      <c r="V1531" s="96"/>
      <c r="W1531" s="96"/>
    </row>
    <row r="1532" spans="1:23" s="146" customFormat="1">
      <c r="A1532" s="96"/>
      <c r="B1532" s="327"/>
      <c r="C1532" s="327"/>
      <c r="I1532" s="96"/>
      <c r="J1532" s="96"/>
      <c r="K1532" s="96"/>
      <c r="L1532" s="96"/>
      <c r="M1532" s="96"/>
      <c r="N1532" s="96"/>
      <c r="O1532" s="96"/>
      <c r="P1532" s="96"/>
      <c r="Q1532" s="96"/>
      <c r="R1532" s="96"/>
      <c r="S1532" s="96"/>
      <c r="T1532" s="96"/>
      <c r="U1532" s="96"/>
      <c r="V1532" s="96"/>
      <c r="W1532" s="96"/>
    </row>
    <row r="1533" spans="1:23" s="146" customFormat="1">
      <c r="A1533" s="96"/>
      <c r="B1533" s="327"/>
      <c r="C1533" s="327"/>
      <c r="I1533" s="96"/>
      <c r="J1533" s="96"/>
      <c r="K1533" s="96"/>
      <c r="L1533" s="96"/>
      <c r="M1533" s="96"/>
      <c r="N1533" s="96"/>
      <c r="O1533" s="96"/>
      <c r="P1533" s="96"/>
      <c r="Q1533" s="96"/>
      <c r="R1533" s="96"/>
      <c r="S1533" s="96"/>
      <c r="T1533" s="96"/>
      <c r="U1533" s="96"/>
      <c r="V1533" s="96"/>
      <c r="W1533" s="96"/>
    </row>
    <row r="1534" spans="1:23" s="146" customFormat="1">
      <c r="A1534" s="96"/>
      <c r="B1534" s="327"/>
      <c r="C1534" s="327"/>
      <c r="I1534" s="96"/>
      <c r="J1534" s="96"/>
      <c r="K1534" s="96"/>
      <c r="L1534" s="96"/>
      <c r="M1534" s="96"/>
      <c r="N1534" s="96"/>
      <c r="O1534" s="96"/>
      <c r="P1534" s="96"/>
      <c r="Q1534" s="96"/>
      <c r="R1534" s="96"/>
      <c r="S1534" s="96"/>
      <c r="T1534" s="96"/>
      <c r="U1534" s="96"/>
      <c r="V1534" s="96"/>
      <c r="W1534" s="96"/>
    </row>
    <row r="1535" spans="1:23" s="146" customFormat="1">
      <c r="A1535" s="96"/>
      <c r="B1535" s="327"/>
      <c r="C1535" s="327"/>
      <c r="I1535" s="96"/>
      <c r="J1535" s="96"/>
      <c r="K1535" s="96"/>
      <c r="L1535" s="96"/>
      <c r="M1535" s="96"/>
      <c r="N1535" s="96"/>
      <c r="O1535" s="96"/>
      <c r="P1535" s="96"/>
      <c r="Q1535" s="96"/>
      <c r="R1535" s="96"/>
      <c r="S1535" s="96"/>
      <c r="T1535" s="96"/>
      <c r="U1535" s="96"/>
      <c r="V1535" s="96"/>
      <c r="W1535" s="96"/>
    </row>
    <row r="1536" spans="1:23" s="146" customFormat="1">
      <c r="A1536" s="96"/>
      <c r="B1536" s="327"/>
      <c r="C1536" s="327"/>
      <c r="I1536" s="96"/>
      <c r="J1536" s="96"/>
      <c r="K1536" s="96"/>
      <c r="L1536" s="96"/>
      <c r="M1536" s="96"/>
      <c r="N1536" s="96"/>
      <c r="O1536" s="96"/>
      <c r="P1536" s="96"/>
      <c r="Q1536" s="96"/>
      <c r="R1536" s="96"/>
      <c r="S1536" s="96"/>
      <c r="T1536" s="96"/>
      <c r="U1536" s="96"/>
      <c r="V1536" s="96"/>
      <c r="W1536" s="96"/>
    </row>
    <row r="1537" spans="1:23" s="146" customFormat="1">
      <c r="A1537" s="96"/>
      <c r="B1537" s="327"/>
      <c r="C1537" s="327"/>
      <c r="I1537" s="96"/>
      <c r="J1537" s="96"/>
      <c r="K1537" s="96"/>
      <c r="L1537" s="96"/>
      <c r="M1537" s="96"/>
      <c r="N1537" s="96"/>
      <c r="O1537" s="96"/>
      <c r="P1537" s="96"/>
      <c r="Q1537" s="96"/>
      <c r="R1537" s="96"/>
      <c r="S1537" s="96"/>
      <c r="T1537" s="96"/>
      <c r="U1537" s="96"/>
      <c r="V1537" s="96"/>
      <c r="W1537" s="96"/>
    </row>
    <row r="1538" spans="1:23" s="146" customFormat="1">
      <c r="A1538" s="96"/>
      <c r="B1538" s="327"/>
      <c r="C1538" s="327"/>
      <c r="I1538" s="96"/>
      <c r="J1538" s="96"/>
      <c r="K1538" s="96"/>
      <c r="L1538" s="96"/>
      <c r="M1538" s="96"/>
      <c r="N1538" s="96"/>
      <c r="O1538" s="96"/>
      <c r="P1538" s="96"/>
      <c r="Q1538" s="96"/>
      <c r="R1538" s="96"/>
      <c r="S1538" s="96"/>
      <c r="T1538" s="96"/>
      <c r="U1538" s="96"/>
      <c r="V1538" s="96"/>
      <c r="W1538" s="96"/>
    </row>
    <row r="1539" spans="1:23" s="146" customFormat="1">
      <c r="A1539" s="96"/>
      <c r="B1539" s="327"/>
      <c r="C1539" s="327"/>
      <c r="I1539" s="96"/>
      <c r="J1539" s="96"/>
      <c r="K1539" s="96"/>
      <c r="L1539" s="96"/>
      <c r="M1539" s="96"/>
      <c r="N1539" s="96"/>
      <c r="O1539" s="96"/>
      <c r="P1539" s="96"/>
      <c r="Q1539" s="96"/>
      <c r="R1539" s="96"/>
      <c r="S1539" s="96"/>
      <c r="T1539" s="96"/>
      <c r="U1539" s="96"/>
      <c r="V1539" s="96"/>
      <c r="W1539" s="96"/>
    </row>
    <row r="1540" spans="1:23" s="146" customFormat="1">
      <c r="A1540" s="96"/>
      <c r="B1540" s="327"/>
      <c r="C1540" s="327"/>
      <c r="I1540" s="96"/>
      <c r="J1540" s="96"/>
      <c r="K1540" s="96"/>
      <c r="L1540" s="96"/>
      <c r="M1540" s="96"/>
      <c r="N1540" s="96"/>
      <c r="O1540" s="96"/>
      <c r="P1540" s="96"/>
      <c r="Q1540" s="96"/>
      <c r="R1540" s="96"/>
      <c r="S1540" s="96"/>
      <c r="T1540" s="96"/>
      <c r="U1540" s="96"/>
      <c r="V1540" s="96"/>
      <c r="W1540" s="96"/>
    </row>
    <row r="1541" spans="1:23" s="146" customFormat="1">
      <c r="A1541" s="96"/>
      <c r="B1541" s="327"/>
      <c r="C1541" s="327"/>
      <c r="I1541" s="96"/>
      <c r="J1541" s="96"/>
      <c r="K1541" s="96"/>
      <c r="L1541" s="96"/>
      <c r="M1541" s="96"/>
      <c r="N1541" s="96"/>
      <c r="O1541" s="96"/>
      <c r="P1541" s="96"/>
      <c r="Q1541" s="96"/>
      <c r="R1541" s="96"/>
      <c r="S1541" s="96"/>
      <c r="T1541" s="96"/>
      <c r="U1541" s="96"/>
      <c r="V1541" s="96"/>
      <c r="W1541" s="96"/>
    </row>
    <row r="1542" spans="1:23" s="146" customFormat="1">
      <c r="A1542" s="96"/>
      <c r="B1542" s="327"/>
      <c r="C1542" s="327"/>
      <c r="I1542" s="96"/>
      <c r="J1542" s="96"/>
      <c r="K1542" s="96"/>
      <c r="L1542" s="96"/>
      <c r="M1542" s="96"/>
      <c r="N1542" s="96"/>
      <c r="O1542" s="96"/>
      <c r="P1542" s="96"/>
      <c r="Q1542" s="96"/>
      <c r="R1542" s="96"/>
      <c r="S1542" s="96"/>
      <c r="T1542" s="96"/>
      <c r="U1542" s="96"/>
      <c r="V1542" s="96"/>
      <c r="W1542" s="96"/>
    </row>
    <row r="1543" spans="1:23" s="146" customFormat="1">
      <c r="A1543" s="96"/>
      <c r="B1543" s="327"/>
      <c r="C1543" s="327"/>
      <c r="I1543" s="96"/>
      <c r="J1543" s="96"/>
      <c r="K1543" s="96"/>
      <c r="L1543" s="96"/>
      <c r="M1543" s="96"/>
      <c r="N1543" s="96"/>
      <c r="O1543" s="96"/>
      <c r="P1543" s="96"/>
      <c r="Q1543" s="96"/>
      <c r="R1543" s="96"/>
      <c r="S1543" s="96"/>
      <c r="T1543" s="96"/>
      <c r="U1543" s="96"/>
      <c r="V1543" s="96"/>
      <c r="W1543" s="96"/>
    </row>
    <row r="1544" spans="1:23" s="146" customFormat="1">
      <c r="A1544" s="96"/>
      <c r="B1544" s="327"/>
      <c r="C1544" s="327"/>
      <c r="I1544" s="96"/>
      <c r="J1544" s="96"/>
      <c r="K1544" s="96"/>
      <c r="L1544" s="96"/>
      <c r="M1544" s="96"/>
      <c r="N1544" s="96"/>
      <c r="O1544" s="96"/>
      <c r="P1544" s="96"/>
      <c r="Q1544" s="96"/>
      <c r="R1544" s="96"/>
      <c r="S1544" s="96"/>
      <c r="T1544" s="96"/>
      <c r="U1544" s="96"/>
      <c r="V1544" s="96"/>
      <c r="W1544" s="96"/>
    </row>
    <row r="1545" spans="1:23" s="146" customFormat="1">
      <c r="A1545" s="96"/>
      <c r="B1545" s="327"/>
      <c r="C1545" s="327"/>
      <c r="I1545" s="96"/>
      <c r="J1545" s="96"/>
      <c r="K1545" s="96"/>
      <c r="L1545" s="96"/>
      <c r="M1545" s="96"/>
      <c r="N1545" s="96"/>
      <c r="O1545" s="96"/>
      <c r="P1545" s="96"/>
      <c r="Q1545" s="96"/>
      <c r="R1545" s="96"/>
      <c r="S1545" s="96"/>
      <c r="T1545" s="96"/>
      <c r="U1545" s="96"/>
      <c r="V1545" s="96"/>
      <c r="W1545" s="96"/>
    </row>
    <row r="1546" spans="1:23" s="146" customFormat="1">
      <c r="A1546" s="96"/>
      <c r="B1546" s="327"/>
      <c r="C1546" s="327"/>
      <c r="I1546" s="96"/>
      <c r="J1546" s="96"/>
      <c r="K1546" s="96"/>
      <c r="L1546" s="96"/>
      <c r="M1546" s="96"/>
      <c r="N1546" s="96"/>
      <c r="O1546" s="96"/>
      <c r="P1546" s="96"/>
      <c r="Q1546" s="96"/>
      <c r="R1546" s="96"/>
      <c r="S1546" s="96"/>
      <c r="T1546" s="96"/>
      <c r="U1546" s="96"/>
      <c r="V1546" s="96"/>
      <c r="W1546" s="96"/>
    </row>
    <row r="1547" spans="1:23" s="146" customFormat="1">
      <c r="A1547" s="96"/>
      <c r="B1547" s="327"/>
      <c r="C1547" s="327"/>
      <c r="I1547" s="96"/>
      <c r="J1547" s="96"/>
      <c r="K1547" s="96"/>
      <c r="L1547" s="96"/>
      <c r="M1547" s="96"/>
      <c r="N1547" s="96"/>
      <c r="O1547" s="96"/>
      <c r="P1547" s="96"/>
      <c r="Q1547" s="96"/>
      <c r="R1547" s="96"/>
      <c r="S1547" s="96"/>
      <c r="T1547" s="96"/>
      <c r="U1547" s="96"/>
      <c r="V1547" s="96"/>
      <c r="W1547" s="96"/>
    </row>
    <row r="1548" spans="1:23" s="146" customFormat="1">
      <c r="A1548" s="96"/>
      <c r="B1548" s="327"/>
      <c r="C1548" s="327"/>
      <c r="I1548" s="96"/>
      <c r="J1548" s="96"/>
      <c r="K1548" s="96"/>
      <c r="L1548" s="96"/>
      <c r="M1548" s="96"/>
      <c r="N1548" s="96"/>
      <c r="O1548" s="96"/>
      <c r="P1548" s="96"/>
      <c r="Q1548" s="96"/>
      <c r="R1548" s="96"/>
      <c r="S1548" s="96"/>
      <c r="T1548" s="96"/>
      <c r="U1548" s="96"/>
      <c r="V1548" s="96"/>
      <c r="W1548" s="96"/>
    </row>
    <row r="1549" spans="1:23" s="146" customFormat="1">
      <c r="A1549" s="96"/>
      <c r="B1549" s="327"/>
      <c r="C1549" s="327"/>
      <c r="I1549" s="96"/>
      <c r="J1549" s="96"/>
      <c r="K1549" s="96"/>
      <c r="L1549" s="96"/>
      <c r="M1549" s="96"/>
      <c r="N1549" s="96"/>
      <c r="O1549" s="96"/>
      <c r="P1549" s="96"/>
      <c r="Q1549" s="96"/>
      <c r="R1549" s="96"/>
      <c r="S1549" s="96"/>
      <c r="T1549" s="96"/>
      <c r="U1549" s="96"/>
      <c r="V1549" s="96"/>
      <c r="W1549" s="96"/>
    </row>
    <row r="1550" spans="1:23" s="146" customFormat="1">
      <c r="A1550" s="96"/>
      <c r="B1550" s="327"/>
      <c r="C1550" s="327"/>
      <c r="I1550" s="96"/>
      <c r="J1550" s="96"/>
      <c r="K1550" s="96"/>
      <c r="L1550" s="96"/>
      <c r="M1550" s="96"/>
      <c r="N1550" s="96"/>
      <c r="O1550" s="96"/>
      <c r="P1550" s="96"/>
      <c r="Q1550" s="96"/>
      <c r="R1550" s="96"/>
      <c r="S1550" s="96"/>
      <c r="T1550" s="96"/>
      <c r="U1550" s="96"/>
      <c r="V1550" s="96"/>
      <c r="W1550" s="96"/>
    </row>
    <row r="1551" spans="1:23" s="146" customFormat="1">
      <c r="A1551" s="96"/>
      <c r="B1551" s="327"/>
      <c r="C1551" s="327"/>
      <c r="I1551" s="96"/>
      <c r="J1551" s="96"/>
      <c r="K1551" s="96"/>
      <c r="L1551" s="96"/>
      <c r="M1551" s="96"/>
      <c r="N1551" s="96"/>
      <c r="O1551" s="96"/>
      <c r="P1551" s="96"/>
      <c r="Q1551" s="96"/>
      <c r="R1551" s="96"/>
      <c r="S1551" s="96"/>
      <c r="T1551" s="96"/>
      <c r="U1551" s="96"/>
      <c r="V1551" s="96"/>
      <c r="W1551" s="96"/>
    </row>
    <row r="1552" spans="1:23" s="146" customFormat="1">
      <c r="A1552" s="96"/>
      <c r="B1552" s="327"/>
      <c r="C1552" s="327"/>
      <c r="I1552" s="96"/>
      <c r="J1552" s="96"/>
      <c r="K1552" s="96"/>
      <c r="L1552" s="96"/>
      <c r="M1552" s="96"/>
      <c r="N1552" s="96"/>
      <c r="O1552" s="96"/>
      <c r="P1552" s="96"/>
      <c r="Q1552" s="96"/>
      <c r="R1552" s="96"/>
      <c r="S1552" s="96"/>
      <c r="T1552" s="96"/>
      <c r="U1552" s="96"/>
      <c r="V1552" s="96"/>
      <c r="W1552" s="96"/>
    </row>
    <row r="1553" spans="1:23" s="146" customFormat="1">
      <c r="A1553" s="96"/>
      <c r="B1553" s="327"/>
      <c r="C1553" s="327"/>
      <c r="I1553" s="96"/>
      <c r="J1553" s="96"/>
      <c r="K1553" s="96"/>
      <c r="L1553" s="96"/>
      <c r="M1553" s="96"/>
      <c r="N1553" s="96"/>
      <c r="O1553" s="96"/>
      <c r="P1553" s="96"/>
      <c r="Q1553" s="96"/>
      <c r="R1553" s="96"/>
      <c r="S1553" s="96"/>
      <c r="T1553" s="96"/>
      <c r="U1553" s="96"/>
      <c r="V1553" s="96"/>
      <c r="W1553" s="96"/>
    </row>
    <row r="1554" spans="1:23" s="146" customFormat="1">
      <c r="A1554" s="96"/>
      <c r="B1554" s="327"/>
      <c r="C1554" s="327"/>
      <c r="I1554" s="96"/>
      <c r="J1554" s="96"/>
      <c r="K1554" s="96"/>
      <c r="L1554" s="96"/>
      <c r="M1554" s="96"/>
      <c r="N1554" s="96"/>
      <c r="O1554" s="96"/>
      <c r="P1554" s="96"/>
      <c r="Q1554" s="96"/>
      <c r="R1554" s="96"/>
      <c r="S1554" s="96"/>
      <c r="T1554" s="96"/>
      <c r="U1554" s="96"/>
      <c r="V1554" s="96"/>
      <c r="W1554" s="96"/>
    </row>
    <row r="1555" spans="1:23" s="146" customFormat="1">
      <c r="A1555" s="96"/>
      <c r="B1555" s="327"/>
      <c r="C1555" s="327"/>
      <c r="I1555" s="96"/>
      <c r="J1555" s="96"/>
      <c r="K1555" s="96"/>
      <c r="L1555" s="96"/>
      <c r="M1555" s="96"/>
      <c r="N1555" s="96"/>
      <c r="O1555" s="96"/>
      <c r="P1555" s="96"/>
      <c r="Q1555" s="96"/>
      <c r="R1555" s="96"/>
      <c r="S1555" s="96"/>
      <c r="T1555" s="96"/>
      <c r="U1555" s="96"/>
      <c r="V1555" s="96"/>
      <c r="W1555" s="96"/>
    </row>
    <row r="1556" spans="1:23" s="146" customFormat="1">
      <c r="A1556" s="96"/>
      <c r="B1556" s="327"/>
      <c r="C1556" s="327"/>
      <c r="I1556" s="96"/>
      <c r="J1556" s="96"/>
      <c r="K1556" s="96"/>
      <c r="L1556" s="96"/>
      <c r="M1556" s="96"/>
      <c r="N1556" s="96"/>
      <c r="O1556" s="96"/>
      <c r="P1556" s="96"/>
      <c r="Q1556" s="96"/>
      <c r="R1556" s="96"/>
      <c r="S1556" s="96"/>
      <c r="T1556" s="96"/>
      <c r="U1556" s="96"/>
      <c r="V1556" s="96"/>
      <c r="W1556" s="96"/>
    </row>
    <row r="1557" spans="1:23" s="146" customFormat="1">
      <c r="A1557" s="96"/>
      <c r="B1557" s="327"/>
      <c r="C1557" s="327"/>
      <c r="I1557" s="96"/>
      <c r="J1557" s="96"/>
      <c r="K1557" s="96"/>
      <c r="L1557" s="96"/>
      <c r="M1557" s="96"/>
      <c r="N1557" s="96"/>
      <c r="O1557" s="96"/>
      <c r="P1557" s="96"/>
      <c r="Q1557" s="96"/>
      <c r="R1557" s="96"/>
      <c r="S1557" s="96"/>
      <c r="T1557" s="96"/>
      <c r="U1557" s="96"/>
      <c r="V1557" s="96"/>
      <c r="W1557" s="96"/>
    </row>
    <row r="1558" spans="1:23" s="146" customFormat="1">
      <c r="A1558" s="96"/>
      <c r="B1558" s="327"/>
      <c r="C1558" s="327"/>
      <c r="I1558" s="96"/>
      <c r="J1558" s="96"/>
      <c r="K1558" s="96"/>
      <c r="L1558" s="96"/>
      <c r="M1558" s="96"/>
      <c r="N1558" s="96"/>
      <c r="O1558" s="96"/>
      <c r="P1558" s="96"/>
      <c r="Q1558" s="96"/>
      <c r="R1558" s="96"/>
      <c r="S1558" s="96"/>
      <c r="T1558" s="96"/>
      <c r="U1558" s="96"/>
      <c r="V1558" s="96"/>
      <c r="W1558" s="96"/>
    </row>
    <row r="1559" spans="1:23" s="146" customFormat="1">
      <c r="A1559" s="96"/>
      <c r="B1559" s="327"/>
      <c r="C1559" s="327"/>
      <c r="I1559" s="96"/>
      <c r="J1559" s="96"/>
      <c r="K1559" s="96"/>
      <c r="L1559" s="96"/>
      <c r="M1559" s="96"/>
      <c r="N1559" s="96"/>
      <c r="O1559" s="96"/>
      <c r="P1559" s="96"/>
      <c r="Q1559" s="96"/>
      <c r="R1559" s="96"/>
      <c r="S1559" s="96"/>
      <c r="T1559" s="96"/>
      <c r="U1559" s="96"/>
      <c r="V1559" s="96"/>
      <c r="W1559" s="96"/>
    </row>
    <row r="1560" spans="1:23" s="146" customFormat="1">
      <c r="A1560" s="96"/>
      <c r="B1560" s="327"/>
      <c r="C1560" s="327"/>
      <c r="I1560" s="96"/>
      <c r="J1560" s="96"/>
      <c r="K1560" s="96"/>
      <c r="L1560" s="96"/>
      <c r="M1560" s="96"/>
      <c r="N1560" s="96"/>
      <c r="O1560" s="96"/>
      <c r="P1560" s="96"/>
      <c r="Q1560" s="96"/>
      <c r="R1560" s="96"/>
      <c r="S1560" s="96"/>
      <c r="T1560" s="96"/>
      <c r="U1560" s="96"/>
      <c r="V1560" s="96"/>
      <c r="W1560" s="96"/>
    </row>
    <row r="1561" spans="1:23" s="146" customFormat="1">
      <c r="A1561" s="96"/>
      <c r="B1561" s="327"/>
      <c r="C1561" s="327"/>
      <c r="I1561" s="96"/>
      <c r="J1561" s="96"/>
      <c r="K1561" s="96"/>
      <c r="L1561" s="96"/>
      <c r="M1561" s="96"/>
      <c r="N1561" s="96"/>
      <c r="O1561" s="96"/>
      <c r="P1561" s="96"/>
      <c r="Q1561" s="96"/>
      <c r="R1561" s="96"/>
      <c r="S1561" s="96"/>
      <c r="T1561" s="96"/>
      <c r="U1561" s="96"/>
      <c r="V1561" s="96"/>
      <c r="W1561" s="96"/>
    </row>
    <row r="1562" spans="1:23" s="146" customFormat="1">
      <c r="A1562" s="96"/>
      <c r="B1562" s="327"/>
      <c r="C1562" s="327"/>
      <c r="I1562" s="96"/>
      <c r="J1562" s="96"/>
      <c r="K1562" s="96"/>
      <c r="L1562" s="96"/>
      <c r="M1562" s="96"/>
      <c r="N1562" s="96"/>
      <c r="O1562" s="96"/>
      <c r="P1562" s="96"/>
      <c r="Q1562" s="96"/>
      <c r="R1562" s="96"/>
      <c r="S1562" s="96"/>
      <c r="T1562" s="96"/>
      <c r="U1562" s="96"/>
      <c r="V1562" s="96"/>
      <c r="W1562" s="96"/>
    </row>
    <row r="1563" spans="1:23" s="146" customFormat="1">
      <c r="A1563" s="96"/>
      <c r="B1563" s="327"/>
      <c r="C1563" s="327"/>
      <c r="I1563" s="96"/>
      <c r="J1563" s="96"/>
      <c r="K1563" s="96"/>
      <c r="L1563" s="96"/>
      <c r="M1563" s="96"/>
      <c r="N1563" s="96"/>
      <c r="O1563" s="96"/>
      <c r="P1563" s="96"/>
      <c r="Q1563" s="96"/>
      <c r="R1563" s="96"/>
      <c r="S1563" s="96"/>
      <c r="T1563" s="96"/>
      <c r="U1563" s="96"/>
      <c r="V1563" s="96"/>
      <c r="W1563" s="96"/>
    </row>
    <row r="1564" spans="1:23" s="146" customFormat="1">
      <c r="A1564" s="96"/>
      <c r="B1564" s="327"/>
      <c r="C1564" s="327"/>
      <c r="I1564" s="96"/>
      <c r="J1564" s="96"/>
      <c r="K1564" s="96"/>
      <c r="L1564" s="96"/>
      <c r="M1564" s="96"/>
      <c r="N1564" s="96"/>
      <c r="O1564" s="96"/>
      <c r="P1564" s="96"/>
      <c r="Q1564" s="96"/>
      <c r="R1564" s="96"/>
      <c r="S1564" s="96"/>
      <c r="T1564" s="96"/>
      <c r="U1564" s="96"/>
      <c r="V1564" s="96"/>
      <c r="W1564" s="96"/>
    </row>
    <row r="1565" spans="1:23" s="146" customFormat="1">
      <c r="A1565" s="96"/>
      <c r="B1565" s="327"/>
      <c r="C1565" s="327"/>
      <c r="I1565" s="96"/>
      <c r="J1565" s="96"/>
      <c r="K1565" s="96"/>
      <c r="L1565" s="96"/>
      <c r="M1565" s="96"/>
      <c r="N1565" s="96"/>
      <c r="O1565" s="96"/>
      <c r="P1565" s="96"/>
      <c r="Q1565" s="96"/>
      <c r="R1565" s="96"/>
      <c r="S1565" s="96"/>
      <c r="T1565" s="96"/>
      <c r="U1565" s="96"/>
      <c r="V1565" s="96"/>
      <c r="W1565" s="96"/>
    </row>
    <row r="1566" spans="1:23" s="146" customFormat="1">
      <c r="A1566" s="96"/>
      <c r="B1566" s="327"/>
      <c r="C1566" s="327"/>
      <c r="I1566" s="96"/>
      <c r="J1566" s="96"/>
      <c r="K1566" s="96"/>
      <c r="L1566" s="96"/>
      <c r="M1566" s="96"/>
      <c r="N1566" s="96"/>
      <c r="O1566" s="96"/>
      <c r="P1566" s="96"/>
      <c r="Q1566" s="96"/>
      <c r="R1566" s="96"/>
      <c r="S1566" s="96"/>
      <c r="T1566" s="96"/>
      <c r="U1566" s="96"/>
      <c r="V1566" s="96"/>
      <c r="W1566" s="96"/>
    </row>
    <row r="1567" spans="1:23" s="146" customFormat="1">
      <c r="A1567" s="96"/>
      <c r="B1567" s="327"/>
      <c r="C1567" s="327"/>
      <c r="I1567" s="96"/>
      <c r="J1567" s="96"/>
      <c r="K1567" s="96"/>
      <c r="L1567" s="96"/>
      <c r="M1567" s="96"/>
      <c r="N1567" s="96"/>
      <c r="O1567" s="96"/>
      <c r="P1567" s="96"/>
      <c r="Q1567" s="96"/>
      <c r="R1567" s="96"/>
      <c r="S1567" s="96"/>
      <c r="T1567" s="96"/>
      <c r="U1567" s="96"/>
      <c r="V1567" s="96"/>
      <c r="W1567" s="96"/>
    </row>
    <row r="1568" spans="1:23" s="146" customFormat="1">
      <c r="A1568" s="96"/>
      <c r="B1568" s="327"/>
      <c r="C1568" s="327"/>
      <c r="I1568" s="96"/>
      <c r="J1568" s="96"/>
      <c r="K1568" s="96"/>
      <c r="L1568" s="96"/>
      <c r="M1568" s="96"/>
      <c r="N1568" s="96"/>
      <c r="O1568" s="96"/>
      <c r="P1568" s="96"/>
      <c r="Q1568" s="96"/>
      <c r="R1568" s="96"/>
      <c r="S1568" s="96"/>
      <c r="T1568" s="96"/>
      <c r="U1568" s="96"/>
      <c r="V1568" s="96"/>
      <c r="W1568" s="96"/>
    </row>
    <row r="1569" spans="1:23" s="146" customFormat="1">
      <c r="A1569" s="96"/>
      <c r="B1569" s="327"/>
      <c r="C1569" s="327"/>
      <c r="I1569" s="96"/>
      <c r="J1569" s="96"/>
      <c r="K1569" s="96"/>
      <c r="L1569" s="96"/>
      <c r="M1569" s="96"/>
      <c r="N1569" s="96"/>
      <c r="O1569" s="96"/>
      <c r="P1569" s="96"/>
      <c r="Q1569" s="96"/>
      <c r="R1569" s="96"/>
      <c r="S1569" s="96"/>
      <c r="T1569" s="96"/>
      <c r="U1569" s="96"/>
      <c r="V1569" s="96"/>
      <c r="W1569" s="96"/>
    </row>
    <row r="1570" spans="1:23" s="146" customFormat="1">
      <c r="A1570" s="96"/>
      <c r="B1570" s="327"/>
      <c r="C1570" s="327"/>
      <c r="I1570" s="96"/>
      <c r="J1570" s="96"/>
      <c r="K1570" s="96"/>
      <c r="L1570" s="96"/>
      <c r="M1570" s="96"/>
      <c r="N1570" s="96"/>
      <c r="O1570" s="96"/>
      <c r="P1570" s="96"/>
      <c r="Q1570" s="96"/>
      <c r="R1570" s="96"/>
      <c r="S1570" s="96"/>
      <c r="T1570" s="96"/>
      <c r="U1570" s="96"/>
      <c r="V1570" s="96"/>
      <c r="W1570" s="96"/>
    </row>
    <row r="1571" spans="1:23" s="146" customFormat="1">
      <c r="A1571" s="96"/>
      <c r="B1571" s="327"/>
      <c r="C1571" s="327"/>
      <c r="I1571" s="96"/>
      <c r="J1571" s="96"/>
      <c r="K1571" s="96"/>
      <c r="L1571" s="96"/>
      <c r="M1571" s="96"/>
      <c r="N1571" s="96"/>
      <c r="O1571" s="96"/>
      <c r="P1571" s="96"/>
      <c r="Q1571" s="96"/>
      <c r="R1571" s="96"/>
      <c r="S1571" s="96"/>
      <c r="T1571" s="96"/>
      <c r="U1571" s="96"/>
      <c r="V1571" s="96"/>
      <c r="W1571" s="96"/>
    </row>
    <row r="1572" spans="1:23" s="146" customFormat="1">
      <c r="A1572" s="96"/>
      <c r="B1572" s="327"/>
      <c r="C1572" s="327"/>
      <c r="I1572" s="96"/>
      <c r="J1572" s="96"/>
      <c r="K1572" s="96"/>
      <c r="L1572" s="96"/>
      <c r="M1572" s="96"/>
      <c r="N1572" s="96"/>
      <c r="O1572" s="96"/>
      <c r="P1572" s="96"/>
      <c r="Q1572" s="96"/>
      <c r="R1572" s="96"/>
      <c r="S1572" s="96"/>
      <c r="T1572" s="96"/>
      <c r="U1572" s="96"/>
      <c r="V1572" s="96"/>
      <c r="W1572" s="96"/>
    </row>
    <row r="1573" spans="1:23" s="146" customFormat="1">
      <c r="A1573" s="96"/>
      <c r="B1573" s="327"/>
      <c r="C1573" s="327"/>
      <c r="I1573" s="96"/>
      <c r="J1573" s="96"/>
      <c r="K1573" s="96"/>
      <c r="L1573" s="96"/>
      <c r="M1573" s="96"/>
      <c r="N1573" s="96"/>
      <c r="O1573" s="96"/>
      <c r="P1573" s="96"/>
      <c r="Q1573" s="96"/>
      <c r="R1573" s="96"/>
      <c r="S1573" s="96"/>
      <c r="T1573" s="96"/>
      <c r="U1573" s="96"/>
      <c r="V1573" s="96"/>
      <c r="W1573" s="96"/>
    </row>
    <row r="1574" spans="1:23" s="146" customFormat="1">
      <c r="A1574" s="96"/>
      <c r="B1574" s="327"/>
      <c r="C1574" s="327"/>
      <c r="I1574" s="96"/>
      <c r="J1574" s="96"/>
      <c r="K1574" s="96"/>
      <c r="L1574" s="96"/>
      <c r="M1574" s="96"/>
      <c r="N1574" s="96"/>
      <c r="O1574" s="96"/>
      <c r="P1574" s="96"/>
      <c r="Q1574" s="96"/>
      <c r="R1574" s="96"/>
      <c r="S1574" s="96"/>
      <c r="T1574" s="96"/>
      <c r="U1574" s="96"/>
      <c r="V1574" s="96"/>
      <c r="W1574" s="96"/>
    </row>
    <row r="1575" spans="1:23" s="146" customFormat="1">
      <c r="A1575" s="96"/>
      <c r="B1575" s="327"/>
      <c r="C1575" s="327"/>
      <c r="I1575" s="96"/>
      <c r="J1575" s="96"/>
      <c r="K1575" s="96"/>
      <c r="L1575" s="96"/>
      <c r="M1575" s="96"/>
      <c r="N1575" s="96"/>
      <c r="O1575" s="96"/>
      <c r="P1575" s="96"/>
      <c r="Q1575" s="96"/>
      <c r="R1575" s="96"/>
      <c r="S1575" s="96"/>
      <c r="T1575" s="96"/>
      <c r="U1575" s="96"/>
      <c r="V1575" s="96"/>
      <c r="W1575" s="96"/>
    </row>
    <row r="1576" spans="1:23" s="146" customFormat="1">
      <c r="A1576" s="96"/>
      <c r="B1576" s="327"/>
      <c r="C1576" s="327"/>
      <c r="I1576" s="96"/>
      <c r="J1576" s="96"/>
      <c r="K1576" s="96"/>
      <c r="L1576" s="96"/>
      <c r="M1576" s="96"/>
      <c r="N1576" s="96"/>
      <c r="O1576" s="96"/>
      <c r="P1576" s="96"/>
      <c r="Q1576" s="96"/>
      <c r="R1576" s="96"/>
      <c r="S1576" s="96"/>
      <c r="T1576" s="96"/>
      <c r="U1576" s="96"/>
      <c r="V1576" s="96"/>
      <c r="W1576" s="96"/>
    </row>
    <row r="1577" spans="1:23" s="146" customFormat="1">
      <c r="A1577" s="96"/>
      <c r="B1577" s="327"/>
      <c r="C1577" s="327"/>
      <c r="I1577" s="96"/>
      <c r="J1577" s="96"/>
      <c r="K1577" s="96"/>
      <c r="L1577" s="96"/>
      <c r="M1577" s="96"/>
      <c r="N1577" s="96"/>
      <c r="O1577" s="96"/>
      <c r="P1577" s="96"/>
      <c r="Q1577" s="96"/>
      <c r="R1577" s="96"/>
      <c r="S1577" s="96"/>
      <c r="T1577" s="96"/>
      <c r="U1577" s="96"/>
      <c r="V1577" s="96"/>
      <c r="W1577" s="96"/>
    </row>
    <row r="1578" spans="1:23" s="146" customFormat="1">
      <c r="A1578" s="96"/>
      <c r="B1578" s="327"/>
      <c r="C1578" s="327"/>
      <c r="I1578" s="96"/>
      <c r="J1578" s="96"/>
      <c r="K1578" s="96"/>
      <c r="L1578" s="96"/>
      <c r="M1578" s="96"/>
      <c r="N1578" s="96"/>
      <c r="O1578" s="96"/>
      <c r="P1578" s="96"/>
      <c r="Q1578" s="96"/>
      <c r="R1578" s="96"/>
      <c r="S1578" s="96"/>
      <c r="T1578" s="96"/>
      <c r="U1578" s="96"/>
      <c r="V1578" s="96"/>
      <c r="W1578" s="96"/>
    </row>
    <row r="1579" spans="1:23" s="146" customFormat="1">
      <c r="A1579" s="96"/>
      <c r="B1579" s="327"/>
      <c r="C1579" s="327"/>
      <c r="I1579" s="96"/>
      <c r="J1579" s="96"/>
      <c r="K1579" s="96"/>
      <c r="L1579" s="96"/>
      <c r="M1579" s="96"/>
      <c r="N1579" s="96"/>
      <c r="O1579" s="96"/>
      <c r="P1579" s="96"/>
      <c r="Q1579" s="96"/>
      <c r="R1579" s="96"/>
      <c r="S1579" s="96"/>
      <c r="T1579" s="96"/>
      <c r="U1579" s="96"/>
      <c r="V1579" s="96"/>
      <c r="W1579" s="96"/>
    </row>
    <row r="1580" spans="1:23" s="146" customFormat="1">
      <c r="A1580" s="96"/>
      <c r="B1580" s="327"/>
      <c r="C1580" s="327"/>
      <c r="I1580" s="96"/>
      <c r="J1580" s="96"/>
      <c r="K1580" s="96"/>
      <c r="L1580" s="96"/>
      <c r="M1580" s="96"/>
      <c r="N1580" s="96"/>
      <c r="O1580" s="96"/>
      <c r="P1580" s="96"/>
      <c r="Q1580" s="96"/>
      <c r="R1580" s="96"/>
      <c r="S1580" s="96"/>
      <c r="T1580" s="96"/>
      <c r="U1580" s="96"/>
      <c r="V1580" s="96"/>
      <c r="W1580" s="96"/>
    </row>
    <row r="1581" spans="1:23" s="146" customFormat="1">
      <c r="A1581" s="96"/>
      <c r="B1581" s="327"/>
      <c r="C1581" s="327"/>
      <c r="I1581" s="96"/>
      <c r="J1581" s="96"/>
      <c r="K1581" s="96"/>
      <c r="L1581" s="96"/>
      <c r="M1581" s="96"/>
      <c r="N1581" s="96"/>
      <c r="O1581" s="96"/>
      <c r="P1581" s="96"/>
      <c r="Q1581" s="96"/>
      <c r="R1581" s="96"/>
      <c r="S1581" s="96"/>
      <c r="T1581" s="96"/>
      <c r="U1581" s="96"/>
      <c r="V1581" s="96"/>
      <c r="W1581" s="96"/>
    </row>
    <row r="1582" spans="1:23" s="146" customFormat="1">
      <c r="A1582" s="96"/>
      <c r="B1582" s="327"/>
      <c r="C1582" s="327"/>
      <c r="I1582" s="96"/>
      <c r="J1582" s="96"/>
      <c r="K1582" s="96"/>
      <c r="L1582" s="96"/>
      <c r="M1582" s="96"/>
      <c r="N1582" s="96"/>
      <c r="O1582" s="96"/>
      <c r="P1582" s="96"/>
      <c r="Q1582" s="96"/>
      <c r="R1582" s="96"/>
      <c r="S1582" s="96"/>
      <c r="T1582" s="96"/>
      <c r="U1582" s="96"/>
      <c r="V1582" s="96"/>
      <c r="W1582" s="96"/>
    </row>
    <row r="1583" spans="1:23" s="146" customFormat="1">
      <c r="A1583" s="96"/>
      <c r="B1583" s="327"/>
      <c r="C1583" s="327"/>
      <c r="I1583" s="96"/>
      <c r="J1583" s="96"/>
      <c r="K1583" s="96"/>
      <c r="L1583" s="96"/>
      <c r="M1583" s="96"/>
      <c r="N1583" s="96"/>
      <c r="O1583" s="96"/>
      <c r="P1583" s="96"/>
      <c r="Q1583" s="96"/>
      <c r="R1583" s="96"/>
      <c r="S1583" s="96"/>
      <c r="T1583" s="96"/>
      <c r="U1583" s="96"/>
      <c r="V1583" s="96"/>
      <c r="W1583" s="96"/>
    </row>
    <row r="1584" spans="1:23" s="146" customFormat="1">
      <c r="A1584" s="96"/>
      <c r="B1584" s="327"/>
      <c r="C1584" s="327"/>
      <c r="I1584" s="96"/>
      <c r="J1584" s="96"/>
      <c r="K1584" s="96"/>
      <c r="L1584" s="96"/>
      <c r="M1584" s="96"/>
      <c r="N1584" s="96"/>
      <c r="O1584" s="96"/>
      <c r="P1584" s="96"/>
      <c r="Q1584" s="96"/>
      <c r="R1584" s="96"/>
      <c r="S1584" s="96"/>
      <c r="T1584" s="96"/>
      <c r="U1584" s="96"/>
      <c r="V1584" s="96"/>
      <c r="W1584" s="96"/>
    </row>
    <row r="1585" spans="1:23" s="146" customFormat="1">
      <c r="A1585" s="96"/>
      <c r="B1585" s="327"/>
      <c r="C1585" s="327"/>
      <c r="I1585" s="96"/>
      <c r="J1585" s="96"/>
      <c r="K1585" s="96"/>
      <c r="L1585" s="96"/>
      <c r="M1585" s="96"/>
      <c r="N1585" s="96"/>
      <c r="O1585" s="96"/>
      <c r="P1585" s="96"/>
      <c r="Q1585" s="96"/>
      <c r="R1585" s="96"/>
      <c r="S1585" s="96"/>
      <c r="T1585" s="96"/>
      <c r="U1585" s="96"/>
      <c r="V1585" s="96"/>
      <c r="W1585" s="96"/>
    </row>
    <row r="1586" spans="1:23" s="146" customFormat="1">
      <c r="A1586" s="96"/>
      <c r="B1586" s="327"/>
      <c r="C1586" s="327"/>
      <c r="I1586" s="96"/>
      <c r="J1586" s="96"/>
      <c r="K1586" s="96"/>
      <c r="L1586" s="96"/>
      <c r="M1586" s="96"/>
      <c r="N1586" s="96"/>
      <c r="O1586" s="96"/>
      <c r="P1586" s="96"/>
      <c r="Q1586" s="96"/>
      <c r="R1586" s="96"/>
      <c r="S1586" s="96"/>
      <c r="T1586" s="96"/>
      <c r="U1586" s="96"/>
      <c r="V1586" s="96"/>
      <c r="W1586" s="96"/>
    </row>
    <row r="1587" spans="1:23" s="146" customFormat="1">
      <c r="A1587" s="96"/>
      <c r="B1587" s="327"/>
      <c r="C1587" s="327"/>
      <c r="I1587" s="96"/>
      <c r="J1587" s="96"/>
      <c r="K1587" s="96"/>
      <c r="L1587" s="96"/>
      <c r="M1587" s="96"/>
      <c r="N1587" s="96"/>
      <c r="O1587" s="96"/>
      <c r="P1587" s="96"/>
      <c r="Q1587" s="96"/>
      <c r="R1587" s="96"/>
      <c r="S1587" s="96"/>
      <c r="T1587" s="96"/>
      <c r="U1587" s="96"/>
      <c r="V1587" s="96"/>
      <c r="W1587" s="96"/>
    </row>
    <row r="1588" spans="1:23" s="146" customFormat="1">
      <c r="A1588" s="96"/>
      <c r="B1588" s="327"/>
      <c r="C1588" s="327"/>
      <c r="I1588" s="96"/>
      <c r="J1588" s="96"/>
      <c r="K1588" s="96"/>
      <c r="L1588" s="96"/>
      <c r="M1588" s="96"/>
      <c r="N1588" s="96"/>
      <c r="O1588" s="96"/>
      <c r="P1588" s="96"/>
      <c r="Q1588" s="96"/>
      <c r="R1588" s="96"/>
      <c r="S1588" s="96"/>
      <c r="T1588" s="96"/>
      <c r="U1588" s="96"/>
      <c r="V1588" s="96"/>
      <c r="W1588" s="96"/>
    </row>
    <row r="1589" spans="1:23" s="146" customFormat="1">
      <c r="A1589" s="96"/>
      <c r="B1589" s="327"/>
      <c r="C1589" s="327"/>
      <c r="I1589" s="96"/>
      <c r="J1589" s="96"/>
      <c r="K1589" s="96"/>
      <c r="L1589" s="96"/>
      <c r="M1589" s="96"/>
      <c r="N1589" s="96"/>
      <c r="O1589" s="96"/>
      <c r="P1589" s="96"/>
      <c r="Q1589" s="96"/>
      <c r="R1589" s="96"/>
      <c r="S1589" s="96"/>
      <c r="T1589" s="96"/>
      <c r="U1589" s="96"/>
      <c r="V1589" s="96"/>
      <c r="W1589" s="96"/>
    </row>
    <row r="1590" spans="1:23" s="146" customFormat="1">
      <c r="A1590" s="96"/>
      <c r="B1590" s="327"/>
      <c r="C1590" s="327"/>
      <c r="I1590" s="96"/>
      <c r="J1590" s="96"/>
      <c r="K1590" s="96"/>
      <c r="L1590" s="96"/>
      <c r="M1590" s="96"/>
      <c r="N1590" s="96"/>
      <c r="O1590" s="96"/>
      <c r="P1590" s="96"/>
      <c r="Q1590" s="96"/>
      <c r="R1590" s="96"/>
      <c r="S1590" s="96"/>
      <c r="T1590" s="96"/>
      <c r="U1590" s="96"/>
      <c r="V1590" s="96"/>
      <c r="W1590" s="96"/>
    </row>
    <row r="1591" spans="1:23" s="146" customFormat="1">
      <c r="A1591" s="96"/>
      <c r="B1591" s="327"/>
      <c r="C1591" s="327"/>
      <c r="I1591" s="96"/>
      <c r="J1591" s="96"/>
      <c r="K1591" s="96"/>
      <c r="L1591" s="96"/>
      <c r="M1591" s="96"/>
      <c r="N1591" s="96"/>
      <c r="O1591" s="96"/>
      <c r="P1591" s="96"/>
      <c r="Q1591" s="96"/>
      <c r="R1591" s="96"/>
      <c r="S1591" s="96"/>
      <c r="T1591" s="96"/>
      <c r="U1591" s="96"/>
      <c r="V1591" s="96"/>
      <c r="W1591" s="96"/>
    </row>
    <row r="1592" spans="1:23" s="146" customFormat="1">
      <c r="A1592" s="96"/>
      <c r="B1592" s="327"/>
      <c r="C1592" s="327"/>
      <c r="I1592" s="96"/>
      <c r="J1592" s="96"/>
      <c r="K1592" s="96"/>
      <c r="L1592" s="96"/>
      <c r="M1592" s="96"/>
      <c r="N1592" s="96"/>
      <c r="O1592" s="96"/>
      <c r="P1592" s="96"/>
      <c r="Q1592" s="96"/>
      <c r="R1592" s="96"/>
      <c r="S1592" s="96"/>
      <c r="T1592" s="96"/>
      <c r="U1592" s="96"/>
      <c r="V1592" s="96"/>
      <c r="W1592" s="96"/>
    </row>
    <row r="1593" spans="1:23" s="146" customFormat="1">
      <c r="A1593" s="96"/>
      <c r="B1593" s="327"/>
      <c r="C1593" s="327"/>
      <c r="I1593" s="96"/>
      <c r="J1593" s="96"/>
      <c r="K1593" s="96"/>
      <c r="L1593" s="96"/>
      <c r="M1593" s="96"/>
      <c r="N1593" s="96"/>
      <c r="O1593" s="96"/>
      <c r="P1593" s="96"/>
      <c r="Q1593" s="96"/>
      <c r="R1593" s="96"/>
      <c r="S1593" s="96"/>
      <c r="T1593" s="96"/>
      <c r="U1593" s="96"/>
      <c r="V1593" s="96"/>
      <c r="W1593" s="96"/>
    </row>
    <row r="1594" spans="1:23" s="146" customFormat="1">
      <c r="A1594" s="96"/>
      <c r="B1594" s="327"/>
      <c r="C1594" s="327"/>
      <c r="I1594" s="96"/>
      <c r="J1594" s="96"/>
      <c r="K1594" s="96"/>
      <c r="L1594" s="96"/>
      <c r="M1594" s="96"/>
      <c r="N1594" s="96"/>
      <c r="O1594" s="96"/>
      <c r="P1594" s="96"/>
      <c r="Q1594" s="96"/>
      <c r="R1594" s="96"/>
      <c r="S1594" s="96"/>
      <c r="T1594" s="96"/>
      <c r="U1594" s="96"/>
      <c r="V1594" s="96"/>
      <c r="W1594" s="96"/>
    </row>
    <row r="1595" spans="1:23" s="146" customFormat="1">
      <c r="A1595" s="96"/>
      <c r="B1595" s="327"/>
      <c r="C1595" s="327"/>
      <c r="I1595" s="96"/>
      <c r="J1595" s="96"/>
      <c r="K1595" s="96"/>
      <c r="L1595" s="96"/>
      <c r="M1595" s="96"/>
      <c r="N1595" s="96"/>
      <c r="O1595" s="96"/>
      <c r="P1595" s="96"/>
      <c r="Q1595" s="96"/>
      <c r="R1595" s="96"/>
      <c r="S1595" s="96"/>
      <c r="T1595" s="96"/>
      <c r="U1595" s="96"/>
      <c r="V1595" s="96"/>
      <c r="W1595" s="96"/>
    </row>
    <row r="1596" spans="1:23" s="146" customFormat="1">
      <c r="A1596" s="96"/>
      <c r="B1596" s="327"/>
      <c r="C1596" s="327"/>
      <c r="I1596" s="96"/>
      <c r="J1596" s="96"/>
      <c r="K1596" s="96"/>
      <c r="L1596" s="96"/>
      <c r="M1596" s="96"/>
      <c r="N1596" s="96"/>
      <c r="O1596" s="96"/>
      <c r="P1596" s="96"/>
      <c r="Q1596" s="96"/>
      <c r="R1596" s="96"/>
      <c r="S1596" s="96"/>
      <c r="T1596" s="96"/>
      <c r="U1596" s="96"/>
      <c r="V1596" s="96"/>
      <c r="W1596" s="96"/>
    </row>
    <row r="1597" spans="1:23" s="146" customFormat="1">
      <c r="A1597" s="96"/>
      <c r="B1597" s="327"/>
      <c r="C1597" s="327"/>
      <c r="I1597" s="96"/>
      <c r="J1597" s="96"/>
      <c r="K1597" s="96"/>
      <c r="L1597" s="96"/>
      <c r="M1597" s="96"/>
      <c r="N1597" s="96"/>
      <c r="O1597" s="96"/>
      <c r="P1597" s="96"/>
      <c r="Q1597" s="96"/>
      <c r="R1597" s="96"/>
      <c r="S1597" s="96"/>
      <c r="T1597" s="96"/>
      <c r="U1597" s="96"/>
      <c r="V1597" s="96"/>
      <c r="W1597" s="96"/>
    </row>
    <row r="1598" spans="1:23" s="146" customFormat="1">
      <c r="A1598" s="96"/>
      <c r="B1598" s="327"/>
      <c r="C1598" s="327"/>
      <c r="I1598" s="96"/>
      <c r="J1598" s="96"/>
      <c r="K1598" s="96"/>
      <c r="L1598" s="96"/>
      <c r="M1598" s="96"/>
      <c r="N1598" s="96"/>
      <c r="O1598" s="96"/>
      <c r="P1598" s="96"/>
      <c r="Q1598" s="96"/>
      <c r="R1598" s="96"/>
      <c r="S1598" s="96"/>
      <c r="T1598" s="96"/>
      <c r="U1598" s="96"/>
      <c r="V1598" s="96"/>
      <c r="W1598" s="96"/>
    </row>
    <row r="1599" spans="1:23" s="146" customFormat="1">
      <c r="A1599" s="96"/>
      <c r="B1599" s="327"/>
      <c r="C1599" s="327"/>
      <c r="I1599" s="96"/>
      <c r="J1599" s="96"/>
      <c r="K1599" s="96"/>
      <c r="L1599" s="96"/>
      <c r="M1599" s="96"/>
      <c r="N1599" s="96"/>
      <c r="O1599" s="96"/>
      <c r="P1599" s="96"/>
      <c r="Q1599" s="96"/>
      <c r="R1599" s="96"/>
      <c r="S1599" s="96"/>
      <c r="T1599" s="96"/>
      <c r="U1599" s="96"/>
      <c r="V1599" s="96"/>
      <c r="W1599" s="96"/>
    </row>
    <row r="1600" spans="1:23" s="146" customFormat="1">
      <c r="A1600" s="96"/>
      <c r="B1600" s="327"/>
      <c r="C1600" s="327"/>
      <c r="I1600" s="96"/>
      <c r="J1600" s="96"/>
      <c r="K1600" s="96"/>
      <c r="L1600" s="96"/>
      <c r="M1600" s="96"/>
      <c r="N1600" s="96"/>
      <c r="O1600" s="96"/>
      <c r="P1600" s="96"/>
      <c r="Q1600" s="96"/>
      <c r="R1600" s="96"/>
      <c r="S1600" s="96"/>
      <c r="T1600" s="96"/>
      <c r="U1600" s="96"/>
      <c r="V1600" s="96"/>
      <c r="W1600" s="96"/>
    </row>
    <row r="1601" spans="1:23" s="146" customFormat="1">
      <c r="A1601" s="96"/>
      <c r="B1601" s="327"/>
      <c r="C1601" s="327"/>
      <c r="I1601" s="96"/>
      <c r="J1601" s="96"/>
      <c r="K1601" s="96"/>
      <c r="L1601" s="96"/>
      <c r="M1601" s="96"/>
      <c r="N1601" s="96"/>
      <c r="O1601" s="96"/>
      <c r="P1601" s="96"/>
      <c r="Q1601" s="96"/>
      <c r="R1601" s="96"/>
      <c r="S1601" s="96"/>
      <c r="T1601" s="96"/>
      <c r="U1601" s="96"/>
      <c r="V1601" s="96"/>
      <c r="W1601" s="96"/>
    </row>
    <row r="1602" spans="1:23" s="146" customFormat="1">
      <c r="A1602" s="96"/>
      <c r="B1602" s="327"/>
      <c r="C1602" s="327"/>
      <c r="I1602" s="96"/>
      <c r="J1602" s="96"/>
      <c r="K1602" s="96"/>
      <c r="L1602" s="96"/>
      <c r="M1602" s="96"/>
      <c r="N1602" s="96"/>
      <c r="O1602" s="96"/>
      <c r="P1602" s="96"/>
      <c r="Q1602" s="96"/>
      <c r="R1602" s="96"/>
      <c r="S1602" s="96"/>
      <c r="T1602" s="96"/>
      <c r="U1602" s="96"/>
      <c r="V1602" s="96"/>
      <c r="W1602" s="96"/>
    </row>
    <row r="1603" spans="1:23" s="146" customFormat="1">
      <c r="A1603" s="96"/>
      <c r="B1603" s="327"/>
      <c r="C1603" s="327"/>
      <c r="I1603" s="96"/>
      <c r="J1603" s="96"/>
      <c r="K1603" s="96"/>
      <c r="L1603" s="96"/>
      <c r="M1603" s="96"/>
      <c r="N1603" s="96"/>
      <c r="O1603" s="96"/>
      <c r="P1603" s="96"/>
      <c r="Q1603" s="96"/>
      <c r="R1603" s="96"/>
      <c r="S1603" s="96"/>
      <c r="T1603" s="96"/>
      <c r="U1603" s="96"/>
      <c r="V1603" s="96"/>
      <c r="W1603" s="96"/>
    </row>
    <row r="1604" spans="1:23" s="146" customFormat="1">
      <c r="A1604" s="96"/>
      <c r="B1604" s="327"/>
      <c r="C1604" s="327"/>
      <c r="I1604" s="96"/>
      <c r="J1604" s="96"/>
      <c r="K1604" s="96"/>
      <c r="L1604" s="96"/>
      <c r="M1604" s="96"/>
      <c r="N1604" s="96"/>
      <c r="O1604" s="96"/>
      <c r="P1604" s="96"/>
      <c r="Q1604" s="96"/>
      <c r="R1604" s="96"/>
      <c r="S1604" s="96"/>
      <c r="T1604" s="96"/>
      <c r="U1604" s="96"/>
      <c r="V1604" s="96"/>
      <c r="W1604" s="96"/>
    </row>
    <row r="1605" spans="1:23" s="146" customFormat="1">
      <c r="A1605" s="96"/>
      <c r="B1605" s="327"/>
      <c r="C1605" s="327"/>
      <c r="I1605" s="96"/>
      <c r="J1605" s="96"/>
      <c r="K1605" s="96"/>
      <c r="L1605" s="96"/>
      <c r="M1605" s="96"/>
      <c r="N1605" s="96"/>
      <c r="O1605" s="96"/>
      <c r="P1605" s="96"/>
      <c r="Q1605" s="96"/>
      <c r="R1605" s="96"/>
      <c r="S1605" s="96"/>
      <c r="T1605" s="96"/>
      <c r="U1605" s="96"/>
      <c r="V1605" s="96"/>
      <c r="W1605" s="96"/>
    </row>
    <row r="1606" spans="1:23" s="146" customFormat="1">
      <c r="A1606" s="96"/>
      <c r="B1606" s="327"/>
      <c r="C1606" s="327"/>
      <c r="I1606" s="96"/>
      <c r="J1606" s="96"/>
      <c r="K1606" s="96"/>
      <c r="L1606" s="96"/>
      <c r="M1606" s="96"/>
      <c r="N1606" s="96"/>
      <c r="O1606" s="96"/>
      <c r="P1606" s="96"/>
      <c r="Q1606" s="96"/>
      <c r="R1606" s="96"/>
      <c r="S1606" s="96"/>
      <c r="T1606" s="96"/>
      <c r="U1606" s="96"/>
      <c r="V1606" s="96"/>
      <c r="W1606" s="96"/>
    </row>
    <row r="1607" spans="1:23" s="146" customFormat="1">
      <c r="A1607" s="96"/>
      <c r="B1607" s="327"/>
      <c r="C1607" s="327"/>
      <c r="I1607" s="96"/>
      <c r="J1607" s="96"/>
      <c r="K1607" s="96"/>
      <c r="L1607" s="96"/>
      <c r="M1607" s="96"/>
      <c r="N1607" s="96"/>
      <c r="O1607" s="96"/>
      <c r="P1607" s="96"/>
      <c r="Q1607" s="96"/>
      <c r="R1607" s="96"/>
      <c r="S1607" s="96"/>
      <c r="T1607" s="96"/>
      <c r="U1607" s="96"/>
      <c r="V1607" s="96"/>
      <c r="W1607" s="96"/>
    </row>
    <row r="1608" spans="1:23" s="146" customFormat="1">
      <c r="A1608" s="96"/>
      <c r="B1608" s="327"/>
      <c r="C1608" s="327"/>
      <c r="I1608" s="96"/>
      <c r="J1608" s="96"/>
      <c r="K1608" s="96"/>
      <c r="L1608" s="96"/>
      <c r="M1608" s="96"/>
      <c r="N1608" s="96"/>
      <c r="O1608" s="96"/>
      <c r="P1608" s="96"/>
      <c r="Q1608" s="96"/>
      <c r="R1608" s="96"/>
      <c r="S1608" s="96"/>
      <c r="T1608" s="96"/>
      <c r="U1608" s="96"/>
      <c r="V1608" s="96"/>
      <c r="W1608" s="96"/>
    </row>
    <row r="1609" spans="1:23" s="146" customFormat="1">
      <c r="A1609" s="96"/>
      <c r="B1609" s="327"/>
      <c r="C1609" s="327"/>
      <c r="I1609" s="96"/>
      <c r="J1609" s="96"/>
      <c r="K1609" s="96"/>
      <c r="L1609" s="96"/>
      <c r="M1609" s="96"/>
      <c r="N1609" s="96"/>
      <c r="O1609" s="96"/>
      <c r="P1609" s="96"/>
      <c r="Q1609" s="96"/>
      <c r="R1609" s="96"/>
      <c r="S1609" s="96"/>
      <c r="T1609" s="96"/>
      <c r="U1609" s="96"/>
      <c r="V1609" s="96"/>
      <c r="W1609" s="96"/>
    </row>
  </sheetData>
  <mergeCells count="6">
    <mergeCell ref="D4:G4"/>
    <mergeCell ref="C35:P35"/>
    <mergeCell ref="C36:P36"/>
    <mergeCell ref="C37:P37"/>
    <mergeCell ref="B9:C9"/>
    <mergeCell ref="B34:C34"/>
  </mergeCells>
  <hyperlinks>
    <hyperlink ref="A1" location="Index!A1" display="Index"/>
  </hyperlinks>
  <pageMargins left="0.70866141732283472" right="0.70866141732283472" top="0.74803149606299213" bottom="0.74803149606299213" header="0.31496062992125984" footer="0.31496062992125984"/>
  <pageSetup paperSize="9" scale="84" orientation="portrait" r:id="rId1"/>
  <headerFooter>
    <oddHeader xml:space="preserve">&amp;C01 Quarterly revenue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0"/>
  <sheetViews>
    <sheetView showGridLines="0" zoomScale="85" zoomScaleNormal="85" zoomScaleSheetLayoutView="85" workbookViewId="0">
      <selection activeCell="R11" sqref="R11"/>
    </sheetView>
  </sheetViews>
  <sheetFormatPr defaultColWidth="9.140625" defaultRowHeight="12.75"/>
  <cols>
    <col min="1" max="1" width="5.42578125" style="377" customWidth="1"/>
    <col min="2" max="2" width="3.140625" style="97" customWidth="1"/>
    <col min="3" max="3" width="40.42578125" style="377" customWidth="1"/>
    <col min="4" max="6" width="11.5703125" style="392" customWidth="1"/>
    <col min="7" max="8" width="11.5703125" style="393" customWidth="1"/>
    <col min="9" max="9" width="9.5703125" style="394" customWidth="1"/>
    <col min="10" max="10" width="11.5703125" style="158" customWidth="1"/>
    <col min="11" max="11" width="11.5703125" style="104" customWidth="1"/>
    <col min="12" max="12" width="9.140625" style="19" customWidth="1"/>
    <col min="13" max="133" width="9.140625" style="377" customWidth="1"/>
    <col min="134" max="230" width="11.42578125" style="377" customWidth="1"/>
    <col min="231" max="16384" width="9.140625" style="377"/>
  </cols>
  <sheetData>
    <row r="1" spans="1:14" s="19" customFormat="1" ht="18" customHeight="1">
      <c r="A1" s="385" t="s">
        <v>131</v>
      </c>
      <c r="B1" s="386" t="s">
        <v>163</v>
      </c>
      <c r="C1" s="458"/>
    </row>
    <row r="2" spans="1:14" s="19" customFormat="1" ht="18" customHeight="1">
      <c r="A2" s="385"/>
      <c r="B2" s="386"/>
      <c r="C2" s="458"/>
      <c r="J2" s="517" t="s">
        <v>181</v>
      </c>
      <c r="K2" s="517"/>
    </row>
    <row r="3" spans="1:14">
      <c r="C3" s="387"/>
      <c r="D3" s="173" t="s">
        <v>155</v>
      </c>
      <c r="E3" s="173" t="s">
        <v>185</v>
      </c>
      <c r="F3" s="173" t="s">
        <v>198</v>
      </c>
      <c r="G3" s="173" t="s">
        <v>237</v>
      </c>
      <c r="H3" s="105" t="s">
        <v>281</v>
      </c>
      <c r="I3" s="175"/>
      <c r="J3" s="173" t="s">
        <v>237</v>
      </c>
      <c r="K3" s="105" t="s">
        <v>281</v>
      </c>
    </row>
    <row r="4" spans="1:14" s="97" customFormat="1">
      <c r="D4" s="155" t="s">
        <v>158</v>
      </c>
      <c r="E4" s="155" t="s">
        <v>158</v>
      </c>
      <c r="F4" s="155" t="s">
        <v>158</v>
      </c>
      <c r="G4" s="155" t="s">
        <v>158</v>
      </c>
      <c r="H4" s="106" t="s">
        <v>158</v>
      </c>
      <c r="I4" s="175"/>
      <c r="J4" s="174" t="s">
        <v>143</v>
      </c>
      <c r="K4" s="108" t="s">
        <v>143</v>
      </c>
      <c r="L4" s="458"/>
    </row>
    <row r="5" spans="1:14" s="97" customFormat="1" ht="15.75" customHeight="1">
      <c r="B5" s="516" t="s">
        <v>165</v>
      </c>
      <c r="C5" s="518"/>
      <c r="D5" s="178"/>
      <c r="E5" s="178"/>
      <c r="F5" s="178"/>
      <c r="G5" s="178"/>
      <c r="H5" s="107"/>
      <c r="I5" s="175"/>
      <c r="J5" s="176"/>
      <c r="K5" s="109"/>
      <c r="L5" s="458"/>
    </row>
    <row r="6" spans="1:14" ht="15.75" customHeight="1">
      <c r="C6" s="376" t="s">
        <v>228</v>
      </c>
      <c r="D6" s="178">
        <v>14575</v>
      </c>
      <c r="E6" s="178">
        <v>14390</v>
      </c>
      <c r="F6" s="178">
        <v>13768</v>
      </c>
      <c r="G6" s="178">
        <v>13408</v>
      </c>
      <c r="H6" s="107">
        <v>13068</v>
      </c>
      <c r="I6" s="175"/>
      <c r="J6" s="177"/>
      <c r="K6" s="110"/>
      <c r="N6" s="379"/>
    </row>
    <row r="7" spans="1:14" ht="15.75" customHeight="1">
      <c r="C7" s="376" t="s">
        <v>10</v>
      </c>
      <c r="D7" s="178">
        <v>1277</v>
      </c>
      <c r="E7" s="178">
        <v>1238</v>
      </c>
      <c r="F7" s="178">
        <v>1112</v>
      </c>
      <c r="G7" s="178">
        <v>1036</v>
      </c>
      <c r="H7" s="107">
        <v>994</v>
      </c>
      <c r="I7" s="175"/>
      <c r="J7" s="177"/>
      <c r="K7" s="110"/>
      <c r="N7" s="379"/>
    </row>
    <row r="8" spans="1:14" ht="15.75" customHeight="1">
      <c r="C8" s="376" t="s">
        <v>11</v>
      </c>
      <c r="D8" s="179">
        <v>1046</v>
      </c>
      <c r="E8" s="179">
        <v>1155</v>
      </c>
      <c r="F8" s="179">
        <v>1100</v>
      </c>
      <c r="G8" s="179">
        <v>1086</v>
      </c>
      <c r="H8" s="330">
        <v>1068</v>
      </c>
      <c r="I8" s="175"/>
      <c r="J8" s="177"/>
      <c r="K8" s="110"/>
      <c r="N8" s="379"/>
    </row>
    <row r="9" spans="1:14" ht="15.75" customHeight="1">
      <c r="C9" s="375" t="s">
        <v>178</v>
      </c>
      <c r="D9" s="180">
        <v>16898</v>
      </c>
      <c r="E9" s="180">
        <v>16783</v>
      </c>
      <c r="F9" s="180">
        <v>15980</v>
      </c>
      <c r="G9" s="180">
        <v>15530</v>
      </c>
      <c r="H9" s="448">
        <v>15130</v>
      </c>
      <c r="I9" s="175"/>
      <c r="J9" s="177"/>
      <c r="K9" s="110"/>
      <c r="N9" s="379"/>
    </row>
    <row r="10" spans="1:14" ht="15.75" customHeight="1">
      <c r="C10" s="97" t="s">
        <v>177</v>
      </c>
      <c r="D10" s="179">
        <v>5176</v>
      </c>
      <c r="E10" s="179">
        <v>5028</v>
      </c>
      <c r="F10" s="179">
        <v>5196</v>
      </c>
      <c r="G10" s="179">
        <v>5062</v>
      </c>
      <c r="H10" s="449">
        <v>5344</v>
      </c>
      <c r="I10" s="175"/>
      <c r="J10" s="177"/>
      <c r="K10" s="110"/>
      <c r="N10" s="379"/>
    </row>
    <row r="11" spans="1:14" ht="15.75" customHeight="1">
      <c r="B11" s="457"/>
      <c r="C11" s="375" t="s">
        <v>12</v>
      </c>
      <c r="D11" s="180">
        <v>22074</v>
      </c>
      <c r="E11" s="180">
        <v>21811</v>
      </c>
      <c r="F11" s="180">
        <v>21176</v>
      </c>
      <c r="G11" s="180">
        <v>20592</v>
      </c>
      <c r="H11" s="448">
        <v>20474</v>
      </c>
      <c r="I11" s="175"/>
      <c r="J11" s="181">
        <v>1.7000000000000002</v>
      </c>
      <c r="K11" s="334">
        <v>1.7999999999999998</v>
      </c>
      <c r="N11" s="379"/>
    </row>
    <row r="12" spans="1:14" ht="15.75" customHeight="1">
      <c r="C12" s="376" t="s">
        <v>22</v>
      </c>
      <c r="D12" s="179">
        <v>2654</v>
      </c>
      <c r="E12" s="179">
        <v>2240</v>
      </c>
      <c r="F12" s="179">
        <v>2404</v>
      </c>
      <c r="G12" s="179">
        <v>2483</v>
      </c>
      <c r="H12" s="449">
        <v>3022</v>
      </c>
      <c r="I12" s="175"/>
      <c r="J12" s="177"/>
      <c r="K12" s="110"/>
      <c r="N12" s="379"/>
    </row>
    <row r="13" spans="1:14" s="380" customFormat="1" ht="15.75" customHeight="1">
      <c r="B13" s="457"/>
      <c r="C13" s="375" t="s">
        <v>7</v>
      </c>
      <c r="D13" s="180">
        <v>24728</v>
      </c>
      <c r="E13" s="180">
        <v>24051</v>
      </c>
      <c r="F13" s="180">
        <v>23580</v>
      </c>
      <c r="G13" s="180">
        <v>23075</v>
      </c>
      <c r="H13" s="448">
        <v>23496</v>
      </c>
      <c r="I13" s="175"/>
      <c r="J13" s="181">
        <v>3.1</v>
      </c>
      <c r="K13" s="334">
        <v>4.5</v>
      </c>
      <c r="L13" s="20"/>
      <c r="N13" s="379"/>
    </row>
    <row r="14" spans="1:14" ht="15.75" customHeight="1">
      <c r="C14" s="376" t="s">
        <v>23</v>
      </c>
      <c r="D14" s="178">
        <v>-5726</v>
      </c>
      <c r="E14" s="178">
        <v>-5796</v>
      </c>
      <c r="F14" s="178">
        <v>-5458</v>
      </c>
      <c r="G14" s="178">
        <v>-5281</v>
      </c>
      <c r="H14" s="450">
        <v>-5261</v>
      </c>
      <c r="I14" s="175"/>
      <c r="J14" s="177"/>
      <c r="K14" s="110"/>
      <c r="N14" s="379"/>
    </row>
    <row r="15" spans="1:14" s="380" customFormat="1" ht="15.75" customHeight="1">
      <c r="B15" s="97"/>
      <c r="C15" s="369" t="s">
        <v>24</v>
      </c>
      <c r="D15" s="178">
        <v>-5499</v>
      </c>
      <c r="E15" s="178">
        <v>-4980</v>
      </c>
      <c r="F15" s="178">
        <v>-5183</v>
      </c>
      <c r="G15" s="178">
        <v>-4772</v>
      </c>
      <c r="H15" s="450">
        <v>-5167</v>
      </c>
      <c r="I15" s="175"/>
      <c r="J15" s="177"/>
      <c r="K15" s="110"/>
      <c r="L15" s="20"/>
      <c r="N15" s="379"/>
    </row>
    <row r="16" spans="1:14" ht="15.75" customHeight="1">
      <c r="C16" s="369" t="s">
        <v>25</v>
      </c>
      <c r="D16" s="178">
        <v>-6533</v>
      </c>
      <c r="E16" s="178">
        <v>-6185</v>
      </c>
      <c r="F16" s="178">
        <v>-5880</v>
      </c>
      <c r="G16" s="178">
        <v>-5637</v>
      </c>
      <c r="H16" s="450">
        <v>-5716</v>
      </c>
      <c r="I16" s="175"/>
      <c r="J16" s="177"/>
      <c r="K16" s="110"/>
      <c r="N16" s="379"/>
    </row>
    <row r="17" spans="2:14" ht="15.75" customHeight="1">
      <c r="B17" s="457"/>
      <c r="C17" s="375" t="s">
        <v>199</v>
      </c>
      <c r="D17" s="451">
        <v>6970</v>
      </c>
      <c r="E17" s="451">
        <v>7090</v>
      </c>
      <c r="F17" s="451">
        <v>7059</v>
      </c>
      <c r="G17" s="451">
        <v>7385</v>
      </c>
      <c r="H17" s="452">
        <v>7352</v>
      </c>
      <c r="I17" s="175"/>
      <c r="J17" s="181">
        <v>13</v>
      </c>
      <c r="K17" s="334">
        <v>10.4</v>
      </c>
      <c r="N17" s="379"/>
    </row>
    <row r="18" spans="2:14" ht="15.75" customHeight="1">
      <c r="B18" s="457"/>
      <c r="C18" s="376" t="s">
        <v>26</v>
      </c>
      <c r="D18" s="178"/>
      <c r="E18" s="178"/>
      <c r="F18" s="178"/>
      <c r="G18" s="178"/>
      <c r="H18" s="107"/>
      <c r="I18" s="175"/>
      <c r="J18" s="177"/>
      <c r="K18" s="110"/>
      <c r="N18" s="379"/>
    </row>
    <row r="19" spans="2:14" s="380" customFormat="1" ht="15.75" customHeight="1">
      <c r="B19" s="97"/>
      <c r="C19" s="376" t="s">
        <v>27</v>
      </c>
      <c r="D19" s="178">
        <v>-118</v>
      </c>
      <c r="E19" s="178">
        <v>-123</v>
      </c>
      <c r="F19" s="178">
        <v>-125</v>
      </c>
      <c r="G19" s="178">
        <v>-122</v>
      </c>
      <c r="H19" s="107">
        <v>-120</v>
      </c>
      <c r="I19" s="175"/>
      <c r="J19" s="177"/>
      <c r="K19" s="110"/>
      <c r="L19" s="20"/>
      <c r="N19" s="379"/>
    </row>
    <row r="20" spans="2:14" s="380" customFormat="1" ht="15.75" customHeight="1">
      <c r="B20" s="369"/>
      <c r="C20" s="376" t="s">
        <v>28</v>
      </c>
      <c r="D20" s="178">
        <v>-802</v>
      </c>
      <c r="E20" s="178">
        <v>-774</v>
      </c>
      <c r="F20" s="178">
        <v>-759</v>
      </c>
      <c r="G20" s="178">
        <v>-763</v>
      </c>
      <c r="H20" s="107">
        <v>-753</v>
      </c>
      <c r="I20" s="175"/>
      <c r="J20" s="177"/>
      <c r="K20" s="110"/>
      <c r="L20" s="20"/>
      <c r="N20" s="379"/>
    </row>
    <row r="21" spans="2:14" ht="15.75" customHeight="1">
      <c r="C21" s="376" t="s">
        <v>29</v>
      </c>
      <c r="D21" s="178">
        <v>-4339</v>
      </c>
      <c r="E21" s="178">
        <v>-4143</v>
      </c>
      <c r="F21" s="178">
        <v>-4255</v>
      </c>
      <c r="G21" s="178">
        <v>-4043</v>
      </c>
      <c r="H21" s="107">
        <v>-4109</v>
      </c>
      <c r="I21" s="175"/>
      <c r="J21" s="177"/>
      <c r="K21" s="110"/>
      <c r="N21" s="379"/>
    </row>
    <row r="22" spans="2:14" ht="15.75" customHeight="1">
      <c r="C22" s="376" t="s">
        <v>127</v>
      </c>
      <c r="D22" s="179">
        <v>65</v>
      </c>
      <c r="E22" s="178">
        <v>73</v>
      </c>
      <c r="F22" s="178">
        <v>91</v>
      </c>
      <c r="G22" s="178">
        <v>171</v>
      </c>
      <c r="H22" s="107">
        <v>218</v>
      </c>
      <c r="I22" s="175"/>
      <c r="J22" s="177"/>
      <c r="K22" s="110"/>
      <c r="N22" s="379"/>
    </row>
    <row r="23" spans="2:14" ht="15.75" customHeight="1" thickBot="1">
      <c r="B23" s="457"/>
      <c r="C23" s="375" t="s">
        <v>31</v>
      </c>
      <c r="D23" s="182">
        <v>1776</v>
      </c>
      <c r="E23" s="182">
        <v>2123</v>
      </c>
      <c r="F23" s="182">
        <v>2011</v>
      </c>
      <c r="G23" s="182">
        <v>2628</v>
      </c>
      <c r="H23" s="332">
        <v>2588</v>
      </c>
      <c r="I23" s="175"/>
      <c r="J23" s="181">
        <v>54.7</v>
      </c>
      <c r="K23" s="334">
        <v>44.9</v>
      </c>
      <c r="N23" s="379"/>
    </row>
    <row r="24" spans="2:14" ht="15.75" customHeight="1" thickTop="1">
      <c r="C24" s="97"/>
      <c r="D24" s="178"/>
      <c r="E24" s="178"/>
      <c r="F24" s="178"/>
      <c r="G24" s="178"/>
      <c r="H24" s="107"/>
      <c r="I24" s="175"/>
      <c r="J24" s="177"/>
      <c r="K24" s="110"/>
      <c r="N24" s="379"/>
    </row>
    <row r="25" spans="2:14" s="380" customFormat="1" ht="15.75" customHeight="1">
      <c r="B25" s="97"/>
      <c r="C25" s="375" t="s">
        <v>200</v>
      </c>
      <c r="D25" s="183">
        <v>0.28186670980265288</v>
      </c>
      <c r="E25" s="183">
        <v>0.29479023741216581</v>
      </c>
      <c r="F25" s="183">
        <v>0.29936386768447837</v>
      </c>
      <c r="G25" s="183">
        <v>0.3200433369447454</v>
      </c>
      <c r="H25" s="333">
        <v>0.31290432414027919</v>
      </c>
      <c r="I25" s="175"/>
      <c r="J25" s="177"/>
      <c r="K25" s="110"/>
      <c r="L25" s="20"/>
      <c r="N25" s="379"/>
    </row>
    <row r="26" spans="2:14" ht="15.75" customHeight="1">
      <c r="C26" s="388" t="s">
        <v>187</v>
      </c>
      <c r="D26" s="178">
        <v>5918</v>
      </c>
      <c r="E26" s="178">
        <v>3526</v>
      </c>
      <c r="F26" s="178">
        <v>4149</v>
      </c>
      <c r="G26" s="178">
        <v>3263</v>
      </c>
      <c r="H26" s="107">
        <v>4058</v>
      </c>
      <c r="I26" s="175"/>
      <c r="J26" s="177"/>
      <c r="K26" s="110"/>
      <c r="N26" s="379"/>
    </row>
    <row r="27" spans="2:14" s="380" customFormat="1" ht="15.75" customHeight="1">
      <c r="B27" s="97"/>
      <c r="C27" s="97"/>
      <c r="D27" s="174"/>
      <c r="E27" s="174"/>
      <c r="F27" s="174"/>
      <c r="G27" s="174"/>
      <c r="H27" s="108"/>
      <c r="I27" s="175"/>
      <c r="J27" s="174"/>
      <c r="K27" s="108"/>
      <c r="L27" s="20"/>
      <c r="N27" s="379"/>
    </row>
    <row r="28" spans="2:14" ht="15.75" customHeight="1">
      <c r="B28" s="516" t="s">
        <v>128</v>
      </c>
      <c r="C28" s="516"/>
      <c r="D28" s="177"/>
      <c r="E28" s="177"/>
      <c r="F28" s="177"/>
      <c r="G28" s="177"/>
      <c r="H28" s="110"/>
      <c r="I28" s="175"/>
      <c r="J28" s="177"/>
      <c r="K28" s="110"/>
      <c r="N28" s="379"/>
    </row>
    <row r="29" spans="2:14" ht="15.75" customHeight="1">
      <c r="C29" s="376" t="s">
        <v>228</v>
      </c>
      <c r="D29" s="178">
        <v>10613</v>
      </c>
      <c r="E29" s="178">
        <v>10464</v>
      </c>
      <c r="F29" s="178">
        <v>9871</v>
      </c>
      <c r="G29" s="178">
        <v>9635</v>
      </c>
      <c r="H29" s="107">
        <v>9385</v>
      </c>
      <c r="I29" s="175"/>
      <c r="J29" s="177"/>
      <c r="K29" s="110"/>
      <c r="N29" s="379"/>
    </row>
    <row r="30" spans="2:14" ht="15.75" customHeight="1">
      <c r="C30" s="376" t="s">
        <v>10</v>
      </c>
      <c r="D30" s="178">
        <v>855</v>
      </c>
      <c r="E30" s="178">
        <v>816</v>
      </c>
      <c r="F30" s="178">
        <v>741</v>
      </c>
      <c r="G30" s="178">
        <v>697</v>
      </c>
      <c r="H30" s="107">
        <v>686</v>
      </c>
      <c r="I30" s="175"/>
      <c r="J30" s="177"/>
      <c r="K30" s="110"/>
      <c r="N30" s="379"/>
    </row>
    <row r="31" spans="2:14" ht="15.75" customHeight="1">
      <c r="C31" s="376" t="s">
        <v>11</v>
      </c>
      <c r="D31" s="179">
        <v>740</v>
      </c>
      <c r="E31" s="179">
        <v>772</v>
      </c>
      <c r="F31" s="179">
        <v>687</v>
      </c>
      <c r="G31" s="179">
        <v>714</v>
      </c>
      <c r="H31" s="330">
        <v>661</v>
      </c>
      <c r="I31" s="175"/>
      <c r="J31" s="177"/>
      <c r="K31" s="110"/>
      <c r="N31" s="379"/>
    </row>
    <row r="32" spans="2:14" ht="15.75" customHeight="1">
      <c r="C32" s="375" t="s">
        <v>178</v>
      </c>
      <c r="D32" s="180">
        <v>12208</v>
      </c>
      <c r="E32" s="180">
        <v>12052</v>
      </c>
      <c r="F32" s="180">
        <v>11299</v>
      </c>
      <c r="G32" s="180">
        <v>11046</v>
      </c>
      <c r="H32" s="331">
        <v>10732</v>
      </c>
      <c r="I32" s="175"/>
      <c r="J32" s="177"/>
      <c r="K32" s="110"/>
      <c r="N32" s="379"/>
    </row>
    <row r="33" spans="2:14" ht="15.75" customHeight="1">
      <c r="C33" s="97" t="s">
        <v>177</v>
      </c>
      <c r="D33" s="179">
        <v>4360</v>
      </c>
      <c r="E33" s="179">
        <v>4267</v>
      </c>
      <c r="F33" s="179">
        <v>4357</v>
      </c>
      <c r="G33" s="179">
        <v>4327</v>
      </c>
      <c r="H33" s="330">
        <v>4608</v>
      </c>
      <c r="I33" s="175"/>
      <c r="J33" s="177"/>
      <c r="K33" s="110"/>
      <c r="N33" s="379"/>
    </row>
    <row r="34" spans="2:14" ht="15.75" customHeight="1">
      <c r="B34" s="457"/>
      <c r="C34" s="375" t="s">
        <v>12</v>
      </c>
      <c r="D34" s="180">
        <v>16568</v>
      </c>
      <c r="E34" s="180">
        <v>16319</v>
      </c>
      <c r="F34" s="180">
        <v>15656</v>
      </c>
      <c r="G34" s="180">
        <v>15373</v>
      </c>
      <c r="H34" s="331">
        <v>15340</v>
      </c>
      <c r="I34" s="175"/>
      <c r="J34" s="181">
        <v>0.8</v>
      </c>
      <c r="K34" s="334">
        <v>1</v>
      </c>
      <c r="N34" s="379"/>
    </row>
    <row r="35" spans="2:14" ht="15.75" customHeight="1">
      <c r="C35" s="376" t="s">
        <v>22</v>
      </c>
      <c r="D35" s="179">
        <v>1654</v>
      </c>
      <c r="E35" s="179">
        <v>1224</v>
      </c>
      <c r="F35" s="179">
        <v>1351</v>
      </c>
      <c r="G35" s="179">
        <v>1402</v>
      </c>
      <c r="H35" s="330">
        <v>1773</v>
      </c>
      <c r="I35" s="175"/>
      <c r="J35" s="177"/>
      <c r="K35" s="110"/>
      <c r="N35" s="379"/>
    </row>
    <row r="36" spans="2:14" s="380" customFormat="1" ht="15.75" customHeight="1">
      <c r="B36" s="457"/>
      <c r="C36" s="375" t="s">
        <v>7</v>
      </c>
      <c r="D36" s="180">
        <v>18222</v>
      </c>
      <c r="E36" s="180">
        <v>17543</v>
      </c>
      <c r="F36" s="180">
        <v>17007</v>
      </c>
      <c r="G36" s="180">
        <v>16775</v>
      </c>
      <c r="H36" s="331">
        <v>17113</v>
      </c>
      <c r="I36" s="175"/>
      <c r="J36" s="181">
        <v>2.5</v>
      </c>
      <c r="K36" s="334">
        <v>3.4000000000000004</v>
      </c>
      <c r="L36" s="20"/>
      <c r="N36" s="379"/>
    </row>
    <row r="37" spans="2:14" ht="15.75" customHeight="1">
      <c r="C37" s="376" t="s">
        <v>23</v>
      </c>
      <c r="D37" s="178">
        <v>-3962</v>
      </c>
      <c r="E37" s="178">
        <v>-3898</v>
      </c>
      <c r="F37" s="178">
        <v>-3799</v>
      </c>
      <c r="G37" s="178">
        <v>-3570</v>
      </c>
      <c r="H37" s="107">
        <v>-3746</v>
      </c>
      <c r="I37" s="175"/>
      <c r="J37" s="177"/>
      <c r="K37" s="110"/>
      <c r="N37" s="379"/>
    </row>
    <row r="38" spans="2:14" s="380" customFormat="1" ht="15.75" customHeight="1">
      <c r="B38" s="97"/>
      <c r="C38" s="369" t="s">
        <v>24</v>
      </c>
      <c r="D38" s="178">
        <v>-4327</v>
      </c>
      <c r="E38" s="178">
        <v>-3803</v>
      </c>
      <c r="F38" s="178">
        <v>-3974</v>
      </c>
      <c r="G38" s="178">
        <v>-3559</v>
      </c>
      <c r="H38" s="107">
        <v>-3889</v>
      </c>
      <c r="I38" s="175"/>
      <c r="J38" s="177"/>
      <c r="K38" s="110"/>
      <c r="L38" s="20"/>
      <c r="N38" s="379"/>
    </row>
    <row r="39" spans="2:14" ht="15.75" customHeight="1">
      <c r="C39" s="369" t="s">
        <v>25</v>
      </c>
      <c r="D39" s="178">
        <v>-4793</v>
      </c>
      <c r="E39" s="178">
        <v>-4544</v>
      </c>
      <c r="F39" s="178">
        <v>-4249</v>
      </c>
      <c r="G39" s="178">
        <v>-4063</v>
      </c>
      <c r="H39" s="107">
        <v>-4025</v>
      </c>
      <c r="I39" s="175"/>
      <c r="J39" s="177"/>
      <c r="K39" s="110"/>
      <c r="N39" s="379"/>
    </row>
    <row r="40" spans="2:14" ht="15.75" customHeight="1">
      <c r="B40" s="457"/>
      <c r="C40" s="375" t="s">
        <v>199</v>
      </c>
      <c r="D40" s="451">
        <v>5140</v>
      </c>
      <c r="E40" s="451">
        <v>5298</v>
      </c>
      <c r="F40" s="451">
        <v>4985</v>
      </c>
      <c r="G40" s="451">
        <v>5583</v>
      </c>
      <c r="H40" s="453">
        <v>5453</v>
      </c>
      <c r="I40" s="175"/>
      <c r="J40" s="181">
        <v>13</v>
      </c>
      <c r="K40" s="334">
        <v>12.9</v>
      </c>
      <c r="N40" s="379"/>
    </row>
    <row r="41" spans="2:14" ht="15.75" customHeight="1">
      <c r="B41" s="457"/>
      <c r="C41" s="376" t="s">
        <v>26</v>
      </c>
      <c r="D41" s="178"/>
      <c r="E41" s="178"/>
      <c r="F41" s="178"/>
      <c r="G41" s="178"/>
      <c r="H41" s="107"/>
      <c r="I41" s="175"/>
      <c r="J41" s="177"/>
      <c r="K41" s="110"/>
      <c r="N41" s="379"/>
    </row>
    <row r="42" spans="2:14" s="380" customFormat="1" ht="15.75" customHeight="1">
      <c r="B42" s="97"/>
      <c r="C42" s="376" t="s">
        <v>27</v>
      </c>
      <c r="D42" s="178">
        <v>-58</v>
      </c>
      <c r="E42" s="178">
        <v>-63</v>
      </c>
      <c r="F42" s="178">
        <v>-64</v>
      </c>
      <c r="G42" s="178">
        <v>-63</v>
      </c>
      <c r="H42" s="107">
        <v>-64</v>
      </c>
      <c r="I42" s="175"/>
      <c r="J42" s="177"/>
      <c r="K42" s="110"/>
      <c r="L42" s="20"/>
      <c r="N42" s="379"/>
    </row>
    <row r="43" spans="2:14" s="380" customFormat="1" ht="15.75" customHeight="1">
      <c r="B43" s="369"/>
      <c r="C43" s="376" t="s">
        <v>28</v>
      </c>
      <c r="D43" s="178">
        <v>-717</v>
      </c>
      <c r="E43" s="178">
        <v>-662</v>
      </c>
      <c r="F43" s="178">
        <v>-661</v>
      </c>
      <c r="G43" s="178">
        <v>-674</v>
      </c>
      <c r="H43" s="107">
        <v>-682</v>
      </c>
      <c r="I43" s="175"/>
      <c r="J43" s="177"/>
      <c r="K43" s="110"/>
      <c r="L43" s="20"/>
      <c r="N43" s="379"/>
    </row>
    <row r="44" spans="2:14" ht="15.75" customHeight="1">
      <c r="C44" s="376" t="s">
        <v>29</v>
      </c>
      <c r="D44" s="178">
        <v>-3588</v>
      </c>
      <c r="E44" s="178">
        <v>-3356</v>
      </c>
      <c r="F44" s="178">
        <v>-3538</v>
      </c>
      <c r="G44" s="178">
        <v>-3291</v>
      </c>
      <c r="H44" s="107">
        <v>-3407</v>
      </c>
      <c r="I44" s="175"/>
      <c r="J44" s="177"/>
      <c r="K44" s="110"/>
      <c r="N44" s="379"/>
    </row>
    <row r="45" spans="2:14" ht="15.75" customHeight="1">
      <c r="C45" s="376" t="s">
        <v>127</v>
      </c>
      <c r="D45" s="179">
        <v>-4</v>
      </c>
      <c r="E45" s="178">
        <v>-5</v>
      </c>
      <c r="F45" s="178">
        <v>-44</v>
      </c>
      <c r="G45" s="178">
        <v>17</v>
      </c>
      <c r="H45" s="107">
        <v>23</v>
      </c>
      <c r="I45" s="175"/>
      <c r="J45" s="177"/>
      <c r="K45" s="110"/>
      <c r="N45" s="379"/>
    </row>
    <row r="46" spans="2:14" ht="15.75" customHeight="1" thickBot="1">
      <c r="B46" s="457"/>
      <c r="C46" s="375" t="s">
        <v>31</v>
      </c>
      <c r="D46" s="182">
        <v>773</v>
      </c>
      <c r="E46" s="182">
        <v>1212</v>
      </c>
      <c r="F46" s="182">
        <v>678</v>
      </c>
      <c r="G46" s="182">
        <v>1572</v>
      </c>
      <c r="H46" s="332">
        <v>1323</v>
      </c>
      <c r="I46" s="175"/>
      <c r="J46" s="181">
        <v>66.900000000000006</v>
      </c>
      <c r="K46" s="334">
        <v>116.7</v>
      </c>
      <c r="N46" s="379"/>
    </row>
    <row r="47" spans="2:14" ht="15.75" customHeight="1" thickTop="1">
      <c r="C47" s="97"/>
      <c r="D47" s="178"/>
      <c r="E47" s="178"/>
      <c r="F47" s="178"/>
      <c r="G47" s="178"/>
      <c r="H47" s="107"/>
      <c r="I47" s="175"/>
      <c r="J47" s="177"/>
      <c r="K47" s="110"/>
      <c r="N47" s="379"/>
    </row>
    <row r="48" spans="2:14" s="380" customFormat="1" ht="15.75" customHeight="1">
      <c r="B48" s="97"/>
      <c r="C48" s="375" t="s">
        <v>200</v>
      </c>
      <c r="D48" s="183">
        <v>0.28207661069037426</v>
      </c>
      <c r="E48" s="183">
        <v>0.3020007980391039</v>
      </c>
      <c r="F48" s="183">
        <v>0.29311459987064148</v>
      </c>
      <c r="G48" s="183">
        <v>0.33281669150521609</v>
      </c>
      <c r="H48" s="333">
        <v>0.31864664290305617</v>
      </c>
      <c r="I48" s="175"/>
      <c r="J48" s="177"/>
      <c r="K48" s="110"/>
      <c r="L48" s="20"/>
      <c r="N48" s="379"/>
    </row>
    <row r="49" spans="2:14" ht="15.75" customHeight="1">
      <c r="C49" s="388" t="s">
        <v>187</v>
      </c>
      <c r="D49" s="178">
        <v>4264</v>
      </c>
      <c r="E49" s="178">
        <v>2467</v>
      </c>
      <c r="F49" s="178">
        <v>2762</v>
      </c>
      <c r="G49" s="178">
        <v>2169</v>
      </c>
      <c r="H49" s="107">
        <v>2763</v>
      </c>
      <c r="I49" s="175"/>
      <c r="J49" s="177"/>
      <c r="K49" s="110"/>
      <c r="N49" s="379"/>
    </row>
    <row r="50" spans="2:14" ht="15.75" customHeight="1">
      <c r="C50" s="97"/>
      <c r="D50" s="177"/>
      <c r="E50" s="177"/>
      <c r="F50" s="174"/>
      <c r="G50" s="174"/>
      <c r="H50" s="108"/>
      <c r="I50" s="175"/>
      <c r="J50" s="174"/>
      <c r="K50" s="108"/>
      <c r="N50" s="379"/>
    </row>
    <row r="51" spans="2:14" s="97" customFormat="1" ht="15.75" customHeight="1">
      <c r="B51" s="516" t="s">
        <v>166</v>
      </c>
      <c r="C51" s="519"/>
      <c r="D51" s="177"/>
      <c r="E51" s="177"/>
      <c r="F51" s="177"/>
      <c r="G51" s="177"/>
      <c r="H51" s="110"/>
      <c r="I51" s="175"/>
      <c r="J51" s="177"/>
      <c r="K51" s="110"/>
      <c r="L51" s="458"/>
      <c r="N51" s="379"/>
    </row>
    <row r="52" spans="2:14" ht="15.75" customHeight="1">
      <c r="C52" s="376" t="s">
        <v>228</v>
      </c>
      <c r="D52" s="178">
        <v>2631</v>
      </c>
      <c r="E52" s="178">
        <v>2652</v>
      </c>
      <c r="F52" s="178">
        <v>2647</v>
      </c>
      <c r="G52" s="178">
        <v>2683</v>
      </c>
      <c r="H52" s="107">
        <v>2673</v>
      </c>
      <c r="I52" s="175"/>
      <c r="J52" s="177"/>
      <c r="K52" s="110"/>
      <c r="N52" s="379"/>
    </row>
    <row r="53" spans="2:14" ht="15.75" customHeight="1">
      <c r="C53" s="376" t="s">
        <v>10</v>
      </c>
      <c r="D53" s="178">
        <v>144</v>
      </c>
      <c r="E53" s="178">
        <v>143</v>
      </c>
      <c r="F53" s="178">
        <v>118</v>
      </c>
      <c r="G53" s="178">
        <v>106</v>
      </c>
      <c r="H53" s="107">
        <v>102</v>
      </c>
      <c r="I53" s="175"/>
      <c r="J53" s="177"/>
      <c r="K53" s="110"/>
      <c r="N53" s="379"/>
    </row>
    <row r="54" spans="2:14" ht="15.75" customHeight="1">
      <c r="C54" s="376" t="s">
        <v>11</v>
      </c>
      <c r="D54" s="179">
        <v>247</v>
      </c>
      <c r="E54" s="179">
        <v>260</v>
      </c>
      <c r="F54" s="179">
        <v>251</v>
      </c>
      <c r="G54" s="179">
        <v>257</v>
      </c>
      <c r="H54" s="330">
        <v>266</v>
      </c>
      <c r="I54" s="175"/>
      <c r="J54" s="177"/>
      <c r="K54" s="110"/>
      <c r="N54" s="379"/>
    </row>
    <row r="55" spans="2:14" ht="15.75" customHeight="1">
      <c r="C55" s="375" t="s">
        <v>178</v>
      </c>
      <c r="D55" s="180">
        <v>3022</v>
      </c>
      <c r="E55" s="180">
        <v>3055</v>
      </c>
      <c r="F55" s="180">
        <v>3016</v>
      </c>
      <c r="G55" s="180">
        <v>3046</v>
      </c>
      <c r="H55" s="331">
        <v>3041</v>
      </c>
      <c r="I55" s="175"/>
      <c r="J55" s="177"/>
      <c r="K55" s="110"/>
      <c r="N55" s="379"/>
    </row>
    <row r="56" spans="2:14" ht="15.75" customHeight="1">
      <c r="C56" s="97" t="s">
        <v>177</v>
      </c>
      <c r="D56" s="179">
        <v>1900</v>
      </c>
      <c r="E56" s="179">
        <v>1954</v>
      </c>
      <c r="F56" s="179">
        <v>1981</v>
      </c>
      <c r="G56" s="179">
        <v>2016</v>
      </c>
      <c r="H56" s="330">
        <v>2159</v>
      </c>
      <c r="I56" s="175"/>
      <c r="J56" s="177"/>
      <c r="K56" s="110"/>
      <c r="N56" s="379"/>
    </row>
    <row r="57" spans="2:14" ht="15.75" customHeight="1">
      <c r="B57" s="457"/>
      <c r="C57" s="375" t="s">
        <v>12</v>
      </c>
      <c r="D57" s="180">
        <v>4922</v>
      </c>
      <c r="E57" s="180">
        <v>5009</v>
      </c>
      <c r="F57" s="180">
        <v>4997</v>
      </c>
      <c r="G57" s="180">
        <v>5062</v>
      </c>
      <c r="H57" s="331">
        <v>5200</v>
      </c>
      <c r="I57" s="175"/>
      <c r="J57" s="181">
        <v>1.0999999999999999</v>
      </c>
      <c r="K57" s="334">
        <v>4.2</v>
      </c>
      <c r="N57" s="379"/>
    </row>
    <row r="58" spans="2:14" ht="15.75" customHeight="1">
      <c r="C58" s="376" t="s">
        <v>22</v>
      </c>
      <c r="D58" s="179">
        <v>396</v>
      </c>
      <c r="E58" s="179">
        <v>256</v>
      </c>
      <c r="F58" s="179">
        <v>338</v>
      </c>
      <c r="G58" s="179">
        <v>215</v>
      </c>
      <c r="H58" s="330">
        <v>370</v>
      </c>
      <c r="I58" s="175"/>
      <c r="J58" s="177"/>
      <c r="K58" s="110"/>
      <c r="N58" s="379"/>
    </row>
    <row r="59" spans="2:14" s="380" customFormat="1" ht="15.75" customHeight="1">
      <c r="B59" s="457"/>
      <c r="C59" s="375" t="s">
        <v>7</v>
      </c>
      <c r="D59" s="180">
        <v>5318</v>
      </c>
      <c r="E59" s="180">
        <v>5265</v>
      </c>
      <c r="F59" s="180">
        <v>5335</v>
      </c>
      <c r="G59" s="180">
        <v>5277</v>
      </c>
      <c r="H59" s="331">
        <v>5570</v>
      </c>
      <c r="I59" s="175"/>
      <c r="J59" s="181">
        <v>0.3</v>
      </c>
      <c r="K59" s="334">
        <v>4.5</v>
      </c>
      <c r="L59" s="20"/>
      <c r="N59" s="379"/>
    </row>
    <row r="60" spans="2:14" ht="15.75" customHeight="1">
      <c r="C60" s="376" t="s">
        <v>23</v>
      </c>
      <c r="D60" s="178">
        <v>-1045</v>
      </c>
      <c r="E60" s="178">
        <v>-1050</v>
      </c>
      <c r="F60" s="178">
        <v>-988</v>
      </c>
      <c r="G60" s="178">
        <v>-969</v>
      </c>
      <c r="H60" s="107">
        <v>-1000</v>
      </c>
      <c r="I60" s="175"/>
      <c r="J60" s="177"/>
      <c r="K60" s="110"/>
      <c r="N60" s="379"/>
    </row>
    <row r="61" spans="2:14" s="380" customFormat="1" ht="15.75" customHeight="1">
      <c r="B61" s="97"/>
      <c r="C61" s="369" t="s">
        <v>24</v>
      </c>
      <c r="D61" s="178">
        <v>-1195</v>
      </c>
      <c r="E61" s="178">
        <v>-1132</v>
      </c>
      <c r="F61" s="178">
        <v>-1216</v>
      </c>
      <c r="G61" s="178">
        <v>-1102</v>
      </c>
      <c r="H61" s="107">
        <v>-1229</v>
      </c>
      <c r="I61" s="175"/>
      <c r="J61" s="177"/>
      <c r="K61" s="110"/>
      <c r="L61" s="20"/>
      <c r="N61" s="379"/>
    </row>
    <row r="62" spans="2:14" ht="15.75" customHeight="1">
      <c r="C62" s="369" t="s">
        <v>25</v>
      </c>
      <c r="D62" s="178">
        <v>-1352</v>
      </c>
      <c r="E62" s="178">
        <v>-1295</v>
      </c>
      <c r="F62" s="178">
        <v>-1302</v>
      </c>
      <c r="G62" s="178">
        <v>-1277</v>
      </c>
      <c r="H62" s="107">
        <v>-1260</v>
      </c>
      <c r="I62" s="175"/>
      <c r="J62" s="177"/>
      <c r="K62" s="110"/>
      <c r="N62" s="379"/>
    </row>
    <row r="63" spans="2:14" ht="15.75" customHeight="1">
      <c r="B63" s="457"/>
      <c r="C63" s="375" t="s">
        <v>199</v>
      </c>
      <c r="D63" s="451">
        <v>1726</v>
      </c>
      <c r="E63" s="451">
        <v>1788</v>
      </c>
      <c r="F63" s="451">
        <v>1829</v>
      </c>
      <c r="G63" s="451">
        <v>1929</v>
      </c>
      <c r="H63" s="453">
        <v>2081</v>
      </c>
      <c r="I63" s="175"/>
      <c r="J63" s="181">
        <v>7.7</v>
      </c>
      <c r="K63" s="334">
        <v>13.700000000000001</v>
      </c>
      <c r="N63" s="379"/>
    </row>
    <row r="64" spans="2:14" ht="15.75" customHeight="1">
      <c r="B64" s="457"/>
      <c r="C64" s="376" t="s">
        <v>26</v>
      </c>
      <c r="D64" s="178"/>
      <c r="E64" s="178"/>
      <c r="F64" s="178"/>
      <c r="G64" s="178"/>
      <c r="H64" s="107"/>
      <c r="I64" s="175"/>
      <c r="J64" s="177"/>
      <c r="K64" s="110"/>
      <c r="N64" s="379"/>
    </row>
    <row r="65" spans="2:14" s="380" customFormat="1" ht="15.75" customHeight="1">
      <c r="B65" s="97"/>
      <c r="C65" s="376" t="s">
        <v>27</v>
      </c>
      <c r="D65" s="178">
        <v>0</v>
      </c>
      <c r="E65" s="178">
        <v>0</v>
      </c>
      <c r="F65" s="178">
        <v>0</v>
      </c>
      <c r="G65" s="178">
        <v>0</v>
      </c>
      <c r="H65" s="107">
        <v>0</v>
      </c>
      <c r="I65" s="175"/>
      <c r="J65" s="177"/>
      <c r="K65" s="110"/>
      <c r="L65" s="20"/>
      <c r="N65" s="379"/>
    </row>
    <row r="66" spans="2:14" s="380" customFormat="1" ht="15.75" customHeight="1">
      <c r="B66" s="369"/>
      <c r="C66" s="376" t="s">
        <v>28</v>
      </c>
      <c r="D66" s="178">
        <v>-313</v>
      </c>
      <c r="E66" s="178">
        <v>-331</v>
      </c>
      <c r="F66" s="178">
        <v>-339</v>
      </c>
      <c r="G66" s="178">
        <v>-350</v>
      </c>
      <c r="H66" s="107">
        <v>-347</v>
      </c>
      <c r="I66" s="175"/>
      <c r="J66" s="177"/>
      <c r="K66" s="110"/>
      <c r="L66" s="20"/>
      <c r="N66" s="379"/>
    </row>
    <row r="67" spans="2:14" ht="15.75" customHeight="1">
      <c r="C67" s="376" t="s">
        <v>29</v>
      </c>
      <c r="D67" s="178">
        <v>-1234</v>
      </c>
      <c r="E67" s="178">
        <v>-1161</v>
      </c>
      <c r="F67" s="178">
        <v>-1222</v>
      </c>
      <c r="G67" s="178">
        <v>-1081</v>
      </c>
      <c r="H67" s="107">
        <v>-1182</v>
      </c>
      <c r="I67" s="175"/>
      <c r="J67" s="177"/>
      <c r="K67" s="110"/>
      <c r="N67" s="379"/>
    </row>
    <row r="68" spans="2:14" ht="15.75" customHeight="1">
      <c r="C68" s="376" t="s">
        <v>127</v>
      </c>
      <c r="D68" s="179">
        <v>2</v>
      </c>
      <c r="E68" s="178">
        <v>2</v>
      </c>
      <c r="F68" s="178">
        <v>2</v>
      </c>
      <c r="G68" s="178">
        <v>2</v>
      </c>
      <c r="H68" s="107">
        <v>-2</v>
      </c>
      <c r="I68" s="175"/>
      <c r="J68" s="177"/>
      <c r="K68" s="110"/>
      <c r="N68" s="379"/>
    </row>
    <row r="69" spans="2:14" ht="15.75" customHeight="1" thickBot="1">
      <c r="B69" s="457"/>
      <c r="C69" s="375" t="s">
        <v>31</v>
      </c>
      <c r="D69" s="182">
        <v>181</v>
      </c>
      <c r="E69" s="182">
        <v>298</v>
      </c>
      <c r="F69" s="182">
        <v>270</v>
      </c>
      <c r="G69" s="182">
        <v>500</v>
      </c>
      <c r="H69" s="332">
        <v>550</v>
      </c>
      <c r="I69" s="175"/>
      <c r="J69" s="181">
        <v>65.900000000000006</v>
      </c>
      <c r="K69" s="334">
        <v>102.8</v>
      </c>
      <c r="N69" s="379"/>
    </row>
    <row r="70" spans="2:14" ht="15.75" customHeight="1" thickTop="1">
      <c r="C70" s="97"/>
      <c r="D70" s="178"/>
      <c r="E70" s="178"/>
      <c r="F70" s="178"/>
      <c r="G70" s="178"/>
      <c r="H70" s="107"/>
      <c r="I70" s="175"/>
      <c r="J70" s="177"/>
      <c r="K70" s="110"/>
      <c r="N70" s="379"/>
    </row>
    <row r="71" spans="2:14" s="380" customFormat="1" ht="15.75" customHeight="1">
      <c r="B71" s="97"/>
      <c r="C71" s="375" t="s">
        <v>200</v>
      </c>
      <c r="D71" s="183">
        <v>0.32455810455058293</v>
      </c>
      <c r="E71" s="183">
        <v>0.33960113960113958</v>
      </c>
      <c r="F71" s="183">
        <v>0.34283036551077789</v>
      </c>
      <c r="G71" s="183">
        <v>0.3655486071631609</v>
      </c>
      <c r="H71" s="333">
        <v>0.37360861759425495</v>
      </c>
      <c r="I71" s="175"/>
      <c r="J71" s="177"/>
      <c r="K71" s="110"/>
      <c r="L71" s="20"/>
      <c r="N71" s="379"/>
    </row>
    <row r="72" spans="2:14" ht="15.75" customHeight="1">
      <c r="C72" s="388" t="s">
        <v>187</v>
      </c>
      <c r="D72" s="178">
        <v>1203</v>
      </c>
      <c r="E72" s="178">
        <v>880</v>
      </c>
      <c r="F72" s="178">
        <v>791</v>
      </c>
      <c r="G72" s="178">
        <v>768</v>
      </c>
      <c r="H72" s="107">
        <v>905</v>
      </c>
      <c r="I72" s="175"/>
      <c r="J72" s="177"/>
      <c r="K72" s="110"/>
      <c r="N72" s="379"/>
    </row>
    <row r="73" spans="2:14" ht="15.75" customHeight="1">
      <c r="C73" s="97"/>
      <c r="D73" s="177"/>
      <c r="E73" s="177"/>
      <c r="F73" s="174"/>
      <c r="G73" s="174"/>
      <c r="H73" s="108"/>
      <c r="I73" s="175"/>
      <c r="J73" s="174"/>
      <c r="K73" s="108"/>
      <c r="N73" s="379"/>
    </row>
    <row r="74" spans="2:14" ht="15.75" customHeight="1">
      <c r="B74" s="516" t="s">
        <v>161</v>
      </c>
      <c r="C74" s="518"/>
      <c r="D74" s="177"/>
      <c r="E74" s="177"/>
      <c r="F74" s="177"/>
      <c r="G74" s="177"/>
      <c r="H74" s="110"/>
      <c r="I74" s="175"/>
      <c r="J74" s="177"/>
      <c r="K74" s="110"/>
      <c r="N74" s="379"/>
    </row>
    <row r="75" spans="2:14" ht="15.75" customHeight="1">
      <c r="C75" s="376" t="s">
        <v>228</v>
      </c>
      <c r="D75" s="178">
        <v>1839</v>
      </c>
      <c r="E75" s="178">
        <v>1869</v>
      </c>
      <c r="F75" s="178">
        <v>1864</v>
      </c>
      <c r="G75" s="178">
        <v>1889</v>
      </c>
      <c r="H75" s="107">
        <v>1832</v>
      </c>
      <c r="I75" s="175"/>
      <c r="J75" s="177"/>
      <c r="K75" s="110"/>
      <c r="N75" s="379"/>
    </row>
    <row r="76" spans="2:14" ht="15.75" customHeight="1">
      <c r="C76" s="376" t="s">
        <v>10</v>
      </c>
      <c r="D76" s="178">
        <v>183</v>
      </c>
      <c r="E76" s="178">
        <v>181</v>
      </c>
      <c r="F76" s="178">
        <v>179</v>
      </c>
      <c r="G76" s="178">
        <v>172</v>
      </c>
      <c r="H76" s="107">
        <v>174</v>
      </c>
      <c r="I76" s="175"/>
      <c r="J76" s="177"/>
      <c r="K76" s="110"/>
      <c r="N76" s="379"/>
    </row>
    <row r="77" spans="2:14" ht="15.75" customHeight="1">
      <c r="C77" s="376" t="s">
        <v>11</v>
      </c>
      <c r="D77" s="179">
        <v>123</v>
      </c>
      <c r="E77" s="179">
        <v>141</v>
      </c>
      <c r="F77" s="179">
        <v>131</v>
      </c>
      <c r="G77" s="179">
        <v>127</v>
      </c>
      <c r="H77" s="107">
        <v>116</v>
      </c>
      <c r="I77" s="175"/>
      <c r="J77" s="177"/>
      <c r="K77" s="110"/>
      <c r="N77" s="379"/>
    </row>
    <row r="78" spans="2:14" ht="15.75" customHeight="1">
      <c r="C78" s="375" t="s">
        <v>178</v>
      </c>
      <c r="D78" s="180">
        <v>2145</v>
      </c>
      <c r="E78" s="180">
        <v>2191</v>
      </c>
      <c r="F78" s="180">
        <v>2174</v>
      </c>
      <c r="G78" s="180">
        <v>2188</v>
      </c>
      <c r="H78" s="331">
        <v>2122</v>
      </c>
      <c r="I78" s="175"/>
      <c r="J78" s="177"/>
      <c r="K78" s="110"/>
      <c r="N78" s="379"/>
    </row>
    <row r="79" spans="2:14" ht="15.75" customHeight="1">
      <c r="C79" s="97" t="s">
        <v>177</v>
      </c>
      <c r="D79" s="179">
        <v>409</v>
      </c>
      <c r="E79" s="179">
        <v>428</v>
      </c>
      <c r="F79" s="179">
        <v>454</v>
      </c>
      <c r="G79" s="179">
        <v>485</v>
      </c>
      <c r="H79" s="330">
        <v>507</v>
      </c>
      <c r="I79" s="175"/>
      <c r="J79" s="177"/>
      <c r="K79" s="110"/>
      <c r="N79" s="379"/>
    </row>
    <row r="80" spans="2:14" ht="15.75" customHeight="1">
      <c r="B80" s="457"/>
      <c r="C80" s="375" t="s">
        <v>12</v>
      </c>
      <c r="D80" s="180">
        <v>2554</v>
      </c>
      <c r="E80" s="180">
        <v>2619</v>
      </c>
      <c r="F80" s="180">
        <v>2628</v>
      </c>
      <c r="G80" s="180">
        <v>2673</v>
      </c>
      <c r="H80" s="331">
        <v>2629</v>
      </c>
      <c r="I80" s="175"/>
      <c r="J80" s="181">
        <v>2.2999999999999998</v>
      </c>
      <c r="K80" s="334">
        <v>0.2</v>
      </c>
      <c r="N80" s="379"/>
    </row>
    <row r="81" spans="2:14" ht="15.75" customHeight="1">
      <c r="C81" s="376" t="s">
        <v>22</v>
      </c>
      <c r="D81" s="179">
        <v>520</v>
      </c>
      <c r="E81" s="179">
        <v>387</v>
      </c>
      <c r="F81" s="179">
        <v>467</v>
      </c>
      <c r="G81" s="179">
        <v>434</v>
      </c>
      <c r="H81" s="330">
        <v>468</v>
      </c>
      <c r="I81" s="175"/>
      <c r="J81" s="177"/>
      <c r="K81" s="110"/>
      <c r="N81" s="379"/>
    </row>
    <row r="82" spans="2:14" s="380" customFormat="1" ht="15.75" customHeight="1">
      <c r="B82" s="457"/>
      <c r="C82" s="375" t="s">
        <v>7</v>
      </c>
      <c r="D82" s="180">
        <v>3074</v>
      </c>
      <c r="E82" s="180">
        <v>3006</v>
      </c>
      <c r="F82" s="180">
        <v>3095</v>
      </c>
      <c r="G82" s="180">
        <v>3107</v>
      </c>
      <c r="H82" s="331">
        <v>3097</v>
      </c>
      <c r="I82" s="175"/>
      <c r="J82" s="181">
        <v>3.5999999999999996</v>
      </c>
      <c r="K82" s="334">
        <v>0.2</v>
      </c>
      <c r="L82" s="20"/>
      <c r="N82" s="379"/>
    </row>
    <row r="83" spans="2:14" ht="15.75" customHeight="1">
      <c r="C83" s="376" t="s">
        <v>23</v>
      </c>
      <c r="D83" s="178">
        <v>-630</v>
      </c>
      <c r="E83" s="178">
        <v>-627</v>
      </c>
      <c r="F83" s="178">
        <v>-600</v>
      </c>
      <c r="G83" s="178">
        <v>-607</v>
      </c>
      <c r="H83" s="107">
        <v>-604</v>
      </c>
      <c r="I83" s="175"/>
      <c r="J83" s="177"/>
      <c r="K83" s="110"/>
      <c r="N83" s="379"/>
    </row>
    <row r="84" spans="2:14" s="380" customFormat="1" ht="15.75" customHeight="1">
      <c r="B84" s="97"/>
      <c r="C84" s="369" t="s">
        <v>24</v>
      </c>
      <c r="D84" s="178">
        <v>-718</v>
      </c>
      <c r="E84" s="178">
        <v>-598</v>
      </c>
      <c r="F84" s="178">
        <v>-701</v>
      </c>
      <c r="G84" s="178">
        <v>-661</v>
      </c>
      <c r="H84" s="107">
        <v>-738</v>
      </c>
      <c r="I84" s="175"/>
      <c r="J84" s="177"/>
      <c r="K84" s="110"/>
      <c r="L84" s="20"/>
      <c r="N84" s="379"/>
    </row>
    <row r="85" spans="2:14" ht="15.75" customHeight="1">
      <c r="C85" s="369" t="s">
        <v>25</v>
      </c>
      <c r="D85" s="178">
        <v>-712</v>
      </c>
      <c r="E85" s="178">
        <v>-677</v>
      </c>
      <c r="F85" s="178">
        <v>-669</v>
      </c>
      <c r="G85" s="178">
        <v>-639</v>
      </c>
      <c r="H85" s="107">
        <v>-626</v>
      </c>
      <c r="I85" s="175"/>
      <c r="J85" s="177"/>
      <c r="K85" s="110"/>
      <c r="N85" s="379"/>
    </row>
    <row r="86" spans="2:14" ht="15.75" customHeight="1">
      <c r="B86" s="457"/>
      <c r="C86" s="375" t="s">
        <v>199</v>
      </c>
      <c r="D86" s="451">
        <v>1014</v>
      </c>
      <c r="E86" s="451">
        <v>1104</v>
      </c>
      <c r="F86" s="451">
        <v>1125</v>
      </c>
      <c r="G86" s="451">
        <v>1200</v>
      </c>
      <c r="H86" s="453">
        <v>1129</v>
      </c>
      <c r="I86" s="175"/>
      <c r="J86" s="181">
        <v>8.7999999999999989</v>
      </c>
      <c r="K86" s="334">
        <v>0.5</v>
      </c>
      <c r="N86" s="379"/>
    </row>
    <row r="87" spans="2:14" ht="15.75" customHeight="1">
      <c r="B87" s="457"/>
      <c r="C87" s="376" t="s">
        <v>26</v>
      </c>
      <c r="D87" s="178"/>
      <c r="E87" s="178"/>
      <c r="F87" s="178"/>
      <c r="G87" s="178"/>
      <c r="H87" s="107"/>
      <c r="I87" s="175"/>
      <c r="J87" s="177"/>
      <c r="K87" s="110"/>
      <c r="N87" s="379"/>
    </row>
    <row r="88" spans="2:14" s="380" customFormat="1" ht="15.75" customHeight="1">
      <c r="B88" s="97"/>
      <c r="C88" s="376" t="s">
        <v>27</v>
      </c>
      <c r="D88" s="178">
        <v>-55</v>
      </c>
      <c r="E88" s="178">
        <v>-61</v>
      </c>
      <c r="F88" s="178">
        <v>-60</v>
      </c>
      <c r="G88" s="178">
        <v>-61</v>
      </c>
      <c r="H88" s="107">
        <v>-60</v>
      </c>
      <c r="I88" s="175"/>
      <c r="J88" s="177"/>
      <c r="K88" s="110"/>
      <c r="L88" s="20"/>
      <c r="N88" s="379"/>
    </row>
    <row r="89" spans="2:14" s="380" customFormat="1" ht="15.75" customHeight="1">
      <c r="B89" s="369"/>
      <c r="C89" s="376" t="s">
        <v>28</v>
      </c>
      <c r="D89" s="178">
        <v>-18</v>
      </c>
      <c r="E89" s="178">
        <v>-18</v>
      </c>
      <c r="F89" s="178">
        <v>-17</v>
      </c>
      <c r="G89" s="178">
        <v>-22</v>
      </c>
      <c r="H89" s="107">
        <v>-32</v>
      </c>
      <c r="I89" s="175"/>
      <c r="J89" s="177"/>
      <c r="K89" s="110"/>
      <c r="L89" s="20"/>
      <c r="N89" s="379"/>
    </row>
    <row r="90" spans="2:14" ht="15.75" customHeight="1">
      <c r="C90" s="376" t="s">
        <v>29</v>
      </c>
      <c r="D90" s="178">
        <v>-543</v>
      </c>
      <c r="E90" s="178">
        <v>-550</v>
      </c>
      <c r="F90" s="178">
        <v>-574</v>
      </c>
      <c r="G90" s="178">
        <v>-553</v>
      </c>
      <c r="H90" s="107">
        <v>-552</v>
      </c>
      <c r="I90" s="175"/>
      <c r="J90" s="177"/>
      <c r="K90" s="110"/>
      <c r="N90" s="379"/>
    </row>
    <row r="91" spans="2:14" ht="15.75" customHeight="1">
      <c r="C91" s="376" t="s">
        <v>127</v>
      </c>
      <c r="D91" s="179">
        <v>0</v>
      </c>
      <c r="E91" s="178">
        <v>-1</v>
      </c>
      <c r="F91" s="178">
        <v>0</v>
      </c>
      <c r="G91" s="178">
        <v>0</v>
      </c>
      <c r="H91" s="107">
        <v>0</v>
      </c>
      <c r="I91" s="175"/>
      <c r="J91" s="177"/>
      <c r="K91" s="110"/>
      <c r="N91" s="379"/>
    </row>
    <row r="92" spans="2:14" ht="15.75" customHeight="1" thickBot="1">
      <c r="B92" s="457"/>
      <c r="C92" s="375" t="s">
        <v>31</v>
      </c>
      <c r="D92" s="182">
        <v>398</v>
      </c>
      <c r="E92" s="182">
        <v>474</v>
      </c>
      <c r="F92" s="182">
        <v>474</v>
      </c>
      <c r="G92" s="182">
        <v>564</v>
      </c>
      <c r="H92" s="332">
        <v>485</v>
      </c>
      <c r="I92" s="175"/>
      <c r="J92" s="181">
        <v>19.2</v>
      </c>
      <c r="K92" s="334">
        <v>2.6</v>
      </c>
      <c r="N92" s="379"/>
    </row>
    <row r="93" spans="2:14" ht="15.75" customHeight="1" thickTop="1">
      <c r="C93" s="97"/>
      <c r="D93" s="178"/>
      <c r="E93" s="178"/>
      <c r="F93" s="178"/>
      <c r="G93" s="178"/>
      <c r="H93" s="107"/>
      <c r="I93" s="175"/>
      <c r="J93" s="177"/>
      <c r="K93" s="110"/>
      <c r="N93" s="379"/>
    </row>
    <row r="94" spans="2:14" s="380" customFormat="1" ht="15.75" customHeight="1">
      <c r="B94" s="97"/>
      <c r="C94" s="375" t="s">
        <v>200</v>
      </c>
      <c r="D94" s="183">
        <v>0.3298633702016916</v>
      </c>
      <c r="E94" s="183">
        <v>0.36726546906187624</v>
      </c>
      <c r="F94" s="183">
        <v>0.36348949919224555</v>
      </c>
      <c r="G94" s="183">
        <v>0.38622465400708078</v>
      </c>
      <c r="H94" s="333">
        <v>0.36454633516306101</v>
      </c>
      <c r="I94" s="175"/>
      <c r="J94" s="177"/>
      <c r="K94" s="110"/>
      <c r="L94" s="20"/>
      <c r="N94" s="379"/>
    </row>
    <row r="95" spans="2:14" ht="15.75" customHeight="1">
      <c r="C95" s="388" t="s">
        <v>187</v>
      </c>
      <c r="D95" s="178">
        <v>899</v>
      </c>
      <c r="E95" s="178">
        <v>307</v>
      </c>
      <c r="F95" s="178">
        <v>486</v>
      </c>
      <c r="G95" s="178">
        <v>315</v>
      </c>
      <c r="H95" s="107">
        <v>482</v>
      </c>
      <c r="I95" s="175"/>
      <c r="J95" s="177"/>
      <c r="K95" s="110"/>
      <c r="N95" s="379"/>
    </row>
    <row r="96" spans="2:14" ht="15.75" customHeight="1">
      <c r="C96" s="376"/>
      <c r="D96" s="177"/>
      <c r="E96" s="177"/>
      <c r="F96" s="174"/>
      <c r="G96" s="174"/>
      <c r="H96" s="108"/>
      <c r="I96" s="175"/>
      <c r="J96" s="174"/>
      <c r="K96" s="108"/>
      <c r="N96" s="379"/>
    </row>
    <row r="97" spans="2:14" ht="15.75" customHeight="1">
      <c r="B97" s="516" t="s">
        <v>14</v>
      </c>
      <c r="C97" s="518"/>
      <c r="D97" s="177"/>
      <c r="E97" s="177"/>
      <c r="F97" s="177"/>
      <c r="G97" s="177"/>
      <c r="H97" s="110"/>
      <c r="I97" s="175"/>
      <c r="J97" s="177"/>
      <c r="K97" s="110"/>
      <c r="N97" s="379"/>
    </row>
    <row r="98" spans="2:14" ht="15.75" customHeight="1">
      <c r="C98" s="376" t="s">
        <v>228</v>
      </c>
      <c r="D98" s="178">
        <v>2549</v>
      </c>
      <c r="E98" s="178">
        <v>2299</v>
      </c>
      <c r="F98" s="178">
        <v>2130</v>
      </c>
      <c r="G98" s="178">
        <v>2070</v>
      </c>
      <c r="H98" s="107">
        <v>1957</v>
      </c>
      <c r="I98" s="175"/>
      <c r="J98" s="177"/>
      <c r="K98" s="110"/>
      <c r="N98" s="379"/>
    </row>
    <row r="99" spans="2:14" ht="15.75" customHeight="1">
      <c r="C99" s="376" t="s">
        <v>10</v>
      </c>
      <c r="D99" s="178">
        <v>213</v>
      </c>
      <c r="E99" s="178">
        <v>174</v>
      </c>
      <c r="F99" s="178">
        <v>156</v>
      </c>
      <c r="G99" s="178">
        <v>152</v>
      </c>
      <c r="H99" s="107">
        <v>150</v>
      </c>
      <c r="I99" s="175"/>
      <c r="J99" s="177"/>
      <c r="K99" s="110"/>
      <c r="N99" s="379"/>
    </row>
    <row r="100" spans="2:14" ht="15.75" customHeight="1">
      <c r="C100" s="376" t="s">
        <v>11</v>
      </c>
      <c r="D100" s="179">
        <v>187</v>
      </c>
      <c r="E100" s="179">
        <v>161</v>
      </c>
      <c r="F100" s="179">
        <v>159</v>
      </c>
      <c r="G100" s="179">
        <v>155</v>
      </c>
      <c r="H100" s="330">
        <v>145</v>
      </c>
      <c r="I100" s="175"/>
      <c r="J100" s="177"/>
      <c r="K100" s="110"/>
      <c r="N100" s="379"/>
    </row>
    <row r="101" spans="2:14" ht="15.75" customHeight="1">
      <c r="C101" s="375" t="s">
        <v>178</v>
      </c>
      <c r="D101" s="180">
        <v>2949</v>
      </c>
      <c r="E101" s="180">
        <v>2634</v>
      </c>
      <c r="F101" s="180">
        <v>2445</v>
      </c>
      <c r="G101" s="180">
        <v>2377</v>
      </c>
      <c r="H101" s="331">
        <v>2252</v>
      </c>
      <c r="I101" s="175"/>
      <c r="J101" s="177"/>
      <c r="K101" s="110"/>
      <c r="N101" s="379"/>
    </row>
    <row r="102" spans="2:14" ht="15.75" customHeight="1">
      <c r="C102" s="97" t="s">
        <v>177</v>
      </c>
      <c r="D102" s="179">
        <v>952</v>
      </c>
      <c r="E102" s="179">
        <v>767</v>
      </c>
      <c r="F102" s="179">
        <v>786</v>
      </c>
      <c r="G102" s="179">
        <v>697</v>
      </c>
      <c r="H102" s="330">
        <v>768</v>
      </c>
      <c r="I102" s="175"/>
      <c r="J102" s="177"/>
      <c r="K102" s="110"/>
      <c r="N102" s="379"/>
    </row>
    <row r="103" spans="2:14" ht="15.75" customHeight="1">
      <c r="B103" s="457"/>
      <c r="C103" s="375" t="s">
        <v>12</v>
      </c>
      <c r="D103" s="180">
        <v>3901</v>
      </c>
      <c r="E103" s="180">
        <v>3401</v>
      </c>
      <c r="F103" s="180">
        <v>3231</v>
      </c>
      <c r="G103" s="180">
        <v>3074</v>
      </c>
      <c r="H103" s="331">
        <v>3020</v>
      </c>
      <c r="I103" s="175"/>
      <c r="J103" s="181">
        <v>-2.8000000000000003</v>
      </c>
      <c r="K103" s="334">
        <v>-4.1000000000000005</v>
      </c>
      <c r="N103" s="379"/>
    </row>
    <row r="104" spans="2:14" ht="15.75" customHeight="1">
      <c r="C104" s="376" t="s">
        <v>22</v>
      </c>
      <c r="D104" s="179">
        <v>240</v>
      </c>
      <c r="E104" s="179">
        <v>174</v>
      </c>
      <c r="F104" s="179">
        <v>119</v>
      </c>
      <c r="G104" s="179">
        <v>441</v>
      </c>
      <c r="H104" s="330">
        <v>543</v>
      </c>
      <c r="I104" s="175"/>
      <c r="J104" s="177"/>
      <c r="K104" s="110"/>
      <c r="N104" s="379"/>
    </row>
    <row r="105" spans="2:14" s="380" customFormat="1" ht="15.75" customHeight="1">
      <c r="B105" s="457"/>
      <c r="C105" s="375" t="s">
        <v>7</v>
      </c>
      <c r="D105" s="180">
        <v>4141</v>
      </c>
      <c r="E105" s="180">
        <v>3575</v>
      </c>
      <c r="F105" s="180">
        <v>3350</v>
      </c>
      <c r="G105" s="180">
        <v>3515</v>
      </c>
      <c r="H105" s="331">
        <v>3563</v>
      </c>
      <c r="I105" s="175"/>
      <c r="J105" s="181">
        <v>7.1</v>
      </c>
      <c r="K105" s="334">
        <v>7.7</v>
      </c>
      <c r="L105" s="20"/>
      <c r="N105" s="379"/>
    </row>
    <row r="106" spans="2:14" ht="15.75" customHeight="1">
      <c r="C106" s="376" t="s">
        <v>23</v>
      </c>
      <c r="D106" s="178">
        <v>-974</v>
      </c>
      <c r="E106" s="178">
        <v>-888</v>
      </c>
      <c r="F106" s="178">
        <v>-877</v>
      </c>
      <c r="G106" s="178">
        <v>-736</v>
      </c>
      <c r="H106" s="107">
        <v>-833</v>
      </c>
      <c r="I106" s="175"/>
      <c r="J106" s="177"/>
      <c r="K106" s="110"/>
      <c r="N106" s="379"/>
    </row>
    <row r="107" spans="2:14" s="380" customFormat="1" ht="15.75" customHeight="1">
      <c r="B107" s="97"/>
      <c r="C107" s="369" t="s">
        <v>24</v>
      </c>
      <c r="D107" s="178">
        <v>-1100</v>
      </c>
      <c r="E107" s="178">
        <v>-912</v>
      </c>
      <c r="F107" s="178">
        <v>-925</v>
      </c>
      <c r="G107" s="178">
        <v>-889</v>
      </c>
      <c r="H107" s="107">
        <v>-947</v>
      </c>
      <c r="I107" s="175"/>
      <c r="J107" s="177"/>
      <c r="K107" s="110"/>
      <c r="L107" s="20"/>
      <c r="N107" s="379"/>
    </row>
    <row r="108" spans="2:14" ht="15.75" customHeight="1">
      <c r="C108" s="369" t="s">
        <v>25</v>
      </c>
      <c r="D108" s="178">
        <v>-1241</v>
      </c>
      <c r="E108" s="178">
        <v>-1101</v>
      </c>
      <c r="F108" s="178">
        <v>-1010</v>
      </c>
      <c r="G108" s="178">
        <v>-960</v>
      </c>
      <c r="H108" s="107">
        <v>-951</v>
      </c>
      <c r="I108" s="175"/>
      <c r="J108" s="177"/>
      <c r="K108" s="110"/>
      <c r="N108" s="379"/>
    </row>
    <row r="109" spans="2:14" ht="15.75" customHeight="1">
      <c r="B109" s="457"/>
      <c r="C109" s="375" t="s">
        <v>199</v>
      </c>
      <c r="D109" s="451">
        <v>826</v>
      </c>
      <c r="E109" s="451">
        <v>674</v>
      </c>
      <c r="F109" s="451">
        <v>538</v>
      </c>
      <c r="G109" s="451">
        <v>930</v>
      </c>
      <c r="H109" s="453">
        <v>832</v>
      </c>
      <c r="I109" s="175"/>
      <c r="J109" s="181">
        <v>46.6</v>
      </c>
      <c r="K109" s="334">
        <v>57.999999999999993</v>
      </c>
      <c r="N109" s="379"/>
    </row>
    <row r="110" spans="2:14" ht="15.75" customHeight="1">
      <c r="B110" s="457"/>
      <c r="C110" s="376" t="s">
        <v>26</v>
      </c>
      <c r="D110" s="178"/>
      <c r="E110" s="178"/>
      <c r="F110" s="178"/>
      <c r="G110" s="178"/>
      <c r="H110" s="107"/>
      <c r="I110" s="175"/>
      <c r="J110" s="177"/>
      <c r="K110" s="110"/>
      <c r="N110" s="379"/>
    </row>
    <row r="111" spans="2:14" s="380" customFormat="1" ht="15.75" customHeight="1">
      <c r="B111" s="97"/>
      <c r="C111" s="376" t="s">
        <v>27</v>
      </c>
      <c r="D111" s="178">
        <v>0</v>
      </c>
      <c r="E111" s="178">
        <v>0</v>
      </c>
      <c r="F111" s="178">
        <v>0</v>
      </c>
      <c r="G111" s="178">
        <v>0</v>
      </c>
      <c r="H111" s="107">
        <v>0</v>
      </c>
      <c r="I111" s="175"/>
      <c r="J111" s="177"/>
      <c r="K111" s="110"/>
      <c r="L111" s="20"/>
      <c r="N111" s="379"/>
    </row>
    <row r="112" spans="2:14" s="380" customFormat="1" ht="15.75" customHeight="1">
      <c r="B112" s="369"/>
      <c r="C112" s="376" t="s">
        <v>28</v>
      </c>
      <c r="D112" s="178">
        <v>-251</v>
      </c>
      <c r="E112" s="178">
        <v>-230</v>
      </c>
      <c r="F112" s="178">
        <v>-216</v>
      </c>
      <c r="G112" s="178">
        <v>-214</v>
      </c>
      <c r="H112" s="107">
        <v>-211</v>
      </c>
      <c r="I112" s="175"/>
      <c r="J112" s="177"/>
      <c r="K112" s="110"/>
      <c r="L112" s="20"/>
      <c r="N112" s="379"/>
    </row>
    <row r="113" spans="2:14" ht="15.75" customHeight="1">
      <c r="C113" s="376" t="s">
        <v>29</v>
      </c>
      <c r="D113" s="178">
        <v>-667</v>
      </c>
      <c r="E113" s="178">
        <v>-614</v>
      </c>
      <c r="F113" s="178">
        <v>-694</v>
      </c>
      <c r="G113" s="178">
        <v>-595</v>
      </c>
      <c r="H113" s="107">
        <v>-574</v>
      </c>
      <c r="I113" s="175"/>
      <c r="J113" s="177"/>
      <c r="K113" s="110"/>
      <c r="N113" s="379"/>
    </row>
    <row r="114" spans="2:14" ht="15.75" customHeight="1">
      <c r="C114" s="376" t="s">
        <v>127</v>
      </c>
      <c r="D114" s="179">
        <v>1</v>
      </c>
      <c r="E114" s="178">
        <v>0</v>
      </c>
      <c r="F114" s="178">
        <v>0</v>
      </c>
      <c r="G114" s="178">
        <v>0</v>
      </c>
      <c r="H114" s="107">
        <v>0</v>
      </c>
      <c r="I114" s="175"/>
      <c r="J114" s="177"/>
      <c r="K114" s="110"/>
      <c r="N114" s="379"/>
    </row>
    <row r="115" spans="2:14" ht="15.75" customHeight="1" thickBot="1">
      <c r="B115" s="457"/>
      <c r="C115" s="375" t="s">
        <v>31</v>
      </c>
      <c r="D115" s="182">
        <v>-91</v>
      </c>
      <c r="E115" s="182">
        <v>-170</v>
      </c>
      <c r="F115" s="182">
        <v>-372</v>
      </c>
      <c r="G115" s="182">
        <v>121</v>
      </c>
      <c r="H115" s="332">
        <v>47</v>
      </c>
      <c r="I115" s="175"/>
      <c r="J115" s="181">
        <v>179.7</v>
      </c>
      <c r="K115" s="334">
        <v>113.1</v>
      </c>
      <c r="N115" s="379"/>
    </row>
    <row r="116" spans="2:14" ht="15.75" customHeight="1" thickTop="1">
      <c r="C116" s="97"/>
      <c r="D116" s="178"/>
      <c r="E116" s="178"/>
      <c r="F116" s="178"/>
      <c r="G116" s="178"/>
      <c r="H116" s="107"/>
      <c r="I116" s="175"/>
      <c r="J116" s="177"/>
      <c r="K116" s="110"/>
      <c r="N116" s="379"/>
    </row>
    <row r="117" spans="2:14" s="380" customFormat="1" ht="15.75" customHeight="1">
      <c r="B117" s="97"/>
      <c r="C117" s="375" t="s">
        <v>200</v>
      </c>
      <c r="D117" s="183">
        <v>0.19946872736054094</v>
      </c>
      <c r="E117" s="183">
        <v>0.18853146853146854</v>
      </c>
      <c r="F117" s="183">
        <v>0.16059701492537312</v>
      </c>
      <c r="G117" s="183">
        <v>0.26458036984352773</v>
      </c>
      <c r="H117" s="333">
        <v>0.23351108616334548</v>
      </c>
      <c r="I117" s="175"/>
      <c r="J117" s="177"/>
      <c r="K117" s="110"/>
      <c r="L117" s="20"/>
      <c r="N117" s="379"/>
    </row>
    <row r="118" spans="2:14" ht="15.75" customHeight="1">
      <c r="C118" s="388" t="s">
        <v>187</v>
      </c>
      <c r="D118" s="178">
        <v>690</v>
      </c>
      <c r="E118" s="178">
        <v>438</v>
      </c>
      <c r="F118" s="178">
        <v>512</v>
      </c>
      <c r="G118" s="178">
        <v>366</v>
      </c>
      <c r="H118" s="107">
        <v>523</v>
      </c>
      <c r="I118" s="175"/>
      <c r="J118" s="177"/>
      <c r="K118" s="110"/>
      <c r="N118" s="379"/>
    </row>
    <row r="119" spans="2:14" ht="15.75" customHeight="1">
      <c r="C119" s="376"/>
      <c r="D119" s="177"/>
      <c r="E119" s="177"/>
      <c r="F119" s="174"/>
      <c r="G119" s="174"/>
      <c r="H119" s="108"/>
      <c r="I119" s="175"/>
      <c r="J119" s="174"/>
      <c r="K119" s="108"/>
      <c r="N119" s="379"/>
    </row>
    <row r="120" spans="2:14" ht="15.75" customHeight="1">
      <c r="B120" s="516" t="s">
        <v>16</v>
      </c>
      <c r="C120" s="518"/>
      <c r="D120" s="177"/>
      <c r="E120" s="177"/>
      <c r="F120" s="177"/>
      <c r="G120" s="177"/>
      <c r="H120" s="110"/>
      <c r="I120" s="175"/>
      <c r="J120" s="177"/>
      <c r="K120" s="110"/>
      <c r="N120" s="379"/>
    </row>
    <row r="121" spans="2:14" ht="15.75" customHeight="1">
      <c r="C121" s="376" t="s">
        <v>228</v>
      </c>
      <c r="D121" s="178">
        <v>1324</v>
      </c>
      <c r="E121" s="178">
        <v>1360</v>
      </c>
      <c r="F121" s="178">
        <v>1329</v>
      </c>
      <c r="G121" s="178">
        <v>1369</v>
      </c>
      <c r="H121" s="107">
        <v>1317</v>
      </c>
      <c r="I121" s="175"/>
      <c r="J121" s="177"/>
      <c r="K121" s="110"/>
      <c r="N121" s="379"/>
    </row>
    <row r="122" spans="2:14" ht="15.75" customHeight="1">
      <c r="C122" s="376" t="s">
        <v>10</v>
      </c>
      <c r="D122" s="178">
        <v>70</v>
      </c>
      <c r="E122" s="178">
        <v>80</v>
      </c>
      <c r="F122" s="178">
        <v>81</v>
      </c>
      <c r="G122" s="178">
        <v>83</v>
      </c>
      <c r="H122" s="107">
        <v>76</v>
      </c>
      <c r="I122" s="175"/>
      <c r="J122" s="177"/>
      <c r="K122" s="110"/>
      <c r="N122" s="379"/>
    </row>
    <row r="123" spans="2:14" ht="15.75" customHeight="1">
      <c r="C123" s="376" t="s">
        <v>11</v>
      </c>
      <c r="D123" s="179">
        <v>93</v>
      </c>
      <c r="E123" s="179">
        <v>114</v>
      </c>
      <c r="F123" s="179">
        <v>82</v>
      </c>
      <c r="G123" s="179">
        <v>106</v>
      </c>
      <c r="H123" s="330">
        <v>79</v>
      </c>
      <c r="I123" s="175"/>
      <c r="J123" s="177"/>
      <c r="K123" s="110"/>
      <c r="N123" s="379"/>
    </row>
    <row r="124" spans="2:14" ht="15.75" customHeight="1">
      <c r="C124" s="375" t="s">
        <v>178</v>
      </c>
      <c r="D124" s="180">
        <v>1487</v>
      </c>
      <c r="E124" s="180">
        <v>1554</v>
      </c>
      <c r="F124" s="180">
        <v>1492</v>
      </c>
      <c r="G124" s="180">
        <v>1558</v>
      </c>
      <c r="H124" s="331">
        <v>1472</v>
      </c>
      <c r="I124" s="175"/>
      <c r="J124" s="177"/>
      <c r="K124" s="110"/>
      <c r="N124" s="379"/>
    </row>
    <row r="125" spans="2:14" ht="15.75" customHeight="1">
      <c r="C125" s="97" t="s">
        <v>177</v>
      </c>
      <c r="D125" s="179">
        <v>723</v>
      </c>
      <c r="E125" s="179">
        <v>719</v>
      </c>
      <c r="F125" s="179">
        <v>742</v>
      </c>
      <c r="G125" s="179">
        <v>768</v>
      </c>
      <c r="H125" s="330">
        <v>789</v>
      </c>
      <c r="I125" s="175"/>
      <c r="J125" s="177"/>
      <c r="K125" s="110"/>
      <c r="N125" s="379"/>
    </row>
    <row r="126" spans="2:14" ht="15.75" customHeight="1">
      <c r="B126" s="457"/>
      <c r="C126" s="375" t="s">
        <v>12</v>
      </c>
      <c r="D126" s="180">
        <v>2210</v>
      </c>
      <c r="E126" s="180">
        <v>2273</v>
      </c>
      <c r="F126" s="180">
        <v>2234</v>
      </c>
      <c r="G126" s="180">
        <v>2326</v>
      </c>
      <c r="H126" s="331">
        <v>2261</v>
      </c>
      <c r="I126" s="175"/>
      <c r="J126" s="181">
        <v>2.8000000000000003</v>
      </c>
      <c r="K126" s="334">
        <v>1.5</v>
      </c>
      <c r="N126" s="379"/>
    </row>
    <row r="127" spans="2:14" ht="15.75" customHeight="1">
      <c r="C127" s="376" t="s">
        <v>22</v>
      </c>
      <c r="D127" s="179">
        <v>260</v>
      </c>
      <c r="E127" s="179">
        <v>223</v>
      </c>
      <c r="F127" s="179">
        <v>243</v>
      </c>
      <c r="G127" s="179">
        <v>186</v>
      </c>
      <c r="H127" s="330">
        <v>205</v>
      </c>
      <c r="I127" s="175"/>
      <c r="J127" s="177"/>
      <c r="K127" s="110"/>
      <c r="N127" s="379"/>
    </row>
    <row r="128" spans="2:14" s="380" customFormat="1" ht="15.75" customHeight="1">
      <c r="B128" s="457"/>
      <c r="C128" s="375" t="s">
        <v>7</v>
      </c>
      <c r="D128" s="180">
        <v>2470</v>
      </c>
      <c r="E128" s="180">
        <v>2496</v>
      </c>
      <c r="F128" s="180">
        <v>2477</v>
      </c>
      <c r="G128" s="180">
        <v>2512</v>
      </c>
      <c r="H128" s="331">
        <v>2466</v>
      </c>
      <c r="I128" s="175"/>
      <c r="J128" s="181">
        <v>1</v>
      </c>
      <c r="K128" s="334">
        <v>-0.2</v>
      </c>
      <c r="L128" s="20"/>
      <c r="N128" s="379"/>
    </row>
    <row r="129" spans="2:14" ht="15.75" customHeight="1">
      <c r="C129" s="376" t="s">
        <v>23</v>
      </c>
      <c r="D129" s="178">
        <v>-602</v>
      </c>
      <c r="E129" s="178">
        <v>-636</v>
      </c>
      <c r="F129" s="178">
        <v>-677</v>
      </c>
      <c r="G129" s="178">
        <v>-683</v>
      </c>
      <c r="H129" s="107">
        <v>-710</v>
      </c>
      <c r="I129" s="175"/>
      <c r="J129" s="177"/>
      <c r="K129" s="110"/>
      <c r="N129" s="379"/>
    </row>
    <row r="130" spans="2:14" s="380" customFormat="1" ht="15.75" customHeight="1">
      <c r="B130" s="97"/>
      <c r="C130" s="369" t="s">
        <v>24</v>
      </c>
      <c r="D130" s="178">
        <v>-640</v>
      </c>
      <c r="E130" s="178">
        <v>-563</v>
      </c>
      <c r="F130" s="178">
        <v>-588</v>
      </c>
      <c r="G130" s="178">
        <v>-502</v>
      </c>
      <c r="H130" s="107">
        <v>-542</v>
      </c>
      <c r="I130" s="175"/>
      <c r="J130" s="177"/>
      <c r="K130" s="110"/>
      <c r="L130" s="20"/>
      <c r="N130" s="379"/>
    </row>
    <row r="131" spans="2:14" ht="15.75" customHeight="1">
      <c r="C131" s="369" t="s">
        <v>25</v>
      </c>
      <c r="D131" s="178">
        <v>-637</v>
      </c>
      <c r="E131" s="178">
        <v>-605</v>
      </c>
      <c r="F131" s="178">
        <v>-544</v>
      </c>
      <c r="G131" s="178">
        <v>-576</v>
      </c>
      <c r="H131" s="107">
        <v>-545</v>
      </c>
      <c r="I131" s="175"/>
      <c r="J131" s="177"/>
      <c r="K131" s="110"/>
      <c r="N131" s="379"/>
    </row>
    <row r="132" spans="2:14" ht="15.75" customHeight="1">
      <c r="B132" s="457"/>
      <c r="C132" s="375" t="s">
        <v>199</v>
      </c>
      <c r="D132" s="451">
        <v>591</v>
      </c>
      <c r="E132" s="451">
        <v>692</v>
      </c>
      <c r="F132" s="451">
        <v>668</v>
      </c>
      <c r="G132" s="451">
        <v>751</v>
      </c>
      <c r="H132" s="453">
        <v>669</v>
      </c>
      <c r="I132" s="175"/>
      <c r="J132" s="181">
        <v>9.6</v>
      </c>
      <c r="K132" s="334">
        <v>0.3</v>
      </c>
      <c r="N132" s="379"/>
    </row>
    <row r="133" spans="2:14" ht="15.75" customHeight="1">
      <c r="B133" s="457"/>
      <c r="C133" s="376" t="s">
        <v>26</v>
      </c>
      <c r="D133" s="178"/>
      <c r="E133" s="178"/>
      <c r="F133" s="178"/>
      <c r="G133" s="178"/>
      <c r="H133" s="107"/>
      <c r="I133" s="175"/>
      <c r="J133" s="177"/>
      <c r="K133" s="110"/>
      <c r="N133" s="379"/>
    </row>
    <row r="134" spans="2:14" s="380" customFormat="1" ht="15.75" customHeight="1">
      <c r="B134" s="97"/>
      <c r="C134" s="376" t="s">
        <v>27</v>
      </c>
      <c r="D134" s="178">
        <v>0</v>
      </c>
      <c r="E134" s="178">
        <v>0</v>
      </c>
      <c r="F134" s="178">
        <v>0</v>
      </c>
      <c r="G134" s="178">
        <v>0</v>
      </c>
      <c r="H134" s="107">
        <v>0</v>
      </c>
      <c r="I134" s="175"/>
      <c r="J134" s="177"/>
      <c r="K134" s="110"/>
      <c r="L134" s="20"/>
      <c r="N134" s="379"/>
    </row>
    <row r="135" spans="2:14" s="380" customFormat="1" ht="15.75" customHeight="1">
      <c r="B135" s="369"/>
      <c r="C135" s="376" t="s">
        <v>28</v>
      </c>
      <c r="D135" s="178">
        <v>-35</v>
      </c>
      <c r="E135" s="178">
        <v>-33</v>
      </c>
      <c r="F135" s="178">
        <v>-33</v>
      </c>
      <c r="G135" s="178">
        <v>-33</v>
      </c>
      <c r="H135" s="107">
        <v>-32</v>
      </c>
      <c r="I135" s="175"/>
      <c r="J135" s="177"/>
      <c r="K135" s="110"/>
      <c r="L135" s="20"/>
      <c r="N135" s="379"/>
    </row>
    <row r="136" spans="2:14" ht="15.75" customHeight="1">
      <c r="C136" s="376" t="s">
        <v>29</v>
      </c>
      <c r="D136" s="178">
        <v>-566</v>
      </c>
      <c r="E136" s="178">
        <v>-551</v>
      </c>
      <c r="F136" s="178">
        <v>-563</v>
      </c>
      <c r="G136" s="178">
        <v>-586</v>
      </c>
      <c r="H136" s="107">
        <v>-606</v>
      </c>
      <c r="I136" s="175"/>
      <c r="J136" s="177"/>
      <c r="K136" s="110"/>
      <c r="N136" s="379"/>
    </row>
    <row r="137" spans="2:14" ht="15.75" customHeight="1">
      <c r="C137" s="376" t="s">
        <v>127</v>
      </c>
      <c r="D137" s="179">
        <v>0</v>
      </c>
      <c r="E137" s="178">
        <v>0</v>
      </c>
      <c r="F137" s="178">
        <v>0</v>
      </c>
      <c r="G137" s="178">
        <v>0</v>
      </c>
      <c r="H137" s="107">
        <v>0</v>
      </c>
      <c r="I137" s="175"/>
      <c r="J137" s="177"/>
      <c r="K137" s="110"/>
      <c r="N137" s="379"/>
    </row>
    <row r="138" spans="2:14" ht="15.75" customHeight="1" thickBot="1">
      <c r="B138" s="457"/>
      <c r="C138" s="375" t="s">
        <v>31</v>
      </c>
      <c r="D138" s="182">
        <v>-10</v>
      </c>
      <c r="E138" s="182">
        <v>108</v>
      </c>
      <c r="F138" s="182">
        <v>72</v>
      </c>
      <c r="G138" s="182">
        <v>132</v>
      </c>
      <c r="H138" s="332">
        <v>31</v>
      </c>
      <c r="I138" s="175"/>
      <c r="J138" s="181">
        <v>29.599999999999998</v>
      </c>
      <c r="K138" s="334">
        <v>-56.499999999999993</v>
      </c>
      <c r="N138" s="379"/>
    </row>
    <row r="139" spans="2:14" ht="15.75" customHeight="1" thickTop="1">
      <c r="C139" s="97"/>
      <c r="D139" s="178"/>
      <c r="E139" s="178"/>
      <c r="F139" s="178"/>
      <c r="G139" s="178"/>
      <c r="H139" s="107"/>
      <c r="I139" s="175"/>
      <c r="J139" s="177"/>
      <c r="K139" s="110"/>
      <c r="N139" s="379"/>
    </row>
    <row r="140" spans="2:14" s="380" customFormat="1" ht="15.75" customHeight="1">
      <c r="B140" s="97"/>
      <c r="C140" s="375" t="s">
        <v>200</v>
      </c>
      <c r="D140" s="183">
        <v>0.23927125506072874</v>
      </c>
      <c r="E140" s="183">
        <v>0.27724358974358976</v>
      </c>
      <c r="F140" s="183">
        <v>0.26968106580540979</v>
      </c>
      <c r="G140" s="183">
        <v>0.29896496815286622</v>
      </c>
      <c r="H140" s="333">
        <v>0.27128953771289538</v>
      </c>
      <c r="I140" s="175"/>
      <c r="J140" s="177"/>
      <c r="K140" s="110"/>
      <c r="L140" s="20"/>
      <c r="N140" s="379"/>
    </row>
    <row r="141" spans="2:14" ht="15.75" customHeight="1">
      <c r="C141" s="388" t="s">
        <v>187</v>
      </c>
      <c r="D141" s="178">
        <v>720</v>
      </c>
      <c r="E141" s="178">
        <v>322</v>
      </c>
      <c r="F141" s="178">
        <v>424</v>
      </c>
      <c r="G141" s="178">
        <v>427</v>
      </c>
      <c r="H141" s="107">
        <v>436</v>
      </c>
      <c r="I141" s="175"/>
      <c r="J141" s="177"/>
      <c r="K141" s="110"/>
      <c r="N141" s="379"/>
    </row>
    <row r="142" spans="2:14" ht="15.75" customHeight="1">
      <c r="C142" s="376"/>
      <c r="D142" s="177"/>
      <c r="E142" s="177"/>
      <c r="F142" s="174"/>
      <c r="G142" s="174"/>
      <c r="H142" s="108"/>
      <c r="I142" s="175"/>
      <c r="J142" s="174"/>
      <c r="K142" s="108"/>
      <c r="N142" s="379"/>
    </row>
    <row r="143" spans="2:14" ht="15.75" customHeight="1">
      <c r="B143" s="516" t="s">
        <v>202</v>
      </c>
      <c r="C143" s="518"/>
      <c r="D143" s="177"/>
      <c r="E143" s="177"/>
      <c r="F143" s="177"/>
      <c r="G143" s="177"/>
      <c r="H143" s="110"/>
      <c r="I143" s="175"/>
      <c r="J143" s="177"/>
      <c r="K143" s="110"/>
      <c r="N143" s="379"/>
    </row>
    <row r="144" spans="2:14" ht="15.75" customHeight="1">
      <c r="C144" s="376" t="s">
        <v>228</v>
      </c>
      <c r="D144" s="178">
        <v>2270</v>
      </c>
      <c r="E144" s="178">
        <v>2284</v>
      </c>
      <c r="F144" s="178">
        <v>1901</v>
      </c>
      <c r="G144" s="178">
        <v>1624</v>
      </c>
      <c r="H144" s="107">
        <v>1606</v>
      </c>
      <c r="I144" s="175"/>
      <c r="J144" s="177"/>
      <c r="K144" s="110"/>
      <c r="N144" s="379"/>
    </row>
    <row r="145" spans="2:14" ht="15.75" customHeight="1">
      <c r="C145" s="376" t="s">
        <v>10</v>
      </c>
      <c r="D145" s="178">
        <v>264</v>
      </c>
      <c r="E145" s="178">
        <v>252</v>
      </c>
      <c r="F145" s="178">
        <v>219</v>
      </c>
      <c r="G145" s="178">
        <v>197</v>
      </c>
      <c r="H145" s="107">
        <v>193</v>
      </c>
      <c r="I145" s="175"/>
      <c r="J145" s="177"/>
      <c r="K145" s="110"/>
      <c r="N145" s="379"/>
    </row>
    <row r="146" spans="2:14" ht="15.75" customHeight="1">
      <c r="C146" s="376" t="s">
        <v>11</v>
      </c>
      <c r="D146" s="179">
        <v>134</v>
      </c>
      <c r="E146" s="179">
        <v>177</v>
      </c>
      <c r="F146" s="179">
        <v>123</v>
      </c>
      <c r="G146" s="179">
        <v>138</v>
      </c>
      <c r="H146" s="330">
        <v>115</v>
      </c>
      <c r="I146" s="175"/>
      <c r="J146" s="177"/>
      <c r="K146" s="110"/>
      <c r="N146" s="379"/>
    </row>
    <row r="147" spans="2:14" ht="15.75" customHeight="1">
      <c r="C147" s="375" t="s">
        <v>178</v>
      </c>
      <c r="D147" s="180">
        <v>2668</v>
      </c>
      <c r="E147" s="180">
        <v>2713</v>
      </c>
      <c r="F147" s="180">
        <v>2243</v>
      </c>
      <c r="G147" s="180">
        <v>1959</v>
      </c>
      <c r="H147" s="331">
        <v>1914</v>
      </c>
      <c r="I147" s="175"/>
      <c r="J147" s="177"/>
      <c r="K147" s="110"/>
      <c r="N147" s="379"/>
    </row>
    <row r="148" spans="2:14" ht="15.75" customHeight="1">
      <c r="C148" s="97" t="s">
        <v>177</v>
      </c>
      <c r="D148" s="179">
        <v>384</v>
      </c>
      <c r="E148" s="179">
        <v>404</v>
      </c>
      <c r="F148" s="179">
        <v>396</v>
      </c>
      <c r="G148" s="179">
        <v>365</v>
      </c>
      <c r="H148" s="330">
        <v>387</v>
      </c>
      <c r="I148" s="175"/>
      <c r="J148" s="177"/>
      <c r="K148" s="110"/>
      <c r="N148" s="379"/>
    </row>
    <row r="149" spans="2:14" ht="15.75" customHeight="1">
      <c r="B149" s="457"/>
      <c r="C149" s="375" t="s">
        <v>12</v>
      </c>
      <c r="D149" s="180">
        <v>3052</v>
      </c>
      <c r="E149" s="180">
        <v>3117</v>
      </c>
      <c r="F149" s="180">
        <v>2639</v>
      </c>
      <c r="G149" s="180">
        <v>2324</v>
      </c>
      <c r="H149" s="331">
        <v>2301</v>
      </c>
      <c r="I149" s="175"/>
      <c r="J149" s="181">
        <v>2.7</v>
      </c>
      <c r="K149" s="334">
        <v>3.1</v>
      </c>
      <c r="N149" s="379"/>
    </row>
    <row r="150" spans="2:14" ht="15.75" customHeight="1">
      <c r="C150" s="376" t="s">
        <v>22</v>
      </c>
      <c r="D150" s="179">
        <v>241</v>
      </c>
      <c r="E150" s="179">
        <v>187</v>
      </c>
      <c r="F150" s="179">
        <v>185</v>
      </c>
      <c r="G150" s="179">
        <v>128</v>
      </c>
      <c r="H150" s="330">
        <v>188</v>
      </c>
      <c r="I150" s="175"/>
      <c r="J150" s="177"/>
      <c r="K150" s="110"/>
      <c r="N150" s="379"/>
    </row>
    <row r="151" spans="2:14" s="380" customFormat="1" ht="15.75" customHeight="1">
      <c r="B151" s="457"/>
      <c r="C151" s="375" t="s">
        <v>7</v>
      </c>
      <c r="D151" s="180">
        <v>3293</v>
      </c>
      <c r="E151" s="180">
        <v>3304</v>
      </c>
      <c r="F151" s="180">
        <v>2824</v>
      </c>
      <c r="G151" s="180">
        <v>2452</v>
      </c>
      <c r="H151" s="331">
        <v>2489</v>
      </c>
      <c r="I151" s="175"/>
      <c r="J151" s="181">
        <v>2.1</v>
      </c>
      <c r="K151" s="334">
        <v>4.3</v>
      </c>
      <c r="L151" s="20"/>
      <c r="N151" s="379"/>
    </row>
    <row r="152" spans="2:14" ht="15.75" customHeight="1">
      <c r="C152" s="376" t="s">
        <v>23</v>
      </c>
      <c r="D152" s="178">
        <v>-782</v>
      </c>
      <c r="E152" s="178">
        <v>-799</v>
      </c>
      <c r="F152" s="178">
        <v>-731</v>
      </c>
      <c r="G152" s="178">
        <v>-663</v>
      </c>
      <c r="H152" s="107">
        <v>-671</v>
      </c>
      <c r="I152" s="175"/>
      <c r="J152" s="177"/>
      <c r="K152" s="110"/>
      <c r="N152" s="379"/>
    </row>
    <row r="153" spans="2:14" s="380" customFormat="1" ht="15.75" customHeight="1">
      <c r="B153" s="97"/>
      <c r="C153" s="369" t="s">
        <v>24</v>
      </c>
      <c r="D153" s="178">
        <v>-675</v>
      </c>
      <c r="E153" s="178">
        <v>-599</v>
      </c>
      <c r="F153" s="178">
        <v>-544</v>
      </c>
      <c r="G153" s="178">
        <v>-405</v>
      </c>
      <c r="H153" s="107">
        <v>-433</v>
      </c>
      <c r="I153" s="175"/>
      <c r="J153" s="177"/>
      <c r="K153" s="110"/>
      <c r="L153" s="20"/>
      <c r="N153" s="379"/>
    </row>
    <row r="154" spans="2:14" ht="15.75" customHeight="1">
      <c r="C154" s="369" t="s">
        <v>25</v>
      </c>
      <c r="D154" s="178">
        <v>-853</v>
      </c>
      <c r="E154" s="178">
        <v>-866</v>
      </c>
      <c r="F154" s="178">
        <v>-724</v>
      </c>
      <c r="G154" s="178">
        <v>-611</v>
      </c>
      <c r="H154" s="107">
        <v>-643</v>
      </c>
      <c r="I154" s="175"/>
      <c r="J154" s="177"/>
      <c r="K154" s="110"/>
      <c r="N154" s="379"/>
    </row>
    <row r="155" spans="2:14" ht="15.75" customHeight="1">
      <c r="B155" s="457"/>
      <c r="C155" s="375" t="s">
        <v>199</v>
      </c>
      <c r="D155" s="451">
        <v>983</v>
      </c>
      <c r="E155" s="451">
        <v>1040</v>
      </c>
      <c r="F155" s="451">
        <v>825</v>
      </c>
      <c r="G155" s="451">
        <v>773</v>
      </c>
      <c r="H155" s="453">
        <f>SUM(H151:H154)</f>
        <v>742</v>
      </c>
      <c r="I155" s="175"/>
      <c r="J155" s="181">
        <v>6.5</v>
      </c>
      <c r="K155" s="334">
        <v>9</v>
      </c>
      <c r="N155" s="379"/>
    </row>
    <row r="156" spans="2:14" ht="15.75" customHeight="1">
      <c r="B156" s="457"/>
      <c r="C156" s="376" t="s">
        <v>26</v>
      </c>
      <c r="D156" s="178"/>
      <c r="E156" s="178"/>
      <c r="F156" s="178"/>
      <c r="G156" s="178"/>
      <c r="H156" s="107"/>
      <c r="I156" s="175"/>
      <c r="J156" s="177"/>
      <c r="K156" s="110"/>
      <c r="N156" s="379"/>
    </row>
    <row r="157" spans="2:14" s="380" customFormat="1" ht="15.75" customHeight="1">
      <c r="B157" s="97"/>
      <c r="C157" s="376" t="s">
        <v>27</v>
      </c>
      <c r="D157" s="178">
        <v>-3</v>
      </c>
      <c r="E157" s="178">
        <v>-2</v>
      </c>
      <c r="F157" s="178">
        <v>-4</v>
      </c>
      <c r="G157" s="178">
        <v>-2</v>
      </c>
      <c r="H157" s="107">
        <v>-4</v>
      </c>
      <c r="I157" s="175"/>
      <c r="J157" s="177"/>
      <c r="K157" s="110"/>
      <c r="L157" s="20"/>
      <c r="N157" s="379"/>
    </row>
    <row r="158" spans="2:14" s="380" customFormat="1" ht="15.75" customHeight="1">
      <c r="B158" s="369"/>
      <c r="C158" s="376" t="s">
        <v>28</v>
      </c>
      <c r="D158" s="178">
        <v>-100</v>
      </c>
      <c r="E158" s="178">
        <v>-50</v>
      </c>
      <c r="F158" s="178">
        <v>-56</v>
      </c>
      <c r="G158" s="178">
        <v>-55</v>
      </c>
      <c r="H158" s="107">
        <v>-60</v>
      </c>
      <c r="I158" s="175"/>
      <c r="J158" s="177"/>
      <c r="K158" s="110"/>
      <c r="L158" s="20"/>
      <c r="N158" s="379"/>
    </row>
    <row r="159" spans="2:14" ht="15.75" customHeight="1">
      <c r="C159" s="376" t="s">
        <v>29</v>
      </c>
      <c r="D159" s="178">
        <v>-578</v>
      </c>
      <c r="E159" s="178">
        <v>-480</v>
      </c>
      <c r="F159" s="178">
        <v>-485</v>
      </c>
      <c r="G159" s="178">
        <v>-476</v>
      </c>
      <c r="H159" s="107">
        <v>-493</v>
      </c>
      <c r="I159" s="175"/>
      <c r="J159" s="177"/>
      <c r="K159" s="110"/>
      <c r="N159" s="379"/>
    </row>
    <row r="160" spans="2:14" ht="15.75" customHeight="1">
      <c r="C160" s="376" t="s">
        <v>127</v>
      </c>
      <c r="D160" s="179">
        <v>-7</v>
      </c>
      <c r="E160" s="178">
        <v>-6</v>
      </c>
      <c r="F160" s="178">
        <v>-46</v>
      </c>
      <c r="G160" s="178">
        <v>15</v>
      </c>
      <c r="H160" s="107">
        <v>25</v>
      </c>
      <c r="I160" s="175"/>
      <c r="J160" s="177"/>
      <c r="K160" s="110"/>
      <c r="N160" s="379"/>
    </row>
    <row r="161" spans="2:14" ht="15.75" customHeight="1" thickBot="1">
      <c r="B161" s="457"/>
      <c r="C161" s="375" t="s">
        <v>31</v>
      </c>
      <c r="D161" s="182">
        <v>295</v>
      </c>
      <c r="E161" s="182">
        <v>502</v>
      </c>
      <c r="F161" s="182">
        <v>234</v>
      </c>
      <c r="G161" s="182">
        <v>255</v>
      </c>
      <c r="H161" s="332">
        <f>SUM(H155:H160)</f>
        <v>210</v>
      </c>
      <c r="I161" s="175"/>
      <c r="J161" s="181">
        <v>14.299999999999999</v>
      </c>
      <c r="K161" s="334">
        <v>25.3</v>
      </c>
      <c r="N161" s="379"/>
    </row>
    <row r="162" spans="2:14" ht="15.75" customHeight="1" thickTop="1">
      <c r="C162" s="97"/>
      <c r="D162" s="178"/>
      <c r="E162" s="178"/>
      <c r="F162" s="178"/>
      <c r="G162" s="178"/>
      <c r="H162" s="107"/>
      <c r="I162" s="175"/>
      <c r="J162" s="177"/>
      <c r="K162" s="110"/>
      <c r="N162" s="379"/>
    </row>
    <row r="163" spans="2:14" s="380" customFormat="1" ht="15.75" customHeight="1">
      <c r="B163" s="97"/>
      <c r="C163" s="375" t="s">
        <v>200</v>
      </c>
      <c r="D163" s="183">
        <v>0.29851199514120863</v>
      </c>
      <c r="E163" s="183">
        <v>0.31476997578692495</v>
      </c>
      <c r="F163" s="183">
        <v>0.29213881019830029</v>
      </c>
      <c r="G163" s="183">
        <v>0.31525285481239806</v>
      </c>
      <c r="H163" s="333">
        <v>1.1707513057452792</v>
      </c>
      <c r="I163" s="175"/>
      <c r="J163" s="177"/>
      <c r="K163" s="110"/>
      <c r="L163" s="20"/>
      <c r="N163" s="379"/>
    </row>
    <row r="164" spans="2:14" ht="15.75" customHeight="1">
      <c r="C164" s="388" t="s">
        <v>187</v>
      </c>
      <c r="D164" s="178">
        <v>752</v>
      </c>
      <c r="E164" s="178">
        <v>520</v>
      </c>
      <c r="F164" s="178">
        <v>549</v>
      </c>
      <c r="G164" s="178">
        <v>293</v>
      </c>
      <c r="H164" s="107">
        <v>417</v>
      </c>
      <c r="I164" s="175"/>
      <c r="J164" s="177"/>
      <c r="K164" s="110"/>
      <c r="N164" s="379"/>
    </row>
    <row r="165" spans="2:14" ht="15.75" customHeight="1">
      <c r="C165" s="97"/>
      <c r="D165" s="177"/>
      <c r="E165" s="177"/>
      <c r="F165" s="174"/>
      <c r="G165" s="174"/>
      <c r="H165" s="108"/>
      <c r="I165" s="175"/>
      <c r="J165" s="174"/>
      <c r="K165" s="108"/>
      <c r="N165" s="379"/>
    </row>
    <row r="166" spans="2:14" ht="15.75" customHeight="1">
      <c r="B166" s="516" t="s">
        <v>6</v>
      </c>
      <c r="C166" s="518"/>
      <c r="D166" s="177"/>
      <c r="E166" s="177"/>
      <c r="F166" s="177"/>
      <c r="G166" s="177"/>
      <c r="H166" s="110"/>
      <c r="I166" s="175"/>
      <c r="J166" s="177"/>
      <c r="K166" s="110"/>
      <c r="N166" s="379"/>
    </row>
    <row r="167" spans="2:14" ht="15.75" customHeight="1">
      <c r="C167" s="376" t="s">
        <v>228</v>
      </c>
      <c r="D167" s="178">
        <v>3875</v>
      </c>
      <c r="E167" s="178">
        <v>3922</v>
      </c>
      <c r="F167" s="178">
        <v>3886</v>
      </c>
      <c r="G167" s="178">
        <v>3757</v>
      </c>
      <c r="H167" s="107">
        <v>3679</v>
      </c>
      <c r="I167" s="175"/>
      <c r="J167" s="177"/>
      <c r="K167" s="110"/>
      <c r="N167" s="379"/>
    </row>
    <row r="168" spans="2:14" ht="15.75" customHeight="1">
      <c r="C168" s="376" t="s">
        <v>10</v>
      </c>
      <c r="D168" s="178">
        <v>424</v>
      </c>
      <c r="E168" s="178">
        <v>422</v>
      </c>
      <c r="F168" s="178">
        <v>373</v>
      </c>
      <c r="G168" s="178">
        <v>342</v>
      </c>
      <c r="H168" s="107">
        <v>322</v>
      </c>
      <c r="I168" s="175"/>
      <c r="J168" s="177"/>
      <c r="K168" s="110"/>
      <c r="N168" s="379"/>
    </row>
    <row r="169" spans="2:14" ht="15.75" customHeight="1">
      <c r="C169" s="376" t="s">
        <v>11</v>
      </c>
      <c r="D169" s="179">
        <v>179</v>
      </c>
      <c r="E169" s="179">
        <v>178</v>
      </c>
      <c r="F169" s="179">
        <v>193</v>
      </c>
      <c r="G169" s="179">
        <v>209</v>
      </c>
      <c r="H169" s="330">
        <v>217</v>
      </c>
      <c r="I169" s="175"/>
      <c r="J169" s="177"/>
      <c r="K169" s="110"/>
      <c r="N169" s="379"/>
    </row>
    <row r="170" spans="2:14" ht="15.75" customHeight="1">
      <c r="C170" s="375" t="s">
        <v>178</v>
      </c>
      <c r="D170" s="180">
        <v>4478</v>
      </c>
      <c r="E170" s="180">
        <v>4522</v>
      </c>
      <c r="F170" s="180">
        <v>4452</v>
      </c>
      <c r="G170" s="180">
        <v>4308</v>
      </c>
      <c r="H170" s="331">
        <v>4218</v>
      </c>
      <c r="I170" s="175"/>
      <c r="J170" s="177"/>
      <c r="K170" s="110"/>
      <c r="N170" s="379"/>
    </row>
    <row r="171" spans="2:14" ht="15.75" customHeight="1">
      <c r="C171" s="97" t="s">
        <v>177</v>
      </c>
      <c r="D171" s="179">
        <v>448</v>
      </c>
      <c r="E171" s="179">
        <v>469</v>
      </c>
      <c r="F171" s="179">
        <v>513</v>
      </c>
      <c r="G171" s="179">
        <v>495</v>
      </c>
      <c r="H171" s="330">
        <v>480</v>
      </c>
      <c r="I171" s="175"/>
      <c r="J171" s="177"/>
      <c r="K171" s="110"/>
      <c r="N171" s="379"/>
    </row>
    <row r="172" spans="2:14" ht="15.75" customHeight="1">
      <c r="B172" s="457"/>
      <c r="C172" s="375" t="s">
        <v>12</v>
      </c>
      <c r="D172" s="180">
        <v>4926</v>
      </c>
      <c r="E172" s="180">
        <v>4991</v>
      </c>
      <c r="F172" s="180">
        <v>4965</v>
      </c>
      <c r="G172" s="180">
        <v>4803</v>
      </c>
      <c r="H172" s="331">
        <v>4698</v>
      </c>
      <c r="I172" s="175"/>
      <c r="J172" s="181">
        <v>7.0000000000000009</v>
      </c>
      <c r="K172" s="334">
        <v>7.6</v>
      </c>
      <c r="N172" s="379"/>
    </row>
    <row r="173" spans="2:14" ht="15.75" customHeight="1">
      <c r="C173" s="376" t="s">
        <v>22</v>
      </c>
      <c r="D173" s="179">
        <v>856</v>
      </c>
      <c r="E173" s="179">
        <v>895</v>
      </c>
      <c r="F173" s="179">
        <v>922</v>
      </c>
      <c r="G173" s="179">
        <v>896</v>
      </c>
      <c r="H173" s="330">
        <v>1065</v>
      </c>
      <c r="I173" s="175"/>
      <c r="J173" s="177"/>
      <c r="K173" s="110"/>
      <c r="N173" s="379"/>
    </row>
    <row r="174" spans="2:14" s="380" customFormat="1" ht="15.75" customHeight="1">
      <c r="B174" s="457"/>
      <c r="C174" s="375" t="s">
        <v>7</v>
      </c>
      <c r="D174" s="180">
        <v>5782</v>
      </c>
      <c r="E174" s="180">
        <v>5886</v>
      </c>
      <c r="F174" s="180">
        <v>5887</v>
      </c>
      <c r="G174" s="180">
        <v>5699</v>
      </c>
      <c r="H174" s="331">
        <v>5763</v>
      </c>
      <c r="I174" s="175"/>
      <c r="J174" s="181">
        <v>7.1</v>
      </c>
      <c r="K174" s="334">
        <v>11.200000000000001</v>
      </c>
      <c r="L174" s="20"/>
      <c r="N174" s="379"/>
    </row>
    <row r="175" spans="2:14" ht="15.75" customHeight="1">
      <c r="C175" s="376" t="s">
        <v>23</v>
      </c>
      <c r="D175" s="178">
        <v>-1401</v>
      </c>
      <c r="E175" s="178">
        <v>-1405</v>
      </c>
      <c r="F175" s="178">
        <v>-1331</v>
      </c>
      <c r="G175" s="178">
        <v>-1298</v>
      </c>
      <c r="H175" s="107">
        <v>-1276</v>
      </c>
      <c r="I175" s="175"/>
      <c r="J175" s="177"/>
      <c r="K175" s="110"/>
      <c r="N175" s="379"/>
    </row>
    <row r="176" spans="2:14" s="380" customFormat="1" ht="15.75" customHeight="1">
      <c r="B176" s="97"/>
      <c r="C176" s="369" t="s">
        <v>24</v>
      </c>
      <c r="D176" s="178">
        <v>-1179</v>
      </c>
      <c r="E176" s="178">
        <v>-1186</v>
      </c>
      <c r="F176" s="178">
        <v>-1223</v>
      </c>
      <c r="G176" s="178">
        <v>-1230</v>
      </c>
      <c r="H176" s="107">
        <v>-1296</v>
      </c>
      <c r="I176" s="175"/>
      <c r="J176" s="177"/>
      <c r="K176" s="110"/>
      <c r="L176" s="20"/>
      <c r="N176" s="379"/>
    </row>
    <row r="177" spans="2:14" ht="15.75" customHeight="1">
      <c r="C177" s="369" t="s">
        <v>25</v>
      </c>
      <c r="D177" s="178">
        <v>-1393</v>
      </c>
      <c r="E177" s="178">
        <v>-1403</v>
      </c>
      <c r="F177" s="178">
        <v>-1371</v>
      </c>
      <c r="G177" s="178">
        <v>-1318</v>
      </c>
      <c r="H177" s="107">
        <v>-1287</v>
      </c>
      <c r="I177" s="175"/>
      <c r="J177" s="177"/>
      <c r="K177" s="110"/>
      <c r="N177" s="379"/>
    </row>
    <row r="178" spans="2:14" ht="15.75" customHeight="1">
      <c r="B178" s="457"/>
      <c r="C178" s="375" t="s">
        <v>199</v>
      </c>
      <c r="D178" s="451">
        <v>1809</v>
      </c>
      <c r="E178" s="451">
        <v>1892</v>
      </c>
      <c r="F178" s="451">
        <v>1962</v>
      </c>
      <c r="G178" s="451">
        <v>1853</v>
      </c>
      <c r="H178" s="453">
        <v>1904</v>
      </c>
      <c r="I178" s="175"/>
      <c r="J178" s="181">
        <v>8.5</v>
      </c>
      <c r="K178" s="334">
        <v>8.4</v>
      </c>
      <c r="N178" s="379"/>
    </row>
    <row r="179" spans="2:14" ht="15.75" customHeight="1">
      <c r="B179" s="457"/>
      <c r="C179" s="376" t="s">
        <v>26</v>
      </c>
      <c r="D179" s="178"/>
      <c r="E179" s="178"/>
      <c r="F179" s="178"/>
      <c r="G179" s="178"/>
      <c r="H179" s="107"/>
      <c r="I179" s="175"/>
      <c r="J179" s="177"/>
      <c r="K179" s="110"/>
      <c r="N179" s="379"/>
    </row>
    <row r="180" spans="2:14" s="380" customFormat="1" ht="15.75" customHeight="1">
      <c r="B180" s="97"/>
      <c r="C180" s="376" t="s">
        <v>27</v>
      </c>
      <c r="D180" s="178">
        <v>-60</v>
      </c>
      <c r="E180" s="178">
        <v>-60</v>
      </c>
      <c r="F180" s="178">
        <v>-61</v>
      </c>
      <c r="G180" s="178">
        <v>-59</v>
      </c>
      <c r="H180" s="107">
        <v>-56</v>
      </c>
      <c r="I180" s="175"/>
      <c r="J180" s="177"/>
      <c r="K180" s="110"/>
      <c r="L180" s="20"/>
      <c r="N180" s="379"/>
    </row>
    <row r="181" spans="2:14" s="380" customFormat="1" ht="15.75" customHeight="1">
      <c r="B181" s="369"/>
      <c r="C181" s="376" t="s">
        <v>28</v>
      </c>
      <c r="D181" s="178">
        <v>-85</v>
      </c>
      <c r="E181" s="178">
        <v>-112</v>
      </c>
      <c r="F181" s="178">
        <v>-98</v>
      </c>
      <c r="G181" s="178">
        <v>-89</v>
      </c>
      <c r="H181" s="107">
        <v>-71</v>
      </c>
      <c r="I181" s="175"/>
      <c r="J181" s="177"/>
      <c r="K181" s="110"/>
      <c r="L181" s="20"/>
      <c r="N181" s="379"/>
    </row>
    <row r="182" spans="2:14" ht="15.75" customHeight="1">
      <c r="C182" s="376" t="s">
        <v>29</v>
      </c>
      <c r="D182" s="178">
        <v>-763</v>
      </c>
      <c r="E182" s="178">
        <v>-738</v>
      </c>
      <c r="F182" s="178">
        <v>-760</v>
      </c>
      <c r="G182" s="178">
        <v>-703</v>
      </c>
      <c r="H182" s="107">
        <v>-677</v>
      </c>
      <c r="I182" s="175"/>
      <c r="J182" s="177"/>
      <c r="K182" s="110"/>
      <c r="N182" s="379"/>
    </row>
    <row r="183" spans="2:14" ht="15.75" customHeight="1">
      <c r="C183" s="376" t="s">
        <v>127</v>
      </c>
      <c r="D183" s="179">
        <v>68</v>
      </c>
      <c r="E183" s="178">
        <v>78</v>
      </c>
      <c r="F183" s="178">
        <v>135</v>
      </c>
      <c r="G183" s="178">
        <v>155</v>
      </c>
      <c r="H183" s="107">
        <v>196</v>
      </c>
      <c r="I183" s="175"/>
      <c r="J183" s="177"/>
      <c r="K183" s="110"/>
      <c r="N183" s="379"/>
    </row>
    <row r="184" spans="2:14" ht="15.75" customHeight="1" thickBot="1">
      <c r="B184" s="457"/>
      <c r="C184" s="375" t="s">
        <v>31</v>
      </c>
      <c r="D184" s="182">
        <v>969</v>
      </c>
      <c r="E184" s="182">
        <v>1060</v>
      </c>
      <c r="F184" s="182">
        <v>1178</v>
      </c>
      <c r="G184" s="182">
        <v>1157</v>
      </c>
      <c r="H184" s="332">
        <v>1296</v>
      </c>
      <c r="I184" s="175"/>
      <c r="J184" s="181">
        <v>18.5</v>
      </c>
      <c r="K184" s="334">
        <v>18.3</v>
      </c>
      <c r="N184" s="379"/>
    </row>
    <row r="185" spans="2:14" ht="15.75" customHeight="1" thickTop="1">
      <c r="C185" s="97"/>
      <c r="D185" s="178"/>
      <c r="E185" s="178"/>
      <c r="F185" s="178"/>
      <c r="G185" s="178"/>
      <c r="H185" s="107"/>
      <c r="I185" s="175"/>
      <c r="J185" s="177"/>
      <c r="K185" s="110"/>
      <c r="N185" s="379"/>
    </row>
    <row r="186" spans="2:14" s="380" customFormat="1" ht="15.75" customHeight="1">
      <c r="B186" s="97"/>
      <c r="C186" s="375" t="s">
        <v>200</v>
      </c>
      <c r="D186" s="183">
        <v>0.31286751988931166</v>
      </c>
      <c r="E186" s="183">
        <v>0.32144070676180769</v>
      </c>
      <c r="F186" s="183">
        <v>0.33327671139799558</v>
      </c>
      <c r="G186" s="183">
        <v>0.3251447622389893</v>
      </c>
      <c r="H186" s="333">
        <v>0.3303834808259587</v>
      </c>
      <c r="I186" s="175"/>
      <c r="J186" s="177"/>
      <c r="K186" s="110"/>
      <c r="L186" s="20"/>
      <c r="N186" s="379"/>
    </row>
    <row r="187" spans="2:14" ht="15.75" customHeight="1">
      <c r="C187" s="388" t="s">
        <v>187</v>
      </c>
      <c r="D187" s="178">
        <v>1059</v>
      </c>
      <c r="E187" s="178">
        <v>752</v>
      </c>
      <c r="F187" s="178">
        <v>779</v>
      </c>
      <c r="G187" s="178">
        <v>723</v>
      </c>
      <c r="H187" s="107">
        <v>769</v>
      </c>
      <c r="I187" s="175"/>
      <c r="J187" s="177"/>
      <c r="K187" s="110"/>
      <c r="N187" s="379"/>
    </row>
    <row r="188" spans="2:14" ht="15.75" customHeight="1">
      <c r="C188" s="376"/>
      <c r="D188" s="177"/>
      <c r="E188" s="177"/>
      <c r="F188" s="174"/>
      <c r="G188" s="174"/>
      <c r="H188" s="108"/>
      <c r="I188" s="175"/>
      <c r="J188" s="174"/>
      <c r="K188" s="108"/>
      <c r="N188" s="379"/>
    </row>
    <row r="189" spans="2:14" ht="15.75" customHeight="1">
      <c r="B189" s="516" t="s">
        <v>162</v>
      </c>
      <c r="C189" s="518"/>
      <c r="D189" s="178"/>
      <c r="E189" s="178"/>
      <c r="F189" s="178"/>
      <c r="G189" s="178"/>
      <c r="H189" s="107"/>
      <c r="I189" s="175"/>
      <c r="J189" s="177"/>
      <c r="K189" s="110"/>
      <c r="N189" s="379"/>
    </row>
    <row r="190" spans="2:14" ht="15.75" customHeight="1">
      <c r="C190" s="376" t="s">
        <v>228</v>
      </c>
      <c r="D190" s="178">
        <v>1806</v>
      </c>
      <c r="E190" s="178">
        <v>1805</v>
      </c>
      <c r="F190" s="178">
        <v>2040</v>
      </c>
      <c r="G190" s="178">
        <v>1996</v>
      </c>
      <c r="H190" s="107">
        <v>2004</v>
      </c>
      <c r="I190" s="175"/>
      <c r="J190" s="177"/>
      <c r="K190" s="110"/>
      <c r="N190" s="379"/>
    </row>
    <row r="191" spans="2:14" ht="15.75" customHeight="1">
      <c r="C191" s="376" t="s">
        <v>10</v>
      </c>
      <c r="D191" s="178">
        <v>104</v>
      </c>
      <c r="E191" s="178">
        <v>100</v>
      </c>
      <c r="F191" s="178">
        <v>92</v>
      </c>
      <c r="G191" s="178">
        <v>80</v>
      </c>
      <c r="H191" s="107">
        <v>87</v>
      </c>
      <c r="I191" s="175"/>
      <c r="J191" s="177"/>
      <c r="K191" s="110"/>
      <c r="N191" s="379"/>
    </row>
    <row r="192" spans="2:14" ht="15.75" customHeight="1">
      <c r="C192" s="376" t="s">
        <v>11</v>
      </c>
      <c r="D192" s="179">
        <v>104</v>
      </c>
      <c r="E192" s="179">
        <v>99</v>
      </c>
      <c r="F192" s="179">
        <v>118</v>
      </c>
      <c r="G192" s="179">
        <v>121</v>
      </c>
      <c r="H192" s="330">
        <v>136</v>
      </c>
      <c r="I192" s="175"/>
      <c r="J192" s="177"/>
      <c r="K192" s="110"/>
      <c r="N192" s="379"/>
    </row>
    <row r="193" spans="2:14" ht="15.75" customHeight="1">
      <c r="C193" s="375" t="s">
        <v>178</v>
      </c>
      <c r="D193" s="180">
        <v>2014</v>
      </c>
      <c r="E193" s="180">
        <v>2004</v>
      </c>
      <c r="F193" s="180">
        <v>2250</v>
      </c>
      <c r="G193" s="180">
        <v>2197</v>
      </c>
      <c r="H193" s="331">
        <v>2227</v>
      </c>
      <c r="I193" s="175"/>
      <c r="J193" s="177"/>
      <c r="K193" s="110"/>
      <c r="N193" s="379"/>
    </row>
    <row r="194" spans="2:14" ht="15.75" customHeight="1">
      <c r="C194" s="97" t="s">
        <v>177</v>
      </c>
      <c r="D194" s="179">
        <v>85</v>
      </c>
      <c r="E194" s="179">
        <v>80</v>
      </c>
      <c r="F194" s="179">
        <v>113</v>
      </c>
      <c r="G194" s="179">
        <v>113</v>
      </c>
      <c r="H194" s="330">
        <v>119</v>
      </c>
      <c r="I194" s="175"/>
      <c r="J194" s="177"/>
      <c r="K194" s="110"/>
      <c r="N194" s="379"/>
    </row>
    <row r="195" spans="2:14" ht="15.75" customHeight="1">
      <c r="B195" s="457"/>
      <c r="C195" s="375" t="s">
        <v>12</v>
      </c>
      <c r="D195" s="180">
        <v>2099</v>
      </c>
      <c r="E195" s="180">
        <v>2084</v>
      </c>
      <c r="F195" s="180">
        <v>2363</v>
      </c>
      <c r="G195" s="180">
        <v>2310</v>
      </c>
      <c r="H195" s="331">
        <v>2346</v>
      </c>
      <c r="I195" s="175"/>
      <c r="J195" s="181">
        <v>4.5</v>
      </c>
      <c r="K195" s="334">
        <v>5.5</v>
      </c>
      <c r="N195" s="379"/>
    </row>
    <row r="196" spans="2:14" ht="15.75" customHeight="1">
      <c r="C196" s="376" t="s">
        <v>22</v>
      </c>
      <c r="D196" s="179">
        <v>349</v>
      </c>
      <c r="E196" s="179">
        <v>380</v>
      </c>
      <c r="F196" s="179">
        <v>467</v>
      </c>
      <c r="G196" s="179">
        <v>489</v>
      </c>
      <c r="H196" s="330">
        <v>547</v>
      </c>
      <c r="I196" s="175"/>
      <c r="J196" s="177"/>
      <c r="K196" s="110"/>
      <c r="N196" s="379"/>
    </row>
    <row r="197" spans="2:14" s="380" customFormat="1" ht="15.75" customHeight="1">
      <c r="B197" s="457"/>
      <c r="C197" s="375" t="s">
        <v>7</v>
      </c>
      <c r="D197" s="180">
        <v>2448</v>
      </c>
      <c r="E197" s="180">
        <v>2464</v>
      </c>
      <c r="F197" s="180">
        <v>2830</v>
      </c>
      <c r="G197" s="180">
        <v>2799</v>
      </c>
      <c r="H197" s="331">
        <v>2893</v>
      </c>
      <c r="I197" s="175"/>
      <c r="J197" s="181">
        <v>6.8000000000000007</v>
      </c>
      <c r="K197" s="334">
        <v>8.6</v>
      </c>
      <c r="L197" s="20"/>
      <c r="N197" s="379"/>
    </row>
    <row r="198" spans="2:14" ht="15.75" customHeight="1">
      <c r="C198" s="376" t="s">
        <v>23</v>
      </c>
      <c r="D198" s="178">
        <v>-339</v>
      </c>
      <c r="E198" s="178">
        <v>-321</v>
      </c>
      <c r="F198" s="178">
        <v>-355</v>
      </c>
      <c r="G198" s="178">
        <v>-361</v>
      </c>
      <c r="H198" s="107">
        <v>-383</v>
      </c>
      <c r="I198" s="175"/>
      <c r="J198" s="177"/>
      <c r="K198" s="110"/>
      <c r="N198" s="379"/>
    </row>
    <row r="199" spans="2:14" s="380" customFormat="1" ht="15.75" customHeight="1">
      <c r="B199" s="97"/>
      <c r="C199" s="369" t="s">
        <v>24</v>
      </c>
      <c r="D199" s="178">
        <v>-582</v>
      </c>
      <c r="E199" s="178">
        <v>-600</v>
      </c>
      <c r="F199" s="178">
        <v>-707</v>
      </c>
      <c r="G199" s="178">
        <v>-737</v>
      </c>
      <c r="H199" s="107">
        <v>-739</v>
      </c>
      <c r="I199" s="175"/>
      <c r="J199" s="177"/>
      <c r="K199" s="110"/>
      <c r="L199" s="20"/>
      <c r="N199" s="379"/>
    </row>
    <row r="200" spans="2:14" ht="15.75" customHeight="1">
      <c r="C200" s="369" t="s">
        <v>25</v>
      </c>
      <c r="D200" s="178">
        <v>-567</v>
      </c>
      <c r="E200" s="178">
        <v>-591</v>
      </c>
      <c r="F200" s="178">
        <v>-657</v>
      </c>
      <c r="G200" s="178">
        <v>-638</v>
      </c>
      <c r="H200" s="107">
        <v>-631</v>
      </c>
      <c r="I200" s="175"/>
      <c r="J200" s="177"/>
      <c r="K200" s="110"/>
      <c r="N200" s="379"/>
    </row>
    <row r="201" spans="2:14" ht="15.75" customHeight="1">
      <c r="B201" s="457"/>
      <c r="C201" s="375" t="s">
        <v>199</v>
      </c>
      <c r="D201" s="451">
        <v>960</v>
      </c>
      <c r="E201" s="451">
        <v>952</v>
      </c>
      <c r="F201" s="451">
        <v>1111</v>
      </c>
      <c r="G201" s="451">
        <v>1063</v>
      </c>
      <c r="H201" s="453">
        <v>1140</v>
      </c>
      <c r="I201" s="175"/>
      <c r="J201" s="181">
        <v>4.3999999999999995</v>
      </c>
      <c r="K201" s="334">
        <v>8.6</v>
      </c>
      <c r="N201" s="379"/>
    </row>
    <row r="202" spans="2:14" ht="15.75" customHeight="1">
      <c r="B202" s="457"/>
      <c r="C202" s="376" t="s">
        <v>26</v>
      </c>
      <c r="D202" s="178"/>
      <c r="E202" s="178"/>
      <c r="F202" s="178"/>
      <c r="G202" s="178"/>
      <c r="H202" s="107"/>
      <c r="I202" s="175"/>
      <c r="J202" s="177"/>
      <c r="K202" s="110"/>
      <c r="N202" s="379"/>
    </row>
    <row r="203" spans="2:14" s="380" customFormat="1" ht="15.75" customHeight="1">
      <c r="B203" s="97"/>
      <c r="C203" s="376" t="s">
        <v>27</v>
      </c>
      <c r="D203" s="178">
        <v>-39</v>
      </c>
      <c r="E203" s="178">
        <v>-39</v>
      </c>
      <c r="F203" s="178">
        <v>-44</v>
      </c>
      <c r="G203" s="178">
        <v>-43</v>
      </c>
      <c r="H203" s="107">
        <v>-42</v>
      </c>
      <c r="I203" s="175"/>
      <c r="J203" s="177"/>
      <c r="K203" s="110"/>
      <c r="L203" s="20"/>
      <c r="N203" s="379"/>
    </row>
    <row r="204" spans="2:14" s="380" customFormat="1" ht="15.75" customHeight="1">
      <c r="B204" s="369"/>
      <c r="C204" s="376" t="s">
        <v>28</v>
      </c>
      <c r="D204" s="178">
        <v>-2</v>
      </c>
      <c r="E204" s="178">
        <v>-3</v>
      </c>
      <c r="F204" s="178">
        <v>-2</v>
      </c>
      <c r="G204" s="178">
        <v>-2</v>
      </c>
      <c r="H204" s="107">
        <v>-2</v>
      </c>
      <c r="I204" s="175"/>
      <c r="J204" s="177"/>
      <c r="K204" s="110"/>
      <c r="L204" s="20"/>
      <c r="N204" s="379"/>
    </row>
    <row r="205" spans="2:14" ht="15.75" customHeight="1">
      <c r="C205" s="376" t="s">
        <v>29</v>
      </c>
      <c r="D205" s="178">
        <v>-273</v>
      </c>
      <c r="E205" s="178">
        <v>-268</v>
      </c>
      <c r="F205" s="178">
        <v>-326</v>
      </c>
      <c r="G205" s="178">
        <v>-325</v>
      </c>
      <c r="H205" s="107">
        <v>-318</v>
      </c>
      <c r="I205" s="175"/>
      <c r="J205" s="177"/>
      <c r="K205" s="110"/>
      <c r="N205" s="379"/>
    </row>
    <row r="206" spans="2:14" ht="15.75" customHeight="1">
      <c r="C206" s="376" t="s">
        <v>127</v>
      </c>
      <c r="D206" s="179">
        <v>-3</v>
      </c>
      <c r="E206" s="178">
        <v>0</v>
      </c>
      <c r="F206" s="178">
        <v>0</v>
      </c>
      <c r="G206" s="178">
        <v>29</v>
      </c>
      <c r="H206" s="107">
        <v>94</v>
      </c>
      <c r="I206" s="175"/>
      <c r="J206" s="177"/>
      <c r="K206" s="110"/>
      <c r="N206" s="379"/>
    </row>
    <row r="207" spans="2:14" ht="15.75" customHeight="1" thickBot="1">
      <c r="B207" s="457"/>
      <c r="C207" s="375" t="s">
        <v>31</v>
      </c>
      <c r="D207" s="182">
        <v>643</v>
      </c>
      <c r="E207" s="182">
        <v>642</v>
      </c>
      <c r="F207" s="182">
        <v>739</v>
      </c>
      <c r="G207" s="182">
        <v>722</v>
      </c>
      <c r="H207" s="332">
        <v>872</v>
      </c>
      <c r="I207" s="175"/>
      <c r="J207" s="181">
        <v>4.7</v>
      </c>
      <c r="K207" s="334">
        <v>24.2</v>
      </c>
      <c r="N207" s="379"/>
    </row>
    <row r="208" spans="2:14" ht="15.75" customHeight="1" thickTop="1">
      <c r="C208" s="97"/>
      <c r="D208" s="178"/>
      <c r="E208" s="178"/>
      <c r="F208" s="178"/>
      <c r="G208" s="178"/>
      <c r="H208" s="107"/>
      <c r="I208" s="175"/>
      <c r="J208" s="177"/>
      <c r="K208" s="110"/>
      <c r="N208" s="379"/>
    </row>
    <row r="209" spans="2:14" s="380" customFormat="1" ht="15.75" customHeight="1">
      <c r="B209" s="97"/>
      <c r="C209" s="375" t="s">
        <v>200</v>
      </c>
      <c r="D209" s="183">
        <v>0.39215686274509803</v>
      </c>
      <c r="E209" s="183">
        <v>0.38636363636363635</v>
      </c>
      <c r="F209" s="183">
        <v>0.39257950530035335</v>
      </c>
      <c r="G209" s="183">
        <v>0.37977849231868527</v>
      </c>
      <c r="H209" s="333">
        <v>0.39405461458693397</v>
      </c>
      <c r="I209" s="175"/>
      <c r="J209" s="177"/>
      <c r="K209" s="110"/>
      <c r="L209" s="20"/>
      <c r="N209" s="379"/>
    </row>
    <row r="210" spans="2:14" ht="15.75" customHeight="1">
      <c r="C210" s="388" t="s">
        <v>187</v>
      </c>
      <c r="D210" s="178">
        <v>405</v>
      </c>
      <c r="E210" s="178">
        <v>350</v>
      </c>
      <c r="F210" s="178">
        <v>386</v>
      </c>
      <c r="G210" s="178">
        <v>356</v>
      </c>
      <c r="H210" s="107">
        <v>407</v>
      </c>
      <c r="I210" s="175"/>
      <c r="J210" s="177"/>
      <c r="K210" s="110"/>
      <c r="N210" s="379"/>
    </row>
    <row r="211" spans="2:14" ht="15.75" customHeight="1">
      <c r="C211" s="97"/>
      <c r="D211" s="177"/>
      <c r="E211" s="177"/>
      <c r="F211" s="174"/>
      <c r="G211" s="174"/>
      <c r="H211" s="108"/>
      <c r="I211" s="175"/>
      <c r="J211" s="174"/>
      <c r="K211" s="108"/>
      <c r="N211" s="379"/>
    </row>
    <row r="212" spans="2:14" ht="15.75" customHeight="1">
      <c r="B212" s="513" t="s">
        <v>168</v>
      </c>
      <c r="C212" s="514"/>
      <c r="D212" s="177"/>
      <c r="E212" s="177"/>
      <c r="F212" s="177"/>
      <c r="G212" s="177"/>
      <c r="H212" s="110"/>
      <c r="I212" s="175"/>
      <c r="J212" s="177"/>
      <c r="K212" s="110"/>
      <c r="N212" s="379"/>
    </row>
    <row r="213" spans="2:14" ht="15.75" customHeight="1">
      <c r="C213" s="376" t="s">
        <v>228</v>
      </c>
      <c r="D213" s="178">
        <v>888</v>
      </c>
      <c r="E213" s="178">
        <v>938</v>
      </c>
      <c r="F213" s="178">
        <v>867</v>
      </c>
      <c r="G213" s="178">
        <v>865</v>
      </c>
      <c r="H213" s="107">
        <v>797</v>
      </c>
      <c r="I213" s="175"/>
      <c r="J213" s="177"/>
      <c r="K213" s="110"/>
      <c r="N213" s="379"/>
    </row>
    <row r="214" spans="2:14" ht="15.75" customHeight="1">
      <c r="C214" s="376" t="s">
        <v>10</v>
      </c>
      <c r="D214" s="178">
        <v>166</v>
      </c>
      <c r="E214" s="178">
        <v>179</v>
      </c>
      <c r="F214" s="178">
        <v>159</v>
      </c>
      <c r="G214" s="178">
        <v>158</v>
      </c>
      <c r="H214" s="107">
        <v>139</v>
      </c>
      <c r="I214" s="175"/>
      <c r="J214" s="177"/>
      <c r="K214" s="110"/>
      <c r="N214" s="379"/>
    </row>
    <row r="215" spans="2:14" ht="15.75" customHeight="1">
      <c r="C215" s="376" t="s">
        <v>11</v>
      </c>
      <c r="D215" s="179">
        <v>21</v>
      </c>
      <c r="E215" s="179">
        <v>28</v>
      </c>
      <c r="F215" s="179">
        <v>19</v>
      </c>
      <c r="G215" s="179">
        <v>35</v>
      </c>
      <c r="H215" s="330">
        <v>26</v>
      </c>
      <c r="I215" s="175"/>
      <c r="J215" s="177"/>
      <c r="K215" s="110"/>
      <c r="N215" s="379"/>
    </row>
    <row r="216" spans="2:14" ht="15.75" customHeight="1">
      <c r="C216" s="375" t="s">
        <v>178</v>
      </c>
      <c r="D216" s="180">
        <v>1075</v>
      </c>
      <c r="E216" s="180">
        <v>1145</v>
      </c>
      <c r="F216" s="180">
        <v>1045</v>
      </c>
      <c r="G216" s="180">
        <v>1058</v>
      </c>
      <c r="H216" s="331">
        <v>962</v>
      </c>
      <c r="I216" s="175"/>
      <c r="J216" s="177"/>
      <c r="K216" s="110"/>
      <c r="N216" s="379"/>
    </row>
    <row r="217" spans="2:14" ht="15.75" customHeight="1">
      <c r="C217" s="97" t="s">
        <v>177</v>
      </c>
      <c r="D217" s="179">
        <v>47</v>
      </c>
      <c r="E217" s="179">
        <v>58</v>
      </c>
      <c r="F217" s="179">
        <v>62</v>
      </c>
      <c r="G217" s="179">
        <v>63</v>
      </c>
      <c r="H217" s="330">
        <v>63</v>
      </c>
      <c r="I217" s="175"/>
      <c r="J217" s="177"/>
      <c r="K217" s="110"/>
      <c r="N217" s="379"/>
    </row>
    <row r="218" spans="2:14" ht="15.75" customHeight="1">
      <c r="B218" s="457"/>
      <c r="C218" s="375" t="s">
        <v>12</v>
      </c>
      <c r="D218" s="180">
        <v>1122</v>
      </c>
      <c r="E218" s="180">
        <v>1203</v>
      </c>
      <c r="F218" s="180">
        <v>1107</v>
      </c>
      <c r="G218" s="180">
        <v>1121</v>
      </c>
      <c r="H218" s="331">
        <v>1025</v>
      </c>
      <c r="I218" s="175"/>
      <c r="J218" s="181">
        <v>14.299999999999999</v>
      </c>
      <c r="K218" s="334">
        <v>13.8</v>
      </c>
      <c r="N218" s="379"/>
    </row>
    <row r="219" spans="2:14" ht="15.75" customHeight="1">
      <c r="C219" s="376" t="s">
        <v>22</v>
      </c>
      <c r="D219" s="179">
        <v>390</v>
      </c>
      <c r="E219" s="179">
        <v>408</v>
      </c>
      <c r="F219" s="179">
        <v>334</v>
      </c>
      <c r="G219" s="179">
        <v>316</v>
      </c>
      <c r="H219" s="330">
        <v>383</v>
      </c>
      <c r="I219" s="175"/>
      <c r="J219" s="177"/>
      <c r="K219" s="110"/>
      <c r="N219" s="379"/>
    </row>
    <row r="220" spans="2:14" s="380" customFormat="1" ht="15.75" customHeight="1">
      <c r="B220" s="457"/>
      <c r="C220" s="375" t="s">
        <v>7</v>
      </c>
      <c r="D220" s="180">
        <v>1512</v>
      </c>
      <c r="E220" s="180">
        <v>1611</v>
      </c>
      <c r="F220" s="180">
        <v>1441</v>
      </c>
      <c r="G220" s="180">
        <v>1437</v>
      </c>
      <c r="H220" s="331">
        <v>1408</v>
      </c>
      <c r="I220" s="175"/>
      <c r="J220" s="181">
        <v>9.3000000000000007</v>
      </c>
      <c r="K220" s="334">
        <v>20.3</v>
      </c>
      <c r="L220" s="20"/>
      <c r="N220" s="379"/>
    </row>
    <row r="221" spans="2:14" ht="15.75" customHeight="1">
      <c r="C221" s="376" t="s">
        <v>23</v>
      </c>
      <c r="D221" s="178">
        <v>-473</v>
      </c>
      <c r="E221" s="178">
        <v>-523</v>
      </c>
      <c r="F221" s="178">
        <v>-483</v>
      </c>
      <c r="G221" s="178">
        <v>-484</v>
      </c>
      <c r="H221" s="107">
        <v>-434</v>
      </c>
      <c r="I221" s="175"/>
      <c r="J221" s="177"/>
      <c r="K221" s="110"/>
      <c r="N221" s="379"/>
    </row>
    <row r="222" spans="2:14" s="380" customFormat="1" ht="15.75" customHeight="1">
      <c r="B222" s="97"/>
      <c r="C222" s="369" t="s">
        <v>24</v>
      </c>
      <c r="D222" s="178">
        <v>-464</v>
      </c>
      <c r="E222" s="178">
        <v>-452</v>
      </c>
      <c r="F222" s="178">
        <v>-379</v>
      </c>
      <c r="G222" s="178">
        <v>-371</v>
      </c>
      <c r="H222" s="107">
        <v>-423</v>
      </c>
      <c r="I222" s="175"/>
      <c r="J222" s="177"/>
      <c r="K222" s="110"/>
      <c r="L222" s="20"/>
      <c r="N222" s="379"/>
    </row>
    <row r="223" spans="2:14" ht="15.75" customHeight="1">
      <c r="C223" s="369" t="s">
        <v>25</v>
      </c>
      <c r="D223" s="178">
        <v>-298</v>
      </c>
      <c r="E223" s="178">
        <v>-301</v>
      </c>
      <c r="F223" s="178">
        <v>-268</v>
      </c>
      <c r="G223" s="178">
        <v>-255</v>
      </c>
      <c r="H223" s="107">
        <v>-234</v>
      </c>
      <c r="I223" s="175"/>
      <c r="J223" s="177"/>
      <c r="K223" s="110"/>
      <c r="N223" s="379"/>
    </row>
    <row r="224" spans="2:14" ht="15.75" customHeight="1">
      <c r="B224" s="457"/>
      <c r="C224" s="375" t="s">
        <v>199</v>
      </c>
      <c r="D224" s="451">
        <v>277</v>
      </c>
      <c r="E224" s="451">
        <v>335</v>
      </c>
      <c r="F224" s="451">
        <v>311</v>
      </c>
      <c r="G224" s="451">
        <v>327</v>
      </c>
      <c r="H224" s="453">
        <v>317</v>
      </c>
      <c r="I224" s="175"/>
      <c r="J224" s="181">
        <v>20.399999999999999</v>
      </c>
      <c r="K224" s="334">
        <v>24.9</v>
      </c>
      <c r="N224" s="379"/>
    </row>
    <row r="225" spans="2:14" ht="15.75" customHeight="1">
      <c r="B225" s="457"/>
      <c r="C225" s="376" t="s">
        <v>26</v>
      </c>
      <c r="D225" s="178"/>
      <c r="E225" s="178"/>
      <c r="F225" s="178"/>
      <c r="G225" s="178"/>
      <c r="H225" s="107"/>
      <c r="I225" s="175"/>
      <c r="J225" s="177"/>
      <c r="K225" s="110"/>
      <c r="N225" s="379"/>
    </row>
    <row r="226" spans="2:14" s="380" customFormat="1" ht="15.75" customHeight="1">
      <c r="B226" s="97"/>
      <c r="C226" s="376" t="s">
        <v>27</v>
      </c>
      <c r="D226" s="178">
        <v>-17</v>
      </c>
      <c r="E226" s="178">
        <v>-17</v>
      </c>
      <c r="F226" s="178">
        <v>-14</v>
      </c>
      <c r="G226" s="178">
        <v>-14</v>
      </c>
      <c r="H226" s="107">
        <v>-11</v>
      </c>
      <c r="I226" s="175"/>
      <c r="J226" s="177"/>
      <c r="K226" s="110"/>
      <c r="L226" s="20"/>
      <c r="N226" s="379"/>
    </row>
    <row r="227" spans="2:14" s="380" customFormat="1" ht="15.75" customHeight="1">
      <c r="B227" s="369"/>
      <c r="C227" s="376" t="s">
        <v>28</v>
      </c>
      <c r="D227" s="178">
        <v>-4</v>
      </c>
      <c r="E227" s="178">
        <v>-35</v>
      </c>
      <c r="F227" s="178">
        <v>-32</v>
      </c>
      <c r="G227" s="178">
        <v>-29</v>
      </c>
      <c r="H227" s="107">
        <v>-25</v>
      </c>
      <c r="I227" s="175"/>
      <c r="J227" s="177"/>
      <c r="K227" s="110"/>
      <c r="L227" s="20"/>
      <c r="N227" s="379"/>
    </row>
    <row r="228" spans="2:14" ht="15.75" customHeight="1">
      <c r="C228" s="376" t="s">
        <v>29</v>
      </c>
      <c r="D228" s="178">
        <v>-167</v>
      </c>
      <c r="E228" s="178">
        <v>-170</v>
      </c>
      <c r="F228" s="178">
        <v>-163</v>
      </c>
      <c r="G228" s="178">
        <v>-153</v>
      </c>
      <c r="H228" s="107">
        <v>-142</v>
      </c>
      <c r="I228" s="175"/>
      <c r="J228" s="177"/>
      <c r="K228" s="110"/>
      <c r="N228" s="379"/>
    </row>
    <row r="229" spans="2:14" ht="15.75" customHeight="1">
      <c r="C229" s="376" t="s">
        <v>127</v>
      </c>
      <c r="D229" s="179">
        <v>0</v>
      </c>
      <c r="E229" s="178">
        <v>0</v>
      </c>
      <c r="F229" s="178">
        <v>0</v>
      </c>
      <c r="G229" s="178">
        <v>0</v>
      </c>
      <c r="H229" s="107">
        <v>0</v>
      </c>
      <c r="I229" s="175"/>
      <c r="J229" s="177"/>
      <c r="K229" s="110"/>
      <c r="N229" s="379"/>
    </row>
    <row r="230" spans="2:14" ht="15.75" customHeight="1" thickBot="1">
      <c r="B230" s="457"/>
      <c r="C230" s="375" t="s">
        <v>31</v>
      </c>
      <c r="D230" s="182">
        <v>89</v>
      </c>
      <c r="E230" s="182">
        <v>113</v>
      </c>
      <c r="F230" s="182">
        <v>102</v>
      </c>
      <c r="G230" s="182">
        <v>131</v>
      </c>
      <c r="H230" s="332">
        <v>139</v>
      </c>
      <c r="I230" s="175"/>
      <c r="J230" s="181">
        <v>43.2</v>
      </c>
      <c r="K230" s="334">
        <v>69.399999999999991</v>
      </c>
      <c r="N230" s="379"/>
    </row>
    <row r="231" spans="2:14" ht="15.75" customHeight="1" thickTop="1">
      <c r="C231" s="97"/>
      <c r="D231" s="178"/>
      <c r="E231" s="178"/>
      <c r="F231" s="178"/>
      <c r="G231" s="178"/>
      <c r="H231" s="107"/>
      <c r="I231" s="175"/>
      <c r="J231" s="177"/>
      <c r="K231" s="110"/>
      <c r="N231" s="379"/>
    </row>
    <row r="232" spans="2:14" s="380" customFormat="1" ht="15.75" customHeight="1">
      <c r="B232" s="97"/>
      <c r="C232" s="375" t="s">
        <v>200</v>
      </c>
      <c r="D232" s="183">
        <v>0.1832010582010582</v>
      </c>
      <c r="E232" s="183">
        <v>0.20794537554314091</v>
      </c>
      <c r="F232" s="183">
        <v>0.21582234559333796</v>
      </c>
      <c r="G232" s="183">
        <v>0.22755741127348644</v>
      </c>
      <c r="H232" s="333">
        <v>0.22514204545454544</v>
      </c>
      <c r="I232" s="175"/>
      <c r="J232" s="177"/>
      <c r="K232" s="110"/>
      <c r="L232" s="20"/>
      <c r="N232" s="379"/>
    </row>
    <row r="233" spans="2:14" ht="15.75" customHeight="1">
      <c r="C233" s="388" t="s">
        <v>187</v>
      </c>
      <c r="D233" s="178">
        <v>287</v>
      </c>
      <c r="E233" s="178">
        <v>184</v>
      </c>
      <c r="F233" s="178">
        <v>152</v>
      </c>
      <c r="G233" s="178">
        <v>154</v>
      </c>
      <c r="H233" s="107">
        <v>155</v>
      </c>
      <c r="I233" s="175"/>
      <c r="J233" s="177"/>
      <c r="K233" s="110"/>
      <c r="N233" s="379"/>
    </row>
    <row r="234" spans="2:14" ht="15.75" customHeight="1">
      <c r="B234" s="389"/>
      <c r="C234" s="388"/>
      <c r="D234" s="177"/>
      <c r="E234" s="177"/>
      <c r="F234" s="174"/>
      <c r="G234" s="174"/>
      <c r="H234" s="108"/>
      <c r="I234" s="175"/>
      <c r="J234" s="174"/>
      <c r="K234" s="108"/>
      <c r="N234" s="379"/>
    </row>
    <row r="235" spans="2:14" ht="15.75" customHeight="1">
      <c r="B235" s="516" t="s">
        <v>74</v>
      </c>
      <c r="C235" s="516"/>
      <c r="D235" s="177"/>
      <c r="E235" s="177"/>
      <c r="F235" s="177"/>
      <c r="G235" s="177"/>
      <c r="H235" s="110"/>
      <c r="I235" s="175"/>
      <c r="J235" s="177"/>
      <c r="K235" s="110"/>
      <c r="N235" s="379"/>
    </row>
    <row r="236" spans="2:14" ht="15.75" customHeight="1">
      <c r="C236" s="376" t="s">
        <v>228</v>
      </c>
      <c r="D236" s="178">
        <v>2069</v>
      </c>
      <c r="E236" s="178">
        <v>2117</v>
      </c>
      <c r="F236" s="178">
        <v>1846</v>
      </c>
      <c r="G236" s="178">
        <v>1761</v>
      </c>
      <c r="H236" s="107">
        <v>1675</v>
      </c>
      <c r="I236" s="175"/>
      <c r="J236" s="177"/>
      <c r="K236" s="110"/>
      <c r="N236" s="379"/>
    </row>
    <row r="237" spans="2:14" ht="15.75" customHeight="1">
      <c r="C237" s="376" t="s">
        <v>10</v>
      </c>
      <c r="D237" s="178">
        <v>320</v>
      </c>
      <c r="E237" s="178">
        <v>322</v>
      </c>
      <c r="F237" s="178">
        <v>281</v>
      </c>
      <c r="G237" s="178">
        <v>262</v>
      </c>
      <c r="H237" s="107">
        <v>235</v>
      </c>
      <c r="I237" s="175"/>
      <c r="J237" s="177"/>
      <c r="K237" s="110"/>
      <c r="N237" s="379"/>
    </row>
    <row r="238" spans="2:14" ht="15.75" customHeight="1">
      <c r="C238" s="376" t="s">
        <v>11</v>
      </c>
      <c r="D238" s="179">
        <v>75</v>
      </c>
      <c r="E238" s="179">
        <v>79</v>
      </c>
      <c r="F238" s="179">
        <v>75</v>
      </c>
      <c r="G238" s="179">
        <v>88</v>
      </c>
      <c r="H238" s="330">
        <v>81</v>
      </c>
      <c r="I238" s="175"/>
      <c r="J238" s="177"/>
      <c r="K238" s="110"/>
      <c r="N238" s="379"/>
    </row>
    <row r="239" spans="2:14" ht="15.75" customHeight="1">
      <c r="C239" s="375" t="s">
        <v>178</v>
      </c>
      <c r="D239" s="180">
        <v>2464</v>
      </c>
      <c r="E239" s="180">
        <v>2518</v>
      </c>
      <c r="F239" s="180">
        <v>2202</v>
      </c>
      <c r="G239" s="180">
        <v>2111</v>
      </c>
      <c r="H239" s="331">
        <v>1991</v>
      </c>
      <c r="I239" s="175"/>
      <c r="J239" s="177"/>
      <c r="K239" s="110"/>
      <c r="N239" s="379"/>
    </row>
    <row r="240" spans="2:14" ht="15.75" customHeight="1">
      <c r="C240" s="97" t="s">
        <v>177</v>
      </c>
      <c r="D240" s="179">
        <v>363</v>
      </c>
      <c r="E240" s="179">
        <v>389</v>
      </c>
      <c r="F240" s="179">
        <v>400</v>
      </c>
      <c r="G240" s="179">
        <v>382</v>
      </c>
      <c r="H240" s="330">
        <v>361</v>
      </c>
      <c r="I240" s="175"/>
      <c r="J240" s="177"/>
      <c r="K240" s="110"/>
      <c r="N240" s="379"/>
    </row>
    <row r="241" spans="2:14" ht="15.75" customHeight="1">
      <c r="B241" s="457"/>
      <c r="C241" s="375" t="s">
        <v>12</v>
      </c>
      <c r="D241" s="180">
        <v>2827</v>
      </c>
      <c r="E241" s="180">
        <v>2907</v>
      </c>
      <c r="F241" s="180">
        <v>2602</v>
      </c>
      <c r="G241" s="180">
        <v>2493</v>
      </c>
      <c r="H241" s="331">
        <v>2352</v>
      </c>
      <c r="I241" s="175"/>
      <c r="J241" s="181">
        <v>9.5</v>
      </c>
      <c r="K241" s="334">
        <v>9.9</v>
      </c>
      <c r="N241" s="379"/>
    </row>
    <row r="242" spans="2:14" ht="15.75" customHeight="1">
      <c r="C242" s="376" t="s">
        <v>22</v>
      </c>
      <c r="D242" s="179">
        <v>507</v>
      </c>
      <c r="E242" s="179">
        <v>515</v>
      </c>
      <c r="F242" s="179">
        <v>455</v>
      </c>
      <c r="G242" s="179">
        <v>407</v>
      </c>
      <c r="H242" s="330">
        <v>518</v>
      </c>
      <c r="I242" s="175"/>
      <c r="J242" s="177"/>
      <c r="K242" s="110"/>
      <c r="N242" s="379"/>
    </row>
    <row r="243" spans="2:14" s="380" customFormat="1" ht="15.75" customHeight="1">
      <c r="B243" s="457"/>
      <c r="C243" s="375" t="s">
        <v>7</v>
      </c>
      <c r="D243" s="180">
        <v>3334</v>
      </c>
      <c r="E243" s="180">
        <v>3422</v>
      </c>
      <c r="F243" s="180">
        <v>3057</v>
      </c>
      <c r="G243" s="180">
        <v>2900</v>
      </c>
      <c r="H243" s="331">
        <v>2870</v>
      </c>
      <c r="I243" s="175"/>
      <c r="J243" s="181">
        <v>7.3</v>
      </c>
      <c r="K243" s="334">
        <v>14.2</v>
      </c>
      <c r="L243" s="20"/>
      <c r="N243" s="379"/>
    </row>
    <row r="244" spans="2:14" ht="15.75" customHeight="1">
      <c r="C244" s="376" t="s">
        <v>23</v>
      </c>
      <c r="D244" s="178">
        <v>-1062</v>
      </c>
      <c r="E244" s="178">
        <v>-1084</v>
      </c>
      <c r="F244" s="178">
        <v>-976</v>
      </c>
      <c r="G244" s="178">
        <v>-937</v>
      </c>
      <c r="H244" s="107">
        <v>-893</v>
      </c>
      <c r="I244" s="175"/>
      <c r="J244" s="177"/>
      <c r="K244" s="110"/>
      <c r="N244" s="379"/>
    </row>
    <row r="245" spans="2:14" s="380" customFormat="1" ht="15.75" customHeight="1">
      <c r="B245" s="97"/>
      <c r="C245" s="369" t="s">
        <v>24</v>
      </c>
      <c r="D245" s="178">
        <v>-597</v>
      </c>
      <c r="E245" s="178">
        <v>-586</v>
      </c>
      <c r="F245" s="178">
        <v>-516</v>
      </c>
      <c r="G245" s="178">
        <v>-493</v>
      </c>
      <c r="H245" s="107">
        <v>-557</v>
      </c>
      <c r="I245" s="175"/>
      <c r="J245" s="177"/>
      <c r="K245" s="110"/>
      <c r="L245" s="20"/>
      <c r="N245" s="379"/>
    </row>
    <row r="246" spans="2:14" ht="15.75" customHeight="1">
      <c r="C246" s="369" t="s">
        <v>25</v>
      </c>
      <c r="D246" s="178">
        <v>-826</v>
      </c>
      <c r="E246" s="178">
        <v>-812</v>
      </c>
      <c r="F246" s="178">
        <v>-714</v>
      </c>
      <c r="G246" s="178">
        <v>-680</v>
      </c>
      <c r="H246" s="107">
        <v>-656</v>
      </c>
      <c r="I246" s="175"/>
      <c r="J246" s="177"/>
      <c r="K246" s="110"/>
      <c r="N246" s="379"/>
    </row>
    <row r="247" spans="2:14" ht="15.75" customHeight="1">
      <c r="B247" s="457"/>
      <c r="C247" s="375" t="s">
        <v>199</v>
      </c>
      <c r="D247" s="451">
        <v>849</v>
      </c>
      <c r="E247" s="451">
        <v>940</v>
      </c>
      <c r="F247" s="451">
        <v>851</v>
      </c>
      <c r="G247" s="451">
        <v>790</v>
      </c>
      <c r="H247" s="453">
        <v>764</v>
      </c>
      <c r="I247" s="175"/>
      <c r="J247" s="181">
        <v>14.499999999999998</v>
      </c>
      <c r="K247" s="334">
        <v>8.1</v>
      </c>
      <c r="N247" s="379"/>
    </row>
    <row r="248" spans="2:14" ht="15.75" customHeight="1">
      <c r="B248" s="457"/>
      <c r="C248" s="376" t="s">
        <v>26</v>
      </c>
      <c r="D248" s="178"/>
      <c r="E248" s="178"/>
      <c r="F248" s="178"/>
      <c r="G248" s="178"/>
      <c r="H248" s="107"/>
      <c r="I248" s="175"/>
      <c r="J248" s="177"/>
      <c r="K248" s="110"/>
      <c r="N248" s="379"/>
    </row>
    <row r="249" spans="2:14" s="380" customFormat="1" ht="15.75" customHeight="1">
      <c r="B249" s="97"/>
      <c r="C249" s="376" t="s">
        <v>27</v>
      </c>
      <c r="D249" s="178">
        <v>-21</v>
      </c>
      <c r="E249" s="178">
        <v>-21</v>
      </c>
      <c r="F249" s="178">
        <v>-17</v>
      </c>
      <c r="G249" s="178">
        <v>-16</v>
      </c>
      <c r="H249" s="107">
        <v>-14</v>
      </c>
      <c r="I249" s="175"/>
      <c r="J249" s="177"/>
      <c r="K249" s="110"/>
      <c r="L249" s="20"/>
      <c r="N249" s="379"/>
    </row>
    <row r="250" spans="2:14" s="380" customFormat="1" ht="15.75" customHeight="1">
      <c r="B250" s="369"/>
      <c r="C250" s="376" t="s">
        <v>28</v>
      </c>
      <c r="D250" s="178">
        <v>-83</v>
      </c>
      <c r="E250" s="178">
        <v>-109</v>
      </c>
      <c r="F250" s="178">
        <v>-96</v>
      </c>
      <c r="G250" s="178">
        <v>-87</v>
      </c>
      <c r="H250" s="107">
        <v>-69</v>
      </c>
      <c r="I250" s="175"/>
      <c r="J250" s="177"/>
      <c r="K250" s="110"/>
      <c r="L250" s="20"/>
      <c r="N250" s="379"/>
    </row>
    <row r="251" spans="2:14" ht="15.75" customHeight="1">
      <c r="C251" s="376" t="s">
        <v>29</v>
      </c>
      <c r="D251" s="178">
        <v>-490</v>
      </c>
      <c r="E251" s="178">
        <v>-470</v>
      </c>
      <c r="F251" s="178">
        <v>-434</v>
      </c>
      <c r="G251" s="178">
        <v>-378</v>
      </c>
      <c r="H251" s="107">
        <v>-357</v>
      </c>
      <c r="I251" s="175"/>
      <c r="J251" s="177"/>
      <c r="K251" s="110"/>
      <c r="N251" s="379"/>
    </row>
    <row r="252" spans="2:14" ht="15.75" customHeight="1">
      <c r="C252" s="376" t="s">
        <v>127</v>
      </c>
      <c r="D252" s="179">
        <v>71</v>
      </c>
      <c r="E252" s="178">
        <v>78</v>
      </c>
      <c r="F252" s="178">
        <v>135</v>
      </c>
      <c r="G252" s="178">
        <v>126</v>
      </c>
      <c r="H252" s="107">
        <v>102</v>
      </c>
      <c r="I252" s="175"/>
      <c r="J252" s="177"/>
      <c r="K252" s="110"/>
      <c r="N252" s="379"/>
    </row>
    <row r="253" spans="2:14" ht="15.75" customHeight="1" thickBot="1">
      <c r="B253" s="457"/>
      <c r="C253" s="375" t="s">
        <v>31</v>
      </c>
      <c r="D253" s="182">
        <v>326</v>
      </c>
      <c r="E253" s="182">
        <v>418</v>
      </c>
      <c r="F253" s="182">
        <v>439</v>
      </c>
      <c r="G253" s="182">
        <v>435</v>
      </c>
      <c r="H253" s="332">
        <v>426</v>
      </c>
      <c r="I253" s="175"/>
      <c r="J253" s="181">
        <v>51.6</v>
      </c>
      <c r="K253" s="334">
        <v>7.7</v>
      </c>
      <c r="N253" s="379"/>
    </row>
    <row r="254" spans="2:14" ht="15.75" customHeight="1" thickTop="1">
      <c r="C254" s="97"/>
      <c r="D254" s="178"/>
      <c r="E254" s="178"/>
      <c r="F254" s="178"/>
      <c r="G254" s="178"/>
      <c r="H254" s="107"/>
      <c r="I254" s="175"/>
      <c r="J254" s="177"/>
      <c r="K254" s="110"/>
      <c r="N254" s="379"/>
    </row>
    <row r="255" spans="2:14" s="380" customFormat="1" ht="15.75" customHeight="1">
      <c r="B255" s="97"/>
      <c r="C255" s="375" t="s">
        <v>200</v>
      </c>
      <c r="D255" s="183">
        <v>0.25464907018596283</v>
      </c>
      <c r="E255" s="183">
        <v>0.27469316189362947</v>
      </c>
      <c r="F255" s="183">
        <v>0.27837749427543346</v>
      </c>
      <c r="G255" s="183">
        <v>0.27241379310344827</v>
      </c>
      <c r="H255" s="333">
        <v>0.26620209059233452</v>
      </c>
      <c r="I255" s="175"/>
      <c r="J255" s="177"/>
      <c r="K255" s="110"/>
      <c r="L255" s="20"/>
      <c r="N255" s="379"/>
    </row>
    <row r="256" spans="2:14" ht="15.75" customHeight="1">
      <c r="C256" s="388" t="s">
        <v>187</v>
      </c>
      <c r="D256" s="178">
        <v>654</v>
      </c>
      <c r="E256" s="178">
        <v>402</v>
      </c>
      <c r="F256" s="178">
        <v>393</v>
      </c>
      <c r="G256" s="178">
        <v>367</v>
      </c>
      <c r="H256" s="107">
        <v>362</v>
      </c>
      <c r="I256" s="175"/>
      <c r="J256" s="177"/>
      <c r="K256" s="110"/>
      <c r="N256" s="379"/>
    </row>
    <row r="257" spans="2:14" ht="15.75" customHeight="1">
      <c r="C257" s="376"/>
      <c r="D257" s="115"/>
      <c r="E257" s="115"/>
      <c r="F257" s="174"/>
      <c r="G257" s="174"/>
      <c r="H257" s="108"/>
      <c r="I257" s="175"/>
      <c r="J257" s="174"/>
      <c r="K257" s="108"/>
      <c r="N257" s="379"/>
    </row>
    <row r="258" spans="2:14" ht="15.75" customHeight="1">
      <c r="B258" s="20" t="s">
        <v>209</v>
      </c>
      <c r="C258" s="97"/>
      <c r="D258" s="177"/>
      <c r="E258" s="177"/>
      <c r="F258" s="174"/>
      <c r="G258" s="174"/>
      <c r="H258" s="108"/>
      <c r="I258" s="175"/>
      <c r="J258" s="174"/>
      <c r="K258" s="108"/>
      <c r="N258" s="379"/>
    </row>
    <row r="259" spans="2:14" ht="15.75" customHeight="1">
      <c r="B259" s="513" t="s">
        <v>213</v>
      </c>
      <c r="C259" s="514"/>
      <c r="D259" s="178"/>
      <c r="E259" s="178"/>
      <c r="F259" s="177"/>
      <c r="G259" s="177"/>
      <c r="H259" s="110"/>
      <c r="I259" s="175"/>
      <c r="J259" s="177"/>
      <c r="K259" s="110"/>
      <c r="N259" s="379"/>
    </row>
    <row r="260" spans="2:14" ht="15.75" customHeight="1">
      <c r="C260" s="376" t="s">
        <v>228</v>
      </c>
      <c r="D260" s="178">
        <v>2458</v>
      </c>
      <c r="E260" s="178">
        <v>2433</v>
      </c>
      <c r="F260" s="178">
        <v>2182</v>
      </c>
      <c r="G260" s="178">
        <v>1914</v>
      </c>
      <c r="H260" s="107">
        <v>1566</v>
      </c>
      <c r="I260" s="175"/>
      <c r="J260" s="177"/>
      <c r="K260" s="110"/>
      <c r="N260" s="379"/>
    </row>
    <row r="261" spans="2:14" ht="15.75" customHeight="1">
      <c r="C261" s="376" t="s">
        <v>10</v>
      </c>
      <c r="D261" s="178">
        <v>326</v>
      </c>
      <c r="E261" s="178">
        <v>328</v>
      </c>
      <c r="F261" s="178">
        <v>378</v>
      </c>
      <c r="G261" s="178">
        <v>435</v>
      </c>
      <c r="H261" s="107">
        <v>242</v>
      </c>
      <c r="I261" s="175"/>
      <c r="J261" s="177"/>
      <c r="K261" s="110"/>
      <c r="N261" s="379"/>
    </row>
    <row r="262" spans="2:14" ht="15.75" customHeight="1">
      <c r="C262" s="376" t="s">
        <v>11</v>
      </c>
      <c r="D262" s="179">
        <v>135</v>
      </c>
      <c r="E262" s="179">
        <v>105</v>
      </c>
      <c r="F262" s="179">
        <v>106</v>
      </c>
      <c r="G262" s="179">
        <v>88</v>
      </c>
      <c r="H262" s="330">
        <v>66</v>
      </c>
      <c r="I262" s="175"/>
      <c r="J262" s="177"/>
      <c r="K262" s="110"/>
      <c r="N262" s="379"/>
    </row>
    <row r="263" spans="2:14" ht="15.75" customHeight="1">
      <c r="C263" s="375" t="s">
        <v>178</v>
      </c>
      <c r="D263" s="180">
        <v>2919</v>
      </c>
      <c r="E263" s="180">
        <v>2866</v>
      </c>
      <c r="F263" s="180">
        <v>2666</v>
      </c>
      <c r="G263" s="180">
        <v>2437</v>
      </c>
      <c r="H263" s="331">
        <v>1874</v>
      </c>
      <c r="I263" s="175"/>
      <c r="J263" s="177"/>
      <c r="K263" s="110"/>
      <c r="N263" s="379"/>
    </row>
    <row r="264" spans="2:14" ht="15.75" customHeight="1">
      <c r="C264" s="97" t="s">
        <v>177</v>
      </c>
      <c r="D264" s="179">
        <v>142</v>
      </c>
      <c r="E264" s="179">
        <v>139</v>
      </c>
      <c r="F264" s="179">
        <v>163</v>
      </c>
      <c r="G264" s="179">
        <v>164</v>
      </c>
      <c r="H264" s="330">
        <v>168</v>
      </c>
      <c r="I264" s="175"/>
      <c r="J264" s="177"/>
      <c r="K264" s="110"/>
      <c r="N264" s="379"/>
    </row>
    <row r="265" spans="2:14" ht="15.75" customHeight="1">
      <c r="B265" s="457"/>
      <c r="C265" s="375" t="s">
        <v>12</v>
      </c>
      <c r="D265" s="180">
        <v>3061</v>
      </c>
      <c r="E265" s="180">
        <v>3005</v>
      </c>
      <c r="F265" s="180">
        <v>2829</v>
      </c>
      <c r="G265" s="180">
        <v>2601</v>
      </c>
      <c r="H265" s="331">
        <v>2042</v>
      </c>
      <c r="I265" s="175"/>
      <c r="J265" s="181">
        <v>-15.8</v>
      </c>
      <c r="K265" s="334">
        <v>-22.2</v>
      </c>
      <c r="N265" s="379"/>
    </row>
    <row r="266" spans="2:14" ht="15.75" customHeight="1">
      <c r="C266" s="376" t="s">
        <v>22</v>
      </c>
      <c r="D266" s="179">
        <v>14</v>
      </c>
      <c r="E266" s="179">
        <v>10</v>
      </c>
      <c r="F266" s="179">
        <v>9</v>
      </c>
      <c r="G266" s="179">
        <v>9</v>
      </c>
      <c r="H266" s="330">
        <v>18</v>
      </c>
      <c r="I266" s="175"/>
      <c r="J266" s="177"/>
      <c r="K266" s="110"/>
      <c r="N266" s="379"/>
    </row>
    <row r="267" spans="2:14" s="380" customFormat="1" ht="15.75" customHeight="1">
      <c r="B267" s="457"/>
      <c r="C267" s="375" t="s">
        <v>7</v>
      </c>
      <c r="D267" s="180">
        <v>3075</v>
      </c>
      <c r="E267" s="180">
        <v>3015</v>
      </c>
      <c r="F267" s="180">
        <v>2838</v>
      </c>
      <c r="G267" s="180">
        <v>2610</v>
      </c>
      <c r="H267" s="331">
        <v>2060</v>
      </c>
      <c r="I267" s="175"/>
      <c r="J267" s="181">
        <v>-15.8</v>
      </c>
      <c r="K267" s="334">
        <v>-21.8</v>
      </c>
      <c r="L267" s="20"/>
      <c r="N267" s="379"/>
    </row>
    <row r="268" spans="2:14" ht="15.75" customHeight="1">
      <c r="C268" s="376" t="s">
        <v>23</v>
      </c>
      <c r="D268" s="178">
        <v>-916</v>
      </c>
      <c r="E268" s="178">
        <v>-836</v>
      </c>
      <c r="F268" s="178">
        <v>-747</v>
      </c>
      <c r="G268" s="178">
        <v>-758</v>
      </c>
      <c r="H268" s="107">
        <v>-407</v>
      </c>
      <c r="I268" s="175"/>
      <c r="J268" s="177"/>
      <c r="K268" s="110"/>
      <c r="N268" s="379"/>
    </row>
    <row r="269" spans="2:14" s="380" customFormat="1" ht="15.75" customHeight="1">
      <c r="B269" s="97"/>
      <c r="C269" s="369" t="s">
        <v>24</v>
      </c>
      <c r="D269" s="178">
        <v>-148</v>
      </c>
      <c r="E269" s="178">
        <v>-148</v>
      </c>
      <c r="F269" s="178">
        <v>-165</v>
      </c>
      <c r="G269" s="178">
        <v>-142</v>
      </c>
      <c r="H269" s="107">
        <v>-140</v>
      </c>
      <c r="I269" s="175"/>
      <c r="J269" s="177"/>
      <c r="K269" s="110"/>
      <c r="L269" s="20"/>
      <c r="N269" s="379"/>
    </row>
    <row r="270" spans="2:14" ht="15.75" customHeight="1">
      <c r="C270" s="369" t="s">
        <v>25</v>
      </c>
      <c r="D270" s="178">
        <v>-1113</v>
      </c>
      <c r="E270" s="178">
        <v>-1139</v>
      </c>
      <c r="F270" s="178">
        <v>-1222</v>
      </c>
      <c r="G270" s="178">
        <v>-1153</v>
      </c>
      <c r="H270" s="107">
        <v>-1040</v>
      </c>
      <c r="I270" s="175"/>
      <c r="J270" s="177"/>
      <c r="K270" s="110"/>
      <c r="N270" s="379"/>
    </row>
    <row r="271" spans="2:14" ht="15.75" customHeight="1">
      <c r="B271" s="457"/>
      <c r="C271" s="375" t="s">
        <v>199</v>
      </c>
      <c r="D271" s="451">
        <v>898</v>
      </c>
      <c r="E271" s="451">
        <v>892</v>
      </c>
      <c r="F271" s="451">
        <v>704</v>
      </c>
      <c r="G271" s="451">
        <v>557</v>
      </c>
      <c r="H271" s="453">
        <v>473</v>
      </c>
      <c r="I271" s="175"/>
      <c r="J271" s="181">
        <v>-39.200000000000003</v>
      </c>
      <c r="K271" s="334">
        <v>-27.900000000000002</v>
      </c>
      <c r="N271" s="379"/>
    </row>
    <row r="272" spans="2:14" ht="15.75" customHeight="1">
      <c r="B272" s="457"/>
      <c r="C272" s="376" t="s">
        <v>26</v>
      </c>
      <c r="D272" s="178"/>
      <c r="E272" s="178"/>
      <c r="F272" s="178"/>
      <c r="G272" s="178"/>
      <c r="H272" s="107"/>
      <c r="I272" s="175"/>
      <c r="J272" s="177"/>
      <c r="K272" s="110"/>
      <c r="N272" s="379"/>
    </row>
    <row r="273" spans="2:19" s="380" customFormat="1" ht="15.75" customHeight="1">
      <c r="B273" s="97"/>
      <c r="C273" s="376" t="s">
        <v>27</v>
      </c>
      <c r="D273" s="178">
        <v>-58</v>
      </c>
      <c r="E273" s="178">
        <v>-37</v>
      </c>
      <c r="F273" s="178">
        <v>0</v>
      </c>
      <c r="G273" s="178">
        <v>0</v>
      </c>
      <c r="H273" s="107">
        <v>0</v>
      </c>
      <c r="I273" s="175"/>
      <c r="J273" s="177"/>
      <c r="K273" s="110"/>
      <c r="L273" s="20"/>
      <c r="N273" s="379"/>
    </row>
    <row r="274" spans="2:19" s="380" customFormat="1" ht="15.75" customHeight="1">
      <c r="B274" s="369"/>
      <c r="C274" s="376" t="s">
        <v>28</v>
      </c>
      <c r="D274" s="178">
        <v>-171</v>
      </c>
      <c r="E274" s="178">
        <v>-210</v>
      </c>
      <c r="F274" s="178">
        <v>-129</v>
      </c>
      <c r="G274" s="178">
        <v>0</v>
      </c>
      <c r="H274" s="107">
        <v>0</v>
      </c>
      <c r="I274" s="175"/>
      <c r="J274" s="177"/>
      <c r="K274" s="110"/>
      <c r="L274" s="20"/>
      <c r="N274" s="379"/>
    </row>
    <row r="275" spans="2:19" ht="15.75" customHeight="1">
      <c r="C275" s="376" t="s">
        <v>29</v>
      </c>
      <c r="D275" s="178">
        <v>-413</v>
      </c>
      <c r="E275" s="178">
        <v>-422</v>
      </c>
      <c r="F275" s="178">
        <v>-318</v>
      </c>
      <c r="G275" s="178">
        <v>-13</v>
      </c>
      <c r="H275" s="107">
        <v>-27</v>
      </c>
      <c r="I275" s="175"/>
      <c r="J275" s="177"/>
      <c r="K275" s="110"/>
      <c r="N275" s="379"/>
    </row>
    <row r="276" spans="2:19" ht="15.75" customHeight="1">
      <c r="C276" s="376" t="s">
        <v>127</v>
      </c>
      <c r="D276" s="179">
        <v>0</v>
      </c>
      <c r="E276" s="178">
        <v>0</v>
      </c>
      <c r="F276" s="178">
        <v>0</v>
      </c>
      <c r="G276" s="178">
        <v>0</v>
      </c>
      <c r="H276" s="107">
        <v>0</v>
      </c>
      <c r="I276" s="175"/>
      <c r="J276" s="177"/>
      <c r="K276" s="110"/>
      <c r="N276" s="379"/>
    </row>
    <row r="277" spans="2:19" ht="15.75" customHeight="1" thickBot="1">
      <c r="B277" s="457"/>
      <c r="C277" s="375" t="s">
        <v>31</v>
      </c>
      <c r="D277" s="182">
        <v>256</v>
      </c>
      <c r="E277" s="182">
        <v>223</v>
      </c>
      <c r="F277" s="182">
        <v>257</v>
      </c>
      <c r="G277" s="182">
        <v>544</v>
      </c>
      <c r="H277" s="332">
        <v>446</v>
      </c>
      <c r="I277" s="175"/>
      <c r="J277" s="181">
        <v>136.5</v>
      </c>
      <c r="K277" s="334">
        <v>86</v>
      </c>
      <c r="N277" s="379"/>
    </row>
    <row r="278" spans="2:19" ht="15.75" customHeight="1" thickTop="1">
      <c r="C278" s="97"/>
      <c r="D278" s="178"/>
      <c r="E278" s="178"/>
      <c r="F278" s="178"/>
      <c r="G278" s="178"/>
      <c r="H278" s="107"/>
      <c r="I278" s="175"/>
      <c r="J278" s="177"/>
      <c r="K278" s="110"/>
      <c r="N278" s="379"/>
    </row>
    <row r="279" spans="2:19" s="380" customFormat="1" ht="15.75" customHeight="1">
      <c r="B279" s="97"/>
      <c r="C279" s="375" t="s">
        <v>200</v>
      </c>
      <c r="D279" s="183">
        <v>0.29199999999999998</v>
      </c>
      <c r="E279" s="183">
        <v>0.29599999999999999</v>
      </c>
      <c r="F279" s="183">
        <v>0.248</v>
      </c>
      <c r="G279" s="183">
        <v>0.21340996168582377</v>
      </c>
      <c r="H279" s="333">
        <v>0.22961165048543689</v>
      </c>
      <c r="I279" s="175"/>
      <c r="J279" s="177"/>
      <c r="K279" s="110"/>
      <c r="L279" s="20"/>
      <c r="N279" s="379"/>
    </row>
    <row r="280" spans="2:19" ht="15.75" customHeight="1">
      <c r="C280" s="388" t="s">
        <v>187</v>
      </c>
      <c r="D280" s="178">
        <v>596</v>
      </c>
      <c r="E280" s="178">
        <v>447</v>
      </c>
      <c r="F280" s="178">
        <v>692</v>
      </c>
      <c r="G280" s="178">
        <v>394</v>
      </c>
      <c r="H280" s="107">
        <v>558</v>
      </c>
      <c r="I280" s="175"/>
      <c r="J280" s="177"/>
      <c r="K280" s="110"/>
      <c r="N280" s="379"/>
    </row>
    <row r="281" spans="2:19" ht="15.75" customHeight="1">
      <c r="C281" s="376"/>
      <c r="D281" s="103"/>
      <c r="E281" s="103"/>
      <c r="F281" s="103"/>
      <c r="G281" s="156"/>
      <c r="H281" s="156"/>
      <c r="I281" s="103"/>
      <c r="J281" s="115"/>
      <c r="K281" s="102"/>
    </row>
    <row r="282" spans="2:19" ht="15.75" customHeight="1">
      <c r="B282" s="515" t="s">
        <v>17</v>
      </c>
      <c r="C282" s="515"/>
      <c r="D282" s="114"/>
      <c r="E282" s="114"/>
      <c r="F282" s="115"/>
      <c r="G282" s="115"/>
      <c r="H282" s="115"/>
      <c r="I282" s="114"/>
      <c r="J282" s="115"/>
      <c r="K282" s="114"/>
      <c r="L282" s="115"/>
    </row>
    <row r="283" spans="2:19" ht="28.5" customHeight="1">
      <c r="B283" s="112" t="s">
        <v>18</v>
      </c>
      <c r="C283" s="510" t="s">
        <v>192</v>
      </c>
      <c r="D283" s="510"/>
      <c r="E283" s="510"/>
      <c r="F283" s="510"/>
      <c r="G283" s="510"/>
      <c r="H283" s="510"/>
      <c r="I283" s="510"/>
      <c r="J283" s="510"/>
      <c r="K283" s="510"/>
      <c r="L283" s="295"/>
      <c r="M283" s="295"/>
      <c r="N283" s="295"/>
      <c r="O283" s="295"/>
      <c r="P283" s="295"/>
      <c r="Q283" s="295"/>
      <c r="R283" s="295"/>
      <c r="S283" s="390"/>
    </row>
    <row r="284" spans="2:19" ht="15.75" customHeight="1">
      <c r="B284" s="112" t="s">
        <v>19</v>
      </c>
      <c r="C284" s="511" t="s">
        <v>167</v>
      </c>
      <c r="D284" s="511"/>
      <c r="E284" s="511"/>
      <c r="F284" s="511"/>
      <c r="G284" s="511"/>
      <c r="H284" s="511"/>
      <c r="I284" s="511"/>
      <c r="J284" s="511"/>
      <c r="K284" s="511"/>
      <c r="L284" s="89"/>
      <c r="M284" s="89"/>
      <c r="N284" s="89"/>
      <c r="O284" s="89"/>
      <c r="P284" s="89"/>
      <c r="Q284" s="89"/>
      <c r="R284" s="89"/>
      <c r="S284" s="458"/>
    </row>
    <row r="285" spans="2:19" ht="15.75" customHeight="1">
      <c r="B285" s="112" t="s">
        <v>55</v>
      </c>
      <c r="C285" s="511" t="s">
        <v>157</v>
      </c>
      <c r="D285" s="511"/>
      <c r="E285" s="511"/>
      <c r="F285" s="511"/>
      <c r="G285" s="511"/>
      <c r="H285" s="511"/>
      <c r="I285" s="511"/>
      <c r="J285" s="511"/>
      <c r="K285" s="511"/>
      <c r="L285" s="89"/>
      <c r="M285" s="89"/>
      <c r="N285" s="89"/>
      <c r="O285" s="89"/>
      <c r="P285" s="89"/>
      <c r="Q285" s="89"/>
      <c r="R285" s="89"/>
      <c r="S285" s="458"/>
    </row>
    <row r="286" spans="2:19" ht="15.75" customHeight="1">
      <c r="B286" s="112" t="s">
        <v>64</v>
      </c>
      <c r="C286" s="89" t="s">
        <v>219</v>
      </c>
      <c r="D286" s="89"/>
      <c r="E286" s="89"/>
      <c r="F286" s="89"/>
      <c r="G286" s="89"/>
      <c r="H286" s="89"/>
      <c r="I286" s="89"/>
      <c r="J286" s="89"/>
      <c r="K286" s="89"/>
      <c r="L286" s="89"/>
      <c r="M286" s="89"/>
      <c r="N286" s="89"/>
      <c r="O286" s="89"/>
      <c r="P286" s="89"/>
      <c r="Q286" s="89"/>
      <c r="R286" s="89"/>
      <c r="S286" s="458"/>
    </row>
    <row r="287" spans="2:19" ht="15.75" customHeight="1">
      <c r="B287" s="112" t="s">
        <v>65</v>
      </c>
      <c r="C287" s="511" t="s">
        <v>20</v>
      </c>
      <c r="D287" s="511"/>
      <c r="E287" s="511"/>
      <c r="F287" s="511"/>
      <c r="G287" s="511"/>
      <c r="H287" s="511"/>
      <c r="I287" s="511"/>
      <c r="J287" s="511"/>
      <c r="K287" s="511"/>
      <c r="L287" s="89"/>
      <c r="M287" s="89"/>
      <c r="N287" s="89"/>
      <c r="O287" s="89"/>
      <c r="P287" s="89"/>
      <c r="Q287" s="89"/>
      <c r="R287" s="89"/>
      <c r="S287" s="458"/>
    </row>
    <row r="288" spans="2:19" ht="15.75" customHeight="1">
      <c r="B288" s="112" t="s">
        <v>78</v>
      </c>
      <c r="C288" s="511" t="s">
        <v>21</v>
      </c>
      <c r="D288" s="511"/>
      <c r="E288" s="511"/>
      <c r="F288" s="511"/>
      <c r="G288" s="511"/>
      <c r="H288" s="511"/>
      <c r="I288" s="511"/>
      <c r="J288" s="511"/>
      <c r="K288" s="511"/>
      <c r="L288" s="89"/>
      <c r="M288" s="89"/>
      <c r="N288" s="89"/>
      <c r="O288" s="89"/>
      <c r="P288" s="89"/>
      <c r="Q288" s="89"/>
      <c r="R288" s="89"/>
      <c r="S288" s="458"/>
    </row>
    <row r="289" spans="2:18" ht="15.75" customHeight="1">
      <c r="B289" s="111">
        <v>7</v>
      </c>
      <c r="C289" s="511" t="s">
        <v>212</v>
      </c>
      <c r="D289" s="511"/>
      <c r="E289" s="511"/>
      <c r="F289" s="511"/>
      <c r="G289" s="511"/>
      <c r="H289" s="511"/>
      <c r="I289" s="511"/>
      <c r="J289" s="511"/>
      <c r="K289" s="511"/>
      <c r="L289" s="511"/>
      <c r="M289" s="511"/>
      <c r="N289" s="511"/>
      <c r="O289" s="511"/>
      <c r="P289" s="511"/>
      <c r="Q289" s="511"/>
      <c r="R289" s="511"/>
    </row>
    <row r="290" spans="2:18" ht="15.75" customHeight="1">
      <c r="B290" s="391"/>
      <c r="C290" s="512"/>
      <c r="D290" s="512"/>
      <c r="E290" s="512"/>
      <c r="F290" s="512"/>
      <c r="G290" s="512"/>
      <c r="H290" s="512"/>
      <c r="I290" s="512"/>
      <c r="J290" s="19"/>
      <c r="K290" s="377"/>
    </row>
    <row r="291" spans="2:18">
      <c r="B291" s="391"/>
      <c r="C291" s="512"/>
      <c r="D291" s="512"/>
      <c r="E291" s="512"/>
      <c r="F291" s="512"/>
      <c r="G291" s="512"/>
      <c r="H291" s="512"/>
      <c r="I291" s="512"/>
      <c r="J291" s="157"/>
      <c r="K291" s="459"/>
    </row>
    <row r="292" spans="2:18">
      <c r="B292" s="391"/>
      <c r="D292" s="377"/>
      <c r="E292" s="377"/>
      <c r="F292" s="377"/>
      <c r="G292" s="19"/>
      <c r="H292" s="19"/>
      <c r="I292" s="377"/>
      <c r="J292" s="19"/>
      <c r="K292" s="377"/>
    </row>
    <row r="298" spans="2:18">
      <c r="B298" s="377"/>
      <c r="D298" s="377"/>
      <c r="E298" s="377"/>
      <c r="F298" s="377"/>
      <c r="G298" s="19"/>
      <c r="H298" s="19"/>
      <c r="I298" s="377"/>
      <c r="J298" s="19"/>
      <c r="K298" s="377"/>
    </row>
    <row r="299" spans="2:18">
      <c r="B299" s="377"/>
      <c r="D299" s="377"/>
      <c r="E299" s="377"/>
      <c r="F299" s="377"/>
      <c r="G299" s="19"/>
      <c r="H299" s="19"/>
      <c r="I299" s="377"/>
      <c r="J299" s="19"/>
      <c r="K299" s="377"/>
    </row>
    <row r="300" spans="2:18">
      <c r="B300" s="377"/>
      <c r="D300" s="377"/>
      <c r="E300" s="377"/>
      <c r="F300" s="377"/>
      <c r="G300" s="19"/>
      <c r="H300" s="19"/>
      <c r="I300" s="377"/>
      <c r="J300" s="19"/>
      <c r="K300" s="377"/>
    </row>
    <row r="301" spans="2:18">
      <c r="B301" s="377"/>
      <c r="D301" s="377"/>
      <c r="E301" s="377"/>
      <c r="F301" s="377"/>
      <c r="G301" s="19"/>
      <c r="H301" s="19"/>
      <c r="I301" s="377"/>
      <c r="J301" s="19"/>
      <c r="K301" s="377"/>
    </row>
    <row r="302" spans="2:18">
      <c r="B302" s="377"/>
      <c r="D302" s="377"/>
      <c r="E302" s="377"/>
      <c r="F302" s="377"/>
      <c r="G302" s="19"/>
      <c r="H302" s="19"/>
      <c r="I302" s="377"/>
      <c r="J302" s="19"/>
      <c r="K302" s="377"/>
    </row>
    <row r="303" spans="2:18">
      <c r="B303" s="377"/>
      <c r="D303" s="377"/>
      <c r="E303" s="377"/>
      <c r="F303" s="377"/>
      <c r="G303" s="19"/>
      <c r="H303" s="19"/>
      <c r="I303" s="377"/>
      <c r="J303" s="19"/>
      <c r="K303" s="377"/>
    </row>
    <row r="304" spans="2:18">
      <c r="B304" s="377"/>
      <c r="D304" s="377"/>
      <c r="E304" s="377"/>
      <c r="F304" s="377"/>
      <c r="G304" s="19"/>
      <c r="H304" s="19"/>
      <c r="I304" s="377"/>
      <c r="J304" s="19"/>
      <c r="K304" s="377"/>
    </row>
    <row r="305" spans="2:11">
      <c r="B305" s="377"/>
      <c r="D305" s="377"/>
      <c r="E305" s="377"/>
      <c r="F305" s="377"/>
      <c r="G305" s="19"/>
      <c r="H305" s="19"/>
      <c r="I305" s="377"/>
      <c r="J305" s="19"/>
      <c r="K305" s="377"/>
    </row>
    <row r="306" spans="2:11">
      <c r="B306" s="377"/>
      <c r="D306" s="377"/>
      <c r="E306" s="377"/>
      <c r="F306" s="377"/>
      <c r="G306" s="19"/>
      <c r="H306" s="19"/>
      <c r="I306" s="377"/>
      <c r="J306" s="19"/>
      <c r="K306" s="377"/>
    </row>
    <row r="307" spans="2:11">
      <c r="B307" s="377"/>
      <c r="D307" s="377"/>
      <c r="E307" s="377"/>
      <c r="F307" s="377"/>
      <c r="G307" s="19"/>
      <c r="H307" s="19"/>
      <c r="I307" s="377"/>
      <c r="J307" s="19"/>
      <c r="K307" s="377"/>
    </row>
    <row r="308" spans="2:11">
      <c r="B308" s="377"/>
      <c r="D308" s="377"/>
      <c r="E308" s="377"/>
      <c r="F308" s="377"/>
      <c r="G308" s="19"/>
      <c r="H308" s="19"/>
      <c r="I308" s="377"/>
      <c r="J308" s="19"/>
      <c r="K308" s="377"/>
    </row>
    <row r="309" spans="2:11">
      <c r="B309" s="377"/>
      <c r="D309" s="377"/>
      <c r="E309" s="377"/>
      <c r="F309" s="377"/>
      <c r="G309" s="19"/>
      <c r="H309" s="19"/>
      <c r="I309" s="377"/>
      <c r="J309" s="19"/>
      <c r="K309" s="377"/>
    </row>
    <row r="310" spans="2:11">
      <c r="B310" s="377"/>
      <c r="D310" s="377"/>
      <c r="E310" s="377"/>
      <c r="F310" s="377"/>
      <c r="G310" s="19"/>
      <c r="H310" s="19"/>
      <c r="I310" s="377"/>
      <c r="J310" s="19"/>
      <c r="K310" s="377"/>
    </row>
    <row r="311" spans="2:11">
      <c r="B311" s="377"/>
      <c r="D311" s="377"/>
      <c r="E311" s="377"/>
      <c r="F311" s="377"/>
      <c r="G311" s="19"/>
      <c r="H311" s="19"/>
      <c r="I311" s="377"/>
      <c r="J311" s="19"/>
      <c r="K311" s="377"/>
    </row>
    <row r="312" spans="2:11">
      <c r="B312" s="377"/>
      <c r="D312" s="377"/>
      <c r="E312" s="377"/>
      <c r="F312" s="377"/>
      <c r="G312" s="19"/>
      <c r="H312" s="19"/>
      <c r="I312" s="377"/>
      <c r="J312" s="19"/>
      <c r="K312" s="377"/>
    </row>
    <row r="313" spans="2:11">
      <c r="B313" s="377"/>
      <c r="D313" s="377"/>
      <c r="E313" s="377"/>
      <c r="F313" s="377"/>
      <c r="G313" s="19"/>
      <c r="H313" s="19"/>
      <c r="I313" s="377"/>
      <c r="J313" s="19"/>
      <c r="K313" s="377"/>
    </row>
    <row r="314" spans="2:11">
      <c r="B314" s="377"/>
      <c r="D314" s="377"/>
      <c r="E314" s="377"/>
      <c r="F314" s="377"/>
      <c r="G314" s="19"/>
      <c r="H314" s="19"/>
      <c r="I314" s="377"/>
      <c r="J314" s="19"/>
      <c r="K314" s="377"/>
    </row>
    <row r="315" spans="2:11">
      <c r="B315" s="377"/>
      <c r="D315" s="377"/>
      <c r="E315" s="377"/>
      <c r="F315" s="377"/>
      <c r="G315" s="19"/>
      <c r="H315" s="19"/>
      <c r="I315" s="377"/>
      <c r="J315" s="19"/>
      <c r="K315" s="377"/>
    </row>
    <row r="316" spans="2:11">
      <c r="B316" s="377"/>
      <c r="D316" s="377"/>
      <c r="E316" s="377"/>
      <c r="F316" s="377"/>
      <c r="G316" s="19"/>
      <c r="H316" s="19"/>
      <c r="I316" s="377"/>
      <c r="J316" s="19"/>
      <c r="K316" s="377"/>
    </row>
    <row r="317" spans="2:11">
      <c r="B317" s="377"/>
      <c r="D317" s="377"/>
      <c r="E317" s="377"/>
      <c r="F317" s="377"/>
      <c r="G317" s="19"/>
      <c r="H317" s="19"/>
      <c r="I317" s="377"/>
      <c r="J317" s="19"/>
      <c r="K317" s="377"/>
    </row>
    <row r="318" spans="2:11">
      <c r="B318" s="377"/>
      <c r="D318" s="377"/>
      <c r="E318" s="377"/>
      <c r="F318" s="377"/>
      <c r="G318" s="19"/>
      <c r="H318" s="19"/>
      <c r="I318" s="377"/>
      <c r="J318" s="19"/>
      <c r="K318" s="377"/>
    </row>
    <row r="319" spans="2:11">
      <c r="B319" s="377"/>
      <c r="D319" s="377"/>
      <c r="E319" s="377"/>
      <c r="F319" s="377"/>
      <c r="G319" s="19"/>
      <c r="H319" s="19"/>
      <c r="I319" s="377"/>
      <c r="J319" s="19"/>
      <c r="K319" s="377"/>
    </row>
    <row r="320" spans="2:11">
      <c r="B320" s="377"/>
      <c r="D320" s="377"/>
      <c r="E320" s="377"/>
      <c r="F320" s="377"/>
      <c r="G320" s="19"/>
      <c r="H320" s="19"/>
      <c r="I320" s="377"/>
      <c r="J320" s="19"/>
      <c r="K320" s="377"/>
    </row>
    <row r="321" spans="2:11">
      <c r="B321" s="377"/>
      <c r="D321" s="377"/>
      <c r="E321" s="377"/>
      <c r="F321" s="377"/>
      <c r="G321" s="19"/>
      <c r="H321" s="19"/>
      <c r="I321" s="377"/>
      <c r="J321" s="19"/>
      <c r="K321" s="377"/>
    </row>
    <row r="322" spans="2:11">
      <c r="B322" s="377"/>
      <c r="D322" s="377"/>
      <c r="E322" s="377"/>
      <c r="F322" s="377"/>
      <c r="G322" s="19"/>
      <c r="H322" s="19"/>
      <c r="I322" s="377"/>
      <c r="J322" s="19"/>
      <c r="K322" s="377"/>
    </row>
    <row r="323" spans="2:11">
      <c r="B323" s="377"/>
      <c r="D323" s="377"/>
      <c r="E323" s="377"/>
      <c r="F323" s="377"/>
      <c r="G323" s="19"/>
      <c r="H323" s="19"/>
      <c r="I323" s="377"/>
      <c r="J323" s="19"/>
      <c r="K323" s="377"/>
    </row>
    <row r="324" spans="2:11">
      <c r="B324" s="377"/>
      <c r="D324" s="377"/>
      <c r="E324" s="377"/>
      <c r="F324" s="377"/>
      <c r="G324" s="19"/>
      <c r="H324" s="19"/>
      <c r="I324" s="377"/>
      <c r="J324" s="19"/>
      <c r="K324" s="377"/>
    </row>
    <row r="325" spans="2:11">
      <c r="B325" s="377"/>
      <c r="D325" s="377"/>
      <c r="E325" s="377"/>
      <c r="F325" s="377"/>
      <c r="G325" s="19"/>
      <c r="H325" s="19"/>
      <c r="I325" s="377"/>
      <c r="J325" s="19"/>
      <c r="K325" s="377"/>
    </row>
    <row r="326" spans="2:11">
      <c r="B326" s="377"/>
      <c r="D326" s="377"/>
      <c r="E326" s="377"/>
      <c r="F326" s="377"/>
      <c r="G326" s="19"/>
      <c r="H326" s="19"/>
      <c r="I326" s="377"/>
      <c r="J326" s="19"/>
      <c r="K326" s="377"/>
    </row>
    <row r="327" spans="2:11">
      <c r="B327" s="377"/>
      <c r="D327" s="377"/>
      <c r="E327" s="377"/>
      <c r="F327" s="377"/>
      <c r="G327" s="19"/>
      <c r="H327" s="19"/>
      <c r="I327" s="377"/>
      <c r="J327" s="19"/>
      <c r="K327" s="377"/>
    </row>
    <row r="328" spans="2:11">
      <c r="B328" s="377"/>
      <c r="D328" s="377"/>
      <c r="E328" s="377"/>
      <c r="F328" s="377"/>
      <c r="G328" s="19"/>
      <c r="H328" s="19"/>
      <c r="I328" s="377"/>
      <c r="J328" s="19"/>
      <c r="K328" s="377"/>
    </row>
    <row r="329" spans="2:11">
      <c r="B329" s="377"/>
      <c r="D329" s="377"/>
      <c r="E329" s="377"/>
      <c r="F329" s="377"/>
      <c r="G329" s="19"/>
      <c r="H329" s="19"/>
      <c r="I329" s="377"/>
      <c r="J329" s="19"/>
      <c r="K329" s="377"/>
    </row>
    <row r="330" spans="2:11">
      <c r="B330" s="377"/>
      <c r="D330" s="377"/>
      <c r="E330" s="377"/>
      <c r="F330" s="377"/>
      <c r="G330" s="19"/>
      <c r="H330" s="19"/>
      <c r="I330" s="377"/>
      <c r="J330" s="19"/>
      <c r="K330" s="377"/>
    </row>
    <row r="331" spans="2:11">
      <c r="B331" s="377"/>
      <c r="D331" s="377"/>
      <c r="E331" s="377"/>
      <c r="F331" s="377"/>
      <c r="G331" s="19"/>
      <c r="H331" s="19"/>
      <c r="I331" s="377"/>
      <c r="J331" s="19"/>
      <c r="K331" s="377"/>
    </row>
    <row r="332" spans="2:11">
      <c r="B332" s="377"/>
      <c r="D332" s="377"/>
      <c r="E332" s="377"/>
      <c r="F332" s="377"/>
      <c r="G332" s="19"/>
      <c r="H332" s="19"/>
      <c r="I332" s="377"/>
      <c r="J332" s="19"/>
      <c r="K332" s="377"/>
    </row>
    <row r="333" spans="2:11">
      <c r="B333" s="377"/>
      <c r="D333" s="377"/>
      <c r="E333" s="377"/>
      <c r="F333" s="377"/>
      <c r="G333" s="19"/>
      <c r="H333" s="19"/>
      <c r="I333" s="377"/>
      <c r="J333" s="19"/>
      <c r="K333" s="377"/>
    </row>
    <row r="334" spans="2:11">
      <c r="B334" s="377"/>
      <c r="D334" s="377"/>
      <c r="E334" s="377"/>
      <c r="F334" s="377"/>
      <c r="G334" s="19"/>
      <c r="H334" s="19"/>
      <c r="I334" s="377"/>
      <c r="J334" s="19"/>
      <c r="K334" s="377"/>
    </row>
    <row r="335" spans="2:11">
      <c r="B335" s="377"/>
      <c r="D335" s="377"/>
      <c r="E335" s="377"/>
      <c r="F335" s="377"/>
      <c r="G335" s="19"/>
      <c r="H335" s="19"/>
      <c r="I335" s="377"/>
      <c r="J335" s="19"/>
      <c r="K335" s="377"/>
    </row>
    <row r="336" spans="2:11">
      <c r="B336" s="377"/>
      <c r="D336" s="377"/>
      <c r="E336" s="377"/>
      <c r="F336" s="377"/>
      <c r="G336" s="19"/>
      <c r="H336" s="19"/>
      <c r="I336" s="377"/>
      <c r="J336" s="19"/>
      <c r="K336" s="377"/>
    </row>
    <row r="337" spans="2:11">
      <c r="B337" s="377"/>
      <c r="D337" s="377"/>
      <c r="E337" s="377"/>
      <c r="F337" s="377"/>
      <c r="G337" s="19"/>
      <c r="H337" s="19"/>
      <c r="I337" s="377"/>
      <c r="J337" s="19"/>
      <c r="K337" s="377"/>
    </row>
    <row r="338" spans="2:11">
      <c r="B338" s="377"/>
      <c r="D338" s="377"/>
      <c r="E338" s="377"/>
      <c r="F338" s="377"/>
      <c r="G338" s="19"/>
      <c r="H338" s="19"/>
      <c r="I338" s="377"/>
      <c r="J338" s="19"/>
      <c r="K338" s="377"/>
    </row>
    <row r="339" spans="2:11">
      <c r="B339" s="377"/>
      <c r="D339" s="377"/>
      <c r="E339" s="377"/>
      <c r="F339" s="377"/>
      <c r="G339" s="19"/>
      <c r="H339" s="19"/>
      <c r="I339" s="377"/>
      <c r="J339" s="19"/>
      <c r="K339" s="377"/>
    </row>
    <row r="340" spans="2:11">
      <c r="B340" s="377"/>
      <c r="D340" s="377"/>
      <c r="E340" s="377"/>
      <c r="F340" s="377"/>
      <c r="G340" s="19"/>
      <c r="H340" s="19"/>
      <c r="I340" s="377"/>
      <c r="J340" s="19"/>
      <c r="K340" s="377"/>
    </row>
    <row r="341" spans="2:11">
      <c r="B341" s="377"/>
      <c r="D341" s="377"/>
      <c r="E341" s="377"/>
      <c r="F341" s="377"/>
      <c r="G341" s="19"/>
      <c r="H341" s="19"/>
      <c r="I341" s="377"/>
      <c r="J341" s="19"/>
      <c r="K341" s="377"/>
    </row>
    <row r="342" spans="2:11">
      <c r="B342" s="377"/>
      <c r="D342" s="377"/>
      <c r="E342" s="377"/>
      <c r="F342" s="377"/>
      <c r="G342" s="19"/>
      <c r="H342" s="19"/>
      <c r="I342" s="377"/>
      <c r="J342" s="19"/>
      <c r="K342" s="377"/>
    </row>
    <row r="343" spans="2:11">
      <c r="B343" s="377"/>
      <c r="D343" s="377"/>
      <c r="E343" s="377"/>
      <c r="F343" s="377"/>
      <c r="G343" s="19"/>
      <c r="H343" s="19"/>
      <c r="I343" s="377"/>
      <c r="J343" s="19"/>
      <c r="K343" s="377"/>
    </row>
    <row r="344" spans="2:11">
      <c r="B344" s="377"/>
      <c r="D344" s="377"/>
      <c r="E344" s="377"/>
      <c r="F344" s="377"/>
      <c r="G344" s="19"/>
      <c r="H344" s="19"/>
      <c r="I344" s="377"/>
      <c r="J344" s="19"/>
      <c r="K344" s="377"/>
    </row>
    <row r="345" spans="2:11">
      <c r="B345" s="377"/>
      <c r="D345" s="377"/>
      <c r="E345" s="377"/>
      <c r="F345" s="377"/>
      <c r="G345" s="19"/>
      <c r="H345" s="19"/>
      <c r="I345" s="377"/>
      <c r="J345" s="19"/>
      <c r="K345" s="377"/>
    </row>
    <row r="346" spans="2:11">
      <c r="B346" s="377"/>
      <c r="D346" s="377"/>
      <c r="E346" s="377"/>
      <c r="F346" s="377"/>
      <c r="G346" s="19"/>
      <c r="H346" s="19"/>
      <c r="I346" s="377"/>
      <c r="J346" s="19"/>
      <c r="K346" s="377"/>
    </row>
    <row r="347" spans="2:11">
      <c r="B347" s="377"/>
      <c r="D347" s="377"/>
      <c r="E347" s="377"/>
      <c r="F347" s="377"/>
      <c r="G347" s="19"/>
      <c r="H347" s="19"/>
      <c r="I347" s="377"/>
      <c r="J347" s="19"/>
      <c r="K347" s="377"/>
    </row>
    <row r="348" spans="2:11">
      <c r="B348" s="377"/>
      <c r="D348" s="377"/>
      <c r="E348" s="377"/>
      <c r="F348" s="377"/>
      <c r="G348" s="19"/>
      <c r="H348" s="19"/>
      <c r="I348" s="377"/>
      <c r="J348" s="19"/>
      <c r="K348" s="377"/>
    </row>
    <row r="349" spans="2:11">
      <c r="B349" s="377"/>
      <c r="D349" s="377"/>
      <c r="E349" s="377"/>
      <c r="F349" s="377"/>
      <c r="G349" s="19"/>
      <c r="H349" s="19"/>
      <c r="I349" s="377"/>
      <c r="J349" s="19"/>
      <c r="K349" s="377"/>
    </row>
    <row r="350" spans="2:11">
      <c r="B350" s="377"/>
      <c r="D350" s="377"/>
      <c r="E350" s="377"/>
      <c r="F350" s="377"/>
      <c r="G350" s="19"/>
      <c r="H350" s="19"/>
      <c r="I350" s="377"/>
      <c r="J350" s="19"/>
      <c r="K350" s="377"/>
    </row>
    <row r="351" spans="2:11">
      <c r="B351" s="377"/>
      <c r="D351" s="377"/>
      <c r="E351" s="377"/>
      <c r="F351" s="377"/>
      <c r="G351" s="19"/>
      <c r="H351" s="19"/>
      <c r="I351" s="377"/>
      <c r="J351" s="19"/>
      <c r="K351" s="377"/>
    </row>
    <row r="352" spans="2:11">
      <c r="B352" s="377"/>
      <c r="D352" s="377"/>
      <c r="E352" s="377"/>
      <c r="F352" s="377"/>
      <c r="G352" s="19"/>
      <c r="H352" s="19"/>
      <c r="I352" s="377"/>
      <c r="J352" s="19"/>
      <c r="K352" s="377"/>
    </row>
    <row r="353" spans="2:11">
      <c r="B353" s="377"/>
      <c r="D353" s="377"/>
      <c r="E353" s="377"/>
      <c r="F353" s="377"/>
      <c r="G353" s="19"/>
      <c r="H353" s="19"/>
      <c r="I353" s="377"/>
      <c r="J353" s="19"/>
      <c r="K353" s="377"/>
    </row>
    <row r="354" spans="2:11">
      <c r="B354" s="377"/>
      <c r="D354" s="377"/>
      <c r="E354" s="377"/>
      <c r="F354" s="377"/>
      <c r="G354" s="19"/>
      <c r="H354" s="19"/>
      <c r="I354" s="377"/>
      <c r="J354" s="19"/>
      <c r="K354" s="377"/>
    </row>
    <row r="355" spans="2:11">
      <c r="B355" s="377"/>
      <c r="D355" s="377"/>
      <c r="E355" s="377"/>
      <c r="F355" s="377"/>
      <c r="G355" s="19"/>
      <c r="H355" s="19"/>
      <c r="I355" s="377"/>
      <c r="J355" s="19"/>
      <c r="K355" s="377"/>
    </row>
    <row r="356" spans="2:11">
      <c r="B356" s="377"/>
      <c r="D356" s="377"/>
      <c r="E356" s="377"/>
      <c r="F356" s="377"/>
      <c r="G356" s="19"/>
      <c r="H356" s="19"/>
      <c r="I356" s="377"/>
      <c r="J356" s="19"/>
      <c r="K356" s="377"/>
    </row>
    <row r="357" spans="2:11">
      <c r="B357" s="377"/>
      <c r="D357" s="377"/>
      <c r="E357" s="377"/>
      <c r="F357" s="377"/>
      <c r="G357" s="19"/>
      <c r="H357" s="19"/>
      <c r="I357" s="377"/>
      <c r="J357" s="19"/>
      <c r="K357" s="377"/>
    </row>
    <row r="358" spans="2:11">
      <c r="B358" s="377"/>
      <c r="D358" s="377"/>
      <c r="E358" s="377"/>
      <c r="F358" s="377"/>
      <c r="G358" s="19"/>
      <c r="H358" s="19"/>
      <c r="I358" s="377"/>
      <c r="J358" s="19"/>
      <c r="K358" s="377"/>
    </row>
    <row r="359" spans="2:11">
      <c r="B359" s="377"/>
      <c r="D359" s="377"/>
      <c r="E359" s="377"/>
      <c r="F359" s="377"/>
      <c r="G359" s="19"/>
      <c r="H359" s="19"/>
      <c r="I359" s="377"/>
    </row>
    <row r="360" spans="2:11">
      <c r="B360" s="377"/>
      <c r="D360" s="377"/>
      <c r="E360" s="377"/>
      <c r="F360" s="377"/>
      <c r="G360" s="19"/>
      <c r="H360" s="19"/>
      <c r="I360" s="377"/>
    </row>
    <row r="361" spans="2:11">
      <c r="B361" s="377"/>
      <c r="D361" s="377"/>
      <c r="E361" s="377"/>
      <c r="F361" s="377"/>
      <c r="G361" s="19"/>
      <c r="H361" s="19"/>
      <c r="I361" s="377"/>
    </row>
    <row r="364" spans="2:11">
      <c r="B364" s="377"/>
      <c r="D364" s="377"/>
      <c r="E364" s="377"/>
      <c r="F364" s="377"/>
      <c r="G364" s="19"/>
      <c r="H364" s="19"/>
      <c r="I364" s="377"/>
      <c r="J364" s="19"/>
      <c r="K364" s="377"/>
    </row>
    <row r="365" spans="2:11">
      <c r="B365" s="377"/>
      <c r="D365" s="377"/>
      <c r="E365" s="377"/>
      <c r="F365" s="377"/>
      <c r="G365" s="19"/>
      <c r="H365" s="19"/>
      <c r="I365" s="377"/>
      <c r="J365" s="19"/>
      <c r="K365" s="377"/>
    </row>
    <row r="375" spans="2:11">
      <c r="B375" s="377"/>
      <c r="D375" s="377"/>
      <c r="E375" s="377"/>
      <c r="F375" s="377"/>
      <c r="G375" s="19"/>
      <c r="H375" s="19"/>
      <c r="I375" s="377"/>
      <c r="J375" s="19"/>
      <c r="K375" s="377"/>
    </row>
    <row r="391" spans="2:11">
      <c r="B391" s="377"/>
      <c r="D391" s="377"/>
      <c r="E391" s="377"/>
      <c r="F391" s="377"/>
      <c r="G391" s="19"/>
      <c r="H391" s="19"/>
      <c r="I391" s="377"/>
      <c r="J391" s="19"/>
      <c r="K391" s="377"/>
    </row>
    <row r="392" spans="2:11">
      <c r="B392" s="377"/>
      <c r="D392" s="377"/>
      <c r="E392" s="377"/>
      <c r="F392" s="377"/>
      <c r="G392" s="19"/>
      <c r="H392" s="19"/>
      <c r="I392" s="377"/>
      <c r="J392" s="19"/>
      <c r="K392" s="377"/>
    </row>
    <row r="408" spans="2:11">
      <c r="B408" s="377"/>
      <c r="D408" s="377"/>
      <c r="E408" s="377"/>
      <c r="F408" s="377"/>
      <c r="G408" s="19"/>
      <c r="H408" s="19"/>
      <c r="I408" s="377"/>
      <c r="J408" s="19"/>
      <c r="K408" s="377"/>
    </row>
    <row r="410" spans="2:11">
      <c r="B410" s="377"/>
      <c r="D410" s="377"/>
      <c r="E410" s="377"/>
      <c r="F410" s="377"/>
      <c r="G410" s="19"/>
      <c r="H410" s="19"/>
      <c r="I410" s="377"/>
    </row>
  </sheetData>
  <mergeCells count="22">
    <mergeCell ref="B235:C235"/>
    <mergeCell ref="J2:K2"/>
    <mergeCell ref="B5:C5"/>
    <mergeCell ref="B28:C28"/>
    <mergeCell ref="B51:C51"/>
    <mergeCell ref="B74:C74"/>
    <mergeCell ref="B97:C97"/>
    <mergeCell ref="B120:C120"/>
    <mergeCell ref="B143:C143"/>
    <mergeCell ref="B166:C166"/>
    <mergeCell ref="B189:C189"/>
    <mergeCell ref="B212:C212"/>
    <mergeCell ref="C288:K288"/>
    <mergeCell ref="C289:R289"/>
    <mergeCell ref="C290:I290"/>
    <mergeCell ref="C291:I291"/>
    <mergeCell ref="B259:C259"/>
    <mergeCell ref="B282:C282"/>
    <mergeCell ref="C283:K283"/>
    <mergeCell ref="C284:K284"/>
    <mergeCell ref="C285:K285"/>
    <mergeCell ref="C287:K287"/>
  </mergeCells>
  <hyperlinks>
    <hyperlink ref="A1" location="Index!A1" display="Index"/>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headerFooter>
  <rowBreaks count="2" manualBreakCount="2">
    <brk id="96" max="10" man="1"/>
    <brk id="18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64"/>
  <sheetViews>
    <sheetView showGridLines="0" zoomScale="85" zoomScaleNormal="85" zoomScaleSheetLayoutView="85" workbookViewId="0">
      <selection activeCell="J2" sqref="J2:J5"/>
    </sheetView>
  </sheetViews>
  <sheetFormatPr defaultColWidth="9.140625" defaultRowHeight="12.75"/>
  <cols>
    <col min="1" max="1" width="5.42578125" style="377" customWidth="1"/>
    <col min="2" max="2" width="3.5703125" style="97" customWidth="1"/>
    <col min="3" max="3" width="34.85546875" style="97" customWidth="1"/>
    <col min="4" max="6" width="11.5703125" style="377" customWidth="1"/>
    <col min="7" max="7" width="5.85546875" style="377" customWidth="1"/>
    <col min="8" max="11" width="11.7109375" style="377" customWidth="1"/>
    <col min="12" max="28" width="9.140625" style="377" customWidth="1"/>
    <col min="29" max="238" width="11.42578125" style="377" customWidth="1"/>
    <col min="239" max="16384" width="9.140625" style="377"/>
  </cols>
  <sheetData>
    <row r="1" spans="1:10" s="19" customFormat="1" ht="18" customHeight="1">
      <c r="A1" s="385" t="s">
        <v>131</v>
      </c>
      <c r="B1" s="386" t="s">
        <v>289</v>
      </c>
      <c r="C1" s="371"/>
    </row>
    <row r="2" spans="1:10" ht="12.75" customHeight="1">
      <c r="A2" s="399"/>
      <c r="B2" s="386"/>
      <c r="D2" s="82" t="s">
        <v>185</v>
      </c>
      <c r="E2" s="82" t="s">
        <v>198</v>
      </c>
      <c r="F2" s="341" t="s">
        <v>156</v>
      </c>
      <c r="H2" s="82" t="s">
        <v>237</v>
      </c>
      <c r="I2" s="82" t="s">
        <v>281</v>
      </c>
      <c r="J2" s="484" t="s">
        <v>223</v>
      </c>
    </row>
    <row r="3" spans="1:10" ht="12.75" customHeight="1">
      <c r="B3" s="387"/>
      <c r="C3" s="370"/>
      <c r="D3" s="82" t="s">
        <v>176</v>
      </c>
      <c r="E3" s="82" t="s">
        <v>176</v>
      </c>
      <c r="F3" s="341" t="s">
        <v>176</v>
      </c>
      <c r="H3" s="82" t="s">
        <v>176</v>
      </c>
      <c r="I3" s="82" t="s">
        <v>176</v>
      </c>
      <c r="J3" s="484" t="s">
        <v>176</v>
      </c>
    </row>
    <row r="4" spans="1:10" ht="12.75" customHeight="1">
      <c r="C4" s="370"/>
      <c r="D4" s="400"/>
      <c r="E4" s="400"/>
      <c r="F4" s="400"/>
      <c r="H4" s="401"/>
      <c r="I4" s="401"/>
      <c r="J4" s="475"/>
    </row>
    <row r="5" spans="1:10" ht="18" customHeight="1" thickBot="1">
      <c r="B5" s="97" t="s">
        <v>132</v>
      </c>
      <c r="D5" s="402">
        <v>24051</v>
      </c>
      <c r="E5" s="402">
        <f>+F5-D5</f>
        <v>23580</v>
      </c>
      <c r="F5" s="402">
        <v>47631</v>
      </c>
      <c r="H5" s="403">
        <v>23075</v>
      </c>
      <c r="I5" s="403">
        <f>+J5-H5</f>
        <v>23496</v>
      </c>
      <c r="J5" s="472">
        <v>46571</v>
      </c>
    </row>
    <row r="6" spans="1:10" ht="18" customHeight="1" thickTop="1">
      <c r="D6" s="404"/>
      <c r="E6" s="404"/>
      <c r="F6" s="404"/>
      <c r="H6" s="405"/>
      <c r="I6" s="405"/>
      <c r="J6" s="473"/>
    </row>
    <row r="7" spans="1:10" s="380" customFormat="1" ht="18" customHeight="1">
      <c r="B7" s="370" t="s">
        <v>220</v>
      </c>
      <c r="C7" s="370"/>
      <c r="D7" s="406">
        <v>7090</v>
      </c>
      <c r="E7" s="406">
        <f>+F7-D7</f>
        <v>7059</v>
      </c>
      <c r="F7" s="406">
        <v>14149</v>
      </c>
      <c r="H7" s="407">
        <v>7385</v>
      </c>
      <c r="I7" s="407">
        <f>+J7-H7</f>
        <v>7352</v>
      </c>
      <c r="J7" s="474">
        <v>14737</v>
      </c>
    </row>
    <row r="8" spans="1:10" ht="18" customHeight="1">
      <c r="B8" s="97" t="s">
        <v>32</v>
      </c>
      <c r="D8" s="342">
        <f t="shared" ref="D8:E8" si="0">ROUND(+D7/D5,3)</f>
        <v>0.29499999999999998</v>
      </c>
      <c r="E8" s="342">
        <f t="shared" si="0"/>
        <v>0.29899999999999999</v>
      </c>
      <c r="F8" s="342">
        <f>ROUND(+F7/F5,3)</f>
        <v>0.29699999999999999</v>
      </c>
      <c r="H8" s="176">
        <v>0.32</v>
      </c>
      <c r="I8" s="176">
        <f>+I7/I5</f>
        <v>0.31290432414027919</v>
      </c>
      <c r="J8" s="109">
        <f>+J7/J5</f>
        <v>0.31644156234566578</v>
      </c>
    </row>
    <row r="9" spans="1:10" ht="18" customHeight="1">
      <c r="D9" s="400"/>
      <c r="E9" s="400"/>
      <c r="F9" s="400"/>
      <c r="H9" s="401"/>
      <c r="I9" s="401"/>
      <c r="J9" s="475"/>
    </row>
    <row r="10" spans="1:10" ht="18" customHeight="1">
      <c r="B10" s="97" t="s">
        <v>33</v>
      </c>
      <c r="D10" s="404">
        <f>-123-774-4143</f>
        <v>-5040</v>
      </c>
      <c r="E10" s="404">
        <f t="shared" ref="E10:E11" si="1">+F10-D10</f>
        <v>-5139</v>
      </c>
      <c r="F10" s="404">
        <v>-10179</v>
      </c>
      <c r="H10" s="405">
        <f>-122-763-4043</f>
        <v>-4928</v>
      </c>
      <c r="I10" s="405">
        <f>+J10-H10</f>
        <v>-4982</v>
      </c>
      <c r="J10" s="473">
        <f>-242-1516-8152</f>
        <v>-9910</v>
      </c>
    </row>
    <row r="11" spans="1:10" ht="18" customHeight="1">
      <c r="B11" s="97" t="s">
        <v>30</v>
      </c>
      <c r="D11" s="408">
        <v>73</v>
      </c>
      <c r="E11" s="408">
        <f t="shared" si="1"/>
        <v>91</v>
      </c>
      <c r="F11" s="408">
        <v>164</v>
      </c>
      <c r="H11" s="409">
        <v>171</v>
      </c>
      <c r="I11" s="409">
        <f>+J11-H11</f>
        <v>218</v>
      </c>
      <c r="J11" s="476">
        <v>389</v>
      </c>
    </row>
    <row r="12" spans="1:10" s="380" customFormat="1" ht="18" customHeight="1">
      <c r="B12" s="370" t="s">
        <v>182</v>
      </c>
      <c r="C12" s="370"/>
      <c r="D12" s="406">
        <f>+D11+D10+D7</f>
        <v>2123</v>
      </c>
      <c r="E12" s="406">
        <f>+E11+E10+E7</f>
        <v>2011</v>
      </c>
      <c r="F12" s="406">
        <f>+F11+F10+F7</f>
        <v>4134</v>
      </c>
      <c r="H12" s="407">
        <f>+H11+H10+H7</f>
        <v>2628</v>
      </c>
      <c r="I12" s="407">
        <f>+I11+I10+I7</f>
        <v>2588</v>
      </c>
      <c r="J12" s="474">
        <f>+J11+J10+J7</f>
        <v>5216</v>
      </c>
    </row>
    <row r="13" spans="1:10" ht="18" customHeight="1">
      <c r="B13" s="97" t="s">
        <v>34</v>
      </c>
      <c r="D13" s="408">
        <v>-451</v>
      </c>
      <c r="E13" s="408">
        <f>+F13-D13</f>
        <v>-411</v>
      </c>
      <c r="F13" s="408">
        <v>-862</v>
      </c>
      <c r="H13" s="409">
        <v>-255</v>
      </c>
      <c r="I13" s="409">
        <f>+J13-H13</f>
        <v>-553</v>
      </c>
      <c r="J13" s="476">
        <v>-808</v>
      </c>
    </row>
    <row r="14" spans="1:10" s="380" customFormat="1" ht="18" customHeight="1">
      <c r="B14" s="370" t="s">
        <v>35</v>
      </c>
      <c r="C14" s="370"/>
      <c r="D14" s="406">
        <f t="shared" ref="D14:E14" si="2">+D13+D12</f>
        <v>1672</v>
      </c>
      <c r="E14" s="406">
        <f t="shared" si="2"/>
        <v>1600</v>
      </c>
      <c r="F14" s="406">
        <f>+F13+F12</f>
        <v>3272</v>
      </c>
      <c r="H14" s="407">
        <f>+H13+H12</f>
        <v>2373</v>
      </c>
      <c r="I14" s="407">
        <f>+I13+I12</f>
        <v>2035</v>
      </c>
      <c r="J14" s="474">
        <f>+J13+J12</f>
        <v>4408</v>
      </c>
    </row>
    <row r="15" spans="1:10" ht="18" customHeight="1">
      <c r="B15" s="97" t="s">
        <v>36</v>
      </c>
      <c r="D15" s="404">
        <v>-400</v>
      </c>
      <c r="E15" s="404">
        <f t="shared" ref="E15:E16" si="3">+F15-D15</f>
        <v>-389</v>
      </c>
      <c r="F15" s="404">
        <v>-789</v>
      </c>
      <c r="H15" s="405">
        <v>-489</v>
      </c>
      <c r="I15" s="405">
        <f>+J15-H15</f>
        <v>-339</v>
      </c>
      <c r="J15" s="473">
        <v>-828</v>
      </c>
    </row>
    <row r="16" spans="1:10" ht="18" customHeight="1">
      <c r="B16" s="97" t="s">
        <v>37</v>
      </c>
      <c r="D16" s="410">
        <v>-134</v>
      </c>
      <c r="E16" s="410">
        <f t="shared" si="3"/>
        <v>-100</v>
      </c>
      <c r="F16" s="410">
        <v>-234</v>
      </c>
      <c r="H16" s="228">
        <v>-111</v>
      </c>
      <c r="I16" s="228">
        <f>+J16-H16</f>
        <v>-251</v>
      </c>
      <c r="J16" s="477">
        <v>-362</v>
      </c>
    </row>
    <row r="17" spans="2:13" s="380" customFormat="1" ht="18" customHeight="1" thickBot="1">
      <c r="B17" s="370" t="s">
        <v>38</v>
      </c>
      <c r="C17" s="370"/>
      <c r="D17" s="411">
        <f t="shared" ref="D17:E17" si="4">+D16+D15+D14</f>
        <v>1138</v>
      </c>
      <c r="E17" s="411">
        <f t="shared" si="4"/>
        <v>1111</v>
      </c>
      <c r="F17" s="411">
        <f>+F16+F15+F14</f>
        <v>2249</v>
      </c>
      <c r="H17" s="81">
        <f>+H16+H15+H14</f>
        <v>1773</v>
      </c>
      <c r="I17" s="81">
        <f>+I14+I15+I16</f>
        <v>1445</v>
      </c>
      <c r="J17" s="478">
        <f>+J14+J15+J16</f>
        <v>3218</v>
      </c>
    </row>
    <row r="18" spans="2:13" ht="18" customHeight="1" thickTop="1">
      <c r="D18" s="400"/>
      <c r="E18" s="400"/>
      <c r="F18" s="400"/>
      <c r="H18" s="401"/>
      <c r="I18" s="401"/>
      <c r="J18" s="475"/>
    </row>
    <row r="19" spans="2:13" ht="18" customHeight="1">
      <c r="B19" s="97" t="s">
        <v>183</v>
      </c>
      <c r="D19" s="412">
        <f>+D17/D20*100</f>
        <v>4.0770994554313562</v>
      </c>
      <c r="E19" s="412"/>
      <c r="F19" s="412">
        <f>+F17/F20*100</f>
        <v>8.040470487290408</v>
      </c>
      <c r="H19" s="413">
        <f>+H17/H20*100</f>
        <v>6.3170271136922365</v>
      </c>
      <c r="I19" s="413"/>
      <c r="J19" s="479">
        <f>+J17/J20*100</f>
        <v>11.588044652502701</v>
      </c>
    </row>
    <row r="20" spans="2:13" ht="18" customHeight="1">
      <c r="B20" s="97" t="s">
        <v>39</v>
      </c>
      <c r="D20" s="400">
        <v>27912</v>
      </c>
      <c r="E20" s="400"/>
      <c r="F20" s="400">
        <v>27971</v>
      </c>
      <c r="H20" s="401">
        <v>28067</v>
      </c>
      <c r="I20" s="401"/>
      <c r="J20" s="475">
        <v>27770</v>
      </c>
    </row>
    <row r="21" spans="2:13" ht="18" customHeight="1">
      <c r="D21" s="400"/>
      <c r="E21" s="400"/>
      <c r="F21" s="400"/>
      <c r="H21" s="401"/>
      <c r="I21" s="401"/>
      <c r="J21" s="475"/>
    </row>
    <row r="22" spans="2:13" ht="18" customHeight="1">
      <c r="B22" s="370" t="s">
        <v>40</v>
      </c>
      <c r="D22" s="343"/>
      <c r="E22" s="343"/>
      <c r="F22" s="343"/>
      <c r="H22" s="364"/>
      <c r="I22" s="364"/>
      <c r="J22" s="480"/>
    </row>
    <row r="23" spans="2:13" s="380" customFormat="1" ht="18" customHeight="1">
      <c r="B23" s="370" t="s">
        <v>41</v>
      </c>
      <c r="C23" s="370"/>
      <c r="D23" s="305">
        <f>-ROUND(+D15/(+D14-D11),3)</f>
        <v>0.25</v>
      </c>
      <c r="E23" s="305"/>
      <c r="F23" s="305">
        <f>-ROUND(+F15/(+F14-F11),3)</f>
        <v>0.254</v>
      </c>
      <c r="H23" s="305">
        <f>-ROUND(+H15/(+H14-H11),3)</f>
        <v>0.222</v>
      </c>
      <c r="I23" s="305"/>
      <c r="J23" s="481">
        <f>-ROUND(+J15/(+J14-J11),3)</f>
        <v>0.20599999999999999</v>
      </c>
    </row>
    <row r="24" spans="2:13" s="380" customFormat="1" ht="18" customHeight="1">
      <c r="B24" s="97"/>
      <c r="C24" s="370"/>
      <c r="D24" s="377"/>
      <c r="E24" s="377"/>
      <c r="F24" s="377"/>
      <c r="H24" s="377"/>
      <c r="I24" s="377"/>
      <c r="J24" s="377"/>
    </row>
    <row r="25" spans="2:13" ht="18" customHeight="1"/>
    <row r="26" spans="2:13" ht="18" customHeight="1">
      <c r="B26" s="369"/>
    </row>
    <row r="27" spans="2:13" ht="18" customHeight="1"/>
    <row r="28" spans="2:13" s="380" customFormat="1" ht="18" customHeight="1">
      <c r="B28" s="97"/>
      <c r="C28" s="370"/>
      <c r="D28" s="377"/>
      <c r="E28" s="377"/>
      <c r="F28" s="377"/>
      <c r="H28" s="377"/>
      <c r="I28" s="377"/>
    </row>
    <row r="29" spans="2:13" ht="18" customHeight="1">
      <c r="M29" s="414"/>
    </row>
    <row r="30" spans="2:13" ht="18" customHeight="1"/>
    <row r="31" spans="2:13" ht="18" customHeight="1"/>
    <row r="32" spans="2:13" ht="18" customHeight="1"/>
    <row r="33" spans="2:9" s="380" customFormat="1" ht="18" customHeight="1">
      <c r="B33" s="97"/>
      <c r="C33" s="370"/>
      <c r="D33" s="377"/>
      <c r="E33" s="377"/>
      <c r="F33" s="377"/>
      <c r="H33" s="377"/>
      <c r="I33" s="377"/>
    </row>
    <row r="34" spans="2:9" ht="12.75" customHeight="1"/>
    <row r="35" spans="2:9" ht="12.75" customHeight="1">
      <c r="C35" s="377"/>
    </row>
    <row r="36" spans="2:9" ht="12.75" customHeight="1">
      <c r="C36" s="377"/>
    </row>
    <row r="37" spans="2:9" ht="12.75" customHeight="1">
      <c r="C37" s="377"/>
    </row>
    <row r="38" spans="2:9" s="380" customFormat="1" ht="12.75" customHeight="1">
      <c r="B38" s="97"/>
      <c r="C38" s="370"/>
      <c r="D38" s="377"/>
      <c r="E38" s="377"/>
      <c r="F38" s="377"/>
      <c r="H38" s="377"/>
      <c r="I38" s="377"/>
    </row>
    <row r="39" spans="2:9" ht="12.75" customHeight="1"/>
    <row r="40" spans="2:9" s="380" customFormat="1" ht="12.75" customHeight="1">
      <c r="B40" s="97"/>
      <c r="C40" s="370"/>
      <c r="D40" s="377"/>
      <c r="E40" s="377"/>
      <c r="F40" s="377"/>
      <c r="H40" s="377"/>
      <c r="I40" s="377"/>
    </row>
    <row r="41" spans="2:9" ht="12.75" customHeight="1"/>
    <row r="42" spans="2:9" ht="12.75" customHeight="1"/>
    <row r="43" spans="2:9" ht="12.75" customHeight="1"/>
    <row r="44" spans="2:9" ht="12.75" customHeight="1"/>
    <row r="45" spans="2:9" ht="12.75" customHeight="1"/>
    <row r="46" spans="2:9" ht="12.75" customHeight="1"/>
    <row r="47" spans="2:9" ht="15" customHeight="1"/>
    <row r="48" spans="2:9" ht="3.95" customHeight="1"/>
    <row r="49" spans="2:9" ht="12.75" customHeight="1"/>
    <row r="50" spans="2:9" s="380" customFormat="1" ht="12.75" customHeight="1">
      <c r="B50" s="97"/>
      <c r="C50" s="370"/>
      <c r="D50" s="377"/>
      <c r="E50" s="377"/>
      <c r="F50" s="377"/>
      <c r="H50" s="377"/>
      <c r="I50" s="377"/>
    </row>
    <row r="51" spans="2:9" ht="12.75" customHeight="1"/>
    <row r="52" spans="2:9" ht="12.75" customHeight="1"/>
    <row r="53" spans="2:9" ht="12.75" customHeight="1"/>
    <row r="54" spans="2:9" ht="12.75" customHeight="1"/>
    <row r="55" spans="2:9" ht="12.75" customHeight="1"/>
    <row r="56" spans="2:9" ht="16.350000000000001" customHeight="1"/>
    <row r="57" spans="2:9" ht="17.100000000000001" customHeight="1"/>
    <row r="58" spans="2:9" s="380" customFormat="1" ht="12.75" customHeight="1">
      <c r="B58" s="97"/>
      <c r="C58" s="370"/>
      <c r="D58" s="377"/>
      <c r="E58" s="377"/>
      <c r="F58" s="377"/>
      <c r="H58" s="377"/>
      <c r="I58" s="377"/>
    </row>
    <row r="59" spans="2:9" ht="14.25" customHeight="1"/>
    <row r="60" spans="2:9" ht="12.6" customHeight="1"/>
    <row r="61" spans="2:9" ht="14.45" customHeight="1"/>
    <row r="62" spans="2:9" ht="3.95" customHeight="1"/>
    <row r="63" spans="2:9" s="380" customFormat="1" ht="15" customHeight="1">
      <c r="B63" s="97"/>
      <c r="C63" s="370"/>
      <c r="D63" s="377"/>
      <c r="E63" s="377"/>
      <c r="F63" s="377"/>
      <c r="H63" s="377"/>
      <c r="I63" s="377"/>
    </row>
    <row r="64" spans="2:9" ht="12.75" customHeight="1">
      <c r="C64" s="375"/>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0"/>
  <sheetViews>
    <sheetView showGridLines="0" zoomScaleNormal="100" zoomScaleSheetLayoutView="75" workbookViewId="0">
      <selection activeCell="J2" sqref="J2:J3"/>
    </sheetView>
  </sheetViews>
  <sheetFormatPr defaultColWidth="9.140625" defaultRowHeight="12.75"/>
  <cols>
    <col min="1" max="1" width="5.42578125" style="19" customWidth="1"/>
    <col min="2" max="2" width="3.5703125" style="371" customWidth="1"/>
    <col min="3" max="3" width="43.7109375" style="19" customWidth="1"/>
    <col min="4" max="6" width="11.5703125" style="19" customWidth="1"/>
    <col min="7" max="7" width="5.7109375" style="371" customWidth="1"/>
    <col min="8" max="10" width="11.5703125" style="19" customWidth="1"/>
    <col min="11" max="11" width="9.140625" style="19" customWidth="1"/>
    <col min="12" max="241" width="11.42578125" style="19" customWidth="1"/>
    <col min="242" max="16384" width="9.140625" style="19"/>
  </cols>
  <sheetData>
    <row r="1" spans="1:12" ht="18" customHeight="1">
      <c r="A1" s="385" t="s">
        <v>131</v>
      </c>
      <c r="B1" s="386" t="s">
        <v>288</v>
      </c>
      <c r="C1" s="371"/>
      <c r="G1" s="19"/>
    </row>
    <row r="2" spans="1:12" ht="18" customHeight="1">
      <c r="A2" s="385"/>
      <c r="B2" s="386"/>
      <c r="C2" s="371"/>
      <c r="D2" s="82" t="s">
        <v>185</v>
      </c>
      <c r="E2" s="82" t="s">
        <v>198</v>
      </c>
      <c r="F2" s="82" t="s">
        <v>156</v>
      </c>
      <c r="G2" s="82"/>
      <c r="H2" s="82" t="s">
        <v>237</v>
      </c>
      <c r="I2" s="82" t="s">
        <v>281</v>
      </c>
      <c r="J2" s="484" t="s">
        <v>283</v>
      </c>
    </row>
    <row r="3" spans="1:12" ht="15" customHeight="1">
      <c r="B3" s="100"/>
      <c r="C3" s="371"/>
      <c r="D3" s="82" t="s">
        <v>176</v>
      </c>
      <c r="E3" s="82" t="s">
        <v>176</v>
      </c>
      <c r="F3" s="82" t="s">
        <v>176</v>
      </c>
      <c r="G3" s="82"/>
      <c r="H3" s="82" t="s">
        <v>176</v>
      </c>
      <c r="I3" s="82" t="s">
        <v>176</v>
      </c>
      <c r="J3" s="484" t="s">
        <v>176</v>
      </c>
    </row>
    <row r="4" spans="1:12" s="20" customFormat="1" ht="15" customHeight="1">
      <c r="B4" s="507" t="s">
        <v>199</v>
      </c>
      <c r="C4" s="520"/>
      <c r="D4" s="228">
        <v>7090</v>
      </c>
      <c r="E4" s="228">
        <v>7059</v>
      </c>
      <c r="F4" s="228">
        <v>14149</v>
      </c>
      <c r="G4" s="228"/>
      <c r="H4" s="228">
        <v>7385</v>
      </c>
      <c r="I4" s="228">
        <f>+J4-H4</f>
        <v>7352</v>
      </c>
      <c r="J4" s="477">
        <v>14737</v>
      </c>
    </row>
    <row r="5" spans="1:12" s="20" customFormat="1" ht="15" customHeight="1">
      <c r="B5" s="372" t="s">
        <v>189</v>
      </c>
      <c r="C5" s="373"/>
      <c r="D5" s="228">
        <v>-3526</v>
      </c>
      <c r="E5" s="228">
        <v>-4149</v>
      </c>
      <c r="F5" s="228">
        <v>-7675</v>
      </c>
      <c r="G5" s="228"/>
      <c r="H5" s="228">
        <v>-3263</v>
      </c>
      <c r="I5" s="228">
        <f t="shared" ref="I5:I8" si="0">+J5-H5</f>
        <v>-4058</v>
      </c>
      <c r="J5" s="477">
        <v>-7321</v>
      </c>
      <c r="L5" s="228"/>
    </row>
    <row r="6" spans="1:12" s="20" customFormat="1" ht="15" customHeight="1">
      <c r="B6" s="372" t="s">
        <v>43</v>
      </c>
      <c r="C6" s="373"/>
      <c r="D6" s="228">
        <v>-2925</v>
      </c>
      <c r="E6" s="228">
        <v>1941</v>
      </c>
      <c r="F6" s="228">
        <v>-984</v>
      </c>
      <c r="G6" s="228"/>
      <c r="H6" s="228">
        <v>-2294</v>
      </c>
      <c r="I6" s="228">
        <f t="shared" si="0"/>
        <v>1710</v>
      </c>
      <c r="J6" s="477">
        <v>-584</v>
      </c>
    </row>
    <row r="7" spans="1:12" ht="15" customHeight="1">
      <c r="B7" s="507" t="s">
        <v>44</v>
      </c>
      <c r="C7" s="507"/>
      <c r="D7" s="228">
        <v>7</v>
      </c>
      <c r="E7" s="228">
        <v>36</v>
      </c>
      <c r="F7" s="228">
        <v>43</v>
      </c>
      <c r="G7" s="228"/>
      <c r="H7" s="228">
        <v>9</v>
      </c>
      <c r="I7" s="228">
        <f t="shared" si="0"/>
        <v>32</v>
      </c>
      <c r="J7" s="477">
        <v>41</v>
      </c>
    </row>
    <row r="8" spans="1:12" s="20" customFormat="1" ht="15" customHeight="1">
      <c r="B8" s="372" t="s">
        <v>29</v>
      </c>
      <c r="C8" s="373"/>
      <c r="D8" s="229">
        <v>50</v>
      </c>
      <c r="E8" s="229">
        <v>44</v>
      </c>
      <c r="F8" s="229">
        <v>94</v>
      </c>
      <c r="G8" s="228"/>
      <c r="H8" s="229">
        <v>65</v>
      </c>
      <c r="I8" s="229">
        <f t="shared" si="0"/>
        <v>63</v>
      </c>
      <c r="J8" s="482">
        <v>128</v>
      </c>
    </row>
    <row r="9" spans="1:12" s="20" customFormat="1" ht="15" customHeight="1">
      <c r="B9" s="521" t="s">
        <v>45</v>
      </c>
      <c r="C9" s="522"/>
      <c r="D9" s="80">
        <v>696</v>
      </c>
      <c r="E9" s="80">
        <v>4931</v>
      </c>
      <c r="F9" s="80">
        <v>5627</v>
      </c>
      <c r="G9" s="80"/>
      <c r="H9" s="80">
        <v>1902</v>
      </c>
      <c r="I9" s="80">
        <f>SUM(I4:I8)</f>
        <v>5099</v>
      </c>
      <c r="J9" s="483">
        <f>SUM(J4:J8)</f>
        <v>7001</v>
      </c>
    </row>
    <row r="10" spans="1:12" s="20" customFormat="1" ht="15" customHeight="1">
      <c r="B10" s="372" t="s">
        <v>46</v>
      </c>
      <c r="C10" s="374"/>
      <c r="D10" s="228">
        <v>-468</v>
      </c>
      <c r="E10" s="228">
        <v>-293</v>
      </c>
      <c r="F10" s="228">
        <v>-761</v>
      </c>
      <c r="G10" s="228"/>
      <c r="H10" s="228">
        <v>-400</v>
      </c>
      <c r="I10" s="228">
        <f t="shared" ref="I10:I13" si="1">+J10-H10</f>
        <v>-610</v>
      </c>
      <c r="J10" s="477">
        <v>-1010</v>
      </c>
    </row>
    <row r="11" spans="1:12" ht="15" customHeight="1">
      <c r="B11" s="7" t="s">
        <v>186</v>
      </c>
      <c r="C11" s="372"/>
      <c r="D11" s="228">
        <v>129</v>
      </c>
      <c r="E11" s="228">
        <v>304</v>
      </c>
      <c r="F11" s="228">
        <v>433</v>
      </c>
      <c r="G11" s="228"/>
      <c r="H11" s="228">
        <v>284</v>
      </c>
      <c r="I11" s="228">
        <f t="shared" si="1"/>
        <v>205</v>
      </c>
      <c r="J11" s="477">
        <v>489</v>
      </c>
    </row>
    <row r="12" spans="1:12" ht="15" customHeight="1">
      <c r="B12" s="7" t="s">
        <v>47</v>
      </c>
      <c r="C12" s="372"/>
      <c r="D12" s="228">
        <v>-274</v>
      </c>
      <c r="E12" s="228">
        <v>-139</v>
      </c>
      <c r="F12" s="228">
        <v>-413</v>
      </c>
      <c r="G12" s="228"/>
      <c r="H12" s="228">
        <v>-154</v>
      </c>
      <c r="I12" s="228">
        <f t="shared" si="1"/>
        <v>-156</v>
      </c>
      <c r="J12" s="477">
        <v>-310</v>
      </c>
    </row>
    <row r="13" spans="1:12" ht="15" customHeight="1">
      <c r="B13" s="7" t="s">
        <v>48</v>
      </c>
      <c r="C13" s="372"/>
      <c r="D13" s="229">
        <v>-231</v>
      </c>
      <c r="E13" s="229">
        <v>-599</v>
      </c>
      <c r="F13" s="229">
        <v>-830</v>
      </c>
      <c r="G13" s="228"/>
      <c r="H13" s="229">
        <v>-343</v>
      </c>
      <c r="I13" s="229">
        <f t="shared" si="1"/>
        <v>-410</v>
      </c>
      <c r="J13" s="482">
        <v>-753</v>
      </c>
    </row>
    <row r="14" spans="1:12" ht="15" customHeight="1">
      <c r="B14" s="374" t="s">
        <v>241</v>
      </c>
      <c r="C14" s="372"/>
      <c r="D14" s="80">
        <v>-148</v>
      </c>
      <c r="E14" s="80">
        <v>4204</v>
      </c>
      <c r="F14" s="80">
        <v>4056</v>
      </c>
      <c r="G14" s="80"/>
      <c r="H14" s="80">
        <v>1289</v>
      </c>
      <c r="I14" s="80">
        <f>SUM(I9:I13)</f>
        <v>4128</v>
      </c>
      <c r="J14" s="483">
        <f>SUM(J9:J13)</f>
        <v>5417</v>
      </c>
    </row>
    <row r="15" spans="1:12" s="371" customFormat="1" ht="15" customHeight="1">
      <c r="B15" s="8" t="s">
        <v>50</v>
      </c>
      <c r="C15" s="372"/>
      <c r="D15" s="228">
        <v>-138</v>
      </c>
      <c r="E15" s="228">
        <v>-336</v>
      </c>
      <c r="F15" s="228">
        <v>-474</v>
      </c>
      <c r="G15" s="228"/>
      <c r="H15" s="228">
        <v>-747</v>
      </c>
      <c r="I15" s="228">
        <f t="shared" ref="I15:I16" si="2">+J15-H15</f>
        <v>-376</v>
      </c>
      <c r="J15" s="477">
        <v>-1123</v>
      </c>
    </row>
    <row r="16" spans="1:12" ht="15" customHeight="1">
      <c r="B16" s="8" t="s">
        <v>244</v>
      </c>
      <c r="C16" s="372"/>
      <c r="D16" s="229">
        <v>-142</v>
      </c>
      <c r="E16" s="229">
        <v>-124</v>
      </c>
      <c r="F16" s="229">
        <v>-266</v>
      </c>
      <c r="G16" s="228"/>
      <c r="H16" s="229">
        <v>-127</v>
      </c>
      <c r="I16" s="229">
        <f t="shared" si="2"/>
        <v>-123</v>
      </c>
      <c r="J16" s="482">
        <v>-250</v>
      </c>
    </row>
    <row r="17" spans="2:10" ht="15" customHeight="1">
      <c r="B17" s="374" t="s">
        <v>245</v>
      </c>
      <c r="C17" s="372"/>
      <c r="D17" s="80">
        <v>-428</v>
      </c>
      <c r="E17" s="80">
        <v>3744</v>
      </c>
      <c r="F17" s="80">
        <v>3316</v>
      </c>
      <c r="G17" s="80"/>
      <c r="H17" s="80">
        <v>415</v>
      </c>
      <c r="I17" s="80">
        <f>SUM(I14:I16)</f>
        <v>3629</v>
      </c>
      <c r="J17" s="483">
        <f>SUM(J14:J16)</f>
        <v>4044</v>
      </c>
    </row>
    <row r="18" spans="2:10" ht="15" customHeight="1">
      <c r="B18" s="8" t="s">
        <v>169</v>
      </c>
      <c r="C18" s="372"/>
      <c r="D18" s="228">
        <v>-61</v>
      </c>
      <c r="E18" s="228">
        <v>521</v>
      </c>
      <c r="F18" s="228">
        <v>460</v>
      </c>
      <c r="G18" s="228"/>
      <c r="H18" s="228">
        <v>1079</v>
      </c>
      <c r="I18" s="228">
        <f t="shared" ref="I18:I22" si="3">+J18-H18</f>
        <v>326</v>
      </c>
      <c r="J18" s="477">
        <v>1405</v>
      </c>
    </row>
    <row r="19" spans="2:10" ht="15" customHeight="1">
      <c r="B19" s="8" t="s">
        <v>51</v>
      </c>
      <c r="C19" s="372"/>
      <c r="D19" s="228">
        <v>-2449</v>
      </c>
      <c r="E19" s="228">
        <v>-1265</v>
      </c>
      <c r="F19" s="228">
        <v>-3714</v>
      </c>
      <c r="G19" s="228"/>
      <c r="H19" s="228">
        <v>-2637</v>
      </c>
      <c r="I19" s="228">
        <f t="shared" si="3"/>
        <v>-1283</v>
      </c>
      <c r="J19" s="477">
        <v>-3920</v>
      </c>
    </row>
    <row r="20" spans="2:10" ht="15" customHeight="1">
      <c r="B20" s="8" t="s">
        <v>239</v>
      </c>
      <c r="C20" s="372"/>
      <c r="D20" s="228">
        <v>0</v>
      </c>
      <c r="E20" s="228">
        <v>0</v>
      </c>
      <c r="F20" s="228">
        <v>0</v>
      </c>
      <c r="G20" s="228"/>
      <c r="H20" s="228">
        <v>-549</v>
      </c>
      <c r="I20" s="228">
        <f t="shared" si="3"/>
        <v>-1077</v>
      </c>
      <c r="J20" s="477">
        <f>-1766+140</f>
        <v>-1626</v>
      </c>
    </row>
    <row r="21" spans="2:10" ht="15" customHeight="1">
      <c r="B21" s="8" t="s">
        <v>52</v>
      </c>
      <c r="C21" s="372"/>
      <c r="D21" s="228">
        <v>-413</v>
      </c>
      <c r="E21" s="228">
        <v>-693</v>
      </c>
      <c r="F21" s="228">
        <v>-1106</v>
      </c>
      <c r="G21" s="228"/>
      <c r="H21" s="228">
        <v>693</v>
      </c>
      <c r="I21" s="228">
        <f t="shared" si="3"/>
        <v>-71</v>
      </c>
      <c r="J21" s="477">
        <v>622</v>
      </c>
    </row>
    <row r="22" spans="2:10" ht="15" customHeight="1">
      <c r="B22" s="8" t="s">
        <v>29</v>
      </c>
      <c r="C22" s="372"/>
      <c r="D22" s="229">
        <v>-5732</v>
      </c>
      <c r="E22" s="229">
        <v>4408</v>
      </c>
      <c r="F22" s="229">
        <v>-1324</v>
      </c>
      <c r="G22" s="228"/>
      <c r="H22" s="229">
        <v>113</v>
      </c>
      <c r="I22" s="229">
        <f t="shared" si="3"/>
        <v>-938</v>
      </c>
      <c r="J22" s="482">
        <f>-685-140</f>
        <v>-825</v>
      </c>
    </row>
    <row r="23" spans="2:10" s="20" customFormat="1" ht="15" customHeight="1">
      <c r="B23" s="395" t="s">
        <v>146</v>
      </c>
      <c r="C23" s="374"/>
      <c r="D23" s="80">
        <v>-9083</v>
      </c>
      <c r="E23" s="80">
        <v>6715</v>
      </c>
      <c r="F23" s="80">
        <v>-2368</v>
      </c>
      <c r="G23" s="80"/>
      <c r="H23" s="80">
        <v>-886</v>
      </c>
      <c r="I23" s="80">
        <f>SUM(I17:I22)</f>
        <v>586</v>
      </c>
      <c r="J23" s="483">
        <f>SUM(J17:J22)</f>
        <v>-300</v>
      </c>
    </row>
    <row r="24" spans="2:10" ht="15" customHeight="1">
      <c r="B24" s="7" t="s">
        <v>53</v>
      </c>
      <c r="C24" s="372"/>
      <c r="D24" s="228">
        <v>-28801</v>
      </c>
      <c r="E24" s="228">
        <v>-37884</v>
      </c>
      <c r="F24" s="228">
        <v>-28801</v>
      </c>
      <c r="G24" s="228"/>
      <c r="H24" s="228">
        <v>-31169</v>
      </c>
      <c r="I24" s="228">
        <f>+H25</f>
        <v>-32055</v>
      </c>
      <c r="J24" s="477">
        <f>+H24</f>
        <v>-31169</v>
      </c>
    </row>
    <row r="25" spans="2:10" s="20" customFormat="1" ht="15" customHeight="1" thickBot="1">
      <c r="B25" s="395" t="s">
        <v>54</v>
      </c>
      <c r="C25" s="374"/>
      <c r="D25" s="81">
        <v>-37884</v>
      </c>
      <c r="E25" s="81">
        <v>-31169</v>
      </c>
      <c r="F25" s="81">
        <v>-31169</v>
      </c>
      <c r="G25" s="80"/>
      <c r="H25" s="81">
        <v>-32055</v>
      </c>
      <c r="I25" s="81">
        <f>+I24+I23</f>
        <v>-31469</v>
      </c>
      <c r="J25" s="478">
        <f>+J24+J23</f>
        <v>-31469</v>
      </c>
    </row>
    <row r="26" spans="2:10" ht="12.75" customHeight="1" thickTop="1">
      <c r="C26" s="396"/>
      <c r="D26" s="397"/>
      <c r="E26" s="397"/>
      <c r="F26" s="397"/>
      <c r="G26" s="397"/>
      <c r="H26" s="397"/>
      <c r="I26" s="397"/>
      <c r="J26" s="397"/>
    </row>
    <row r="27" spans="2:10">
      <c r="B27" s="371" t="s">
        <v>42</v>
      </c>
      <c r="C27" s="396"/>
    </row>
    <row r="28" spans="2:10" ht="14.25" customHeight="1">
      <c r="B28" s="9" t="s">
        <v>18</v>
      </c>
      <c r="C28" s="523" t="s">
        <v>193</v>
      </c>
      <c r="D28" s="523"/>
      <c r="E28" s="523"/>
      <c r="F28" s="523"/>
      <c r="G28" s="523"/>
      <c r="H28" s="523"/>
      <c r="I28" s="523"/>
      <c r="J28" s="523"/>
    </row>
    <row r="29" spans="2:10" ht="25.5" customHeight="1">
      <c r="B29" s="9" t="s">
        <v>19</v>
      </c>
      <c r="C29" s="523" t="s">
        <v>246</v>
      </c>
      <c r="D29" s="523"/>
      <c r="E29" s="523"/>
      <c r="F29" s="523"/>
      <c r="G29" s="523"/>
      <c r="H29" s="523"/>
      <c r="I29" s="523"/>
      <c r="J29" s="523"/>
    </row>
    <row r="30" spans="2:10">
      <c r="B30" s="398"/>
      <c r="C30" s="10"/>
    </row>
  </sheetData>
  <sheetProtection formatCells="0" formatColumns="0" formatRows="0" sort="0" autoFilter="0" pivotTables="0"/>
  <mergeCells count="5">
    <mergeCell ref="B4:C4"/>
    <mergeCell ref="B7:C7"/>
    <mergeCell ref="B9:C9"/>
    <mergeCell ref="C28:J28"/>
    <mergeCell ref="C29:J29"/>
  </mergeCells>
  <hyperlinks>
    <hyperlink ref="A1" location="Index!A1" display="Index"/>
  </hyperlinks>
  <pageMargins left="0.75" right="0.75" top="1" bottom="1" header="0.5" footer="0.5"/>
  <pageSetup paperSize="9" scale="68" orientation="portrait" r:id="rId1"/>
  <headerFooter alignWithMargins="0">
    <oddHeader>&amp;L&amp;"Vodafone Rg,Regular"Vodafone Group Plc&amp;C&amp;"Vodafone Rg,Regular"04 Cash flow</oddHeader>
  </headerFooter>
  <rowBreaks count="4" manualBreakCount="4">
    <brk id="34" max="16383" man="1"/>
    <brk id="104" max="16383" man="1"/>
    <brk id="202" max="16383" man="1"/>
    <brk id="3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zoomScale="70" zoomScaleNormal="70" zoomScaleSheetLayoutView="100" workbookViewId="0">
      <selection activeCell="R11" sqref="R11"/>
    </sheetView>
  </sheetViews>
  <sheetFormatPr defaultColWidth="9.140625" defaultRowHeight="12.75"/>
  <cols>
    <col min="1" max="1" width="7" style="12" customWidth="1"/>
    <col min="2" max="2" width="3.7109375" style="12" customWidth="1"/>
    <col min="3" max="3" width="23.140625" style="12" customWidth="1"/>
    <col min="4" max="5" width="11.5703125" style="12" customWidth="1"/>
    <col min="6" max="6" width="11.5703125" style="99" customWidth="1"/>
    <col min="7" max="7" width="11.5703125" style="12" customWidth="1"/>
    <col min="8" max="8" width="5.7109375" style="99" customWidth="1"/>
    <col min="9" max="10" width="11.5703125" style="12" customWidth="1"/>
    <col min="11" max="11" width="11.5703125" style="99" customWidth="1"/>
    <col min="12" max="12" width="11.5703125" style="12" customWidth="1"/>
    <col min="13" max="13" width="5.7109375" style="99" customWidth="1"/>
    <col min="14" max="15" width="11.5703125" style="12" customWidth="1"/>
    <col min="16" max="16" width="11.5703125" style="99" customWidth="1"/>
    <col min="17" max="17" width="11.5703125" style="12" customWidth="1"/>
    <col min="18" max="18" width="5.7109375" style="99" customWidth="1"/>
    <col min="19" max="20" width="11.5703125" style="12" customWidth="1"/>
    <col min="21" max="21" width="11.5703125" style="99" customWidth="1"/>
    <col min="22" max="22" width="11.5703125" style="12" customWidth="1"/>
    <col min="23" max="23" width="5.7109375" style="99" customWidth="1"/>
    <col min="24" max="25" width="11.5703125" style="12" customWidth="1"/>
    <col min="26" max="26" width="11.5703125" style="99" customWidth="1"/>
    <col min="27" max="27" width="11.5703125" style="12" customWidth="1"/>
    <col min="28" max="92" width="11.42578125" style="12" customWidth="1"/>
    <col min="93" max="16384" width="9.140625" style="12"/>
  </cols>
  <sheetData>
    <row r="1" spans="1:32" s="19" customFormat="1" ht="18" customHeight="1">
      <c r="A1" s="385" t="s">
        <v>131</v>
      </c>
      <c r="B1" s="386" t="s">
        <v>290</v>
      </c>
      <c r="C1" s="371"/>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2" ht="13.15" customHeight="1">
      <c r="B2" s="371"/>
      <c r="C2" s="10"/>
      <c r="D2" s="525" t="s">
        <v>7</v>
      </c>
      <c r="E2" s="525"/>
      <c r="F2" s="525"/>
      <c r="G2" s="525"/>
      <c r="H2" s="11"/>
      <c r="I2" s="525" t="s">
        <v>199</v>
      </c>
      <c r="J2" s="525"/>
      <c r="K2" s="525"/>
      <c r="L2" s="525"/>
      <c r="M2" s="11"/>
      <c r="N2" s="525" t="s">
        <v>147</v>
      </c>
      <c r="O2" s="525"/>
      <c r="P2" s="525"/>
      <c r="Q2" s="525"/>
      <c r="R2" s="11"/>
      <c r="S2" s="525" t="s">
        <v>247</v>
      </c>
      <c r="T2" s="525"/>
      <c r="U2" s="525"/>
      <c r="V2" s="525"/>
      <c r="W2" s="11"/>
      <c r="X2" s="525" t="s">
        <v>45</v>
      </c>
      <c r="Y2" s="525"/>
      <c r="Z2" s="525"/>
      <c r="AA2" s="525"/>
    </row>
    <row r="3" spans="1:32" ht="12.75" customHeight="1">
      <c r="B3" s="371"/>
      <c r="C3" s="10"/>
      <c r="D3" s="415" t="s">
        <v>185</v>
      </c>
      <c r="E3" s="415" t="s">
        <v>198</v>
      </c>
      <c r="F3" s="415" t="s">
        <v>237</v>
      </c>
      <c r="G3" s="416" t="s">
        <v>281</v>
      </c>
      <c r="H3" s="11"/>
      <c r="I3" s="415" t="s">
        <v>185</v>
      </c>
      <c r="J3" s="415" t="s">
        <v>198</v>
      </c>
      <c r="K3" s="415" t="s">
        <v>237</v>
      </c>
      <c r="L3" s="416" t="s">
        <v>281</v>
      </c>
      <c r="M3" s="11"/>
      <c r="N3" s="415" t="s">
        <v>185</v>
      </c>
      <c r="O3" s="415" t="s">
        <v>198</v>
      </c>
      <c r="P3" s="415" t="s">
        <v>237</v>
      </c>
      <c r="Q3" s="416" t="s">
        <v>281</v>
      </c>
      <c r="R3" s="11"/>
      <c r="S3" s="415" t="s">
        <v>185</v>
      </c>
      <c r="T3" s="415" t="s">
        <v>198</v>
      </c>
      <c r="U3" s="415" t="s">
        <v>237</v>
      </c>
      <c r="V3" s="416" t="s">
        <v>281</v>
      </c>
      <c r="W3" s="11"/>
      <c r="X3" s="415" t="s">
        <v>185</v>
      </c>
      <c r="Y3" s="415" t="s">
        <v>198</v>
      </c>
      <c r="Z3" s="415" t="s">
        <v>237</v>
      </c>
      <c r="AA3" s="416" t="s">
        <v>281</v>
      </c>
    </row>
    <row r="4" spans="1:32" ht="12.75" customHeight="1">
      <c r="B4" s="371"/>
      <c r="C4" s="10"/>
      <c r="D4" s="48" t="s">
        <v>158</v>
      </c>
      <c r="E4" s="48" t="s">
        <v>158</v>
      </c>
      <c r="F4" s="48" t="s">
        <v>158</v>
      </c>
      <c r="G4" s="50" t="s">
        <v>158</v>
      </c>
      <c r="H4" s="11"/>
      <c r="I4" s="48" t="s">
        <v>158</v>
      </c>
      <c r="J4" s="48" t="s">
        <v>158</v>
      </c>
      <c r="K4" s="48" t="s">
        <v>158</v>
      </c>
      <c r="L4" s="50" t="s">
        <v>158</v>
      </c>
      <c r="M4" s="11"/>
      <c r="N4" s="48" t="s">
        <v>158</v>
      </c>
      <c r="O4" s="48" t="s">
        <v>158</v>
      </c>
      <c r="P4" s="48" t="s">
        <v>158</v>
      </c>
      <c r="Q4" s="50" t="s">
        <v>158</v>
      </c>
      <c r="R4" s="11"/>
      <c r="S4" s="48" t="s">
        <v>158</v>
      </c>
      <c r="T4" s="48" t="s">
        <v>158</v>
      </c>
      <c r="U4" s="48" t="s">
        <v>158</v>
      </c>
      <c r="V4" s="50" t="s">
        <v>158</v>
      </c>
      <c r="W4" s="11"/>
      <c r="X4" s="48" t="s">
        <v>158</v>
      </c>
      <c r="Y4" s="48" t="s">
        <v>158</v>
      </c>
      <c r="Z4" s="48" t="s">
        <v>158</v>
      </c>
      <c r="AA4" s="50" t="s">
        <v>158</v>
      </c>
    </row>
    <row r="5" spans="1:32" ht="12.75" customHeight="1">
      <c r="B5" s="100" t="s">
        <v>128</v>
      </c>
      <c r="C5" s="371"/>
      <c r="D5" s="415"/>
      <c r="E5" s="415"/>
      <c r="F5" s="415"/>
      <c r="G5" s="416"/>
      <c r="H5" s="198"/>
      <c r="I5" s="415"/>
      <c r="J5" s="415"/>
      <c r="K5" s="415"/>
      <c r="L5" s="417"/>
      <c r="M5" s="198"/>
      <c r="N5" s="415"/>
      <c r="O5" s="415"/>
      <c r="P5" s="415"/>
      <c r="Q5" s="416"/>
      <c r="R5" s="198"/>
      <c r="S5" s="415"/>
      <c r="T5" s="415"/>
      <c r="U5" s="415"/>
      <c r="V5" s="416"/>
      <c r="W5" s="198"/>
      <c r="X5" s="415"/>
      <c r="Y5" s="415"/>
      <c r="Z5" s="415"/>
      <c r="AA5" s="416"/>
    </row>
    <row r="6" spans="1:32" ht="15.75" customHeight="1">
      <c r="B6" s="371" t="s">
        <v>13</v>
      </c>
      <c r="C6" s="371"/>
      <c r="D6" s="185">
        <v>5265</v>
      </c>
      <c r="E6" s="187">
        <v>5335</v>
      </c>
      <c r="F6" s="187">
        <v>5277</v>
      </c>
      <c r="G6" s="186">
        <v>5570</v>
      </c>
      <c r="H6" s="418"/>
      <c r="I6" s="187">
        <v>1788</v>
      </c>
      <c r="J6" s="187">
        <v>1829</v>
      </c>
      <c r="K6" s="187">
        <v>1929</v>
      </c>
      <c r="L6" s="186">
        <v>2081</v>
      </c>
      <c r="M6" s="187"/>
      <c r="N6" s="187">
        <v>298</v>
      </c>
      <c r="O6" s="187">
        <v>270</v>
      </c>
      <c r="P6" s="187">
        <v>500</v>
      </c>
      <c r="Q6" s="186">
        <v>550</v>
      </c>
      <c r="R6" s="187"/>
      <c r="S6" s="187">
        <v>880</v>
      </c>
      <c r="T6" s="187">
        <v>791</v>
      </c>
      <c r="U6" s="187">
        <v>768</v>
      </c>
      <c r="V6" s="186">
        <v>905</v>
      </c>
      <c r="W6" s="184"/>
      <c r="X6" s="185">
        <v>445</v>
      </c>
      <c r="Y6" s="187">
        <v>1304</v>
      </c>
      <c r="Z6" s="187">
        <v>799</v>
      </c>
      <c r="AA6" s="186">
        <v>1348</v>
      </c>
    </row>
    <row r="7" spans="1:32" ht="15.75" customHeight="1">
      <c r="B7" s="371" t="s">
        <v>161</v>
      </c>
      <c r="C7" s="371"/>
      <c r="D7" s="185">
        <v>3006</v>
      </c>
      <c r="E7" s="184">
        <v>3095</v>
      </c>
      <c r="F7" s="184">
        <v>3107</v>
      </c>
      <c r="G7" s="188">
        <v>3097</v>
      </c>
      <c r="H7" s="187"/>
      <c r="I7" s="184">
        <v>1104</v>
      </c>
      <c r="J7" s="184">
        <v>1125</v>
      </c>
      <c r="K7" s="184">
        <v>1200</v>
      </c>
      <c r="L7" s="188">
        <v>1129</v>
      </c>
      <c r="M7" s="187"/>
      <c r="N7" s="184">
        <v>474</v>
      </c>
      <c r="O7" s="184">
        <v>474</v>
      </c>
      <c r="P7" s="184">
        <v>564</v>
      </c>
      <c r="Q7" s="188">
        <v>485</v>
      </c>
      <c r="R7" s="187"/>
      <c r="S7" s="184">
        <v>307</v>
      </c>
      <c r="T7" s="184">
        <v>486</v>
      </c>
      <c r="U7" s="184">
        <v>315</v>
      </c>
      <c r="V7" s="188">
        <v>482</v>
      </c>
      <c r="W7" s="419"/>
      <c r="X7" s="185">
        <v>385</v>
      </c>
      <c r="Y7" s="184">
        <v>776</v>
      </c>
      <c r="Z7" s="184">
        <v>833</v>
      </c>
      <c r="AA7" s="188">
        <v>774</v>
      </c>
    </row>
    <row r="8" spans="1:32" ht="15.75" customHeight="1">
      <c r="B8" s="371" t="s">
        <v>14</v>
      </c>
      <c r="C8" s="371"/>
      <c r="D8" s="185">
        <v>3575</v>
      </c>
      <c r="E8" s="187">
        <v>3350</v>
      </c>
      <c r="F8" s="187">
        <v>3515</v>
      </c>
      <c r="G8" s="186">
        <v>3563</v>
      </c>
      <c r="H8" s="418"/>
      <c r="I8" s="187">
        <v>674</v>
      </c>
      <c r="J8" s="187">
        <v>538</v>
      </c>
      <c r="K8" s="187">
        <v>930</v>
      </c>
      <c r="L8" s="186">
        <v>832</v>
      </c>
      <c r="M8" s="187"/>
      <c r="N8" s="187">
        <v>-170</v>
      </c>
      <c r="O8" s="187">
        <v>-372</v>
      </c>
      <c r="P8" s="187">
        <v>121</v>
      </c>
      <c r="Q8" s="186">
        <v>47</v>
      </c>
      <c r="R8" s="187"/>
      <c r="S8" s="187">
        <v>438</v>
      </c>
      <c r="T8" s="187">
        <v>512</v>
      </c>
      <c r="U8" s="187">
        <v>366</v>
      </c>
      <c r="V8" s="186">
        <v>523</v>
      </c>
      <c r="W8" s="184"/>
      <c r="X8" s="185">
        <v>-73</v>
      </c>
      <c r="Y8" s="187">
        <v>130</v>
      </c>
      <c r="Z8" s="187">
        <v>134</v>
      </c>
      <c r="AA8" s="186">
        <v>274</v>
      </c>
    </row>
    <row r="9" spans="1:32" ht="15.75" customHeight="1">
      <c r="B9" s="371" t="s">
        <v>16</v>
      </c>
      <c r="C9" s="371"/>
      <c r="D9" s="185">
        <v>2496</v>
      </c>
      <c r="E9" s="187">
        <v>2477</v>
      </c>
      <c r="F9" s="187">
        <v>2512</v>
      </c>
      <c r="G9" s="186">
        <v>2466</v>
      </c>
      <c r="H9" s="418"/>
      <c r="I9" s="187">
        <v>692</v>
      </c>
      <c r="J9" s="187">
        <v>668</v>
      </c>
      <c r="K9" s="187">
        <v>751</v>
      </c>
      <c r="L9" s="186">
        <v>669</v>
      </c>
      <c r="M9" s="187"/>
      <c r="N9" s="187">
        <v>108</v>
      </c>
      <c r="O9" s="187">
        <v>72</v>
      </c>
      <c r="P9" s="187">
        <v>132</v>
      </c>
      <c r="Q9" s="186">
        <v>31</v>
      </c>
      <c r="R9" s="187"/>
      <c r="S9" s="187">
        <v>322</v>
      </c>
      <c r="T9" s="187">
        <v>424</v>
      </c>
      <c r="U9" s="187">
        <v>427</v>
      </c>
      <c r="V9" s="186">
        <v>436</v>
      </c>
      <c r="W9" s="184"/>
      <c r="X9" s="185">
        <v>14</v>
      </c>
      <c r="Y9" s="187">
        <v>330</v>
      </c>
      <c r="Z9" s="187">
        <v>310</v>
      </c>
      <c r="AA9" s="186">
        <v>318</v>
      </c>
    </row>
    <row r="10" spans="1:32" ht="15.75" customHeight="1">
      <c r="B10" s="371" t="s">
        <v>129</v>
      </c>
      <c r="C10" s="371"/>
      <c r="D10" s="185"/>
      <c r="E10" s="187"/>
      <c r="F10" s="187"/>
      <c r="G10" s="186"/>
      <c r="H10" s="418"/>
      <c r="I10" s="187"/>
      <c r="J10" s="187"/>
      <c r="K10" s="187"/>
      <c r="L10" s="186"/>
      <c r="M10" s="187"/>
      <c r="N10" s="187"/>
      <c r="O10" s="187"/>
      <c r="P10" s="187"/>
      <c r="Q10" s="186"/>
      <c r="R10" s="187"/>
      <c r="S10" s="187"/>
      <c r="T10" s="187"/>
      <c r="U10" s="187"/>
      <c r="V10" s="186"/>
      <c r="W10" s="187"/>
      <c r="X10" s="185"/>
      <c r="Y10" s="187"/>
      <c r="Z10" s="187"/>
      <c r="AA10" s="186"/>
    </row>
    <row r="11" spans="1:32" ht="15.75" customHeight="1">
      <c r="B11" s="371" t="s">
        <v>248</v>
      </c>
      <c r="C11" s="371"/>
      <c r="D11" s="185">
        <v>909</v>
      </c>
      <c r="E11" s="187">
        <v>447</v>
      </c>
      <c r="F11" s="187">
        <v>0</v>
      </c>
      <c r="G11" s="186">
        <v>0</v>
      </c>
      <c r="H11" s="418"/>
      <c r="I11" s="187">
        <v>316</v>
      </c>
      <c r="J11" s="187">
        <v>147</v>
      </c>
      <c r="K11" s="187">
        <v>0</v>
      </c>
      <c r="L11" s="186">
        <v>0</v>
      </c>
      <c r="M11" s="187"/>
      <c r="N11" s="187">
        <v>295</v>
      </c>
      <c r="O11" s="187">
        <v>90</v>
      </c>
      <c r="P11" s="187">
        <v>21</v>
      </c>
      <c r="Q11" s="186">
        <v>30</v>
      </c>
      <c r="R11" s="187"/>
      <c r="S11" s="187">
        <v>121</v>
      </c>
      <c r="T11" s="187">
        <v>70</v>
      </c>
      <c r="U11" s="187">
        <v>0</v>
      </c>
      <c r="V11" s="186">
        <v>0</v>
      </c>
      <c r="W11" s="184"/>
      <c r="X11" s="185">
        <v>47</v>
      </c>
      <c r="Y11" s="187">
        <v>114</v>
      </c>
      <c r="Z11" s="187">
        <v>0</v>
      </c>
      <c r="AA11" s="186">
        <v>0</v>
      </c>
    </row>
    <row r="12" spans="1:32" ht="15.75" customHeight="1">
      <c r="B12" s="371" t="s">
        <v>59</v>
      </c>
      <c r="C12" s="371"/>
      <c r="D12" s="185">
        <v>494</v>
      </c>
      <c r="E12" s="187">
        <v>491</v>
      </c>
      <c r="F12" s="187">
        <v>513</v>
      </c>
      <c r="G12" s="186">
        <v>501</v>
      </c>
      <c r="H12" s="418"/>
      <c r="I12" s="187">
        <v>172</v>
      </c>
      <c r="J12" s="187">
        <v>157</v>
      </c>
      <c r="K12" s="187">
        <v>188</v>
      </c>
      <c r="L12" s="186">
        <v>171</v>
      </c>
      <c r="M12" s="187"/>
      <c r="N12" s="187">
        <v>28</v>
      </c>
      <c r="O12" s="187">
        <v>13</v>
      </c>
      <c r="P12" s="187">
        <v>39</v>
      </c>
      <c r="Q12" s="186">
        <v>22</v>
      </c>
      <c r="R12" s="187"/>
      <c r="S12" s="187">
        <v>113</v>
      </c>
      <c r="T12" s="187">
        <v>166</v>
      </c>
      <c r="U12" s="187">
        <v>81</v>
      </c>
      <c r="V12" s="186">
        <v>116</v>
      </c>
      <c r="W12" s="184"/>
      <c r="X12" s="185">
        <v>6</v>
      </c>
      <c r="Y12" s="187">
        <v>0</v>
      </c>
      <c r="Z12" s="187">
        <v>100</v>
      </c>
      <c r="AA12" s="186">
        <v>52</v>
      </c>
    </row>
    <row r="13" spans="1:32" ht="15.75" customHeight="1">
      <c r="B13" s="371" t="s">
        <v>58</v>
      </c>
      <c r="C13" s="371"/>
      <c r="D13" s="185">
        <v>432</v>
      </c>
      <c r="E13" s="187">
        <v>419</v>
      </c>
      <c r="F13" s="187">
        <v>440</v>
      </c>
      <c r="G13" s="186">
        <v>434</v>
      </c>
      <c r="H13" s="418"/>
      <c r="I13" s="187">
        <v>130</v>
      </c>
      <c r="J13" s="187">
        <v>120</v>
      </c>
      <c r="K13" s="187">
        <v>145</v>
      </c>
      <c r="L13" s="186">
        <v>130</v>
      </c>
      <c r="M13" s="187"/>
      <c r="N13" s="187">
        <v>48</v>
      </c>
      <c r="O13" s="187">
        <v>27</v>
      </c>
      <c r="P13" s="187">
        <v>56</v>
      </c>
      <c r="Q13" s="186">
        <v>40</v>
      </c>
      <c r="R13" s="187"/>
      <c r="S13" s="187">
        <v>59</v>
      </c>
      <c r="T13" s="187">
        <v>58</v>
      </c>
      <c r="U13" s="187">
        <v>62</v>
      </c>
      <c r="V13" s="186">
        <v>54</v>
      </c>
      <c r="W13" s="184"/>
      <c r="X13" s="185">
        <v>24</v>
      </c>
      <c r="Y13" s="187">
        <v>131</v>
      </c>
      <c r="Z13" s="187">
        <v>7</v>
      </c>
      <c r="AA13" s="186">
        <v>164</v>
      </c>
    </row>
    <row r="14" spans="1:32" ht="15.75" customHeight="1">
      <c r="B14" s="371" t="s">
        <v>135</v>
      </c>
      <c r="C14" s="371"/>
      <c r="D14" s="189">
        <v>1469</v>
      </c>
      <c r="E14" s="288">
        <v>1467</v>
      </c>
      <c r="F14" s="288">
        <v>1499</v>
      </c>
      <c r="G14" s="190">
        <v>1554</v>
      </c>
      <c r="H14" s="418"/>
      <c r="I14" s="288">
        <v>422</v>
      </c>
      <c r="J14" s="288">
        <v>401</v>
      </c>
      <c r="K14" s="288">
        <v>440</v>
      </c>
      <c r="L14" s="190">
        <v>441</v>
      </c>
      <c r="M14" s="187"/>
      <c r="N14" s="288">
        <v>131</v>
      </c>
      <c r="O14" s="288">
        <v>104</v>
      </c>
      <c r="P14" s="288">
        <v>139</v>
      </c>
      <c r="Q14" s="190">
        <v>120</v>
      </c>
      <c r="R14" s="187"/>
      <c r="S14" s="288">
        <v>227</v>
      </c>
      <c r="T14" s="288">
        <v>255</v>
      </c>
      <c r="U14" s="288">
        <v>150</v>
      </c>
      <c r="V14" s="190">
        <v>247</v>
      </c>
      <c r="W14" s="187"/>
      <c r="X14" s="189">
        <v>53</v>
      </c>
      <c r="Y14" s="288">
        <v>244</v>
      </c>
      <c r="Z14" s="288">
        <v>161</v>
      </c>
      <c r="AA14" s="190">
        <v>304</v>
      </c>
    </row>
    <row r="15" spans="1:32" s="127" customFormat="1" ht="15.75" customHeight="1">
      <c r="B15" s="374" t="s">
        <v>9</v>
      </c>
      <c r="C15" s="100"/>
      <c r="D15" s="191">
        <v>3304</v>
      </c>
      <c r="E15" s="191">
        <v>2824</v>
      </c>
      <c r="F15" s="191">
        <v>2452</v>
      </c>
      <c r="G15" s="192">
        <v>2489</v>
      </c>
      <c r="H15" s="420"/>
      <c r="I15" s="191">
        <v>1040</v>
      </c>
      <c r="J15" s="191">
        <v>825</v>
      </c>
      <c r="K15" s="191">
        <v>773</v>
      </c>
      <c r="L15" s="192">
        <v>742</v>
      </c>
      <c r="M15" s="191"/>
      <c r="N15" s="191">
        <v>502</v>
      </c>
      <c r="O15" s="191">
        <v>234</v>
      </c>
      <c r="P15" s="191">
        <v>255</v>
      </c>
      <c r="Q15" s="192">
        <v>212</v>
      </c>
      <c r="R15" s="191"/>
      <c r="S15" s="191">
        <v>520</v>
      </c>
      <c r="T15" s="191">
        <v>549</v>
      </c>
      <c r="U15" s="191">
        <v>293</v>
      </c>
      <c r="V15" s="192">
        <v>417</v>
      </c>
      <c r="W15" s="191"/>
      <c r="X15" s="191">
        <v>130</v>
      </c>
      <c r="Y15" s="191">
        <v>489</v>
      </c>
      <c r="Z15" s="191">
        <v>268</v>
      </c>
      <c r="AA15" s="192">
        <v>520</v>
      </c>
    </row>
    <row r="16" spans="1:32" ht="15.75" customHeight="1">
      <c r="B16" s="371" t="s">
        <v>57</v>
      </c>
      <c r="C16" s="371"/>
      <c r="D16" s="189">
        <v>-103</v>
      </c>
      <c r="E16" s="288">
        <v>-74</v>
      </c>
      <c r="F16" s="288">
        <v>-88</v>
      </c>
      <c r="G16" s="190">
        <v>-72</v>
      </c>
      <c r="H16" s="418"/>
      <c r="I16" s="288">
        <v>0</v>
      </c>
      <c r="J16" s="288">
        <v>0</v>
      </c>
      <c r="K16" s="288">
        <v>0</v>
      </c>
      <c r="L16" s="190">
        <v>0</v>
      </c>
      <c r="M16" s="187"/>
      <c r="N16" s="288">
        <v>0</v>
      </c>
      <c r="O16" s="288">
        <v>0</v>
      </c>
      <c r="P16" s="288">
        <v>0</v>
      </c>
      <c r="Q16" s="190">
        <v>-2</v>
      </c>
      <c r="R16" s="187"/>
      <c r="S16" s="288">
        <v>0</v>
      </c>
      <c r="T16" s="288">
        <v>0</v>
      </c>
      <c r="U16" s="288">
        <v>0</v>
      </c>
      <c r="V16" s="190">
        <v>0</v>
      </c>
      <c r="W16" s="187"/>
      <c r="X16" s="189">
        <v>0</v>
      </c>
      <c r="Y16" s="288">
        <v>0</v>
      </c>
      <c r="Z16" s="288">
        <v>0</v>
      </c>
      <c r="AA16" s="190">
        <v>0</v>
      </c>
    </row>
    <row r="17" spans="2:27" s="127" customFormat="1" ht="15.75" customHeight="1">
      <c r="B17" s="100" t="s">
        <v>9</v>
      </c>
      <c r="C17" s="100"/>
      <c r="D17" s="191">
        <v>17543</v>
      </c>
      <c r="E17" s="191">
        <v>17007</v>
      </c>
      <c r="F17" s="191">
        <v>16775</v>
      </c>
      <c r="G17" s="192">
        <v>17113</v>
      </c>
      <c r="H17" s="420"/>
      <c r="I17" s="191">
        <v>5298</v>
      </c>
      <c r="J17" s="191">
        <v>4985</v>
      </c>
      <c r="K17" s="191">
        <v>5583</v>
      </c>
      <c r="L17" s="192">
        <v>5453</v>
      </c>
      <c r="M17" s="191"/>
      <c r="N17" s="191">
        <v>1212</v>
      </c>
      <c r="O17" s="191">
        <v>678</v>
      </c>
      <c r="P17" s="191">
        <v>1572</v>
      </c>
      <c r="Q17" s="192">
        <v>1323</v>
      </c>
      <c r="R17" s="191"/>
      <c r="S17" s="191">
        <v>2467</v>
      </c>
      <c r="T17" s="191">
        <v>2762</v>
      </c>
      <c r="U17" s="191">
        <v>2169</v>
      </c>
      <c r="V17" s="192">
        <v>2763</v>
      </c>
      <c r="W17" s="191"/>
      <c r="X17" s="191">
        <v>901</v>
      </c>
      <c r="Y17" s="191">
        <v>3029</v>
      </c>
      <c r="Z17" s="191">
        <v>2344</v>
      </c>
      <c r="AA17" s="192">
        <v>3234</v>
      </c>
    </row>
    <row r="18" spans="2:27" ht="15.75" customHeight="1">
      <c r="B18" s="100" t="s">
        <v>6</v>
      </c>
      <c r="C18" s="371"/>
      <c r="D18" s="185"/>
      <c r="E18" s="187"/>
      <c r="F18" s="187"/>
      <c r="G18" s="186"/>
      <c r="H18" s="187"/>
      <c r="I18" s="187"/>
      <c r="J18" s="187"/>
      <c r="K18" s="187"/>
      <c r="L18" s="186"/>
      <c r="M18" s="187"/>
      <c r="N18" s="187"/>
      <c r="O18" s="187"/>
      <c r="P18" s="187"/>
      <c r="Q18" s="186"/>
      <c r="R18" s="187"/>
      <c r="S18" s="187"/>
      <c r="T18" s="187"/>
      <c r="U18" s="187"/>
      <c r="V18" s="186"/>
      <c r="W18" s="421"/>
      <c r="X18" s="185"/>
      <c r="Y18" s="187"/>
      <c r="Z18" s="187"/>
      <c r="AA18" s="186"/>
    </row>
    <row r="19" spans="2:27" ht="15.75" customHeight="1">
      <c r="B19" s="523" t="s">
        <v>204</v>
      </c>
      <c r="C19" s="523"/>
      <c r="D19" s="185">
        <v>2464</v>
      </c>
      <c r="E19" s="187">
        <v>2830</v>
      </c>
      <c r="F19" s="187">
        <v>2799</v>
      </c>
      <c r="G19" s="186">
        <v>2893</v>
      </c>
      <c r="H19" s="187"/>
      <c r="I19" s="187">
        <v>952</v>
      </c>
      <c r="J19" s="187">
        <v>1111</v>
      </c>
      <c r="K19" s="187">
        <v>1063</v>
      </c>
      <c r="L19" s="186">
        <v>1140</v>
      </c>
      <c r="M19" s="187"/>
      <c r="N19" s="187">
        <v>642</v>
      </c>
      <c r="O19" s="187">
        <v>739</v>
      </c>
      <c r="P19" s="187">
        <v>722</v>
      </c>
      <c r="Q19" s="186">
        <v>872</v>
      </c>
      <c r="R19" s="187"/>
      <c r="S19" s="187">
        <v>350</v>
      </c>
      <c r="T19" s="187">
        <v>386</v>
      </c>
      <c r="U19" s="187">
        <v>356</v>
      </c>
      <c r="V19" s="186">
        <v>407</v>
      </c>
      <c r="W19" s="421"/>
      <c r="X19" s="185">
        <v>478</v>
      </c>
      <c r="Y19" s="187">
        <v>869</v>
      </c>
      <c r="Z19" s="187">
        <v>439</v>
      </c>
      <c r="AA19" s="186">
        <v>1014</v>
      </c>
    </row>
    <row r="20" spans="2:27" ht="15.75" customHeight="1">
      <c r="B20" s="371" t="s">
        <v>60</v>
      </c>
      <c r="C20" s="371"/>
      <c r="D20" s="185"/>
      <c r="E20" s="187"/>
      <c r="F20" s="187"/>
      <c r="G20" s="186"/>
      <c r="H20" s="187"/>
      <c r="I20" s="187"/>
      <c r="J20" s="187"/>
      <c r="K20" s="187"/>
      <c r="L20" s="186"/>
      <c r="M20" s="187"/>
      <c r="N20" s="187"/>
      <c r="O20" s="187"/>
      <c r="P20" s="187"/>
      <c r="Q20" s="186"/>
      <c r="R20" s="187"/>
      <c r="S20" s="187"/>
      <c r="T20" s="187"/>
      <c r="U20" s="187"/>
      <c r="V20" s="186"/>
      <c r="W20" s="421"/>
      <c r="X20" s="185"/>
      <c r="Y20" s="187"/>
      <c r="Z20" s="187"/>
      <c r="AA20" s="186"/>
    </row>
    <row r="21" spans="2:27" ht="15.75" customHeight="1">
      <c r="B21" s="371" t="s">
        <v>56</v>
      </c>
      <c r="C21" s="371"/>
      <c r="D21" s="185">
        <v>1611</v>
      </c>
      <c r="E21" s="187">
        <v>1441</v>
      </c>
      <c r="F21" s="187">
        <v>1437</v>
      </c>
      <c r="G21" s="186">
        <v>1408</v>
      </c>
      <c r="H21" s="418"/>
      <c r="I21" s="187">
        <v>335</v>
      </c>
      <c r="J21" s="187">
        <v>311</v>
      </c>
      <c r="K21" s="187">
        <v>327</v>
      </c>
      <c r="L21" s="186">
        <v>317</v>
      </c>
      <c r="M21" s="187"/>
      <c r="N21" s="187">
        <v>113</v>
      </c>
      <c r="O21" s="187">
        <v>102</v>
      </c>
      <c r="P21" s="187">
        <v>131</v>
      </c>
      <c r="Q21" s="186">
        <v>139</v>
      </c>
      <c r="R21" s="187"/>
      <c r="S21" s="187">
        <v>184</v>
      </c>
      <c r="T21" s="187">
        <v>152</v>
      </c>
      <c r="U21" s="187">
        <v>154</v>
      </c>
      <c r="V21" s="186">
        <v>155</v>
      </c>
      <c r="W21" s="184"/>
      <c r="X21" s="185">
        <v>-438</v>
      </c>
      <c r="Y21" s="187">
        <v>739</v>
      </c>
      <c r="Z21" s="187">
        <v>-362</v>
      </c>
      <c r="AA21" s="186">
        <v>613</v>
      </c>
    </row>
    <row r="22" spans="2:27" ht="15.75" customHeight="1">
      <c r="B22" s="371" t="s">
        <v>61</v>
      </c>
      <c r="C22" s="371"/>
      <c r="D22" s="185">
        <v>796</v>
      </c>
      <c r="E22" s="187">
        <v>533</v>
      </c>
      <c r="F22" s="187">
        <v>475</v>
      </c>
      <c r="G22" s="186">
        <v>486</v>
      </c>
      <c r="H22" s="187"/>
      <c r="I22" s="187">
        <v>356</v>
      </c>
      <c r="J22" s="187">
        <v>234</v>
      </c>
      <c r="K22" s="187">
        <v>214</v>
      </c>
      <c r="L22" s="186">
        <v>199</v>
      </c>
      <c r="M22" s="187"/>
      <c r="N22" s="187">
        <v>205</v>
      </c>
      <c r="O22" s="187">
        <v>136</v>
      </c>
      <c r="P22" s="187">
        <v>145</v>
      </c>
      <c r="Q22" s="186">
        <v>125</v>
      </c>
      <c r="R22" s="187"/>
      <c r="S22" s="187">
        <v>104</v>
      </c>
      <c r="T22" s="187">
        <v>102</v>
      </c>
      <c r="U22" s="187">
        <v>98</v>
      </c>
      <c r="V22" s="186">
        <v>87</v>
      </c>
      <c r="W22" s="421"/>
      <c r="X22" s="185">
        <v>223</v>
      </c>
      <c r="Y22" s="187">
        <v>146</v>
      </c>
      <c r="Z22" s="187">
        <v>146</v>
      </c>
      <c r="AA22" s="186">
        <v>88</v>
      </c>
    </row>
    <row r="23" spans="2:27" ht="15.75" customHeight="1">
      <c r="B23" s="371" t="s">
        <v>135</v>
      </c>
      <c r="C23" s="371"/>
      <c r="D23" s="189">
        <v>1015</v>
      </c>
      <c r="E23" s="288">
        <v>1083</v>
      </c>
      <c r="F23" s="288">
        <v>988</v>
      </c>
      <c r="G23" s="190">
        <v>976</v>
      </c>
      <c r="H23" s="187"/>
      <c r="I23" s="288">
        <v>249</v>
      </c>
      <c r="J23" s="288">
        <v>306</v>
      </c>
      <c r="K23" s="288">
        <v>249</v>
      </c>
      <c r="L23" s="190">
        <v>248</v>
      </c>
      <c r="M23" s="187"/>
      <c r="N23" s="288">
        <v>100</v>
      </c>
      <c r="O23" s="288">
        <v>201</v>
      </c>
      <c r="P23" s="288">
        <v>159</v>
      </c>
      <c r="Q23" s="190">
        <v>160</v>
      </c>
      <c r="R23" s="187"/>
      <c r="S23" s="288">
        <v>114</v>
      </c>
      <c r="T23" s="288">
        <v>139</v>
      </c>
      <c r="U23" s="288">
        <v>115</v>
      </c>
      <c r="V23" s="190">
        <v>120</v>
      </c>
      <c r="W23" s="421"/>
      <c r="X23" s="189">
        <v>99</v>
      </c>
      <c r="Y23" s="288">
        <v>178</v>
      </c>
      <c r="Z23" s="288">
        <v>121</v>
      </c>
      <c r="AA23" s="190">
        <v>119</v>
      </c>
    </row>
    <row r="24" spans="2:27" s="127" customFormat="1" ht="15.75" customHeight="1">
      <c r="B24" s="374" t="s">
        <v>9</v>
      </c>
      <c r="C24" s="374"/>
      <c r="D24" s="191">
        <v>3422</v>
      </c>
      <c r="E24" s="191">
        <v>3057</v>
      </c>
      <c r="F24" s="191">
        <v>2900</v>
      </c>
      <c r="G24" s="192">
        <v>2870</v>
      </c>
      <c r="H24" s="191"/>
      <c r="I24" s="191">
        <v>940</v>
      </c>
      <c r="J24" s="191">
        <v>851</v>
      </c>
      <c r="K24" s="191">
        <v>790</v>
      </c>
      <c r="L24" s="192">
        <v>764</v>
      </c>
      <c r="M24" s="191"/>
      <c r="N24" s="191">
        <v>418</v>
      </c>
      <c r="O24" s="191">
        <v>439</v>
      </c>
      <c r="P24" s="191">
        <v>435</v>
      </c>
      <c r="Q24" s="192">
        <v>424</v>
      </c>
      <c r="R24" s="191"/>
      <c r="S24" s="191">
        <v>402</v>
      </c>
      <c r="T24" s="191">
        <v>393</v>
      </c>
      <c r="U24" s="191">
        <v>367</v>
      </c>
      <c r="V24" s="192">
        <v>362</v>
      </c>
      <c r="W24" s="419"/>
      <c r="X24" s="191">
        <v>-116</v>
      </c>
      <c r="Y24" s="191">
        <v>1063</v>
      </c>
      <c r="Z24" s="191">
        <v>-95</v>
      </c>
      <c r="AA24" s="192">
        <v>820</v>
      </c>
    </row>
    <row r="25" spans="2:27" ht="15.75" customHeight="1">
      <c r="B25" s="371" t="s">
        <v>57</v>
      </c>
      <c r="C25" s="371"/>
      <c r="D25" s="189">
        <v>0</v>
      </c>
      <c r="E25" s="288">
        <v>0</v>
      </c>
      <c r="F25" s="288">
        <v>0</v>
      </c>
      <c r="G25" s="190">
        <v>0</v>
      </c>
      <c r="H25" s="187"/>
      <c r="I25" s="288">
        <v>0</v>
      </c>
      <c r="J25" s="288">
        <v>0</v>
      </c>
      <c r="K25" s="288">
        <v>0</v>
      </c>
      <c r="L25" s="190">
        <v>0</v>
      </c>
      <c r="M25" s="187"/>
      <c r="N25" s="288">
        <v>0</v>
      </c>
      <c r="O25" s="288">
        <v>0</v>
      </c>
      <c r="P25" s="288">
        <v>0</v>
      </c>
      <c r="Q25" s="190">
        <v>0</v>
      </c>
      <c r="R25" s="187"/>
      <c r="S25" s="288">
        <v>0</v>
      </c>
      <c r="T25" s="288">
        <v>0</v>
      </c>
      <c r="U25" s="288">
        <v>0</v>
      </c>
      <c r="V25" s="190">
        <v>0</v>
      </c>
      <c r="W25" s="421"/>
      <c r="X25" s="189">
        <v>0</v>
      </c>
      <c r="Y25" s="288">
        <v>0</v>
      </c>
      <c r="Z25" s="288">
        <v>0</v>
      </c>
      <c r="AA25" s="190">
        <v>0</v>
      </c>
    </row>
    <row r="26" spans="2:27" s="127" customFormat="1" ht="15.75" customHeight="1">
      <c r="B26" s="100" t="s">
        <v>9</v>
      </c>
      <c r="C26" s="100"/>
      <c r="D26" s="191">
        <v>5886</v>
      </c>
      <c r="E26" s="191">
        <v>5887</v>
      </c>
      <c r="F26" s="191">
        <v>5699</v>
      </c>
      <c r="G26" s="192">
        <v>5763</v>
      </c>
      <c r="H26" s="191"/>
      <c r="I26" s="191">
        <v>1892</v>
      </c>
      <c r="J26" s="191">
        <v>1962</v>
      </c>
      <c r="K26" s="191">
        <v>1853</v>
      </c>
      <c r="L26" s="192">
        <v>1904</v>
      </c>
      <c r="M26" s="191"/>
      <c r="N26" s="191">
        <v>1060</v>
      </c>
      <c r="O26" s="191">
        <v>1178</v>
      </c>
      <c r="P26" s="191">
        <v>1157</v>
      </c>
      <c r="Q26" s="192">
        <v>1296</v>
      </c>
      <c r="R26" s="191"/>
      <c r="S26" s="191">
        <v>752</v>
      </c>
      <c r="T26" s="191">
        <v>779</v>
      </c>
      <c r="U26" s="191">
        <v>723</v>
      </c>
      <c r="V26" s="192">
        <v>769</v>
      </c>
      <c r="W26" s="419"/>
      <c r="X26" s="191">
        <v>362</v>
      </c>
      <c r="Y26" s="191">
        <v>1932</v>
      </c>
      <c r="Z26" s="191">
        <v>344</v>
      </c>
      <c r="AA26" s="192">
        <v>1834</v>
      </c>
    </row>
    <row r="27" spans="2:27" ht="15.75" customHeight="1">
      <c r="B27" s="371" t="s">
        <v>29</v>
      </c>
      <c r="C27" s="371"/>
      <c r="D27" s="185">
        <v>664</v>
      </c>
      <c r="E27" s="187">
        <v>726</v>
      </c>
      <c r="F27" s="187">
        <v>675</v>
      </c>
      <c r="G27" s="186">
        <v>733</v>
      </c>
      <c r="H27" s="418"/>
      <c r="I27" s="187">
        <v>-100</v>
      </c>
      <c r="J27" s="187">
        <v>112</v>
      </c>
      <c r="K27" s="187">
        <v>-51</v>
      </c>
      <c r="L27" s="186">
        <v>-5</v>
      </c>
      <c r="M27" s="187"/>
      <c r="N27" s="187">
        <v>-149</v>
      </c>
      <c r="O27" s="187">
        <v>155</v>
      </c>
      <c r="P27" s="187">
        <v>-101</v>
      </c>
      <c r="Q27" s="186">
        <v>-31</v>
      </c>
      <c r="R27" s="187"/>
      <c r="S27" s="187">
        <v>307</v>
      </c>
      <c r="T27" s="187">
        <v>608</v>
      </c>
      <c r="U27" s="187">
        <v>371</v>
      </c>
      <c r="V27" s="186">
        <v>526</v>
      </c>
      <c r="W27" s="184"/>
      <c r="X27" s="185">
        <v>-567</v>
      </c>
      <c r="Y27" s="187">
        <v>-30</v>
      </c>
      <c r="Z27" s="187">
        <v>-786</v>
      </c>
      <c r="AA27" s="186">
        <v>31</v>
      </c>
    </row>
    <row r="28" spans="2:27" ht="15.75" customHeight="1">
      <c r="B28" s="371" t="s">
        <v>62</v>
      </c>
      <c r="C28" s="371"/>
      <c r="D28" s="185">
        <v>-42</v>
      </c>
      <c r="E28" s="187">
        <v>-40</v>
      </c>
      <c r="F28" s="187">
        <v>-74</v>
      </c>
      <c r="G28" s="186">
        <v>-113</v>
      </c>
      <c r="H28" s="187"/>
      <c r="I28" s="187">
        <v>0</v>
      </c>
      <c r="J28" s="187">
        <v>0</v>
      </c>
      <c r="K28" s="187">
        <v>0</v>
      </c>
      <c r="L28" s="186">
        <v>0</v>
      </c>
      <c r="M28" s="187"/>
      <c r="N28" s="187">
        <v>0</v>
      </c>
      <c r="O28" s="187">
        <v>0</v>
      </c>
      <c r="P28" s="187">
        <v>0</v>
      </c>
      <c r="Q28" s="186">
        <v>0</v>
      </c>
      <c r="R28" s="187"/>
      <c r="S28" s="187">
        <v>0</v>
      </c>
      <c r="T28" s="187">
        <v>0</v>
      </c>
      <c r="U28" s="187">
        <v>0</v>
      </c>
      <c r="V28" s="186">
        <v>0</v>
      </c>
      <c r="W28" s="421"/>
      <c r="X28" s="185">
        <v>0</v>
      </c>
      <c r="Y28" s="187">
        <v>0</v>
      </c>
      <c r="Z28" s="187">
        <v>0</v>
      </c>
      <c r="AA28" s="186">
        <v>0</v>
      </c>
    </row>
    <row r="29" spans="2:27" s="127" customFormat="1" ht="15.75" customHeight="1" thickBot="1">
      <c r="B29" s="100" t="s">
        <v>63</v>
      </c>
      <c r="C29" s="100"/>
      <c r="D29" s="194">
        <v>24051</v>
      </c>
      <c r="E29" s="194">
        <v>23580</v>
      </c>
      <c r="F29" s="194">
        <v>23075</v>
      </c>
      <c r="G29" s="195">
        <v>23496</v>
      </c>
      <c r="H29" s="191"/>
      <c r="I29" s="194">
        <v>7090</v>
      </c>
      <c r="J29" s="194">
        <v>7059</v>
      </c>
      <c r="K29" s="194">
        <v>7385</v>
      </c>
      <c r="L29" s="195">
        <v>7352</v>
      </c>
      <c r="M29" s="191"/>
      <c r="N29" s="194">
        <v>2123</v>
      </c>
      <c r="O29" s="194">
        <v>2011</v>
      </c>
      <c r="P29" s="194">
        <v>2628</v>
      </c>
      <c r="Q29" s="195">
        <v>2588</v>
      </c>
      <c r="R29" s="191"/>
      <c r="S29" s="194">
        <v>3526</v>
      </c>
      <c r="T29" s="194">
        <v>4149</v>
      </c>
      <c r="U29" s="194">
        <v>3263</v>
      </c>
      <c r="V29" s="195">
        <v>4058</v>
      </c>
      <c r="W29" s="419"/>
      <c r="X29" s="194">
        <v>696</v>
      </c>
      <c r="Y29" s="194">
        <v>4931</v>
      </c>
      <c r="Z29" s="194">
        <v>1902</v>
      </c>
      <c r="AA29" s="195">
        <v>5099</v>
      </c>
    </row>
    <row r="30" spans="2:27" s="128" customFormat="1" ht="15.75" customHeight="1" thickTop="1">
      <c r="B30" s="370"/>
      <c r="C30" s="370"/>
      <c r="D30" s="193"/>
      <c r="E30" s="191"/>
      <c r="F30" s="191"/>
      <c r="G30" s="193"/>
      <c r="H30" s="397"/>
      <c r="I30" s="397"/>
      <c r="J30" s="397"/>
      <c r="K30" s="397"/>
      <c r="L30" s="397"/>
      <c r="M30" s="420"/>
      <c r="N30" s="397"/>
      <c r="O30" s="397"/>
      <c r="P30" s="397"/>
      <c r="Q30" s="397"/>
      <c r="R30" s="420"/>
      <c r="S30" s="191"/>
      <c r="T30" s="191"/>
      <c r="U30" s="191"/>
      <c r="V30" s="191"/>
      <c r="W30" s="419"/>
      <c r="X30" s="397"/>
      <c r="Y30" s="397"/>
      <c r="Z30" s="397"/>
      <c r="AA30" s="397"/>
    </row>
    <row r="31" spans="2:27" s="128" customFormat="1" ht="15.75" customHeight="1">
      <c r="B31" s="20" t="s">
        <v>209</v>
      </c>
      <c r="C31" s="370"/>
      <c r="D31" s="193"/>
      <c r="E31" s="191"/>
      <c r="F31" s="191"/>
      <c r="G31" s="193"/>
      <c r="H31" s="397"/>
      <c r="I31" s="397"/>
      <c r="J31" s="397"/>
      <c r="K31" s="397"/>
      <c r="L31" s="397"/>
      <c r="M31" s="420"/>
      <c r="N31" s="397"/>
      <c r="O31" s="397"/>
      <c r="P31" s="397"/>
      <c r="Q31" s="397"/>
      <c r="R31" s="420"/>
      <c r="S31" s="191"/>
      <c r="T31" s="191"/>
      <c r="U31" s="191"/>
      <c r="V31" s="191"/>
      <c r="W31" s="419"/>
      <c r="X31" s="397"/>
      <c r="Y31" s="397"/>
      <c r="Z31" s="397"/>
      <c r="AA31" s="397"/>
    </row>
    <row r="32" spans="2:27" ht="15.75" customHeight="1">
      <c r="B32" s="523" t="s">
        <v>214</v>
      </c>
      <c r="C32" s="523"/>
      <c r="D32" s="185">
        <v>3015</v>
      </c>
      <c r="E32" s="187">
        <v>2838</v>
      </c>
      <c r="F32" s="187">
        <v>2610</v>
      </c>
      <c r="G32" s="186">
        <v>2060</v>
      </c>
      <c r="H32" s="187"/>
      <c r="I32" s="187">
        <v>892</v>
      </c>
      <c r="J32" s="187">
        <v>704</v>
      </c>
      <c r="K32" s="187">
        <v>557</v>
      </c>
      <c r="L32" s="186">
        <v>473</v>
      </c>
      <c r="M32" s="187"/>
      <c r="N32" s="187">
        <v>223</v>
      </c>
      <c r="O32" s="187">
        <v>257</v>
      </c>
      <c r="P32" s="187">
        <v>544</v>
      </c>
      <c r="Q32" s="186">
        <v>446</v>
      </c>
      <c r="R32" s="187"/>
      <c r="S32" s="187">
        <v>447</v>
      </c>
      <c r="T32" s="187">
        <v>692</v>
      </c>
      <c r="U32" s="187">
        <v>394</v>
      </c>
      <c r="V32" s="186">
        <v>558</v>
      </c>
      <c r="W32" s="421"/>
      <c r="X32" s="185">
        <v>438</v>
      </c>
      <c r="Y32" s="187">
        <v>-41</v>
      </c>
      <c r="Z32" s="187">
        <v>214</v>
      </c>
      <c r="AA32" s="186">
        <v>-44</v>
      </c>
    </row>
    <row r="33" spans="2:30" s="128" customFormat="1" ht="12.75" customHeight="1">
      <c r="B33" s="370"/>
      <c r="C33" s="370"/>
      <c r="D33" s="193"/>
      <c r="E33" s="193"/>
      <c r="F33" s="191"/>
      <c r="G33" s="193"/>
      <c r="H33" s="397"/>
      <c r="I33" s="397"/>
      <c r="J33" s="397"/>
      <c r="K33" s="397"/>
      <c r="L33" s="397"/>
      <c r="M33" s="420"/>
      <c r="N33" s="397"/>
      <c r="O33" s="397"/>
      <c r="P33" s="397"/>
      <c r="Q33" s="397"/>
      <c r="R33" s="420"/>
      <c r="S33" s="191"/>
      <c r="T33" s="191"/>
      <c r="U33" s="191"/>
      <c r="V33" s="191"/>
      <c r="W33" s="419"/>
      <c r="X33" s="397"/>
      <c r="Y33" s="397"/>
      <c r="Z33" s="397"/>
      <c r="AA33" s="397"/>
    </row>
    <row r="34" spans="2:30" s="99" customFormat="1" ht="12.75" customHeight="1">
      <c r="B34" s="371" t="s">
        <v>17</v>
      </c>
      <c r="C34" s="422"/>
      <c r="D34" s="423"/>
      <c r="E34" s="423"/>
      <c r="F34" s="421"/>
      <c r="G34" s="421"/>
      <c r="H34" s="423"/>
      <c r="I34" s="423"/>
      <c r="J34" s="423"/>
      <c r="K34" s="397"/>
      <c r="L34" s="397"/>
      <c r="M34" s="397"/>
      <c r="N34" s="421"/>
      <c r="O34" s="423"/>
      <c r="P34" s="423"/>
      <c r="Q34" s="423"/>
      <c r="R34" s="423"/>
      <c r="S34" s="424"/>
      <c r="T34" s="424"/>
      <c r="U34" s="424"/>
      <c r="V34" s="424"/>
      <c r="W34" s="424"/>
    </row>
    <row r="35" spans="2:30" s="99" customFormat="1" ht="12.75" customHeight="1">
      <c r="B35" s="425" t="s">
        <v>18</v>
      </c>
      <c r="C35" s="507" t="s">
        <v>249</v>
      </c>
      <c r="D35" s="507"/>
      <c r="E35" s="507"/>
      <c r="F35" s="507"/>
      <c r="G35" s="507"/>
      <c r="H35" s="507"/>
      <c r="I35" s="507"/>
      <c r="J35" s="507"/>
      <c r="K35" s="507"/>
      <c r="L35" s="507"/>
      <c r="M35" s="397"/>
      <c r="N35" s="421"/>
      <c r="O35" s="423"/>
      <c r="P35" s="423"/>
      <c r="Q35" s="423"/>
      <c r="R35" s="423"/>
      <c r="S35" s="424"/>
      <c r="T35" s="424"/>
      <c r="U35" s="424"/>
      <c r="V35" s="424"/>
      <c r="W35" s="424"/>
    </row>
    <row r="36" spans="2:30" ht="12.75" customHeight="1">
      <c r="B36" s="425" t="s">
        <v>19</v>
      </c>
      <c r="C36" s="507" t="s">
        <v>218</v>
      </c>
      <c r="D36" s="507"/>
      <c r="E36" s="507"/>
      <c r="F36" s="507"/>
      <c r="G36" s="507"/>
      <c r="H36" s="507"/>
      <c r="I36" s="507"/>
      <c r="J36" s="507"/>
      <c r="K36" s="507"/>
      <c r="L36" s="507"/>
      <c r="M36" s="507"/>
      <c r="N36" s="507"/>
      <c r="O36" s="507"/>
      <c r="P36" s="507"/>
      <c r="Q36" s="507"/>
      <c r="R36" s="371"/>
      <c r="S36" s="371"/>
      <c r="T36" s="371"/>
      <c r="U36" s="371"/>
      <c r="V36" s="371"/>
      <c r="W36" s="371"/>
      <c r="X36" s="371"/>
      <c r="Y36" s="371"/>
      <c r="Z36" s="371"/>
      <c r="AA36" s="371"/>
    </row>
    <row r="37" spans="2:30" ht="12.75" customHeight="1">
      <c r="B37" s="425" t="s">
        <v>55</v>
      </c>
      <c r="C37" s="523" t="s">
        <v>20</v>
      </c>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99"/>
    </row>
    <row r="38" spans="2:30">
      <c r="B38" s="425" t="s">
        <v>64</v>
      </c>
      <c r="C38" s="524" t="s">
        <v>212</v>
      </c>
      <c r="D38" s="524"/>
      <c r="E38" s="524"/>
      <c r="F38" s="524"/>
      <c r="G38" s="524"/>
      <c r="H38" s="524"/>
      <c r="I38" s="524"/>
      <c r="J38" s="524"/>
      <c r="K38" s="524"/>
      <c r="L38" s="524"/>
      <c r="M38" s="524"/>
      <c r="N38" s="524"/>
      <c r="O38" s="524"/>
      <c r="P38" s="524"/>
      <c r="Q38" s="524"/>
      <c r="R38" s="524"/>
      <c r="S38" s="524"/>
      <c r="T38" s="524"/>
      <c r="U38" s="524"/>
      <c r="V38" s="524"/>
      <c r="W38" s="524"/>
      <c r="X38" s="524"/>
      <c r="Y38" s="426"/>
      <c r="Z38" s="426"/>
      <c r="AA38" s="426"/>
    </row>
    <row r="42" spans="2:30">
      <c r="D42" s="304"/>
      <c r="E42" s="304"/>
      <c r="F42" s="304"/>
      <c r="G42" s="304"/>
      <c r="H42" s="304"/>
      <c r="I42" s="304"/>
      <c r="J42" s="304"/>
      <c r="K42" s="304"/>
      <c r="L42" s="304"/>
      <c r="M42" s="304"/>
      <c r="N42" s="304"/>
      <c r="O42" s="304"/>
      <c r="P42" s="304"/>
      <c r="Q42" s="304"/>
      <c r="R42" s="304"/>
      <c r="S42" s="304"/>
      <c r="T42" s="304"/>
      <c r="U42" s="304"/>
      <c r="V42" s="304"/>
      <c r="W42" s="304"/>
      <c r="X42" s="304"/>
      <c r="Y42" s="304"/>
      <c r="Z42" s="337"/>
      <c r="AA42" s="304"/>
    </row>
    <row r="43" spans="2:30">
      <c r="Q43" s="304"/>
    </row>
    <row r="45" spans="2:30">
      <c r="Q45" s="304"/>
    </row>
  </sheetData>
  <mergeCells count="11">
    <mergeCell ref="C37:AC37"/>
    <mergeCell ref="C38:X38"/>
    <mergeCell ref="S2:V2"/>
    <mergeCell ref="B19:C19"/>
    <mergeCell ref="D2:G2"/>
    <mergeCell ref="I2:L2"/>
    <mergeCell ref="N2:Q2"/>
    <mergeCell ref="X2:AA2"/>
    <mergeCell ref="C36:Q36"/>
    <mergeCell ref="B32:C32"/>
    <mergeCell ref="C35:L35"/>
  </mergeCells>
  <hyperlinks>
    <hyperlink ref="A1" location="Index!A1" display="Index"/>
  </hyperlinks>
  <pageMargins left="0.70866141732283472" right="0.70866141732283472" top="0.74803149606299213" bottom="0.74803149606299213" header="0.31496062992125984" footer="0.31496062992125984"/>
  <pageSetup paperSize="9" scale="43" orientation="landscape" r:id="rId1"/>
  <headerFooter>
    <oddHeader>&amp;C05 Half-year regional analysis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91"/>
  <sheetViews>
    <sheetView showGridLines="0" topLeftCell="AD1" zoomScale="70" zoomScaleNormal="70" zoomScaleSheetLayoutView="84" workbookViewId="0">
      <selection activeCell="AY40" sqref="AY40"/>
    </sheetView>
  </sheetViews>
  <sheetFormatPr defaultColWidth="9.140625" defaultRowHeight="12.75"/>
  <cols>
    <col min="1" max="1" width="5.42578125" style="117" customWidth="1"/>
    <col min="2" max="2" width="4.42578125" style="88" customWidth="1"/>
    <col min="3" max="3" width="46.42578125" style="117" customWidth="1"/>
    <col min="4" max="12" width="10.42578125" style="86" customWidth="1"/>
    <col min="13" max="13" width="3.42578125" style="85" customWidth="1"/>
    <col min="14" max="22" width="8.42578125" style="117" customWidth="1"/>
    <col min="23" max="23" width="2" style="298" customWidth="1"/>
    <col min="24" max="32" width="8.42578125" style="117" customWidth="1"/>
    <col min="33" max="33" width="4.42578125" style="298" customWidth="1"/>
    <col min="34" max="42" width="8.42578125" style="117" customWidth="1"/>
    <col min="43" max="43" width="2.5703125" style="117" customWidth="1"/>
    <col min="44" max="44" width="8.42578125" style="117" customWidth="1"/>
    <col min="45" max="45" width="10.5703125" style="117" customWidth="1"/>
    <col min="46" max="48" width="8.42578125" style="117" customWidth="1"/>
    <col min="49" max="52" width="8.140625" style="117" customWidth="1"/>
    <col min="53" max="85" width="9.140625" style="117" customWidth="1"/>
    <col min="86" max="272" width="11.42578125" style="117" customWidth="1"/>
    <col min="273" max="16384" width="9.140625" style="117"/>
  </cols>
  <sheetData>
    <row r="1" spans="1:114" ht="12.75" customHeight="1">
      <c r="A1" s="66" t="s">
        <v>131</v>
      </c>
      <c r="B1" s="3"/>
      <c r="D1" s="526" t="s">
        <v>149</v>
      </c>
      <c r="E1" s="526"/>
      <c r="F1" s="526"/>
      <c r="G1" s="526"/>
      <c r="H1" s="526"/>
      <c r="I1" s="526"/>
      <c r="J1" s="526"/>
      <c r="K1" s="526"/>
      <c r="L1" s="526"/>
      <c r="M1" s="298"/>
      <c r="N1" s="526" t="s">
        <v>294</v>
      </c>
      <c r="O1" s="526"/>
      <c r="P1" s="526"/>
      <c r="Q1" s="526"/>
      <c r="R1" s="526"/>
      <c r="S1" s="526"/>
      <c r="T1" s="526"/>
      <c r="U1" s="526"/>
      <c r="V1" s="526"/>
      <c r="W1" s="159"/>
      <c r="X1" s="526" t="s">
        <v>150</v>
      </c>
      <c r="Y1" s="526"/>
      <c r="Z1" s="526"/>
      <c r="AA1" s="526"/>
      <c r="AB1" s="526"/>
      <c r="AC1" s="526"/>
      <c r="AD1" s="526"/>
      <c r="AE1" s="526"/>
      <c r="AF1" s="526"/>
      <c r="AH1" s="526" t="s">
        <v>151</v>
      </c>
      <c r="AI1" s="526"/>
      <c r="AJ1" s="526"/>
      <c r="AK1" s="526"/>
      <c r="AL1" s="526"/>
      <c r="AM1" s="526"/>
      <c r="AN1" s="526"/>
      <c r="AO1" s="526"/>
      <c r="AP1" s="526"/>
      <c r="AR1" s="526" t="s">
        <v>295</v>
      </c>
      <c r="AS1" s="526"/>
      <c r="AT1" s="526"/>
      <c r="AU1" s="526"/>
      <c r="AV1" s="526"/>
      <c r="AW1" s="526"/>
      <c r="AX1" s="526"/>
      <c r="AY1" s="526"/>
      <c r="AZ1" s="526"/>
    </row>
    <row r="2" spans="1:114" s="14" customFormat="1" ht="12.75" customHeight="1">
      <c r="B2" s="15"/>
      <c r="D2" s="70" t="s">
        <v>159</v>
      </c>
      <c r="E2" s="70" t="s">
        <v>184</v>
      </c>
      <c r="F2" s="70" t="s">
        <v>190</v>
      </c>
      <c r="G2" s="70" t="s">
        <v>197</v>
      </c>
      <c r="H2" s="70" t="s">
        <v>224</v>
      </c>
      <c r="I2" s="70" t="s">
        <v>236</v>
      </c>
      <c r="J2" s="70" t="s">
        <v>251</v>
      </c>
      <c r="K2" s="70" t="s">
        <v>280</v>
      </c>
      <c r="L2" s="196" t="s">
        <v>312</v>
      </c>
      <c r="M2" s="71"/>
      <c r="N2" s="70" t="s">
        <v>159</v>
      </c>
      <c r="O2" s="70" t="s">
        <v>184</v>
      </c>
      <c r="P2" s="70" t="s">
        <v>190</v>
      </c>
      <c r="Q2" s="70" t="s">
        <v>197</v>
      </c>
      <c r="R2" s="70" t="s">
        <v>224</v>
      </c>
      <c r="S2" s="70" t="s">
        <v>236</v>
      </c>
      <c r="T2" s="70" t="s">
        <v>251</v>
      </c>
      <c r="U2" s="70" t="s">
        <v>280</v>
      </c>
      <c r="V2" s="196" t="s">
        <v>312</v>
      </c>
      <c r="W2" s="72"/>
      <c r="X2" s="70" t="s">
        <v>159</v>
      </c>
      <c r="Y2" s="70" t="s">
        <v>184</v>
      </c>
      <c r="Z2" s="70" t="s">
        <v>190</v>
      </c>
      <c r="AA2" s="70" t="s">
        <v>197</v>
      </c>
      <c r="AB2" s="70" t="s">
        <v>224</v>
      </c>
      <c r="AC2" s="70" t="s">
        <v>236</v>
      </c>
      <c r="AD2" s="70" t="s">
        <v>251</v>
      </c>
      <c r="AE2" s="70" t="s">
        <v>280</v>
      </c>
      <c r="AF2" s="196" t="s">
        <v>312</v>
      </c>
      <c r="AG2" s="69"/>
      <c r="AH2" s="70" t="s">
        <v>159</v>
      </c>
      <c r="AI2" s="70" t="s">
        <v>184</v>
      </c>
      <c r="AJ2" s="70" t="s">
        <v>190</v>
      </c>
      <c r="AK2" s="70" t="s">
        <v>197</v>
      </c>
      <c r="AL2" s="70" t="s">
        <v>224</v>
      </c>
      <c r="AM2" s="70" t="s">
        <v>236</v>
      </c>
      <c r="AN2" s="70" t="s">
        <v>251</v>
      </c>
      <c r="AO2" s="70" t="s">
        <v>280</v>
      </c>
      <c r="AP2" s="196" t="s">
        <v>312</v>
      </c>
      <c r="AQ2" s="16"/>
      <c r="AR2" s="70" t="s">
        <v>159</v>
      </c>
      <c r="AS2" s="70" t="s">
        <v>184</v>
      </c>
      <c r="AT2" s="70" t="s">
        <v>190</v>
      </c>
      <c r="AU2" s="70" t="s">
        <v>197</v>
      </c>
      <c r="AV2" s="70" t="s">
        <v>224</v>
      </c>
      <c r="AW2" s="70" t="s">
        <v>238</v>
      </c>
      <c r="AX2" s="70" t="s">
        <v>252</v>
      </c>
      <c r="AY2" s="70" t="s">
        <v>282</v>
      </c>
      <c r="AZ2" s="196" t="s">
        <v>313</v>
      </c>
    </row>
    <row r="3" spans="1:114" ht="14.25" customHeight="1">
      <c r="B3" s="88" t="s">
        <v>293</v>
      </c>
      <c r="D3" s="73"/>
      <c r="E3" s="73"/>
      <c r="F3" s="73"/>
      <c r="G3" s="73"/>
      <c r="H3" s="73"/>
      <c r="I3" s="73"/>
      <c r="J3" s="73"/>
      <c r="K3" s="73"/>
      <c r="L3" s="197"/>
      <c r="M3" s="74"/>
      <c r="V3" s="60"/>
      <c r="X3" s="68"/>
      <c r="Y3" s="68"/>
      <c r="Z3" s="68"/>
      <c r="AA3" s="68"/>
      <c r="AB3" s="68"/>
      <c r="AC3" s="73"/>
      <c r="AD3" s="73"/>
      <c r="AE3" s="73"/>
      <c r="AF3" s="197"/>
      <c r="AG3" s="75"/>
      <c r="AH3" s="73"/>
      <c r="AI3" s="73"/>
      <c r="AJ3" s="73"/>
      <c r="AK3" s="73"/>
      <c r="AL3" s="73"/>
      <c r="AM3" s="73"/>
      <c r="AN3" s="73"/>
      <c r="AO3" s="73"/>
      <c r="AP3" s="197"/>
      <c r="AR3" s="73"/>
      <c r="AS3" s="73"/>
      <c r="AT3" s="73"/>
      <c r="AU3" s="73"/>
      <c r="AV3" s="73"/>
      <c r="AW3" s="73"/>
      <c r="AX3" s="73"/>
      <c r="AY3" s="73"/>
      <c r="AZ3" s="197"/>
    </row>
    <row r="4" spans="1:114" ht="3.95" customHeight="1">
      <c r="B4" s="86"/>
      <c r="D4" s="73"/>
      <c r="E4" s="73"/>
      <c r="F4" s="73"/>
      <c r="G4" s="73"/>
      <c r="H4" s="73"/>
      <c r="I4" s="73"/>
      <c r="J4" s="73"/>
      <c r="K4" s="73"/>
      <c r="L4" s="197"/>
      <c r="M4" s="74"/>
      <c r="V4" s="60"/>
      <c r="X4" s="68"/>
      <c r="Y4" s="68"/>
      <c r="Z4" s="68"/>
      <c r="AA4" s="68"/>
      <c r="AB4" s="68"/>
      <c r="AC4" s="73"/>
      <c r="AD4" s="73"/>
      <c r="AE4" s="73"/>
      <c r="AF4" s="197"/>
      <c r="AG4" s="75"/>
      <c r="AH4" s="73"/>
      <c r="AI4" s="73"/>
      <c r="AJ4" s="73"/>
      <c r="AK4" s="73"/>
      <c r="AL4" s="73"/>
      <c r="AM4" s="73"/>
      <c r="AN4" s="73"/>
      <c r="AO4" s="73"/>
      <c r="AP4" s="197"/>
      <c r="AR4" s="73"/>
      <c r="AS4" s="73"/>
      <c r="AT4" s="73"/>
      <c r="AU4" s="73"/>
      <c r="AV4" s="73"/>
      <c r="AW4" s="73"/>
      <c r="AX4" s="73"/>
      <c r="AY4" s="73"/>
      <c r="AZ4" s="197"/>
    </row>
    <row r="5" spans="1:114" ht="15" customHeight="1">
      <c r="B5" s="86" t="s">
        <v>128</v>
      </c>
      <c r="D5" s="73"/>
      <c r="E5" s="73"/>
      <c r="F5" s="73"/>
      <c r="G5" s="73"/>
      <c r="H5" s="73"/>
      <c r="I5" s="73"/>
      <c r="J5" s="73"/>
      <c r="K5" s="73"/>
      <c r="L5" s="197"/>
      <c r="M5" s="74"/>
      <c r="V5" s="60"/>
      <c r="W5" s="308"/>
      <c r="X5" s="68"/>
      <c r="Y5" s="68"/>
      <c r="Z5" s="68"/>
      <c r="AA5" s="68"/>
      <c r="AB5" s="68"/>
      <c r="AC5" s="73"/>
      <c r="AD5" s="73"/>
      <c r="AE5" s="73"/>
      <c r="AF5" s="197"/>
      <c r="AG5" s="75"/>
      <c r="AH5" s="73"/>
      <c r="AI5" s="73"/>
      <c r="AJ5" s="73"/>
      <c r="AK5" s="73"/>
      <c r="AL5" s="73"/>
      <c r="AM5" s="73"/>
      <c r="AN5" s="73"/>
      <c r="AO5" s="73"/>
      <c r="AP5" s="197"/>
      <c r="AR5" s="73"/>
      <c r="AS5" s="73"/>
      <c r="AT5" s="73"/>
      <c r="AU5" s="73"/>
      <c r="AV5" s="73"/>
      <c r="AW5" s="73"/>
      <c r="AX5" s="73"/>
      <c r="AY5" s="73"/>
      <c r="AZ5" s="197"/>
    </row>
    <row r="6" spans="1:114" ht="15" customHeight="1">
      <c r="B6" s="86"/>
      <c r="C6" s="117" t="s">
        <v>13</v>
      </c>
      <c r="D6" s="231">
        <v>30270</v>
      </c>
      <c r="E6" s="231">
        <v>30508</v>
      </c>
      <c r="F6" s="231">
        <v>30615</v>
      </c>
      <c r="G6" s="231">
        <v>30720</v>
      </c>
      <c r="H6" s="231">
        <v>30838</v>
      </c>
      <c r="I6" s="231">
        <v>30675</v>
      </c>
      <c r="J6" s="231">
        <v>30430</v>
      </c>
      <c r="K6" s="231">
        <v>30169</v>
      </c>
      <c r="L6" s="259">
        <v>29896</v>
      </c>
      <c r="M6" s="226"/>
      <c r="N6" s="249">
        <v>0.54836471754212091</v>
      </c>
      <c r="O6" s="249">
        <v>0.54474236265897469</v>
      </c>
      <c r="P6" s="249">
        <v>0.54483096521313079</v>
      </c>
      <c r="Q6" s="249">
        <v>0.54697265625000002</v>
      </c>
      <c r="R6" s="249">
        <v>0.54800000000000004</v>
      </c>
      <c r="S6" s="249">
        <v>0.55758761206193974</v>
      </c>
      <c r="T6" s="249">
        <v>0.56680906999671377</v>
      </c>
      <c r="U6" s="249">
        <v>0.57873976598495147</v>
      </c>
      <c r="V6" s="248">
        <v>0.59265453572384263</v>
      </c>
      <c r="W6" s="260"/>
      <c r="X6" s="231">
        <v>8</v>
      </c>
      <c r="Y6" s="231">
        <v>20</v>
      </c>
      <c r="Z6" s="231">
        <v>61</v>
      </c>
      <c r="AA6" s="231">
        <v>123</v>
      </c>
      <c r="AB6" s="231">
        <v>84</v>
      </c>
      <c r="AC6" s="231">
        <v>217</v>
      </c>
      <c r="AD6" s="231">
        <v>144</v>
      </c>
      <c r="AE6" s="231">
        <v>212</v>
      </c>
      <c r="AF6" s="270">
        <v>258</v>
      </c>
      <c r="AG6" s="227"/>
      <c r="AH6" s="231">
        <v>-72</v>
      </c>
      <c r="AI6" s="231">
        <v>218</v>
      </c>
      <c r="AJ6" s="231">
        <v>46</v>
      </c>
      <c r="AK6" s="231">
        <v>-18</v>
      </c>
      <c r="AL6" s="231">
        <v>34</v>
      </c>
      <c r="AM6" s="231">
        <v>-380</v>
      </c>
      <c r="AN6" s="231">
        <v>-389</v>
      </c>
      <c r="AO6" s="231">
        <v>-473</v>
      </c>
      <c r="AP6" s="259">
        <v>-531</v>
      </c>
      <c r="AQ6" s="225"/>
      <c r="AR6" s="231">
        <v>0</v>
      </c>
      <c r="AS6" s="231">
        <v>0</v>
      </c>
      <c r="AT6" s="231">
        <v>0</v>
      </c>
      <c r="AU6" s="231">
        <v>0</v>
      </c>
      <c r="AV6" s="231">
        <v>0</v>
      </c>
      <c r="AW6" s="231">
        <v>0</v>
      </c>
      <c r="AX6" s="231">
        <v>0</v>
      </c>
      <c r="AY6" s="231">
        <v>0</v>
      </c>
      <c r="AZ6" s="259">
        <v>0</v>
      </c>
      <c r="BA6" s="225"/>
    </row>
    <row r="7" spans="1:114" ht="15" customHeight="1">
      <c r="B7" s="86"/>
      <c r="C7" s="117" t="s">
        <v>161</v>
      </c>
      <c r="D7" s="231">
        <v>23825</v>
      </c>
      <c r="E7" s="231">
        <v>23536</v>
      </c>
      <c r="F7" s="231">
        <v>23192</v>
      </c>
      <c r="G7" s="231">
        <v>22959</v>
      </c>
      <c r="H7" s="231">
        <v>22772</v>
      </c>
      <c r="I7" s="231">
        <v>22572</v>
      </c>
      <c r="J7" s="231">
        <v>22433</v>
      </c>
      <c r="K7" s="231">
        <v>22283</v>
      </c>
      <c r="L7" s="259">
        <v>21994</v>
      </c>
      <c r="M7" s="226"/>
      <c r="N7" s="249">
        <v>0.18908709338929697</v>
      </c>
      <c r="O7" s="249">
        <v>0.19106900067980964</v>
      </c>
      <c r="P7" s="249">
        <v>0.19398930665746808</v>
      </c>
      <c r="Q7" s="249">
        <v>0.19530467354849951</v>
      </c>
      <c r="R7" s="249">
        <v>0.19600000000000001</v>
      </c>
      <c r="S7" s="249">
        <v>0.19457735247208932</v>
      </c>
      <c r="T7" s="249">
        <v>0.19105781660945928</v>
      </c>
      <c r="U7" s="249">
        <v>0.18754207243189874</v>
      </c>
      <c r="V7" s="248">
        <v>0.18395926161680459</v>
      </c>
      <c r="W7" s="260"/>
      <c r="X7" s="231">
        <v>0</v>
      </c>
      <c r="Y7" s="231">
        <v>-8</v>
      </c>
      <c r="Z7" s="231">
        <v>2</v>
      </c>
      <c r="AA7" s="231">
        <v>-15</v>
      </c>
      <c r="AB7" s="231">
        <v>-31</v>
      </c>
      <c r="AC7" s="231">
        <v>-61</v>
      </c>
      <c r="AD7" s="231">
        <v>-106</v>
      </c>
      <c r="AE7" s="231">
        <v>-107</v>
      </c>
      <c r="AF7" s="270">
        <v>-133</v>
      </c>
      <c r="AG7" s="227"/>
      <c r="AH7" s="231">
        <v>-318</v>
      </c>
      <c r="AI7" s="231">
        <v>-281</v>
      </c>
      <c r="AJ7" s="231">
        <v>-346</v>
      </c>
      <c r="AK7" s="231">
        <v>-218</v>
      </c>
      <c r="AL7" s="231">
        <v>-156</v>
      </c>
      <c r="AM7" s="231">
        <v>-139</v>
      </c>
      <c r="AN7" s="231">
        <v>-33</v>
      </c>
      <c r="AO7" s="231">
        <v>-43</v>
      </c>
      <c r="AP7" s="259">
        <v>-156</v>
      </c>
      <c r="AQ7" s="225"/>
      <c r="AR7" s="231">
        <v>0</v>
      </c>
      <c r="AS7" s="231">
        <v>0</v>
      </c>
      <c r="AT7" s="231">
        <v>0</v>
      </c>
      <c r="AU7" s="231">
        <v>0</v>
      </c>
      <c r="AV7" s="231">
        <v>0</v>
      </c>
      <c r="AW7" s="231">
        <v>0</v>
      </c>
      <c r="AX7" s="231">
        <v>0</v>
      </c>
      <c r="AY7" s="231">
        <v>0</v>
      </c>
      <c r="AZ7" s="259">
        <v>0</v>
      </c>
      <c r="BA7" s="225"/>
    </row>
    <row r="8" spans="1:114" ht="15" customHeight="1">
      <c r="B8" s="86"/>
      <c r="C8" s="117" t="s">
        <v>14</v>
      </c>
      <c r="D8" s="231">
        <v>17974</v>
      </c>
      <c r="E8" s="231">
        <v>18010</v>
      </c>
      <c r="F8" s="231">
        <v>17960</v>
      </c>
      <c r="G8" s="231">
        <v>17886</v>
      </c>
      <c r="H8" s="231">
        <v>17710</v>
      </c>
      <c r="I8" s="231">
        <v>17634</v>
      </c>
      <c r="J8" s="231">
        <v>17609</v>
      </c>
      <c r="K8" s="231">
        <v>17515</v>
      </c>
      <c r="L8" s="259">
        <v>17432</v>
      </c>
      <c r="M8" s="226"/>
      <c r="N8" s="249">
        <v>0.67870257037943693</v>
      </c>
      <c r="O8" s="249">
        <v>0.68245419211549141</v>
      </c>
      <c r="P8" s="249">
        <v>0.68290645879732736</v>
      </c>
      <c r="Q8" s="249">
        <v>0.68601140556860118</v>
      </c>
      <c r="R8" s="249">
        <v>0.69299999999999995</v>
      </c>
      <c r="S8" s="249">
        <v>0.69553135987297265</v>
      </c>
      <c r="T8" s="249">
        <v>0.69685956045204156</v>
      </c>
      <c r="U8" s="249">
        <v>0.69980017128175853</v>
      </c>
      <c r="V8" s="248">
        <v>0.70657411656723268</v>
      </c>
      <c r="W8" s="260"/>
      <c r="X8" s="231">
        <v>26</v>
      </c>
      <c r="Y8" s="231">
        <v>92</v>
      </c>
      <c r="Z8" s="231">
        <v>-26</v>
      </c>
      <c r="AA8" s="231">
        <v>5</v>
      </c>
      <c r="AB8" s="231">
        <v>-2</v>
      </c>
      <c r="AC8" s="231">
        <v>-3</v>
      </c>
      <c r="AD8" s="231">
        <v>6</v>
      </c>
      <c r="AE8" s="231">
        <v>-14</v>
      </c>
      <c r="AF8" s="270">
        <v>60</v>
      </c>
      <c r="AG8" s="227"/>
      <c r="AH8" s="231">
        <v>-249</v>
      </c>
      <c r="AI8" s="231">
        <v>-56</v>
      </c>
      <c r="AJ8" s="231">
        <v>-24</v>
      </c>
      <c r="AK8" s="231">
        <v>-79</v>
      </c>
      <c r="AL8" s="231">
        <v>-174</v>
      </c>
      <c r="AM8" s="231">
        <v>-73</v>
      </c>
      <c r="AN8" s="231">
        <v>-31</v>
      </c>
      <c r="AO8" s="231">
        <v>-80</v>
      </c>
      <c r="AP8" s="259">
        <v>-143</v>
      </c>
      <c r="AQ8" s="225"/>
      <c r="AR8" s="231">
        <v>0</v>
      </c>
      <c r="AS8" s="231">
        <v>0</v>
      </c>
      <c r="AT8" s="231">
        <v>0</v>
      </c>
      <c r="AU8" s="231">
        <v>0</v>
      </c>
      <c r="AV8" s="231">
        <v>0</v>
      </c>
      <c r="AW8" s="231">
        <v>0</v>
      </c>
      <c r="AX8" s="231">
        <v>0</v>
      </c>
      <c r="AY8" s="231">
        <v>0</v>
      </c>
      <c r="AZ8" s="259">
        <v>0</v>
      </c>
      <c r="BA8" s="225"/>
    </row>
    <row r="9" spans="1:114" s="308" customFormat="1" ht="15" customHeight="1">
      <c r="B9" s="88"/>
      <c r="C9" s="308" t="s">
        <v>16</v>
      </c>
      <c r="D9" s="234">
        <v>14346</v>
      </c>
      <c r="E9" s="234">
        <v>14511</v>
      </c>
      <c r="F9" s="234">
        <v>14521</v>
      </c>
      <c r="G9" s="234">
        <v>14412</v>
      </c>
      <c r="H9" s="234">
        <v>14428</v>
      </c>
      <c r="I9" s="234">
        <v>14490</v>
      </c>
      <c r="J9" s="234">
        <v>14384</v>
      </c>
      <c r="K9" s="234">
        <v>14134</v>
      </c>
      <c r="L9" s="235">
        <v>14163</v>
      </c>
      <c r="M9" s="226"/>
      <c r="N9" s="250">
        <v>0.78941865328314509</v>
      </c>
      <c r="O9" s="250">
        <v>0.7867135276686652</v>
      </c>
      <c r="P9" s="250">
        <v>0.79285173197438197</v>
      </c>
      <c r="Q9" s="250">
        <v>0.79968082153760756</v>
      </c>
      <c r="R9" s="250">
        <v>0.80300000000000005</v>
      </c>
      <c r="S9" s="250">
        <v>0.80186335403726705</v>
      </c>
      <c r="T9" s="250">
        <v>0.8098581757508343</v>
      </c>
      <c r="U9" s="250">
        <v>0.81675392670157065</v>
      </c>
      <c r="V9" s="261">
        <v>0.82503706841770807</v>
      </c>
      <c r="W9" s="260"/>
      <c r="X9" s="234">
        <v>53</v>
      </c>
      <c r="Y9" s="234">
        <v>91</v>
      </c>
      <c r="Z9" s="234">
        <v>97</v>
      </c>
      <c r="AA9" s="234">
        <v>96</v>
      </c>
      <c r="AB9" s="234">
        <v>55</v>
      </c>
      <c r="AC9" s="234">
        <v>39</v>
      </c>
      <c r="AD9" s="234">
        <v>30</v>
      </c>
      <c r="AE9" s="234">
        <v>40</v>
      </c>
      <c r="AF9" s="271">
        <v>141</v>
      </c>
      <c r="AG9" s="227"/>
      <c r="AH9" s="234">
        <v>-26</v>
      </c>
      <c r="AI9" s="234">
        <v>74</v>
      </c>
      <c r="AJ9" s="234">
        <v>-87</v>
      </c>
      <c r="AK9" s="234">
        <v>-121</v>
      </c>
      <c r="AL9" s="234">
        <v>-39</v>
      </c>
      <c r="AM9" s="234">
        <v>23</v>
      </c>
      <c r="AN9" s="234">
        <v>-136</v>
      </c>
      <c r="AO9" s="234">
        <v>-145</v>
      </c>
      <c r="AP9" s="235">
        <v>-112</v>
      </c>
      <c r="AQ9" s="225"/>
      <c r="AR9" s="234">
        <v>0</v>
      </c>
      <c r="AS9" s="234">
        <v>0</v>
      </c>
      <c r="AT9" s="234">
        <v>0</v>
      </c>
      <c r="AU9" s="234">
        <v>-84</v>
      </c>
      <c r="AV9" s="234">
        <v>0</v>
      </c>
      <c r="AW9" s="234">
        <v>0</v>
      </c>
      <c r="AX9" s="234">
        <v>0</v>
      </c>
      <c r="AY9" s="234">
        <v>-145</v>
      </c>
      <c r="AZ9" s="235">
        <v>0</v>
      </c>
      <c r="BA9" s="225"/>
    </row>
    <row r="10" spans="1:114" s="6" customFormat="1" ht="15" customHeight="1">
      <c r="C10" s="6" t="s">
        <v>9</v>
      </c>
      <c r="D10" s="236">
        <v>86415</v>
      </c>
      <c r="E10" s="236">
        <v>86565</v>
      </c>
      <c r="F10" s="236">
        <v>86288</v>
      </c>
      <c r="G10" s="236">
        <v>85977</v>
      </c>
      <c r="H10" s="236">
        <v>85748</v>
      </c>
      <c r="I10" s="236">
        <v>85371</v>
      </c>
      <c r="J10" s="236">
        <v>84856</v>
      </c>
      <c r="K10" s="236">
        <v>84101</v>
      </c>
      <c r="L10" s="237">
        <v>83485</v>
      </c>
      <c r="M10" s="226"/>
      <c r="N10" s="251">
        <v>0.51643811838222531</v>
      </c>
      <c r="O10" s="251">
        <v>0.51779587593138099</v>
      </c>
      <c r="P10" s="251">
        <v>0.52101103282032268</v>
      </c>
      <c r="Q10" s="251">
        <v>0.52434953534084694</v>
      </c>
      <c r="R10" s="251">
        <v>0.52700000000000002</v>
      </c>
      <c r="S10" s="251">
        <v>0.53156224010495368</v>
      </c>
      <c r="T10" s="251">
        <v>0.53566041293485434</v>
      </c>
      <c r="U10" s="251">
        <v>0.54030273123981876</v>
      </c>
      <c r="V10" s="262">
        <v>0.54819428639875423</v>
      </c>
      <c r="W10" s="260"/>
      <c r="X10" s="236">
        <v>87</v>
      </c>
      <c r="Y10" s="236">
        <v>195</v>
      </c>
      <c r="Z10" s="236">
        <v>134</v>
      </c>
      <c r="AA10" s="236">
        <v>209</v>
      </c>
      <c r="AB10" s="236">
        <v>106</v>
      </c>
      <c r="AC10" s="236">
        <v>192</v>
      </c>
      <c r="AD10" s="236">
        <v>74</v>
      </c>
      <c r="AE10" s="236">
        <v>131</v>
      </c>
      <c r="AF10" s="272">
        <v>326</v>
      </c>
      <c r="AG10" s="227"/>
      <c r="AH10" s="236">
        <v>-665</v>
      </c>
      <c r="AI10" s="236">
        <v>-45</v>
      </c>
      <c r="AJ10" s="236">
        <v>-411</v>
      </c>
      <c r="AK10" s="236">
        <v>-436</v>
      </c>
      <c r="AL10" s="236">
        <v>-335</v>
      </c>
      <c r="AM10" s="236">
        <v>-569</v>
      </c>
      <c r="AN10" s="236">
        <v>-589</v>
      </c>
      <c r="AO10" s="236">
        <v>-741</v>
      </c>
      <c r="AP10" s="237">
        <v>-942</v>
      </c>
      <c r="AQ10" s="225"/>
      <c r="AR10" s="236">
        <v>0</v>
      </c>
      <c r="AS10" s="236">
        <v>0</v>
      </c>
      <c r="AT10" s="236">
        <v>0</v>
      </c>
      <c r="AU10" s="236">
        <v>-84</v>
      </c>
      <c r="AV10" s="236">
        <v>0</v>
      </c>
      <c r="AW10" s="236">
        <v>0</v>
      </c>
      <c r="AX10" s="236">
        <v>0</v>
      </c>
      <c r="AY10" s="236">
        <v>-145</v>
      </c>
      <c r="AZ10" s="237">
        <v>0</v>
      </c>
      <c r="BA10" s="225"/>
      <c r="BB10" s="454"/>
      <c r="BC10" s="454"/>
      <c r="BD10" s="454"/>
      <c r="BE10" s="454"/>
      <c r="BF10" s="454"/>
      <c r="BG10" s="454"/>
      <c r="BH10" s="454"/>
      <c r="BI10" s="454"/>
      <c r="BJ10" s="454"/>
      <c r="BK10" s="454"/>
      <c r="BL10" s="454"/>
      <c r="BM10" s="454"/>
      <c r="BN10" s="454"/>
      <c r="BO10" s="454"/>
      <c r="BP10" s="454"/>
      <c r="BQ10" s="454"/>
      <c r="BR10" s="454"/>
      <c r="BS10" s="454"/>
      <c r="BT10" s="454"/>
      <c r="BU10" s="454"/>
      <c r="BV10" s="454"/>
      <c r="BW10" s="454"/>
      <c r="BX10" s="454"/>
      <c r="BY10" s="454"/>
      <c r="BZ10" s="454"/>
      <c r="CA10" s="454"/>
      <c r="CB10" s="454"/>
      <c r="CC10" s="454"/>
      <c r="CD10" s="454"/>
      <c r="CE10" s="454"/>
      <c r="CF10" s="454"/>
      <c r="CG10" s="454"/>
      <c r="CH10" s="454"/>
      <c r="CI10" s="454"/>
      <c r="CJ10" s="454"/>
      <c r="CK10" s="454"/>
      <c r="CL10" s="454"/>
      <c r="CM10" s="454"/>
      <c r="CN10" s="454"/>
      <c r="CO10" s="454"/>
      <c r="CP10" s="454"/>
      <c r="CQ10" s="454"/>
      <c r="CR10" s="454"/>
      <c r="CS10" s="454"/>
      <c r="CT10" s="454"/>
      <c r="CU10" s="454"/>
      <c r="CV10" s="454"/>
      <c r="CW10" s="454"/>
      <c r="CX10" s="454"/>
      <c r="CY10" s="454"/>
      <c r="CZ10" s="454"/>
      <c r="DA10" s="454"/>
      <c r="DB10" s="454"/>
      <c r="DC10" s="454"/>
      <c r="DD10" s="454"/>
      <c r="DE10" s="454"/>
      <c r="DF10" s="454"/>
      <c r="DG10" s="454"/>
      <c r="DH10" s="454"/>
      <c r="DI10" s="454"/>
      <c r="DJ10" s="454"/>
    </row>
    <row r="11" spans="1:114" ht="9.6" customHeight="1">
      <c r="B11" s="86"/>
      <c r="D11" s="232"/>
      <c r="E11" s="232"/>
      <c r="F11" s="232"/>
      <c r="G11" s="232"/>
      <c r="H11" s="232"/>
      <c r="I11" s="232"/>
      <c r="J11" s="232"/>
      <c r="K11" s="232"/>
      <c r="L11" s="238"/>
      <c r="M11" s="226"/>
      <c r="N11" s="252"/>
      <c r="O11" s="252"/>
      <c r="P11" s="252"/>
      <c r="Q11" s="252"/>
      <c r="R11" s="252"/>
      <c r="S11" s="252"/>
      <c r="T11" s="252"/>
      <c r="U11" s="252"/>
      <c r="V11" s="263"/>
      <c r="W11" s="260"/>
      <c r="X11" s="232"/>
      <c r="Y11" s="232"/>
      <c r="Z11" s="232"/>
      <c r="AA11" s="232"/>
      <c r="AB11" s="232"/>
      <c r="AC11" s="232"/>
      <c r="AD11" s="232"/>
      <c r="AE11" s="232"/>
      <c r="AF11" s="273"/>
      <c r="AG11" s="227"/>
      <c r="AH11" s="232"/>
      <c r="AI11" s="232"/>
      <c r="AJ11" s="232"/>
      <c r="AK11" s="232"/>
      <c r="AL11" s="232"/>
      <c r="AM11" s="232"/>
      <c r="AN11" s="232"/>
      <c r="AO11" s="232"/>
      <c r="AP11" s="238"/>
      <c r="AQ11" s="225"/>
      <c r="AR11" s="232"/>
      <c r="AS11" s="232"/>
      <c r="AT11" s="232"/>
      <c r="AU11" s="232"/>
      <c r="AV11" s="232"/>
      <c r="AW11" s="232"/>
      <c r="AX11" s="232"/>
      <c r="AY11" s="232"/>
      <c r="AZ11" s="238"/>
      <c r="BA11" s="225"/>
    </row>
    <row r="12" spans="1:114" ht="15" customHeight="1">
      <c r="B12" s="86" t="s">
        <v>129</v>
      </c>
      <c r="D12" s="232"/>
      <c r="E12" s="232"/>
      <c r="F12" s="232"/>
      <c r="G12" s="232"/>
      <c r="H12" s="232"/>
      <c r="I12" s="232"/>
      <c r="J12" s="232"/>
      <c r="K12" s="232"/>
      <c r="L12" s="238"/>
      <c r="M12" s="226"/>
      <c r="N12" s="252"/>
      <c r="O12" s="252"/>
      <c r="P12" s="252"/>
      <c r="Q12" s="252"/>
      <c r="R12" s="252"/>
      <c r="S12" s="252"/>
      <c r="T12" s="252"/>
      <c r="U12" s="252"/>
      <c r="V12" s="263"/>
      <c r="W12" s="260"/>
      <c r="X12" s="232"/>
      <c r="Y12" s="232"/>
      <c r="Z12" s="232"/>
      <c r="AA12" s="232"/>
      <c r="AB12" s="232"/>
      <c r="AC12" s="232"/>
      <c r="AD12" s="232"/>
      <c r="AE12" s="232"/>
      <c r="AF12" s="273"/>
      <c r="AG12" s="227"/>
      <c r="AH12" s="232"/>
      <c r="AI12" s="232"/>
      <c r="AJ12" s="232"/>
      <c r="AK12" s="232"/>
      <c r="AL12" s="232"/>
      <c r="AM12" s="232"/>
      <c r="AN12" s="232"/>
      <c r="AO12" s="232"/>
      <c r="AP12" s="238"/>
      <c r="AQ12" s="225"/>
      <c r="AR12" s="232"/>
      <c r="AS12" s="232"/>
      <c r="AT12" s="232"/>
      <c r="AU12" s="232"/>
      <c r="AV12" s="232"/>
      <c r="AW12" s="232"/>
      <c r="AX12" s="232"/>
      <c r="AY12" s="232"/>
      <c r="AZ12" s="238"/>
      <c r="BA12" s="225"/>
    </row>
    <row r="13" spans="1:114" ht="15" customHeight="1">
      <c r="B13" s="86"/>
      <c r="C13" s="117" t="s">
        <v>296</v>
      </c>
      <c r="D13" s="231">
        <v>5031</v>
      </c>
      <c r="E13" s="231">
        <v>4963</v>
      </c>
      <c r="F13" s="231">
        <v>0</v>
      </c>
      <c r="G13" s="231">
        <v>0</v>
      </c>
      <c r="H13" s="231">
        <v>0</v>
      </c>
      <c r="I13" s="231">
        <v>0</v>
      </c>
      <c r="J13" s="231">
        <v>0</v>
      </c>
      <c r="K13" s="231">
        <v>0</v>
      </c>
      <c r="L13" s="259">
        <v>0</v>
      </c>
      <c r="M13" s="226"/>
      <c r="N13" s="249">
        <v>0.76366527529318229</v>
      </c>
      <c r="O13" s="249">
        <v>0.77171065887568002</v>
      </c>
      <c r="P13" s="249" t="s">
        <v>217</v>
      </c>
      <c r="Q13" s="249" t="s">
        <v>217</v>
      </c>
      <c r="R13" s="303" t="s">
        <v>217</v>
      </c>
      <c r="S13" s="303" t="s">
        <v>217</v>
      </c>
      <c r="T13" s="303" t="s">
        <v>217</v>
      </c>
      <c r="U13" s="303" t="s">
        <v>217</v>
      </c>
      <c r="V13" s="310" t="s">
        <v>217</v>
      </c>
      <c r="W13" s="260"/>
      <c r="X13" s="231">
        <v>-17</v>
      </c>
      <c r="Y13" s="231">
        <v>-12</v>
      </c>
      <c r="Z13" s="231">
        <v>-25</v>
      </c>
      <c r="AA13" s="231">
        <v>0</v>
      </c>
      <c r="AB13" s="231">
        <v>0</v>
      </c>
      <c r="AC13" s="231">
        <v>0</v>
      </c>
      <c r="AD13" s="231">
        <v>0</v>
      </c>
      <c r="AE13" s="231">
        <v>0</v>
      </c>
      <c r="AF13" s="270">
        <v>0</v>
      </c>
      <c r="AG13" s="227"/>
      <c r="AH13" s="231">
        <v>18</v>
      </c>
      <c r="AI13" s="231">
        <v>-56</v>
      </c>
      <c r="AJ13" s="231">
        <v>-67</v>
      </c>
      <c r="AK13" s="231">
        <v>0</v>
      </c>
      <c r="AL13" s="231">
        <v>0</v>
      </c>
      <c r="AM13" s="231">
        <v>0</v>
      </c>
      <c r="AN13" s="231">
        <v>0</v>
      </c>
      <c r="AO13" s="231">
        <v>0</v>
      </c>
      <c r="AP13" s="259">
        <v>0</v>
      </c>
      <c r="AQ13" s="225"/>
      <c r="AR13" s="231">
        <v>0</v>
      </c>
      <c r="AS13" s="231">
        <v>0</v>
      </c>
      <c r="AT13" s="231">
        <v>-4871</v>
      </c>
      <c r="AU13" s="231">
        <v>0</v>
      </c>
      <c r="AV13" s="231">
        <v>0</v>
      </c>
      <c r="AW13" s="231">
        <v>0</v>
      </c>
      <c r="AX13" s="231">
        <v>0</v>
      </c>
      <c r="AY13" s="231">
        <v>0</v>
      </c>
      <c r="AZ13" s="259">
        <v>0</v>
      </c>
      <c r="BA13" s="225"/>
    </row>
    <row r="14" spans="1:114" ht="15" customHeight="1">
      <c r="B14" s="86"/>
      <c r="C14" s="117" t="s">
        <v>68</v>
      </c>
      <c r="D14" s="231">
        <v>1967</v>
      </c>
      <c r="E14" s="231">
        <v>1965</v>
      </c>
      <c r="F14" s="231">
        <v>1974</v>
      </c>
      <c r="G14" s="231">
        <v>1950</v>
      </c>
      <c r="H14" s="231">
        <v>1951</v>
      </c>
      <c r="I14" s="231">
        <v>1954</v>
      </c>
      <c r="J14" s="231">
        <v>1972</v>
      </c>
      <c r="K14" s="231">
        <v>1956</v>
      </c>
      <c r="L14" s="259">
        <v>1957</v>
      </c>
      <c r="M14" s="226"/>
      <c r="N14" s="249">
        <v>0.50737163192679202</v>
      </c>
      <c r="O14" s="249">
        <v>0.51501272264631048</v>
      </c>
      <c r="P14" s="249">
        <v>0.51823708206686925</v>
      </c>
      <c r="Q14" s="249">
        <v>0.53076923076923077</v>
      </c>
      <c r="R14" s="249">
        <v>0.54100000000000004</v>
      </c>
      <c r="S14" s="249">
        <v>0.5455475946775844</v>
      </c>
      <c r="T14" s="249">
        <v>0.54716024340770786</v>
      </c>
      <c r="U14" s="249">
        <v>0.55521472392638038</v>
      </c>
      <c r="V14" s="248">
        <v>0.56106285130301481</v>
      </c>
      <c r="W14" s="260"/>
      <c r="X14" s="231">
        <v>11</v>
      </c>
      <c r="Y14" s="231">
        <v>14</v>
      </c>
      <c r="Z14" s="231">
        <v>11</v>
      </c>
      <c r="AA14" s="231">
        <v>12</v>
      </c>
      <c r="AB14" s="231">
        <v>20</v>
      </c>
      <c r="AC14" s="231">
        <v>11</v>
      </c>
      <c r="AD14" s="231">
        <v>13</v>
      </c>
      <c r="AE14" s="231">
        <v>7</v>
      </c>
      <c r="AF14" s="270">
        <v>12</v>
      </c>
      <c r="AG14" s="227"/>
      <c r="AH14" s="231">
        <v>-30</v>
      </c>
      <c r="AI14" s="231">
        <v>-16</v>
      </c>
      <c r="AJ14" s="231">
        <v>-2</v>
      </c>
      <c r="AK14" s="231">
        <v>-36</v>
      </c>
      <c r="AL14" s="231">
        <v>-19</v>
      </c>
      <c r="AM14" s="231">
        <v>-8</v>
      </c>
      <c r="AN14" s="231">
        <v>5</v>
      </c>
      <c r="AO14" s="231">
        <v>-23</v>
      </c>
      <c r="AP14" s="259">
        <v>-11</v>
      </c>
      <c r="AQ14" s="225"/>
      <c r="AR14" s="231">
        <v>0</v>
      </c>
      <c r="AS14" s="231">
        <v>0</v>
      </c>
      <c r="AT14" s="231">
        <v>0</v>
      </c>
      <c r="AU14" s="231">
        <v>0</v>
      </c>
      <c r="AV14" s="231">
        <v>0</v>
      </c>
      <c r="AW14" s="231">
        <v>0</v>
      </c>
      <c r="AX14" s="231">
        <v>0</v>
      </c>
      <c r="AY14" s="231">
        <v>0</v>
      </c>
      <c r="AZ14" s="259">
        <v>0</v>
      </c>
      <c r="BA14" s="225"/>
    </row>
    <row r="15" spans="1:114" s="308" customFormat="1" ht="15" customHeight="1">
      <c r="B15" s="88"/>
      <c r="C15" s="308" t="s">
        <v>71</v>
      </c>
      <c r="D15" s="233">
        <v>4788</v>
      </c>
      <c r="E15" s="233">
        <v>4831</v>
      </c>
      <c r="F15" s="233">
        <v>4778</v>
      </c>
      <c r="G15" s="233">
        <v>4716</v>
      </c>
      <c r="H15" s="233">
        <v>4672</v>
      </c>
      <c r="I15" s="233">
        <v>4713</v>
      </c>
      <c r="J15" s="233">
        <v>4631</v>
      </c>
      <c r="K15" s="233">
        <v>4606</v>
      </c>
      <c r="L15" s="239">
        <v>4584</v>
      </c>
      <c r="M15" s="226"/>
      <c r="N15" s="253">
        <v>0.39578111946533001</v>
      </c>
      <c r="O15" s="253">
        <v>0.39267232457048229</v>
      </c>
      <c r="P15" s="253">
        <v>0.39807450816241108</v>
      </c>
      <c r="Q15" s="253">
        <v>0.40288379983036471</v>
      </c>
      <c r="R15" s="253">
        <v>0.40400000000000003</v>
      </c>
      <c r="S15" s="253">
        <v>0.40398896668788459</v>
      </c>
      <c r="T15" s="253">
        <v>0.41200604621032172</v>
      </c>
      <c r="U15" s="253">
        <v>0.41489361702127658</v>
      </c>
      <c r="V15" s="264">
        <v>0.42059336823734728</v>
      </c>
      <c r="W15" s="260"/>
      <c r="X15" s="233">
        <v>14</v>
      </c>
      <c r="Y15" s="233">
        <v>2</v>
      </c>
      <c r="Z15" s="233">
        <v>5</v>
      </c>
      <c r="AA15" s="233">
        <v>-2</v>
      </c>
      <c r="AB15" s="233">
        <v>-11</v>
      </c>
      <c r="AC15" s="233">
        <v>15</v>
      </c>
      <c r="AD15" s="233">
        <v>4</v>
      </c>
      <c r="AE15" s="233">
        <v>3</v>
      </c>
      <c r="AF15" s="274">
        <v>17</v>
      </c>
      <c r="AG15" s="227"/>
      <c r="AH15" s="233">
        <v>-76</v>
      </c>
      <c r="AI15" s="233">
        <v>41</v>
      </c>
      <c r="AJ15" s="233">
        <v>-58</v>
      </c>
      <c r="AK15" s="233">
        <v>-60</v>
      </c>
      <c r="AL15" s="233">
        <v>-33</v>
      </c>
      <c r="AM15" s="233">
        <v>26</v>
      </c>
      <c r="AN15" s="233">
        <v>-86</v>
      </c>
      <c r="AO15" s="233">
        <v>-28</v>
      </c>
      <c r="AP15" s="239">
        <v>-39</v>
      </c>
      <c r="AQ15" s="225"/>
      <c r="AR15" s="233">
        <v>0</v>
      </c>
      <c r="AS15" s="233">
        <v>0</v>
      </c>
      <c r="AT15" s="233">
        <v>0</v>
      </c>
      <c r="AU15" s="233">
        <v>0</v>
      </c>
      <c r="AV15" s="233">
        <v>0</v>
      </c>
      <c r="AW15" s="233">
        <v>0</v>
      </c>
      <c r="AX15" s="233">
        <v>0</v>
      </c>
      <c r="AY15" s="233">
        <v>0</v>
      </c>
      <c r="AZ15" s="239">
        <v>0</v>
      </c>
      <c r="BA15" s="225"/>
      <c r="BC15" s="327"/>
      <c r="BD15" s="327"/>
      <c r="BE15" s="327"/>
      <c r="BF15" s="327"/>
      <c r="BG15" s="327"/>
      <c r="BH15" s="327"/>
      <c r="BI15" s="327"/>
      <c r="BJ15" s="327"/>
      <c r="BK15" s="327"/>
      <c r="BL15" s="327"/>
      <c r="BM15" s="327"/>
      <c r="BN15" s="327"/>
      <c r="BO15" s="327"/>
      <c r="BP15" s="327"/>
      <c r="BQ15" s="327"/>
      <c r="BR15" s="327"/>
      <c r="BS15" s="327"/>
      <c r="BT15" s="327"/>
      <c r="BU15" s="327"/>
      <c r="BV15" s="327"/>
      <c r="BW15" s="327"/>
      <c r="BX15" s="327"/>
      <c r="BY15" s="327"/>
      <c r="BZ15" s="327"/>
      <c r="CA15" s="327"/>
      <c r="CB15" s="327"/>
      <c r="CC15" s="327"/>
      <c r="CD15" s="327"/>
      <c r="CE15" s="327"/>
      <c r="CF15" s="327"/>
      <c r="CG15" s="327"/>
      <c r="CH15" s="327"/>
      <c r="CI15" s="327"/>
      <c r="CJ15" s="327"/>
      <c r="CK15" s="327"/>
      <c r="CL15" s="327"/>
      <c r="CM15" s="327"/>
      <c r="CN15" s="327"/>
      <c r="CO15" s="327"/>
      <c r="CP15" s="327"/>
      <c r="CQ15" s="327"/>
      <c r="CR15" s="327"/>
      <c r="CS15" s="327"/>
      <c r="CT15" s="327"/>
      <c r="CU15" s="327"/>
      <c r="CV15" s="327"/>
      <c r="CW15" s="327"/>
      <c r="CX15" s="327"/>
      <c r="CY15" s="327"/>
      <c r="CZ15" s="327"/>
      <c r="DA15" s="327"/>
      <c r="DB15" s="327"/>
      <c r="DC15" s="327"/>
      <c r="DD15" s="327"/>
      <c r="DE15" s="327"/>
      <c r="DF15" s="327"/>
      <c r="DG15" s="327"/>
      <c r="DH15" s="327"/>
      <c r="DI15" s="327"/>
      <c r="DJ15" s="327"/>
    </row>
    <row r="16" spans="1:114" s="308" customFormat="1" ht="15" customHeight="1">
      <c r="B16" s="88"/>
      <c r="C16" s="308" t="s">
        <v>69</v>
      </c>
      <c r="D16" s="233">
        <v>8488</v>
      </c>
      <c r="E16" s="233">
        <v>8683</v>
      </c>
      <c r="F16" s="233">
        <v>8763</v>
      </c>
      <c r="G16" s="233">
        <v>8744</v>
      </c>
      <c r="H16" s="233">
        <v>8871</v>
      </c>
      <c r="I16" s="233">
        <v>9037</v>
      </c>
      <c r="J16" s="233">
        <v>9222</v>
      </c>
      <c r="K16" s="233">
        <v>8912</v>
      </c>
      <c r="L16" s="239">
        <v>8904</v>
      </c>
      <c r="M16" s="226"/>
      <c r="N16" s="253">
        <v>0.41364278982092367</v>
      </c>
      <c r="O16" s="253">
        <v>0.40792352873430843</v>
      </c>
      <c r="P16" s="253">
        <v>0.4085358895355472</v>
      </c>
      <c r="Q16" s="253">
        <v>0.40850869167429094</v>
      </c>
      <c r="R16" s="253">
        <v>0.40500000000000003</v>
      </c>
      <c r="S16" s="253">
        <v>0.40123934934159566</v>
      </c>
      <c r="T16" s="253">
        <v>0.39698546952938624</v>
      </c>
      <c r="U16" s="253">
        <v>0.41124326750448831</v>
      </c>
      <c r="V16" s="264">
        <v>0.41385893980233601</v>
      </c>
      <c r="W16" s="260"/>
      <c r="X16" s="233">
        <v>35</v>
      </c>
      <c r="Y16" s="233">
        <v>31</v>
      </c>
      <c r="Z16" s="233">
        <v>38</v>
      </c>
      <c r="AA16" s="233">
        <v>-8</v>
      </c>
      <c r="AB16" s="233">
        <v>24</v>
      </c>
      <c r="AC16" s="233">
        <v>30</v>
      </c>
      <c r="AD16" s="233">
        <v>35</v>
      </c>
      <c r="AE16" s="233">
        <v>4</v>
      </c>
      <c r="AF16" s="274">
        <v>20</v>
      </c>
      <c r="AG16" s="227"/>
      <c r="AH16" s="233">
        <v>-8</v>
      </c>
      <c r="AI16" s="233">
        <v>164</v>
      </c>
      <c r="AJ16" s="233">
        <v>42</v>
      </c>
      <c r="AK16" s="233">
        <v>-11</v>
      </c>
      <c r="AL16" s="233">
        <v>103</v>
      </c>
      <c r="AM16" s="233">
        <v>136</v>
      </c>
      <c r="AN16" s="233">
        <v>150</v>
      </c>
      <c r="AO16" s="233">
        <v>-314</v>
      </c>
      <c r="AP16" s="239">
        <v>-28</v>
      </c>
      <c r="AQ16" s="225"/>
      <c r="AR16" s="233">
        <v>0</v>
      </c>
      <c r="AS16" s="233">
        <v>0</v>
      </c>
      <c r="AT16" s="233">
        <v>0</v>
      </c>
      <c r="AU16" s="233">
        <v>0</v>
      </c>
      <c r="AV16" s="233">
        <v>0</v>
      </c>
      <c r="AW16" s="233">
        <v>0</v>
      </c>
      <c r="AX16" s="233">
        <v>0</v>
      </c>
      <c r="AY16" s="233">
        <v>0</v>
      </c>
      <c r="AZ16" s="239">
        <v>0</v>
      </c>
      <c r="BA16" s="225"/>
      <c r="BC16" s="327"/>
      <c r="BD16" s="327"/>
      <c r="BE16" s="327"/>
      <c r="BF16" s="327"/>
      <c r="BG16" s="327"/>
      <c r="BH16" s="327"/>
      <c r="BI16" s="327"/>
      <c r="BJ16" s="327"/>
      <c r="BK16" s="327"/>
      <c r="BL16" s="327"/>
      <c r="BM16" s="327"/>
      <c r="BN16" s="327"/>
      <c r="BO16" s="327"/>
      <c r="BP16" s="327"/>
      <c r="BQ16" s="327"/>
      <c r="BR16" s="327"/>
      <c r="BS16" s="327"/>
      <c r="BT16" s="327"/>
      <c r="BU16" s="327"/>
      <c r="BV16" s="327"/>
      <c r="BW16" s="327"/>
      <c r="BX16" s="327"/>
      <c r="BY16" s="327"/>
      <c r="BZ16" s="327"/>
      <c r="CA16" s="327"/>
      <c r="CB16" s="327"/>
      <c r="CC16" s="327"/>
      <c r="CD16" s="327"/>
      <c r="CE16" s="327"/>
      <c r="CF16" s="327"/>
      <c r="CG16" s="327"/>
      <c r="CH16" s="327"/>
      <c r="CI16" s="327"/>
      <c r="CJ16" s="327"/>
      <c r="CK16" s="327"/>
      <c r="CL16" s="327"/>
      <c r="CM16" s="327"/>
      <c r="CN16" s="327"/>
      <c r="CO16" s="327"/>
      <c r="CP16" s="327"/>
      <c r="CQ16" s="327"/>
      <c r="CR16" s="327"/>
      <c r="CS16" s="327"/>
      <c r="CT16" s="327"/>
      <c r="CU16" s="327"/>
      <c r="CV16" s="327"/>
      <c r="CW16" s="327"/>
      <c r="CX16" s="327"/>
      <c r="CY16" s="327"/>
      <c r="CZ16" s="327"/>
      <c r="DA16" s="327"/>
      <c r="DB16" s="327"/>
      <c r="DC16" s="327"/>
      <c r="DD16" s="327"/>
      <c r="DE16" s="327"/>
      <c r="DF16" s="327"/>
      <c r="DG16" s="327"/>
      <c r="DH16" s="327"/>
      <c r="DI16" s="327"/>
      <c r="DJ16" s="327"/>
    </row>
    <row r="17" spans="1:114" s="308" customFormat="1" ht="15" customHeight="1">
      <c r="B17" s="88"/>
      <c r="C17" s="308" t="s">
        <v>70</v>
      </c>
      <c r="D17" s="233">
        <v>5790</v>
      </c>
      <c r="E17" s="233">
        <v>5869</v>
      </c>
      <c r="F17" s="233">
        <v>5396</v>
      </c>
      <c r="G17" s="233">
        <v>5427</v>
      </c>
      <c r="H17" s="233">
        <v>5528</v>
      </c>
      <c r="I17" s="233">
        <v>5523</v>
      </c>
      <c r="J17" s="233">
        <v>5483</v>
      </c>
      <c r="K17" s="233">
        <v>5328</v>
      </c>
      <c r="L17" s="239">
        <v>5223</v>
      </c>
      <c r="M17" s="226"/>
      <c r="N17" s="253">
        <v>0.27478411053540586</v>
      </c>
      <c r="O17" s="253">
        <v>0.27227807122167319</v>
      </c>
      <c r="P17" s="253">
        <v>0.29688658265381762</v>
      </c>
      <c r="Q17" s="253">
        <v>0.29500644923530495</v>
      </c>
      <c r="R17" s="253">
        <v>0.29099999999999998</v>
      </c>
      <c r="S17" s="253">
        <v>0.29114611624117326</v>
      </c>
      <c r="T17" s="253">
        <v>0.29327010760532557</v>
      </c>
      <c r="U17" s="253">
        <v>0.3016141141141141</v>
      </c>
      <c r="V17" s="264">
        <v>0.30786904078116023</v>
      </c>
      <c r="W17" s="260"/>
      <c r="X17" s="233">
        <v>-5</v>
      </c>
      <c r="Y17" s="233">
        <v>7</v>
      </c>
      <c r="Z17" s="233">
        <v>4</v>
      </c>
      <c r="AA17" s="233">
        <v>-1</v>
      </c>
      <c r="AB17" s="233">
        <v>5</v>
      </c>
      <c r="AC17" s="233">
        <v>2</v>
      </c>
      <c r="AD17" s="233">
        <v>0</v>
      </c>
      <c r="AE17" s="233">
        <v>-1</v>
      </c>
      <c r="AF17" s="274">
        <v>1</v>
      </c>
      <c r="AG17" s="227"/>
      <c r="AH17" s="233">
        <v>63</v>
      </c>
      <c r="AI17" s="233">
        <v>72</v>
      </c>
      <c r="AJ17" s="233">
        <v>-477</v>
      </c>
      <c r="AK17" s="233">
        <v>32</v>
      </c>
      <c r="AL17" s="233">
        <v>96</v>
      </c>
      <c r="AM17" s="233">
        <v>-7</v>
      </c>
      <c r="AN17" s="233">
        <v>-40</v>
      </c>
      <c r="AO17" s="233">
        <v>-154</v>
      </c>
      <c r="AP17" s="239">
        <v>-106</v>
      </c>
      <c r="AQ17" s="225"/>
      <c r="AR17" s="233">
        <v>0</v>
      </c>
      <c r="AS17" s="233">
        <v>0</v>
      </c>
      <c r="AT17" s="233">
        <v>0</v>
      </c>
      <c r="AU17" s="233">
        <v>0</v>
      </c>
      <c r="AV17" s="233">
        <v>0</v>
      </c>
      <c r="AW17" s="233">
        <v>0</v>
      </c>
      <c r="AX17" s="233">
        <v>0</v>
      </c>
      <c r="AY17" s="233">
        <v>0</v>
      </c>
      <c r="AZ17" s="239">
        <v>0</v>
      </c>
      <c r="BA17" s="225"/>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327"/>
      <c r="CR17" s="327"/>
      <c r="CS17" s="327"/>
      <c r="CT17" s="327"/>
      <c r="CU17" s="327"/>
      <c r="CV17" s="327"/>
      <c r="CW17" s="327"/>
      <c r="CX17" s="327"/>
      <c r="CY17" s="327"/>
      <c r="CZ17" s="327"/>
      <c r="DA17" s="327"/>
      <c r="DB17" s="327"/>
      <c r="DC17" s="327"/>
      <c r="DD17" s="327"/>
      <c r="DE17" s="327"/>
      <c r="DF17" s="327"/>
      <c r="DG17" s="327"/>
      <c r="DH17" s="327"/>
      <c r="DI17" s="327"/>
      <c r="DJ17" s="327"/>
    </row>
    <row r="18" spans="1:114" s="308" customFormat="1" ht="15" customHeight="1">
      <c r="B18" s="88"/>
      <c r="C18" s="308" t="s">
        <v>93</v>
      </c>
      <c r="D18" s="233">
        <v>3467</v>
      </c>
      <c r="E18" s="233">
        <v>3544</v>
      </c>
      <c r="F18" s="233">
        <v>3590</v>
      </c>
      <c r="G18" s="233">
        <v>3617</v>
      </c>
      <c r="H18" s="233">
        <v>3659</v>
      </c>
      <c r="I18" s="233">
        <v>3739</v>
      </c>
      <c r="J18" s="233">
        <v>3777</v>
      </c>
      <c r="K18" s="233">
        <v>3777</v>
      </c>
      <c r="L18" s="239">
        <v>3810</v>
      </c>
      <c r="M18" s="226"/>
      <c r="N18" s="253">
        <v>0.67493510239400056</v>
      </c>
      <c r="O18" s="253">
        <v>0.67212189616252827</v>
      </c>
      <c r="P18" s="253">
        <v>0.67688022284122562</v>
      </c>
      <c r="Q18" s="253">
        <v>0.68620403649433237</v>
      </c>
      <c r="R18" s="253">
        <v>0.68799999999999994</v>
      </c>
      <c r="S18" s="253">
        <v>0.6846750468039583</v>
      </c>
      <c r="T18" s="253">
        <v>0.68784749801429701</v>
      </c>
      <c r="U18" s="253">
        <v>0.6942017474185862</v>
      </c>
      <c r="V18" s="264">
        <v>0.69448818897637798</v>
      </c>
      <c r="W18" s="260"/>
      <c r="X18" s="233">
        <v>49</v>
      </c>
      <c r="Y18" s="233">
        <v>42</v>
      </c>
      <c r="Z18" s="233">
        <v>48</v>
      </c>
      <c r="AA18" s="233">
        <v>52</v>
      </c>
      <c r="AB18" s="233">
        <v>34</v>
      </c>
      <c r="AC18" s="233">
        <v>44</v>
      </c>
      <c r="AD18" s="233">
        <v>38</v>
      </c>
      <c r="AE18" s="233">
        <v>24</v>
      </c>
      <c r="AF18" s="274">
        <v>24</v>
      </c>
      <c r="AG18" s="227"/>
      <c r="AH18" s="233">
        <v>-6</v>
      </c>
      <c r="AI18" s="233">
        <v>35</v>
      </c>
      <c r="AJ18" s="233">
        <v>-2</v>
      </c>
      <c r="AK18" s="233">
        <v>-25</v>
      </c>
      <c r="AL18" s="233">
        <v>8</v>
      </c>
      <c r="AM18" s="233">
        <v>36</v>
      </c>
      <c r="AN18" s="233">
        <v>0</v>
      </c>
      <c r="AO18" s="233">
        <v>-24</v>
      </c>
      <c r="AP18" s="239">
        <v>9</v>
      </c>
      <c r="AQ18" s="225"/>
      <c r="AR18" s="233">
        <v>0</v>
      </c>
      <c r="AS18" s="233">
        <v>0</v>
      </c>
      <c r="AT18" s="233">
        <v>0</v>
      </c>
      <c r="AU18" s="233">
        <v>0</v>
      </c>
      <c r="AV18" s="233">
        <v>0</v>
      </c>
      <c r="AW18" s="233">
        <v>0</v>
      </c>
      <c r="AX18" s="233">
        <v>0</v>
      </c>
      <c r="AY18" s="233">
        <v>0</v>
      </c>
      <c r="AZ18" s="239">
        <v>0</v>
      </c>
      <c r="BA18" s="225"/>
      <c r="BC18" s="327"/>
      <c r="BD18" s="327"/>
      <c r="BE18" s="327"/>
      <c r="BF18" s="327"/>
      <c r="BG18" s="327"/>
      <c r="BH18" s="327"/>
      <c r="BI18" s="327"/>
      <c r="BJ18" s="327"/>
      <c r="BK18" s="327"/>
      <c r="BL18" s="327"/>
      <c r="BM18" s="327"/>
      <c r="BN18" s="327"/>
      <c r="BO18" s="327"/>
      <c r="BP18" s="327"/>
      <c r="BQ18" s="327"/>
      <c r="BR18" s="327"/>
      <c r="BS18" s="327"/>
      <c r="BT18" s="327"/>
      <c r="BU18" s="327"/>
      <c r="BV18" s="327"/>
      <c r="BW18" s="327"/>
      <c r="BX18" s="327"/>
      <c r="BY18" s="327"/>
      <c r="BZ18" s="327"/>
      <c r="CA18" s="327"/>
      <c r="CB18" s="327"/>
      <c r="CC18" s="327"/>
      <c r="CD18" s="327"/>
      <c r="CE18" s="327"/>
      <c r="CF18" s="327"/>
      <c r="CG18" s="327"/>
      <c r="CH18" s="327"/>
      <c r="CI18" s="327"/>
      <c r="CJ18" s="327"/>
      <c r="CK18" s="327"/>
      <c r="CL18" s="327"/>
      <c r="CM18" s="327"/>
      <c r="CN18" s="327"/>
      <c r="CO18" s="327"/>
      <c r="CP18" s="327"/>
      <c r="CQ18" s="327"/>
      <c r="CR18" s="327"/>
      <c r="CS18" s="327"/>
      <c r="CT18" s="327"/>
      <c r="CU18" s="327"/>
      <c r="CV18" s="327"/>
      <c r="CW18" s="327"/>
      <c r="CX18" s="327"/>
      <c r="CY18" s="327"/>
      <c r="CZ18" s="327"/>
      <c r="DA18" s="327"/>
      <c r="DB18" s="327"/>
      <c r="DC18" s="327"/>
      <c r="DD18" s="327"/>
      <c r="DE18" s="327"/>
      <c r="DF18" s="327"/>
      <c r="DG18" s="327"/>
      <c r="DH18" s="327"/>
      <c r="DI18" s="327"/>
      <c r="DJ18" s="327"/>
    </row>
    <row r="19" spans="1:114" ht="15" customHeight="1">
      <c r="B19" s="86"/>
      <c r="C19" s="117" t="s">
        <v>67</v>
      </c>
      <c r="D19" s="231">
        <v>2798</v>
      </c>
      <c r="E19" s="231">
        <v>2832</v>
      </c>
      <c r="F19" s="231">
        <v>2872</v>
      </c>
      <c r="G19" s="231">
        <v>2878</v>
      </c>
      <c r="H19" s="231">
        <v>2827</v>
      </c>
      <c r="I19" s="231">
        <v>2772</v>
      </c>
      <c r="J19" s="231">
        <v>2819</v>
      </c>
      <c r="K19" s="231">
        <v>2849</v>
      </c>
      <c r="L19" s="259">
        <v>2881</v>
      </c>
      <c r="M19" s="226"/>
      <c r="N19" s="249">
        <v>0.60650464617583988</v>
      </c>
      <c r="O19" s="249">
        <v>0.61264124293785316</v>
      </c>
      <c r="P19" s="249">
        <v>0.61699164345403901</v>
      </c>
      <c r="Q19" s="249">
        <v>0.61987491313412091</v>
      </c>
      <c r="R19" s="249">
        <v>0.61499999999999999</v>
      </c>
      <c r="S19" s="249">
        <v>0.63383838383838387</v>
      </c>
      <c r="T19" s="249">
        <v>0.63391273501241574</v>
      </c>
      <c r="U19" s="249">
        <v>0.63882063882063878</v>
      </c>
      <c r="V19" s="248">
        <v>0.64283234987851445</v>
      </c>
      <c r="W19" s="260"/>
      <c r="X19" s="231">
        <v>26</v>
      </c>
      <c r="Y19" s="231">
        <v>38</v>
      </c>
      <c r="Z19" s="231">
        <v>37</v>
      </c>
      <c r="AA19" s="231">
        <v>12</v>
      </c>
      <c r="AB19" s="231">
        <v>-45</v>
      </c>
      <c r="AC19" s="231">
        <v>18</v>
      </c>
      <c r="AD19" s="231">
        <v>30</v>
      </c>
      <c r="AE19" s="231">
        <v>33</v>
      </c>
      <c r="AF19" s="270">
        <v>32</v>
      </c>
      <c r="AG19" s="227"/>
      <c r="AH19" s="231">
        <v>-35</v>
      </c>
      <c r="AI19" s="231">
        <v>-4</v>
      </c>
      <c r="AJ19" s="231">
        <v>3</v>
      </c>
      <c r="AK19" s="231">
        <v>-6</v>
      </c>
      <c r="AL19" s="231">
        <v>-6</v>
      </c>
      <c r="AM19" s="231">
        <v>-73</v>
      </c>
      <c r="AN19" s="231">
        <v>17</v>
      </c>
      <c r="AO19" s="231">
        <v>-3</v>
      </c>
      <c r="AP19" s="259">
        <v>0</v>
      </c>
      <c r="AQ19" s="225"/>
      <c r="AR19" s="231">
        <v>0</v>
      </c>
      <c r="AS19" s="231">
        <v>0</v>
      </c>
      <c r="AT19" s="231">
        <v>0</v>
      </c>
      <c r="AU19" s="231">
        <v>0</v>
      </c>
      <c r="AV19" s="231">
        <v>0</v>
      </c>
      <c r="AW19" s="231">
        <v>0</v>
      </c>
      <c r="AX19" s="231">
        <v>0</v>
      </c>
      <c r="AY19" s="231">
        <v>0</v>
      </c>
      <c r="AZ19" s="259">
        <v>0</v>
      </c>
      <c r="BA19" s="225"/>
    </row>
    <row r="20" spans="1:114" ht="15" customHeight="1">
      <c r="B20" s="86"/>
      <c r="C20" s="117" t="s">
        <v>72</v>
      </c>
      <c r="D20" s="231">
        <v>1855</v>
      </c>
      <c r="E20" s="231">
        <v>2102</v>
      </c>
      <c r="F20" s="231">
        <v>2107</v>
      </c>
      <c r="G20" s="231">
        <v>2025</v>
      </c>
      <c r="H20" s="231">
        <v>1967</v>
      </c>
      <c r="I20" s="231">
        <v>2066</v>
      </c>
      <c r="J20" s="231">
        <v>2020</v>
      </c>
      <c r="K20" s="231">
        <v>2016</v>
      </c>
      <c r="L20" s="259">
        <v>1974</v>
      </c>
      <c r="M20" s="226"/>
      <c r="N20" s="249">
        <v>4.2587601078167114E-2</v>
      </c>
      <c r="O20" s="249">
        <v>3.6631779257849668E-2</v>
      </c>
      <c r="P20" s="249">
        <v>3.6544850498338874E-2</v>
      </c>
      <c r="Q20" s="249">
        <v>3.8518518518518521E-2</v>
      </c>
      <c r="R20" s="249">
        <v>4.1000000000000002E-2</v>
      </c>
      <c r="S20" s="249">
        <v>3.8722168441432718E-2</v>
      </c>
      <c r="T20" s="249">
        <v>4.1089108910891091E-2</v>
      </c>
      <c r="U20" s="249">
        <v>4.1666666666666664E-2</v>
      </c>
      <c r="V20" s="248">
        <v>4.2553191489361701E-2</v>
      </c>
      <c r="W20" s="260"/>
      <c r="X20" s="231">
        <v>1</v>
      </c>
      <c r="Y20" s="231">
        <v>-2</v>
      </c>
      <c r="Z20" s="231">
        <v>0</v>
      </c>
      <c r="AA20" s="231">
        <v>1</v>
      </c>
      <c r="AB20" s="231">
        <v>2</v>
      </c>
      <c r="AC20" s="231">
        <v>0</v>
      </c>
      <c r="AD20" s="231">
        <v>3</v>
      </c>
      <c r="AE20" s="231">
        <v>1</v>
      </c>
      <c r="AF20" s="270">
        <v>0</v>
      </c>
      <c r="AG20" s="227"/>
      <c r="AH20" s="231">
        <v>12</v>
      </c>
      <c r="AI20" s="231">
        <v>249</v>
      </c>
      <c r="AJ20" s="231">
        <v>5</v>
      </c>
      <c r="AK20" s="231">
        <v>-83</v>
      </c>
      <c r="AL20" s="231">
        <v>-60</v>
      </c>
      <c r="AM20" s="231">
        <v>99</v>
      </c>
      <c r="AN20" s="231">
        <v>-49</v>
      </c>
      <c r="AO20" s="231">
        <v>-5</v>
      </c>
      <c r="AP20" s="259">
        <v>-42</v>
      </c>
      <c r="AQ20" s="225"/>
      <c r="AR20" s="231">
        <v>0</v>
      </c>
      <c r="AS20" s="231">
        <v>0</v>
      </c>
      <c r="AT20" s="231">
        <v>0</v>
      </c>
      <c r="AU20" s="231">
        <v>0</v>
      </c>
      <c r="AV20" s="231">
        <v>0</v>
      </c>
      <c r="AW20" s="231">
        <v>0</v>
      </c>
      <c r="AX20" s="231">
        <v>0</v>
      </c>
      <c r="AY20" s="231">
        <v>0</v>
      </c>
      <c r="AZ20" s="259">
        <v>0</v>
      </c>
      <c r="BA20" s="225"/>
    </row>
    <row r="21" spans="1:114" s="308" customFormat="1" ht="15" customHeight="1">
      <c r="A21" s="117"/>
      <c r="B21" s="88"/>
      <c r="C21" s="308" t="s">
        <v>73</v>
      </c>
      <c r="D21" s="234">
        <v>308</v>
      </c>
      <c r="E21" s="234">
        <v>304</v>
      </c>
      <c r="F21" s="234">
        <v>305</v>
      </c>
      <c r="G21" s="234">
        <v>307</v>
      </c>
      <c r="H21" s="234">
        <v>311</v>
      </c>
      <c r="I21" s="234">
        <v>309</v>
      </c>
      <c r="J21" s="234">
        <v>308</v>
      </c>
      <c r="K21" s="234">
        <v>308</v>
      </c>
      <c r="L21" s="240">
        <v>309</v>
      </c>
      <c r="M21" s="226"/>
      <c r="N21" s="250">
        <v>0.21103896103896103</v>
      </c>
      <c r="O21" s="250">
        <v>0.22039473684210525</v>
      </c>
      <c r="P21" s="250">
        <v>0.22295081967213115</v>
      </c>
      <c r="Q21" s="250">
        <v>0.22149837133550487</v>
      </c>
      <c r="R21" s="250">
        <v>0.22800000000000001</v>
      </c>
      <c r="S21" s="250">
        <v>0.23300970873786409</v>
      </c>
      <c r="T21" s="250">
        <v>0.24025974025974026</v>
      </c>
      <c r="U21" s="250">
        <v>0.24675324675324675</v>
      </c>
      <c r="V21" s="261">
        <v>0.25889967637540451</v>
      </c>
      <c r="W21" s="260"/>
      <c r="X21" s="234">
        <v>1</v>
      </c>
      <c r="Y21" s="234">
        <v>2</v>
      </c>
      <c r="Z21" s="234">
        <v>1</v>
      </c>
      <c r="AA21" s="234">
        <v>0</v>
      </c>
      <c r="AB21" s="234">
        <v>3</v>
      </c>
      <c r="AC21" s="234">
        <v>1</v>
      </c>
      <c r="AD21" s="234">
        <v>2</v>
      </c>
      <c r="AE21" s="234">
        <v>2</v>
      </c>
      <c r="AF21" s="271">
        <v>4</v>
      </c>
      <c r="AG21" s="227"/>
      <c r="AH21" s="234">
        <v>0</v>
      </c>
      <c r="AI21" s="234">
        <v>-6</v>
      </c>
      <c r="AJ21" s="234">
        <v>0</v>
      </c>
      <c r="AK21" s="234">
        <v>2</v>
      </c>
      <c r="AL21" s="234">
        <v>1</v>
      </c>
      <c r="AM21" s="234">
        <v>-3</v>
      </c>
      <c r="AN21" s="234">
        <v>-3</v>
      </c>
      <c r="AO21" s="234">
        <v>-2</v>
      </c>
      <c r="AP21" s="240">
        <v>-3</v>
      </c>
      <c r="AQ21" s="225"/>
      <c r="AR21" s="234">
        <v>0</v>
      </c>
      <c r="AS21" s="234">
        <v>0</v>
      </c>
      <c r="AT21" s="234">
        <v>0</v>
      </c>
      <c r="AU21" s="234">
        <v>0</v>
      </c>
      <c r="AV21" s="234">
        <v>0</v>
      </c>
      <c r="AW21" s="234">
        <v>0</v>
      </c>
      <c r="AX21" s="234">
        <v>0</v>
      </c>
      <c r="AY21" s="234">
        <v>0</v>
      </c>
      <c r="AZ21" s="240">
        <v>0</v>
      </c>
      <c r="BA21" s="225"/>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27"/>
      <c r="CK21" s="327"/>
      <c r="CL21" s="327"/>
      <c r="CM21" s="327"/>
      <c r="CN21" s="327"/>
      <c r="CO21" s="327"/>
      <c r="CP21" s="327"/>
      <c r="CQ21" s="327"/>
      <c r="CR21" s="327"/>
      <c r="CS21" s="327"/>
      <c r="CT21" s="327"/>
      <c r="CU21" s="327"/>
      <c r="CV21" s="327"/>
      <c r="CW21" s="327"/>
      <c r="CX21" s="327"/>
      <c r="CY21" s="327"/>
      <c r="CZ21" s="327"/>
      <c r="DA21" s="327"/>
      <c r="DB21" s="327"/>
      <c r="DC21" s="327"/>
      <c r="DD21" s="327"/>
      <c r="DE21" s="327"/>
      <c r="DF21" s="327"/>
      <c r="DG21" s="327"/>
      <c r="DH21" s="327"/>
      <c r="DI21" s="327"/>
      <c r="DJ21" s="327"/>
    </row>
    <row r="22" spans="1:114" ht="15" customHeight="1">
      <c r="B22" s="86"/>
      <c r="C22" s="6" t="s">
        <v>9</v>
      </c>
      <c r="D22" s="236">
        <v>34492</v>
      </c>
      <c r="E22" s="236">
        <v>35093</v>
      </c>
      <c r="F22" s="236">
        <v>29785</v>
      </c>
      <c r="G22" s="236">
        <v>29664</v>
      </c>
      <c r="H22" s="236">
        <v>29786</v>
      </c>
      <c r="I22" s="236">
        <v>30113</v>
      </c>
      <c r="J22" s="236">
        <v>30232</v>
      </c>
      <c r="K22" s="236">
        <v>29752</v>
      </c>
      <c r="L22" s="237">
        <v>29642</v>
      </c>
      <c r="M22" s="226"/>
      <c r="N22" s="254">
        <v>0.46439754145888901</v>
      </c>
      <c r="O22" s="254">
        <v>0.45992078192232067</v>
      </c>
      <c r="P22" s="254">
        <v>0.41812993117340941</v>
      </c>
      <c r="Q22" s="254">
        <v>0.42206040992448757</v>
      </c>
      <c r="R22" s="254">
        <v>0.42099999999999999</v>
      </c>
      <c r="S22" s="254">
        <v>0.42084813867764753</v>
      </c>
      <c r="T22" s="254">
        <v>0.42332627679280233</v>
      </c>
      <c r="U22" s="254">
        <v>0.43260957246571657</v>
      </c>
      <c r="V22" s="265">
        <v>0.43792591593009916</v>
      </c>
      <c r="W22" s="260"/>
      <c r="X22" s="236">
        <v>115</v>
      </c>
      <c r="Y22" s="236">
        <v>122</v>
      </c>
      <c r="Z22" s="236">
        <v>119</v>
      </c>
      <c r="AA22" s="236">
        <v>66</v>
      </c>
      <c r="AB22" s="236">
        <v>32</v>
      </c>
      <c r="AC22" s="236">
        <v>121</v>
      </c>
      <c r="AD22" s="236">
        <v>125</v>
      </c>
      <c r="AE22" s="236">
        <v>73</v>
      </c>
      <c r="AF22" s="272">
        <v>110</v>
      </c>
      <c r="AG22" s="227"/>
      <c r="AH22" s="236">
        <v>-62</v>
      </c>
      <c r="AI22" s="236">
        <v>479</v>
      </c>
      <c r="AJ22" s="236">
        <v>-556</v>
      </c>
      <c r="AK22" s="236">
        <v>-187</v>
      </c>
      <c r="AL22" s="236">
        <v>90</v>
      </c>
      <c r="AM22" s="236">
        <v>206</v>
      </c>
      <c r="AN22" s="236">
        <v>-6</v>
      </c>
      <c r="AO22" s="236">
        <v>-553</v>
      </c>
      <c r="AP22" s="237">
        <v>-220</v>
      </c>
      <c r="AQ22" s="225"/>
      <c r="AR22" s="236">
        <v>0</v>
      </c>
      <c r="AS22" s="236">
        <v>0</v>
      </c>
      <c r="AT22" s="236">
        <v>-4871</v>
      </c>
      <c r="AU22" s="236">
        <v>0</v>
      </c>
      <c r="AV22" s="236">
        <v>0</v>
      </c>
      <c r="AW22" s="236">
        <v>0</v>
      </c>
      <c r="AX22" s="236">
        <v>0</v>
      </c>
      <c r="AY22" s="236">
        <v>0</v>
      </c>
      <c r="AZ22" s="237">
        <v>0</v>
      </c>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row>
    <row r="23" spans="1:114" ht="5.25" customHeight="1">
      <c r="B23" s="86"/>
      <c r="D23" s="232"/>
      <c r="E23" s="232"/>
      <c r="F23" s="232"/>
      <c r="G23" s="232"/>
      <c r="H23" s="232"/>
      <c r="I23" s="232"/>
      <c r="J23" s="232"/>
      <c r="K23" s="232"/>
      <c r="L23" s="238"/>
      <c r="M23" s="226"/>
      <c r="N23" s="252"/>
      <c r="O23" s="252"/>
      <c r="P23" s="252"/>
      <c r="Q23" s="252"/>
      <c r="R23" s="252"/>
      <c r="S23" s="252"/>
      <c r="T23" s="252"/>
      <c r="U23" s="252"/>
      <c r="V23" s="263"/>
      <c r="W23" s="260"/>
      <c r="X23" s="232"/>
      <c r="Y23" s="232"/>
      <c r="Z23" s="232"/>
      <c r="AA23" s="232"/>
      <c r="AB23" s="232"/>
      <c r="AC23" s="232"/>
      <c r="AD23" s="232"/>
      <c r="AE23" s="232"/>
      <c r="AF23" s="273"/>
      <c r="AG23" s="227"/>
      <c r="AH23" s="232"/>
      <c r="AI23" s="232"/>
      <c r="AJ23" s="232"/>
      <c r="AK23" s="232"/>
      <c r="AL23" s="232"/>
      <c r="AM23" s="232"/>
      <c r="AN23" s="232"/>
      <c r="AO23" s="232"/>
      <c r="AP23" s="238"/>
      <c r="AQ23" s="225"/>
      <c r="AR23" s="232"/>
      <c r="AS23" s="232"/>
      <c r="AT23" s="232"/>
      <c r="AU23" s="232"/>
      <c r="AV23" s="232"/>
      <c r="AW23" s="232"/>
      <c r="AX23" s="232"/>
      <c r="AY23" s="232"/>
      <c r="AZ23" s="238"/>
      <c r="BA23" s="225"/>
    </row>
    <row r="24" spans="1:114" s="86" customFormat="1" ht="15.75" customHeight="1">
      <c r="B24" s="86" t="s">
        <v>128</v>
      </c>
      <c r="D24" s="241">
        <v>120907</v>
      </c>
      <c r="E24" s="241">
        <v>121658</v>
      </c>
      <c r="F24" s="241">
        <v>116073</v>
      </c>
      <c r="G24" s="241">
        <v>115641</v>
      </c>
      <c r="H24" s="241">
        <v>115534</v>
      </c>
      <c r="I24" s="241">
        <v>115484</v>
      </c>
      <c r="J24" s="241">
        <v>115088</v>
      </c>
      <c r="K24" s="241">
        <v>113853</v>
      </c>
      <c r="L24" s="242">
        <v>113127</v>
      </c>
      <c r="M24" s="226"/>
      <c r="N24" s="255">
        <v>0.50159213279628145</v>
      </c>
      <c r="O24" s="255">
        <v>0.50110144832234627</v>
      </c>
      <c r="P24" s="255">
        <v>0.49461114987981702</v>
      </c>
      <c r="Q24" s="255">
        <v>0.49811053173182523</v>
      </c>
      <c r="R24" s="255">
        <v>0.5</v>
      </c>
      <c r="S24" s="255">
        <v>0.50269301375082265</v>
      </c>
      <c r="T24" s="255">
        <v>0.50615181426386768</v>
      </c>
      <c r="U24" s="255">
        <v>0.51216041738030615</v>
      </c>
      <c r="V24" s="266">
        <v>0.51930131621982378</v>
      </c>
      <c r="W24" s="260"/>
      <c r="X24" s="241">
        <v>202</v>
      </c>
      <c r="Y24" s="241">
        <v>317</v>
      </c>
      <c r="Z24" s="241">
        <v>253</v>
      </c>
      <c r="AA24" s="241">
        <v>275</v>
      </c>
      <c r="AB24" s="241">
        <v>138</v>
      </c>
      <c r="AC24" s="241">
        <v>313</v>
      </c>
      <c r="AD24" s="241">
        <v>199</v>
      </c>
      <c r="AE24" s="241">
        <v>204</v>
      </c>
      <c r="AF24" s="275">
        <v>436</v>
      </c>
      <c r="AG24" s="227"/>
      <c r="AH24" s="241">
        <v>-727</v>
      </c>
      <c r="AI24" s="241">
        <v>434</v>
      </c>
      <c r="AJ24" s="241">
        <v>-967</v>
      </c>
      <c r="AK24" s="241">
        <v>-623</v>
      </c>
      <c r="AL24" s="241">
        <v>-245</v>
      </c>
      <c r="AM24" s="241">
        <v>-363</v>
      </c>
      <c r="AN24" s="241">
        <v>-595</v>
      </c>
      <c r="AO24" s="241">
        <v>-1294</v>
      </c>
      <c r="AP24" s="242">
        <v>-1162</v>
      </c>
      <c r="AQ24" s="225"/>
      <c r="AR24" s="241">
        <v>0</v>
      </c>
      <c r="AS24" s="241">
        <v>0</v>
      </c>
      <c r="AT24" s="241">
        <v>-4871</v>
      </c>
      <c r="AU24" s="241">
        <v>-84</v>
      </c>
      <c r="AV24" s="241">
        <v>0</v>
      </c>
      <c r="AW24" s="241">
        <v>0</v>
      </c>
      <c r="AX24" s="241">
        <v>0</v>
      </c>
      <c r="AY24" s="241">
        <v>-145</v>
      </c>
      <c r="AZ24" s="242">
        <v>0</v>
      </c>
      <c r="BA24" s="225"/>
      <c r="BB24" s="455"/>
      <c r="BC24" s="455"/>
      <c r="BD24" s="455"/>
      <c r="BE24" s="455"/>
      <c r="BF24" s="455"/>
      <c r="BG24" s="455"/>
      <c r="BH24" s="455"/>
      <c r="BI24" s="455"/>
      <c r="BJ24" s="455"/>
      <c r="BK24" s="455"/>
      <c r="BL24" s="455"/>
      <c r="BM24" s="455"/>
      <c r="BN24" s="455"/>
      <c r="BO24" s="455"/>
      <c r="BP24" s="455"/>
      <c r="BQ24" s="455"/>
      <c r="BR24" s="455"/>
      <c r="BS24" s="455"/>
      <c r="BT24" s="455"/>
      <c r="BU24" s="455"/>
      <c r="BV24" s="455"/>
      <c r="BW24" s="455"/>
      <c r="BX24" s="455"/>
      <c r="BY24" s="455"/>
      <c r="BZ24" s="455"/>
      <c r="CA24" s="455"/>
      <c r="CB24" s="455"/>
      <c r="CC24" s="455"/>
      <c r="CD24" s="455"/>
      <c r="CE24" s="455"/>
      <c r="CF24" s="455"/>
      <c r="CG24" s="455"/>
      <c r="CH24" s="455"/>
      <c r="CI24" s="455"/>
      <c r="CJ24" s="455"/>
      <c r="CK24" s="455"/>
      <c r="CL24" s="455"/>
      <c r="CM24" s="455"/>
      <c r="CN24" s="455"/>
      <c r="CO24" s="455"/>
      <c r="CP24" s="455"/>
      <c r="CQ24" s="455"/>
      <c r="CR24" s="455"/>
      <c r="CS24" s="455"/>
      <c r="CT24" s="455"/>
      <c r="CU24" s="455"/>
      <c r="CV24" s="455"/>
      <c r="CW24" s="455"/>
      <c r="CX24" s="455"/>
      <c r="CY24" s="455"/>
      <c r="CZ24" s="455"/>
      <c r="DA24" s="455"/>
      <c r="DB24" s="455"/>
      <c r="DC24" s="455"/>
      <c r="DD24" s="455"/>
      <c r="DE24" s="455"/>
      <c r="DF24" s="455"/>
      <c r="DG24" s="455"/>
      <c r="DH24" s="455"/>
      <c r="DI24" s="455"/>
      <c r="DJ24" s="455"/>
    </row>
    <row r="25" spans="1:114" ht="3.75" customHeight="1">
      <c r="B25" s="86"/>
      <c r="D25" s="232"/>
      <c r="E25" s="232"/>
      <c r="F25" s="232"/>
      <c r="G25" s="232"/>
      <c r="H25" s="232"/>
      <c r="I25" s="232"/>
      <c r="J25" s="232"/>
      <c r="K25" s="232"/>
      <c r="L25" s="238"/>
      <c r="M25" s="226"/>
      <c r="N25" s="252"/>
      <c r="O25" s="252"/>
      <c r="P25" s="252"/>
      <c r="Q25" s="252"/>
      <c r="R25" s="252"/>
      <c r="S25" s="252"/>
      <c r="T25" s="252"/>
      <c r="U25" s="252"/>
      <c r="V25" s="263"/>
      <c r="W25" s="260"/>
      <c r="X25" s="232"/>
      <c r="Y25" s="232"/>
      <c r="Z25" s="232"/>
      <c r="AA25" s="232"/>
      <c r="AB25" s="232"/>
      <c r="AC25" s="232"/>
      <c r="AD25" s="232"/>
      <c r="AE25" s="232"/>
      <c r="AF25" s="273"/>
      <c r="AG25" s="227"/>
      <c r="AH25" s="232"/>
      <c r="AI25" s="232"/>
      <c r="AJ25" s="232"/>
      <c r="AK25" s="232"/>
      <c r="AL25" s="232"/>
      <c r="AM25" s="232"/>
      <c r="AN25" s="232"/>
      <c r="AO25" s="232"/>
      <c r="AP25" s="238"/>
      <c r="AQ25" s="225"/>
      <c r="AR25" s="232"/>
      <c r="AS25" s="232"/>
      <c r="AT25" s="232"/>
      <c r="AU25" s="232"/>
      <c r="AV25" s="232"/>
      <c r="AW25" s="232"/>
      <c r="AX25" s="232"/>
      <c r="AY25" s="232"/>
      <c r="AZ25" s="238"/>
      <c r="BA25" s="225"/>
    </row>
    <row r="26" spans="1:114" ht="15.75" customHeight="1">
      <c r="B26" s="86" t="s">
        <v>6</v>
      </c>
      <c r="D26" s="232"/>
      <c r="E26" s="232"/>
      <c r="F26" s="232"/>
      <c r="G26" s="232"/>
      <c r="H26" s="232"/>
      <c r="I26" s="232"/>
      <c r="J26" s="232"/>
      <c r="K26" s="232"/>
      <c r="L26" s="238"/>
      <c r="M26" s="226"/>
      <c r="N26" s="252"/>
      <c r="O26" s="252"/>
      <c r="P26" s="252"/>
      <c r="Q26" s="252"/>
      <c r="R26" s="252"/>
      <c r="S26" s="252"/>
      <c r="T26" s="252"/>
      <c r="U26" s="252"/>
      <c r="V26" s="263"/>
      <c r="W26" s="260"/>
      <c r="X26" s="232"/>
      <c r="Y26" s="232"/>
      <c r="Z26" s="232"/>
      <c r="AA26" s="232"/>
      <c r="AB26" s="232"/>
      <c r="AC26" s="232"/>
      <c r="AD26" s="232"/>
      <c r="AE26" s="232"/>
      <c r="AF26" s="273"/>
      <c r="AG26" s="227"/>
      <c r="AH26" s="232"/>
      <c r="AI26" s="232"/>
      <c r="AJ26" s="232"/>
      <c r="AK26" s="232"/>
      <c r="AL26" s="232"/>
      <c r="AM26" s="232"/>
      <c r="AN26" s="232"/>
      <c r="AO26" s="232"/>
      <c r="AP26" s="238"/>
      <c r="AQ26" s="225"/>
      <c r="AR26" s="232"/>
      <c r="AS26" s="232"/>
      <c r="AT26" s="232"/>
      <c r="AU26" s="232"/>
      <c r="AV26" s="232"/>
      <c r="AW26" s="232"/>
      <c r="AX26" s="232"/>
      <c r="AY26" s="232"/>
      <c r="AZ26" s="238"/>
      <c r="BA26" s="225"/>
    </row>
    <row r="27" spans="1:114" ht="15.75" customHeight="1">
      <c r="B27" s="86"/>
      <c r="C27" s="308" t="s">
        <v>297</v>
      </c>
      <c r="D27" s="234">
        <v>70934</v>
      </c>
      <c r="E27" s="234">
        <v>73130</v>
      </c>
      <c r="F27" s="234">
        <v>74365</v>
      </c>
      <c r="G27" s="234">
        <v>76375</v>
      </c>
      <c r="H27" s="234">
        <v>79144</v>
      </c>
      <c r="I27" s="234">
        <v>82003</v>
      </c>
      <c r="J27" s="234">
        <v>81597</v>
      </c>
      <c r="K27" s="234">
        <v>82316</v>
      </c>
      <c r="L27" s="240">
        <v>84989</v>
      </c>
      <c r="M27" s="226"/>
      <c r="N27" s="250">
        <v>7.3645924380409955E-2</v>
      </c>
      <c r="O27" s="250">
        <v>7.2747162587173522E-2</v>
      </c>
      <c r="P27" s="250">
        <v>7.3717474618436099E-2</v>
      </c>
      <c r="Q27" s="250">
        <v>7.1201309328968898E-2</v>
      </c>
      <c r="R27" s="250">
        <v>6.9000000000000006E-2</v>
      </c>
      <c r="S27" s="250">
        <v>6.7802397473263179E-2</v>
      </c>
      <c r="T27" s="250">
        <v>6.9193720357366081E-2</v>
      </c>
      <c r="U27" s="250">
        <v>6.9184605665970164E-2</v>
      </c>
      <c r="V27" s="261">
        <v>6.7973502453258658E-2</v>
      </c>
      <c r="W27" s="260"/>
      <c r="X27" s="234">
        <v>62</v>
      </c>
      <c r="Y27" s="234">
        <v>96</v>
      </c>
      <c r="Z27" s="234">
        <v>162</v>
      </c>
      <c r="AA27" s="234">
        <v>-44</v>
      </c>
      <c r="AB27" s="234">
        <v>15</v>
      </c>
      <c r="AC27" s="234">
        <v>107</v>
      </c>
      <c r="AD27" s="234">
        <v>86</v>
      </c>
      <c r="AE27" s="234">
        <v>49</v>
      </c>
      <c r="AF27" s="271">
        <v>82</v>
      </c>
      <c r="AG27" s="227"/>
      <c r="AH27" s="234">
        <v>475</v>
      </c>
      <c r="AI27" s="234">
        <v>2100</v>
      </c>
      <c r="AJ27" s="234">
        <v>1073</v>
      </c>
      <c r="AK27" s="234">
        <v>2054</v>
      </c>
      <c r="AL27" s="234">
        <v>2754</v>
      </c>
      <c r="AM27" s="234">
        <v>2752</v>
      </c>
      <c r="AN27" s="234">
        <v>-492</v>
      </c>
      <c r="AO27" s="234">
        <v>670</v>
      </c>
      <c r="AP27" s="240">
        <v>2591</v>
      </c>
      <c r="AQ27" s="225"/>
      <c r="AR27" s="234">
        <v>0</v>
      </c>
      <c r="AS27" s="234">
        <v>0</v>
      </c>
      <c r="AT27" s="234">
        <v>0</v>
      </c>
      <c r="AU27" s="234">
        <v>0</v>
      </c>
      <c r="AV27" s="234">
        <v>0</v>
      </c>
      <c r="AW27" s="234">
        <v>0</v>
      </c>
      <c r="AX27" s="234">
        <v>0</v>
      </c>
      <c r="AY27" s="234">
        <v>0</v>
      </c>
      <c r="AZ27" s="240">
        <v>0</v>
      </c>
      <c r="BA27" s="225"/>
    </row>
    <row r="28" spans="1:114" ht="15.75" customHeight="1">
      <c r="B28" s="86"/>
      <c r="C28" s="6" t="s">
        <v>9</v>
      </c>
      <c r="D28" s="236">
        <v>70934</v>
      </c>
      <c r="E28" s="236">
        <v>73130</v>
      </c>
      <c r="F28" s="236">
        <v>74365</v>
      </c>
      <c r="G28" s="236">
        <v>76375</v>
      </c>
      <c r="H28" s="236">
        <v>79144</v>
      </c>
      <c r="I28" s="236">
        <v>82003</v>
      </c>
      <c r="J28" s="236">
        <v>81597</v>
      </c>
      <c r="K28" s="236">
        <v>82316</v>
      </c>
      <c r="L28" s="237">
        <v>84989</v>
      </c>
      <c r="M28" s="226"/>
      <c r="N28" s="254">
        <v>7.3645924380409955E-2</v>
      </c>
      <c r="O28" s="254">
        <v>7.2747162587173522E-2</v>
      </c>
      <c r="P28" s="254">
        <v>7.3717474618436099E-2</v>
      </c>
      <c r="Q28" s="254">
        <v>7.1201309328968898E-2</v>
      </c>
      <c r="R28" s="254">
        <v>6.9000000000000006E-2</v>
      </c>
      <c r="S28" s="254">
        <v>6.7802397473263179E-2</v>
      </c>
      <c r="T28" s="254">
        <v>6.9193720357366081E-2</v>
      </c>
      <c r="U28" s="254">
        <v>6.9184605665970164E-2</v>
      </c>
      <c r="V28" s="265">
        <v>6.7973502453258658E-2</v>
      </c>
      <c r="W28" s="260"/>
      <c r="X28" s="236">
        <v>62</v>
      </c>
      <c r="Y28" s="236">
        <v>96</v>
      </c>
      <c r="Z28" s="236">
        <v>162</v>
      </c>
      <c r="AA28" s="236">
        <v>-44</v>
      </c>
      <c r="AB28" s="236">
        <v>15</v>
      </c>
      <c r="AC28" s="236">
        <v>107</v>
      </c>
      <c r="AD28" s="236">
        <v>86</v>
      </c>
      <c r="AE28" s="236">
        <v>49</v>
      </c>
      <c r="AF28" s="272">
        <v>82</v>
      </c>
      <c r="AG28" s="227"/>
      <c r="AH28" s="236">
        <v>475</v>
      </c>
      <c r="AI28" s="236">
        <v>2100</v>
      </c>
      <c r="AJ28" s="236">
        <v>1073</v>
      </c>
      <c r="AK28" s="236">
        <v>2054</v>
      </c>
      <c r="AL28" s="236">
        <v>2754</v>
      </c>
      <c r="AM28" s="236">
        <v>2752</v>
      </c>
      <c r="AN28" s="236">
        <v>-492</v>
      </c>
      <c r="AO28" s="236">
        <v>670</v>
      </c>
      <c r="AP28" s="237">
        <v>2591</v>
      </c>
      <c r="AQ28" s="225"/>
      <c r="AR28" s="236">
        <v>0</v>
      </c>
      <c r="AS28" s="236">
        <v>0</v>
      </c>
      <c r="AT28" s="236">
        <v>0</v>
      </c>
      <c r="AU28" s="236">
        <v>0</v>
      </c>
      <c r="AV28" s="236">
        <v>0</v>
      </c>
      <c r="AW28" s="236">
        <v>0</v>
      </c>
      <c r="AX28" s="236">
        <v>0</v>
      </c>
      <c r="AY28" s="236">
        <v>0</v>
      </c>
      <c r="AZ28" s="237">
        <v>0</v>
      </c>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row>
    <row r="29" spans="1:114" ht="3.75" customHeight="1">
      <c r="B29" s="86"/>
      <c r="D29" s="232"/>
      <c r="E29" s="232"/>
      <c r="F29" s="232"/>
      <c r="G29" s="232"/>
      <c r="H29" s="232"/>
      <c r="I29" s="232"/>
      <c r="J29" s="232"/>
      <c r="K29" s="232"/>
      <c r="L29" s="238"/>
      <c r="M29" s="226"/>
      <c r="N29" s="252"/>
      <c r="O29" s="252"/>
      <c r="P29" s="252"/>
      <c r="Q29" s="252"/>
      <c r="R29" s="252"/>
      <c r="S29" s="252"/>
      <c r="T29" s="252"/>
      <c r="U29" s="252"/>
      <c r="V29" s="263"/>
      <c r="W29" s="260"/>
      <c r="X29" s="232"/>
      <c r="Y29" s="232"/>
      <c r="Z29" s="232"/>
      <c r="AA29" s="232"/>
      <c r="AB29" s="232"/>
      <c r="AC29" s="232"/>
      <c r="AD29" s="232"/>
      <c r="AE29" s="232"/>
      <c r="AF29" s="273"/>
      <c r="AG29" s="227"/>
      <c r="AH29" s="232"/>
      <c r="AI29" s="232"/>
      <c r="AJ29" s="232"/>
      <c r="AK29" s="232"/>
      <c r="AL29" s="232"/>
      <c r="AM29" s="232"/>
      <c r="AN29" s="232"/>
      <c r="AO29" s="232"/>
      <c r="AP29" s="238"/>
      <c r="AQ29" s="225"/>
      <c r="AR29" s="232"/>
      <c r="AS29" s="232"/>
      <c r="AT29" s="232"/>
      <c r="AU29" s="232"/>
      <c r="AV29" s="232"/>
      <c r="AW29" s="232"/>
      <c r="AX29" s="232"/>
      <c r="AY29" s="232"/>
      <c r="AZ29" s="238"/>
      <c r="BA29" s="225"/>
    </row>
    <row r="30" spans="1:114" ht="15.75" customHeight="1">
      <c r="B30" s="86" t="s">
        <v>74</v>
      </c>
      <c r="D30" s="232"/>
      <c r="E30" s="232"/>
      <c r="F30" s="232"/>
      <c r="G30" s="232"/>
      <c r="H30" s="232"/>
      <c r="I30" s="232"/>
      <c r="J30" s="232"/>
      <c r="K30" s="232"/>
      <c r="L30" s="238"/>
      <c r="M30" s="226"/>
      <c r="N30" s="252"/>
      <c r="O30" s="252"/>
      <c r="P30" s="252"/>
      <c r="Q30" s="252"/>
      <c r="R30" s="252"/>
      <c r="S30" s="252"/>
      <c r="T30" s="252"/>
      <c r="U30" s="252"/>
      <c r="V30" s="263"/>
      <c r="W30" s="260"/>
      <c r="X30" s="232"/>
      <c r="Y30" s="232"/>
      <c r="Z30" s="232"/>
      <c r="AA30" s="232"/>
      <c r="AB30" s="232"/>
      <c r="AC30" s="232"/>
      <c r="AD30" s="232"/>
      <c r="AE30" s="232"/>
      <c r="AF30" s="273"/>
      <c r="AG30" s="227"/>
      <c r="AH30" s="232"/>
      <c r="AI30" s="232"/>
      <c r="AJ30" s="232"/>
      <c r="AK30" s="232"/>
      <c r="AL30" s="232"/>
      <c r="AM30" s="232"/>
      <c r="AN30" s="232"/>
      <c r="AO30" s="232"/>
      <c r="AP30" s="238"/>
      <c r="AQ30" s="225"/>
      <c r="AR30" s="232"/>
      <c r="AS30" s="232"/>
      <c r="AT30" s="232"/>
      <c r="AU30" s="232"/>
      <c r="AV30" s="232"/>
      <c r="AW30" s="232"/>
      <c r="AX30" s="232"/>
      <c r="AY30" s="232"/>
      <c r="AZ30" s="238"/>
      <c r="BA30" s="225"/>
    </row>
    <row r="31" spans="1:114" s="308" customFormat="1" ht="15.75" customHeight="1">
      <c r="B31" s="88"/>
      <c r="C31" s="308" t="s">
        <v>66</v>
      </c>
      <c r="D31" s="233">
        <v>22375</v>
      </c>
      <c r="E31" s="233">
        <v>22581</v>
      </c>
      <c r="F31" s="233">
        <v>22640</v>
      </c>
      <c r="G31" s="233">
        <v>22777</v>
      </c>
      <c r="H31" s="233">
        <v>22830</v>
      </c>
      <c r="I31" s="233">
        <v>23160</v>
      </c>
      <c r="J31" s="233">
        <v>23216</v>
      </c>
      <c r="K31" s="233">
        <v>23298</v>
      </c>
      <c r="L31" s="239">
        <v>23355</v>
      </c>
      <c r="M31" s="226"/>
      <c r="N31" s="253">
        <v>0.45497206703910614</v>
      </c>
      <c r="O31" s="253">
        <v>0.45967849076657369</v>
      </c>
      <c r="P31" s="253">
        <v>0.4677120141342756</v>
      </c>
      <c r="Q31" s="253">
        <v>0.47394301268823813</v>
      </c>
      <c r="R31" s="253">
        <v>0.48499999999999999</v>
      </c>
      <c r="S31" s="253">
        <v>0.49300518134715027</v>
      </c>
      <c r="T31" s="253">
        <v>0.50603032391454172</v>
      </c>
      <c r="U31" s="253">
        <v>0.51789853206283798</v>
      </c>
      <c r="V31" s="264">
        <v>0.53076429030186256</v>
      </c>
      <c r="W31" s="260"/>
      <c r="X31" s="233">
        <v>345</v>
      </c>
      <c r="Y31" s="233">
        <v>200</v>
      </c>
      <c r="Z31" s="233">
        <v>209</v>
      </c>
      <c r="AA31" s="233">
        <v>206</v>
      </c>
      <c r="AB31" s="233">
        <v>286</v>
      </c>
      <c r="AC31" s="233">
        <v>337</v>
      </c>
      <c r="AD31" s="233">
        <v>330</v>
      </c>
      <c r="AE31" s="233">
        <v>318</v>
      </c>
      <c r="AF31" s="274">
        <v>330</v>
      </c>
      <c r="AG31" s="227"/>
      <c r="AH31" s="233">
        <v>-131</v>
      </c>
      <c r="AI31" s="233">
        <v>6</v>
      </c>
      <c r="AJ31" s="233">
        <v>-150</v>
      </c>
      <c r="AK31" s="233">
        <v>-69</v>
      </c>
      <c r="AL31" s="233">
        <v>-233</v>
      </c>
      <c r="AM31" s="233">
        <v>-7</v>
      </c>
      <c r="AN31" s="233">
        <v>-274</v>
      </c>
      <c r="AO31" s="233">
        <v>-236</v>
      </c>
      <c r="AP31" s="239">
        <v>-273</v>
      </c>
      <c r="AQ31" s="225"/>
      <c r="AR31" s="233">
        <v>0</v>
      </c>
      <c r="AS31" s="233">
        <v>0</v>
      </c>
      <c r="AT31" s="233">
        <v>0</v>
      </c>
      <c r="AU31" s="233">
        <v>0</v>
      </c>
      <c r="AV31" s="233">
        <v>0</v>
      </c>
      <c r="AW31" s="233">
        <v>0</v>
      </c>
      <c r="AX31" s="233">
        <v>0</v>
      </c>
      <c r="AY31" s="233">
        <v>0</v>
      </c>
      <c r="AZ31" s="239">
        <v>0</v>
      </c>
      <c r="BA31" s="225"/>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7"/>
      <c r="DJ31" s="327"/>
    </row>
    <row r="32" spans="1:114" ht="15.75" customHeight="1">
      <c r="B32" s="86"/>
      <c r="C32" s="117" t="s">
        <v>298</v>
      </c>
      <c r="D32" s="231">
        <v>39043</v>
      </c>
      <c r="E32" s="231">
        <v>39666</v>
      </c>
      <c r="F32" s="231">
        <v>39622</v>
      </c>
      <c r="G32" s="231">
        <v>40932</v>
      </c>
      <c r="H32" s="231">
        <v>41819</v>
      </c>
      <c r="I32" s="231">
        <v>42132</v>
      </c>
      <c r="J32" s="231">
        <v>44082</v>
      </c>
      <c r="K32" s="231">
        <v>42339</v>
      </c>
      <c r="L32" s="259">
        <v>41470</v>
      </c>
      <c r="M32" s="226"/>
      <c r="N32" s="249">
        <v>6.5619957482775396E-2</v>
      </c>
      <c r="O32" s="249">
        <v>6.6505319417133058E-2</v>
      </c>
      <c r="P32" s="249">
        <v>6.9834940184745842E-2</v>
      </c>
      <c r="Q32" s="249">
        <v>7.0556044170819898E-2</v>
      </c>
      <c r="R32" s="249">
        <v>7.0999999999999994E-2</v>
      </c>
      <c r="S32" s="249">
        <v>7.3696952435203647E-2</v>
      </c>
      <c r="T32" s="249">
        <v>7.1956807767342673E-2</v>
      </c>
      <c r="U32" s="249">
        <v>7.8036798223859796E-2</v>
      </c>
      <c r="V32" s="248">
        <v>8.2710393055220641E-2</v>
      </c>
      <c r="W32" s="260"/>
      <c r="X32" s="231">
        <v>19</v>
      </c>
      <c r="Y32" s="231">
        <v>76</v>
      </c>
      <c r="Z32" s="231">
        <v>129</v>
      </c>
      <c r="AA32" s="231">
        <v>121</v>
      </c>
      <c r="AB32" s="231">
        <v>97</v>
      </c>
      <c r="AC32" s="231">
        <v>120</v>
      </c>
      <c r="AD32" s="231">
        <v>67</v>
      </c>
      <c r="AE32" s="231">
        <v>132</v>
      </c>
      <c r="AF32" s="270">
        <v>126</v>
      </c>
      <c r="AG32" s="227"/>
      <c r="AH32" s="231">
        <v>519</v>
      </c>
      <c r="AI32" s="231">
        <v>547</v>
      </c>
      <c r="AJ32" s="231">
        <v>-173</v>
      </c>
      <c r="AK32" s="231">
        <v>1189</v>
      </c>
      <c r="AL32" s="231">
        <v>790</v>
      </c>
      <c r="AM32" s="231">
        <v>193</v>
      </c>
      <c r="AN32" s="231">
        <v>1883</v>
      </c>
      <c r="AO32" s="231">
        <v>-1875</v>
      </c>
      <c r="AP32" s="259">
        <v>-995</v>
      </c>
      <c r="AQ32" s="225"/>
      <c r="AR32" s="231">
        <v>0</v>
      </c>
      <c r="AS32" s="231">
        <v>0</v>
      </c>
      <c r="AT32" s="231">
        <v>0</v>
      </c>
      <c r="AU32" s="231">
        <v>0</v>
      </c>
      <c r="AV32" s="231">
        <v>0</v>
      </c>
      <c r="AW32" s="231">
        <v>0</v>
      </c>
      <c r="AX32" s="231">
        <v>0</v>
      </c>
      <c r="AY32" s="231">
        <v>0</v>
      </c>
      <c r="AZ32" s="259">
        <v>0</v>
      </c>
      <c r="BA32" s="225"/>
    </row>
    <row r="33" spans="2:114" ht="15.75" customHeight="1">
      <c r="B33" s="86"/>
      <c r="C33" s="117" t="s">
        <v>77</v>
      </c>
      <c r="D33" s="231">
        <v>2401</v>
      </c>
      <c r="E33" s="231">
        <v>2379</v>
      </c>
      <c r="F33" s="231">
        <v>2429</v>
      </c>
      <c r="G33" s="231">
        <v>2480</v>
      </c>
      <c r="H33" s="231">
        <v>2486</v>
      </c>
      <c r="I33" s="231">
        <v>2453</v>
      </c>
      <c r="J33" s="231">
        <v>2485</v>
      </c>
      <c r="K33" s="231">
        <v>2560</v>
      </c>
      <c r="L33" s="259">
        <v>2578</v>
      </c>
      <c r="M33" s="226"/>
      <c r="N33" s="249">
        <v>0.39525197834235737</v>
      </c>
      <c r="O33" s="249">
        <v>0.40605296343001263</v>
      </c>
      <c r="P33" s="249">
        <v>0.40510498147385754</v>
      </c>
      <c r="Q33" s="249">
        <v>0.4028225806451613</v>
      </c>
      <c r="R33" s="249">
        <v>0.40899999999999997</v>
      </c>
      <c r="S33" s="249">
        <v>0.42193232776192419</v>
      </c>
      <c r="T33" s="249">
        <v>0.42092555331991954</v>
      </c>
      <c r="U33" s="249">
        <v>0.41328124999999999</v>
      </c>
      <c r="V33" s="248">
        <v>0.41660201706749417</v>
      </c>
      <c r="W33" s="260"/>
      <c r="X33" s="231">
        <v>18</v>
      </c>
      <c r="Y33" s="231">
        <v>17</v>
      </c>
      <c r="Z33" s="231">
        <v>18</v>
      </c>
      <c r="AA33" s="231">
        <v>15</v>
      </c>
      <c r="AB33" s="231">
        <v>19</v>
      </c>
      <c r="AC33" s="231">
        <v>17</v>
      </c>
      <c r="AD33" s="231">
        <v>11</v>
      </c>
      <c r="AE33" s="231">
        <v>12</v>
      </c>
      <c r="AF33" s="270">
        <v>16</v>
      </c>
      <c r="AG33" s="227"/>
      <c r="AH33" s="231">
        <v>-19</v>
      </c>
      <c r="AI33" s="231">
        <v>-39</v>
      </c>
      <c r="AJ33" s="231">
        <v>32</v>
      </c>
      <c r="AK33" s="231">
        <v>36</v>
      </c>
      <c r="AL33" s="231">
        <v>-13</v>
      </c>
      <c r="AM33" s="231">
        <v>-50</v>
      </c>
      <c r="AN33" s="231">
        <v>21</v>
      </c>
      <c r="AO33" s="231">
        <v>63</v>
      </c>
      <c r="AP33" s="259">
        <v>2</v>
      </c>
      <c r="AQ33" s="225"/>
      <c r="AR33" s="231">
        <v>0</v>
      </c>
      <c r="AS33" s="231">
        <v>0</v>
      </c>
      <c r="AT33" s="231">
        <v>0</v>
      </c>
      <c r="AU33" s="231">
        <v>0</v>
      </c>
      <c r="AV33" s="231">
        <v>0</v>
      </c>
      <c r="AW33" s="231">
        <v>0</v>
      </c>
      <c r="AX33" s="231">
        <v>0</v>
      </c>
      <c r="AY33" s="231">
        <v>0</v>
      </c>
      <c r="AZ33" s="259">
        <v>0</v>
      </c>
      <c r="BA33" s="225"/>
    </row>
    <row r="34" spans="2:114" ht="15.75" customHeight="1">
      <c r="B34" s="86"/>
      <c r="C34" s="117" t="s">
        <v>94</v>
      </c>
      <c r="D34" s="231">
        <v>1458</v>
      </c>
      <c r="E34" s="231">
        <v>1457</v>
      </c>
      <c r="F34" s="231">
        <v>1472</v>
      </c>
      <c r="G34" s="231">
        <v>1501</v>
      </c>
      <c r="H34" s="231">
        <v>1464</v>
      </c>
      <c r="I34" s="231">
        <v>1389</v>
      </c>
      <c r="J34" s="231">
        <v>1390</v>
      </c>
      <c r="K34" s="231">
        <v>0</v>
      </c>
      <c r="L34" s="259">
        <v>0</v>
      </c>
      <c r="M34" s="226"/>
      <c r="N34" s="249">
        <v>0.16186556927297668</v>
      </c>
      <c r="O34" s="249">
        <v>0.16678105696636925</v>
      </c>
      <c r="P34" s="249">
        <v>0.17391304347826086</v>
      </c>
      <c r="Q34" s="249">
        <v>0.18121252498334445</v>
      </c>
      <c r="R34" s="249">
        <v>0.19500000000000001</v>
      </c>
      <c r="S34" s="249">
        <v>0.210943124550036</v>
      </c>
      <c r="T34" s="249">
        <v>0.22949640287769785</v>
      </c>
      <c r="U34" s="249" t="s">
        <v>217</v>
      </c>
      <c r="V34" s="248" t="s">
        <v>217</v>
      </c>
      <c r="W34" s="260"/>
      <c r="X34" s="231">
        <v>-1</v>
      </c>
      <c r="Y34" s="231">
        <v>7</v>
      </c>
      <c r="Z34" s="231">
        <v>13</v>
      </c>
      <c r="AA34" s="231">
        <v>16</v>
      </c>
      <c r="AB34" s="231">
        <v>13</v>
      </c>
      <c r="AC34" s="231">
        <v>8</v>
      </c>
      <c r="AD34" s="231">
        <v>26</v>
      </c>
      <c r="AE34" s="231">
        <v>21</v>
      </c>
      <c r="AF34" s="270">
        <v>0</v>
      </c>
      <c r="AG34" s="227"/>
      <c r="AH34" s="231">
        <v>-89</v>
      </c>
      <c r="AI34" s="231">
        <v>-8</v>
      </c>
      <c r="AJ34" s="231">
        <v>2</v>
      </c>
      <c r="AK34" s="231">
        <v>13</v>
      </c>
      <c r="AL34" s="231">
        <v>-50</v>
      </c>
      <c r="AM34" s="231">
        <v>-83</v>
      </c>
      <c r="AN34" s="231">
        <v>-25</v>
      </c>
      <c r="AO34" s="231">
        <v>-1</v>
      </c>
      <c r="AP34" s="259">
        <v>0</v>
      </c>
      <c r="AQ34" s="225"/>
      <c r="AR34" s="231">
        <v>0</v>
      </c>
      <c r="AS34" s="231">
        <v>0</v>
      </c>
      <c r="AT34" s="231">
        <v>0</v>
      </c>
      <c r="AU34" s="231">
        <v>0</v>
      </c>
      <c r="AV34" s="231">
        <v>0</v>
      </c>
      <c r="AW34" s="231">
        <v>0</v>
      </c>
      <c r="AX34" s="231">
        <v>0</v>
      </c>
      <c r="AY34" s="231">
        <v>-1410</v>
      </c>
      <c r="AZ34" s="259">
        <v>0</v>
      </c>
      <c r="BA34" s="225"/>
    </row>
    <row r="35" spans="2:114" ht="15.75" customHeight="1">
      <c r="B35" s="86"/>
      <c r="C35" s="308" t="s">
        <v>76</v>
      </c>
      <c r="D35" s="234">
        <v>8084</v>
      </c>
      <c r="E35" s="234">
        <v>8148</v>
      </c>
      <c r="F35" s="234">
        <v>8280</v>
      </c>
      <c r="G35" s="234">
        <v>8564</v>
      </c>
      <c r="H35" s="234">
        <v>8773</v>
      </c>
      <c r="I35" s="234">
        <v>9078</v>
      </c>
      <c r="J35" s="234">
        <v>9005</v>
      </c>
      <c r="K35" s="234">
        <v>9067</v>
      </c>
      <c r="L35" s="240">
        <v>9333</v>
      </c>
      <c r="M35" s="226"/>
      <c r="N35" s="250">
        <v>1.8926274121721921E-2</v>
      </c>
      <c r="O35" s="250">
        <v>2.000490918016691E-2</v>
      </c>
      <c r="P35" s="250">
        <v>1.8719806763285024E-2</v>
      </c>
      <c r="Q35" s="250">
        <v>1.6581036898645492E-2</v>
      </c>
      <c r="R35" s="250">
        <v>1.6E-2</v>
      </c>
      <c r="S35" s="250">
        <v>1.6192994051553205E-2</v>
      </c>
      <c r="T35" s="250">
        <v>1.6990560799555802E-2</v>
      </c>
      <c r="U35" s="250">
        <v>1.7425829932723062E-2</v>
      </c>
      <c r="V35" s="261">
        <v>1.746490946105218E-2</v>
      </c>
      <c r="W35" s="260"/>
      <c r="X35" s="234">
        <v>127</v>
      </c>
      <c r="Y35" s="234">
        <v>10</v>
      </c>
      <c r="Z35" s="234">
        <v>-8</v>
      </c>
      <c r="AA35" s="234">
        <v>-13</v>
      </c>
      <c r="AB35" s="234">
        <v>-2</v>
      </c>
      <c r="AC35" s="234">
        <v>7</v>
      </c>
      <c r="AD35" s="234">
        <v>6</v>
      </c>
      <c r="AE35" s="234">
        <v>5</v>
      </c>
      <c r="AF35" s="271">
        <v>5</v>
      </c>
      <c r="AG35" s="227"/>
      <c r="AH35" s="234">
        <v>65</v>
      </c>
      <c r="AI35" s="234">
        <v>54</v>
      </c>
      <c r="AJ35" s="234">
        <v>140</v>
      </c>
      <c r="AK35" s="234">
        <v>297</v>
      </c>
      <c r="AL35" s="234">
        <v>211</v>
      </c>
      <c r="AM35" s="234">
        <v>298</v>
      </c>
      <c r="AN35" s="234">
        <v>-79</v>
      </c>
      <c r="AO35" s="234">
        <v>57</v>
      </c>
      <c r="AP35" s="240">
        <v>261</v>
      </c>
      <c r="AQ35" s="225"/>
      <c r="AR35" s="234">
        <v>0</v>
      </c>
      <c r="AS35" s="234">
        <v>0</v>
      </c>
      <c r="AT35" s="234">
        <v>0</v>
      </c>
      <c r="AU35" s="234">
        <v>0</v>
      </c>
      <c r="AV35" s="234">
        <v>0</v>
      </c>
      <c r="AW35" s="234">
        <v>0</v>
      </c>
      <c r="AX35" s="234">
        <v>0</v>
      </c>
      <c r="AY35" s="234">
        <v>0</v>
      </c>
      <c r="AZ35" s="240">
        <v>0</v>
      </c>
      <c r="BA35" s="225"/>
    </row>
    <row r="36" spans="2:114" ht="15.75" customHeight="1">
      <c r="B36" s="86"/>
      <c r="C36" s="6" t="s">
        <v>9</v>
      </c>
      <c r="D36" s="236">
        <v>73361</v>
      </c>
      <c r="E36" s="236">
        <v>74231</v>
      </c>
      <c r="F36" s="236">
        <v>74443</v>
      </c>
      <c r="G36" s="236">
        <v>76254</v>
      </c>
      <c r="H36" s="236">
        <v>77372</v>
      </c>
      <c r="I36" s="236">
        <v>78212</v>
      </c>
      <c r="J36" s="236">
        <v>80178</v>
      </c>
      <c r="K36" s="236">
        <v>77264</v>
      </c>
      <c r="L36" s="237">
        <v>76736</v>
      </c>
      <c r="M36" s="226"/>
      <c r="N36" s="254">
        <v>0.19192759095432177</v>
      </c>
      <c r="O36" s="254">
        <v>0.19385431962387681</v>
      </c>
      <c r="P36" s="254">
        <v>0.19815160592668216</v>
      </c>
      <c r="Q36" s="254">
        <v>0.19796994256039027</v>
      </c>
      <c r="R36" s="254">
        <v>0.2</v>
      </c>
      <c r="S36" s="254">
        <v>0.20454661688743414</v>
      </c>
      <c r="T36" s="254">
        <v>0.2050188330963606</v>
      </c>
      <c r="U36" s="254">
        <v>0.2146665976392628</v>
      </c>
      <c r="V36" s="265">
        <v>0.22235977898248541</v>
      </c>
      <c r="W36" s="260"/>
      <c r="X36" s="236">
        <v>508</v>
      </c>
      <c r="Y36" s="236">
        <v>310</v>
      </c>
      <c r="Z36" s="236">
        <v>361</v>
      </c>
      <c r="AA36" s="236">
        <v>345</v>
      </c>
      <c r="AB36" s="236">
        <v>413</v>
      </c>
      <c r="AC36" s="236">
        <v>489</v>
      </c>
      <c r="AD36" s="236">
        <v>440</v>
      </c>
      <c r="AE36" s="236">
        <v>488</v>
      </c>
      <c r="AF36" s="272">
        <v>477</v>
      </c>
      <c r="AG36" s="227"/>
      <c r="AH36" s="236">
        <v>345</v>
      </c>
      <c r="AI36" s="236">
        <v>560</v>
      </c>
      <c r="AJ36" s="236">
        <v>-149</v>
      </c>
      <c r="AK36" s="236">
        <v>1466</v>
      </c>
      <c r="AL36" s="236">
        <v>705</v>
      </c>
      <c r="AM36" s="236">
        <v>351</v>
      </c>
      <c r="AN36" s="236">
        <v>1526</v>
      </c>
      <c r="AO36" s="236">
        <v>-1992</v>
      </c>
      <c r="AP36" s="237">
        <v>-1005</v>
      </c>
      <c r="AQ36" s="225"/>
      <c r="AR36" s="236">
        <v>0</v>
      </c>
      <c r="AS36" s="236">
        <v>0</v>
      </c>
      <c r="AT36" s="236">
        <v>0</v>
      </c>
      <c r="AU36" s="236">
        <v>0</v>
      </c>
      <c r="AV36" s="236">
        <v>0</v>
      </c>
      <c r="AW36" s="236">
        <v>0</v>
      </c>
      <c r="AX36" s="236">
        <v>0</v>
      </c>
      <c r="AY36" s="236">
        <v>-1410</v>
      </c>
      <c r="AZ36" s="237">
        <v>0</v>
      </c>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row>
    <row r="37" spans="2:114" ht="15.75" customHeight="1">
      <c r="B37" s="86"/>
      <c r="D37" s="243"/>
      <c r="E37" s="243"/>
      <c r="F37" s="243"/>
      <c r="G37" s="243"/>
      <c r="H37" s="243"/>
      <c r="I37" s="243"/>
      <c r="J37" s="243"/>
      <c r="K37" s="243"/>
      <c r="L37" s="244"/>
      <c r="M37" s="226"/>
      <c r="N37" s="256"/>
      <c r="O37" s="256"/>
      <c r="P37" s="256"/>
      <c r="Q37" s="256"/>
      <c r="R37" s="256"/>
      <c r="S37" s="256"/>
      <c r="T37" s="256"/>
      <c r="U37" s="256"/>
      <c r="V37" s="267"/>
      <c r="W37" s="260"/>
      <c r="X37" s="243"/>
      <c r="Y37" s="243"/>
      <c r="Z37" s="243"/>
      <c r="AA37" s="243"/>
      <c r="AB37" s="243"/>
      <c r="AC37" s="243"/>
      <c r="AD37" s="243"/>
      <c r="AE37" s="243"/>
      <c r="AF37" s="276"/>
      <c r="AG37" s="227"/>
      <c r="AH37" s="243"/>
      <c r="AI37" s="243"/>
      <c r="AJ37" s="243"/>
      <c r="AK37" s="243"/>
      <c r="AL37" s="243"/>
      <c r="AM37" s="243"/>
      <c r="AN37" s="243"/>
      <c r="AO37" s="243"/>
      <c r="AP37" s="244"/>
      <c r="AQ37" s="225"/>
      <c r="AR37" s="243"/>
      <c r="AS37" s="243"/>
      <c r="AT37" s="243"/>
      <c r="AU37" s="243"/>
      <c r="AV37" s="243"/>
      <c r="AW37" s="243"/>
      <c r="AX37" s="243"/>
      <c r="AY37" s="243"/>
      <c r="AZ37" s="244"/>
      <c r="BA37" s="225"/>
    </row>
    <row r="38" spans="2:114" s="86" customFormat="1" ht="15.75" customHeight="1">
      <c r="B38" s="86" t="s">
        <v>6</v>
      </c>
      <c r="D38" s="245">
        <v>144295</v>
      </c>
      <c r="E38" s="245">
        <v>147361</v>
      </c>
      <c r="F38" s="245">
        <v>148808</v>
      </c>
      <c r="G38" s="245">
        <v>152629</v>
      </c>
      <c r="H38" s="245">
        <v>156516</v>
      </c>
      <c r="I38" s="245">
        <v>160215</v>
      </c>
      <c r="J38" s="245">
        <v>161775</v>
      </c>
      <c r="K38" s="245">
        <v>159580</v>
      </c>
      <c r="L38" s="246">
        <v>161725</v>
      </c>
      <c r="M38" s="226"/>
      <c r="N38" s="257">
        <v>0.1337814893100939</v>
      </c>
      <c r="O38" s="257">
        <v>0.13375316399861564</v>
      </c>
      <c r="P38" s="257">
        <v>0.13596715230363959</v>
      </c>
      <c r="Q38" s="257">
        <v>0.13453537663222587</v>
      </c>
      <c r="R38" s="257">
        <v>0.13400000000000001</v>
      </c>
      <c r="S38" s="257">
        <v>0.13455668944855351</v>
      </c>
      <c r="T38" s="257">
        <v>0.13651058569000155</v>
      </c>
      <c r="U38" s="257">
        <v>0.13962275974432886</v>
      </c>
      <c r="V38" s="268">
        <v>0.14122739217808009</v>
      </c>
      <c r="W38" s="260"/>
      <c r="X38" s="245">
        <v>570</v>
      </c>
      <c r="Y38" s="245">
        <v>406</v>
      </c>
      <c r="Z38" s="245">
        <v>523</v>
      </c>
      <c r="AA38" s="245">
        <v>301</v>
      </c>
      <c r="AB38" s="245">
        <v>428</v>
      </c>
      <c r="AC38" s="245">
        <v>596</v>
      </c>
      <c r="AD38" s="245">
        <v>526</v>
      </c>
      <c r="AE38" s="245">
        <v>537</v>
      </c>
      <c r="AF38" s="309">
        <v>559</v>
      </c>
      <c r="AG38" s="227"/>
      <c r="AH38" s="245">
        <v>820</v>
      </c>
      <c r="AI38" s="245">
        <v>2660</v>
      </c>
      <c r="AJ38" s="245">
        <v>924</v>
      </c>
      <c r="AK38" s="245">
        <v>3520</v>
      </c>
      <c r="AL38" s="245">
        <v>3459</v>
      </c>
      <c r="AM38" s="245">
        <v>3103</v>
      </c>
      <c r="AN38" s="245">
        <v>1034</v>
      </c>
      <c r="AO38" s="245">
        <v>-1322</v>
      </c>
      <c r="AP38" s="246">
        <v>1586</v>
      </c>
      <c r="AQ38" s="225"/>
      <c r="AR38" s="245">
        <v>0</v>
      </c>
      <c r="AS38" s="245">
        <v>0</v>
      </c>
      <c r="AT38" s="245">
        <v>0</v>
      </c>
      <c r="AU38" s="245">
        <v>0</v>
      </c>
      <c r="AV38" s="245">
        <v>0</v>
      </c>
      <c r="AW38" s="245">
        <v>0</v>
      </c>
      <c r="AX38" s="245">
        <v>0</v>
      </c>
      <c r="AY38" s="245">
        <v>-1410</v>
      </c>
      <c r="AZ38" s="246">
        <v>0</v>
      </c>
      <c r="BA38" s="225"/>
      <c r="BB38" s="455"/>
      <c r="BC38" s="455"/>
      <c r="BD38" s="455"/>
      <c r="BE38" s="455"/>
      <c r="BF38" s="455"/>
      <c r="BG38" s="455"/>
      <c r="BH38" s="455"/>
      <c r="BI38" s="455"/>
      <c r="BJ38" s="455"/>
      <c r="BK38" s="455"/>
      <c r="BL38" s="455"/>
      <c r="BM38" s="455"/>
      <c r="BN38" s="455"/>
      <c r="BO38" s="455"/>
      <c r="BP38" s="455"/>
      <c r="BQ38" s="455"/>
      <c r="BR38" s="455"/>
      <c r="BS38" s="455"/>
      <c r="BT38" s="455"/>
      <c r="BU38" s="455"/>
      <c r="BV38" s="455"/>
      <c r="BW38" s="455"/>
      <c r="BX38" s="455"/>
      <c r="BY38" s="455"/>
      <c r="BZ38" s="455"/>
      <c r="CA38" s="455"/>
      <c r="CB38" s="455"/>
      <c r="CC38" s="455"/>
      <c r="CD38" s="455"/>
      <c r="CE38" s="455"/>
      <c r="CF38" s="455"/>
      <c r="CG38" s="455"/>
      <c r="CH38" s="455"/>
      <c r="CI38" s="455"/>
      <c r="CJ38" s="455"/>
      <c r="CK38" s="455"/>
      <c r="CL38" s="455"/>
      <c r="CM38" s="455"/>
      <c r="CN38" s="455"/>
      <c r="CO38" s="455"/>
      <c r="CP38" s="455"/>
      <c r="CQ38" s="455"/>
      <c r="CR38" s="455"/>
      <c r="CS38" s="455"/>
      <c r="CT38" s="455"/>
      <c r="CU38" s="455"/>
      <c r="CV38" s="455"/>
      <c r="CW38" s="455"/>
      <c r="CX38" s="455"/>
      <c r="CY38" s="455"/>
      <c r="CZ38" s="455"/>
      <c r="DA38" s="455"/>
      <c r="DB38" s="455"/>
      <c r="DC38" s="455"/>
      <c r="DD38" s="455"/>
      <c r="DE38" s="455"/>
      <c r="DF38" s="455"/>
      <c r="DG38" s="455"/>
      <c r="DH38" s="455"/>
      <c r="DI38" s="455"/>
      <c r="DJ38" s="455"/>
    </row>
    <row r="39" spans="2:114" ht="15.75" customHeight="1">
      <c r="B39" s="86"/>
      <c r="D39" s="243"/>
      <c r="E39" s="243"/>
      <c r="F39" s="243"/>
      <c r="G39" s="243"/>
      <c r="H39" s="243"/>
      <c r="I39" s="243"/>
      <c r="J39" s="243"/>
      <c r="K39" s="243"/>
      <c r="L39" s="244"/>
      <c r="M39" s="226"/>
      <c r="N39" s="256"/>
      <c r="O39" s="256"/>
      <c r="P39" s="256"/>
      <c r="Q39" s="256"/>
      <c r="R39" s="256"/>
      <c r="S39" s="256"/>
      <c r="T39" s="256"/>
      <c r="U39" s="256"/>
      <c r="V39" s="267"/>
      <c r="W39" s="260"/>
      <c r="X39" s="243"/>
      <c r="Y39" s="243"/>
      <c r="Z39" s="243"/>
      <c r="AA39" s="243"/>
      <c r="AB39" s="243"/>
      <c r="AC39" s="243"/>
      <c r="AD39" s="243"/>
      <c r="AE39" s="243"/>
      <c r="AF39" s="276"/>
      <c r="AG39" s="227"/>
      <c r="AH39" s="243"/>
      <c r="AI39" s="243"/>
      <c r="AJ39" s="243"/>
      <c r="AK39" s="243"/>
      <c r="AL39" s="243"/>
      <c r="AM39" s="243"/>
      <c r="AN39" s="243"/>
      <c r="AO39" s="243"/>
      <c r="AP39" s="244"/>
      <c r="AQ39" s="225"/>
      <c r="AR39" s="243"/>
      <c r="AS39" s="243"/>
      <c r="AT39" s="243"/>
      <c r="AU39" s="243"/>
      <c r="AV39" s="243"/>
      <c r="AW39" s="243"/>
      <c r="AX39" s="243"/>
      <c r="AY39" s="243"/>
      <c r="AZ39" s="244"/>
      <c r="BA39" s="225"/>
    </row>
    <row r="40" spans="2:114" s="86" customFormat="1" ht="15.75" customHeight="1" thickBot="1">
      <c r="B40" s="86" t="s">
        <v>63</v>
      </c>
      <c r="D40" s="247">
        <v>265202</v>
      </c>
      <c r="E40" s="247">
        <v>269019</v>
      </c>
      <c r="F40" s="247">
        <v>264881</v>
      </c>
      <c r="G40" s="247">
        <v>268270</v>
      </c>
      <c r="H40" s="247">
        <v>272050</v>
      </c>
      <c r="I40" s="247">
        <v>275699</v>
      </c>
      <c r="J40" s="247">
        <v>276863</v>
      </c>
      <c r="K40" s="247">
        <v>273433</v>
      </c>
      <c r="L40" s="230">
        <v>274852</v>
      </c>
      <c r="M40" s="226"/>
      <c r="N40" s="258">
        <v>0.30146831471859187</v>
      </c>
      <c r="O40" s="258">
        <v>0.29987844724722046</v>
      </c>
      <c r="P40" s="258">
        <v>0.29312785741521663</v>
      </c>
      <c r="Q40" s="258">
        <v>0.29125880642636148</v>
      </c>
      <c r="R40" s="258">
        <v>0.28899999999999998</v>
      </c>
      <c r="S40" s="258">
        <v>0.28876056859110844</v>
      </c>
      <c r="T40" s="258">
        <v>0.29016517194424679</v>
      </c>
      <c r="U40" s="258">
        <v>0.29474130774266455</v>
      </c>
      <c r="V40" s="269">
        <v>0.29683975375838634</v>
      </c>
      <c r="W40" s="260"/>
      <c r="X40" s="247">
        <v>772</v>
      </c>
      <c r="Y40" s="247">
        <v>723</v>
      </c>
      <c r="Z40" s="247">
        <v>776</v>
      </c>
      <c r="AA40" s="247">
        <v>576</v>
      </c>
      <c r="AB40" s="247">
        <v>566</v>
      </c>
      <c r="AC40" s="247">
        <v>909</v>
      </c>
      <c r="AD40" s="247">
        <v>725</v>
      </c>
      <c r="AE40" s="247">
        <v>741</v>
      </c>
      <c r="AF40" s="230">
        <v>995</v>
      </c>
      <c r="AG40" s="227"/>
      <c r="AH40" s="247">
        <v>93</v>
      </c>
      <c r="AI40" s="247">
        <v>3094</v>
      </c>
      <c r="AJ40" s="247">
        <v>-43</v>
      </c>
      <c r="AK40" s="247">
        <v>2897</v>
      </c>
      <c r="AL40" s="247">
        <v>3214</v>
      </c>
      <c r="AM40" s="247">
        <v>2740</v>
      </c>
      <c r="AN40" s="247">
        <v>439</v>
      </c>
      <c r="AO40" s="247">
        <v>-2616</v>
      </c>
      <c r="AP40" s="230">
        <v>424</v>
      </c>
      <c r="AQ40" s="225"/>
      <c r="AR40" s="247">
        <v>0</v>
      </c>
      <c r="AS40" s="247">
        <v>0</v>
      </c>
      <c r="AT40" s="247">
        <v>-4871</v>
      </c>
      <c r="AU40" s="247">
        <v>-84</v>
      </c>
      <c r="AV40" s="247">
        <v>0</v>
      </c>
      <c r="AW40" s="247">
        <v>0</v>
      </c>
      <c r="AX40" s="247">
        <v>0</v>
      </c>
      <c r="AY40" s="247">
        <v>-1555</v>
      </c>
      <c r="AZ40" s="230">
        <v>0</v>
      </c>
      <c r="BA40" s="225"/>
      <c r="BB40" s="455"/>
      <c r="BC40" s="455"/>
      <c r="BD40" s="455"/>
      <c r="BE40" s="455"/>
      <c r="BF40" s="455"/>
      <c r="BG40" s="455"/>
      <c r="BH40" s="455"/>
      <c r="BI40" s="455"/>
      <c r="BJ40" s="455"/>
      <c r="BK40" s="455"/>
      <c r="BL40" s="455"/>
      <c r="BM40" s="455"/>
      <c r="BN40" s="455"/>
      <c r="BO40" s="455"/>
      <c r="BP40" s="455"/>
      <c r="BQ40" s="455"/>
      <c r="BR40" s="455"/>
      <c r="BS40" s="455"/>
      <c r="BT40" s="455"/>
      <c r="BU40" s="455"/>
      <c r="BV40" s="455"/>
      <c r="BW40" s="455"/>
      <c r="BX40" s="455"/>
      <c r="BY40" s="455"/>
      <c r="BZ40" s="455"/>
      <c r="CA40" s="455"/>
      <c r="CB40" s="455"/>
      <c r="CC40" s="455"/>
      <c r="CD40" s="455"/>
      <c r="CE40" s="455"/>
      <c r="CF40" s="455"/>
      <c r="CG40" s="455"/>
      <c r="CH40" s="455"/>
      <c r="CI40" s="455"/>
      <c r="CJ40" s="455"/>
      <c r="CK40" s="455"/>
      <c r="CL40" s="455"/>
      <c r="CM40" s="455"/>
      <c r="CN40" s="455"/>
      <c r="CO40" s="455"/>
      <c r="CP40" s="455"/>
      <c r="CQ40" s="455"/>
      <c r="CR40" s="455"/>
      <c r="CS40" s="455"/>
      <c r="CT40" s="455"/>
      <c r="CU40" s="455"/>
      <c r="CV40" s="455"/>
      <c r="CW40" s="455"/>
      <c r="CX40" s="455"/>
      <c r="CY40" s="455"/>
      <c r="CZ40" s="455"/>
      <c r="DA40" s="455"/>
      <c r="DB40" s="455"/>
      <c r="DC40" s="455"/>
      <c r="DD40" s="455"/>
      <c r="DE40" s="455"/>
      <c r="DF40" s="455"/>
      <c r="DG40" s="455"/>
      <c r="DH40" s="455"/>
      <c r="DI40" s="455"/>
      <c r="DJ40" s="455"/>
    </row>
    <row r="41" spans="2:114" s="86" customFormat="1" ht="4.5" customHeight="1" thickTop="1">
      <c r="D41" s="224"/>
      <c r="E41" s="224"/>
      <c r="F41" s="224"/>
      <c r="G41" s="224"/>
      <c r="H41" s="224"/>
      <c r="I41" s="224"/>
      <c r="J41" s="224"/>
      <c r="K41" s="224"/>
      <c r="L41" s="313"/>
      <c r="M41" s="226"/>
      <c r="N41" s="224"/>
      <c r="O41" s="224"/>
      <c r="P41" s="224"/>
      <c r="Q41" s="224"/>
      <c r="R41" s="76"/>
      <c r="S41" s="224"/>
      <c r="T41" s="224"/>
      <c r="U41" s="224"/>
      <c r="V41" s="313"/>
      <c r="W41" s="260"/>
      <c r="X41" s="224"/>
      <c r="Y41" s="224"/>
      <c r="Z41" s="224"/>
      <c r="AA41" s="224"/>
      <c r="AB41" s="224"/>
      <c r="AC41" s="224"/>
      <c r="AD41" s="224"/>
      <c r="AE41" s="224"/>
      <c r="AF41" s="313"/>
      <c r="AG41" s="227"/>
      <c r="AH41" s="224"/>
      <c r="AI41" s="224"/>
      <c r="AJ41" s="224"/>
      <c r="AK41" s="224"/>
      <c r="AL41" s="224"/>
      <c r="AM41" s="224"/>
      <c r="AN41" s="224"/>
      <c r="AO41" s="224"/>
      <c r="AP41" s="313"/>
      <c r="AQ41" s="225"/>
      <c r="AR41" s="224"/>
      <c r="AS41" s="224"/>
      <c r="AT41" s="224"/>
      <c r="AU41" s="224"/>
      <c r="AV41" s="224"/>
      <c r="AW41" s="224"/>
      <c r="AX41" s="224"/>
      <c r="AY41" s="224"/>
      <c r="AZ41" s="313"/>
    </row>
    <row r="42" spans="2:114" ht="15.75" customHeight="1">
      <c r="B42" s="86" t="s">
        <v>209</v>
      </c>
      <c r="D42" s="232"/>
      <c r="E42" s="232"/>
      <c r="F42" s="232"/>
      <c r="G42" s="232"/>
      <c r="H42" s="232"/>
      <c r="I42" s="232"/>
      <c r="J42" s="232"/>
      <c r="K42" s="232"/>
      <c r="L42" s="238"/>
      <c r="M42" s="226"/>
      <c r="N42" s="252"/>
      <c r="O42" s="252"/>
      <c r="P42" s="252"/>
      <c r="Q42" s="252"/>
      <c r="R42" s="252"/>
      <c r="S42" s="252"/>
      <c r="T42" s="252"/>
      <c r="U42" s="252"/>
      <c r="V42" s="263"/>
      <c r="W42" s="260"/>
      <c r="X42" s="232"/>
      <c r="Y42" s="232"/>
      <c r="Z42" s="232"/>
      <c r="AA42" s="232"/>
      <c r="AB42" s="232"/>
      <c r="AC42" s="232"/>
      <c r="AD42" s="232"/>
      <c r="AE42" s="232"/>
      <c r="AF42" s="273"/>
      <c r="AG42" s="227"/>
      <c r="AH42" s="232"/>
      <c r="AI42" s="232"/>
      <c r="AJ42" s="232"/>
      <c r="AK42" s="232"/>
      <c r="AL42" s="232"/>
      <c r="AM42" s="232"/>
      <c r="AN42" s="232"/>
      <c r="AO42" s="232"/>
      <c r="AP42" s="238"/>
      <c r="AQ42" s="225"/>
      <c r="AR42" s="232"/>
      <c r="AS42" s="232"/>
      <c r="AT42" s="232"/>
      <c r="AU42" s="232"/>
      <c r="AV42" s="232"/>
      <c r="AW42" s="232"/>
      <c r="AX42" s="232"/>
      <c r="AY42" s="232"/>
      <c r="AZ42" s="238"/>
      <c r="BA42" s="225"/>
    </row>
    <row r="43" spans="2:114" s="308" customFormat="1" ht="15.75" customHeight="1">
      <c r="B43" s="88"/>
      <c r="C43" s="308" t="s">
        <v>221</v>
      </c>
      <c r="D43" s="233">
        <v>0</v>
      </c>
      <c r="E43" s="233">
        <v>0</v>
      </c>
      <c r="F43" s="233">
        <v>5139</v>
      </c>
      <c r="G43" s="233">
        <v>5073</v>
      </c>
      <c r="H43" s="233">
        <v>5050</v>
      </c>
      <c r="I43" s="233">
        <v>4966</v>
      </c>
      <c r="J43" s="233">
        <v>4886</v>
      </c>
      <c r="K43" s="233">
        <v>4893</v>
      </c>
      <c r="L43" s="239"/>
      <c r="M43" s="226"/>
      <c r="N43" s="233" t="s">
        <v>217</v>
      </c>
      <c r="O43" s="233" t="s">
        <v>217</v>
      </c>
      <c r="P43" s="233">
        <v>0.79300000000000004</v>
      </c>
      <c r="Q43" s="303">
        <v>0.80169524935935343</v>
      </c>
      <c r="R43" s="303">
        <v>0.80910891089108916</v>
      </c>
      <c r="S43" s="253">
        <v>0.81796214256947242</v>
      </c>
      <c r="T43" s="253">
        <v>0.83012689316414245</v>
      </c>
      <c r="U43" s="253">
        <v>0.83547925608011442</v>
      </c>
      <c r="V43" s="264"/>
      <c r="W43" s="260"/>
      <c r="X43" s="233">
        <v>0</v>
      </c>
      <c r="Y43" s="233">
        <v>0</v>
      </c>
      <c r="Z43" s="233">
        <v>0</v>
      </c>
      <c r="AA43" s="233">
        <v>-6</v>
      </c>
      <c r="AB43" s="233">
        <v>19</v>
      </c>
      <c r="AC43" s="233">
        <v>-24</v>
      </c>
      <c r="AD43" s="233">
        <v>-6</v>
      </c>
      <c r="AE43" s="233">
        <v>32</v>
      </c>
      <c r="AF43" s="274"/>
      <c r="AG43" s="227"/>
      <c r="AH43" s="233">
        <v>0</v>
      </c>
      <c r="AI43" s="233">
        <v>0</v>
      </c>
      <c r="AJ43" s="233">
        <v>0</v>
      </c>
      <c r="AK43" s="233">
        <v>-60</v>
      </c>
      <c r="AL43" s="233">
        <v>-42</v>
      </c>
      <c r="AM43" s="233">
        <v>-60</v>
      </c>
      <c r="AN43" s="233">
        <v>-74</v>
      </c>
      <c r="AO43" s="233">
        <v>-25</v>
      </c>
      <c r="AP43" s="239"/>
      <c r="AQ43" s="225"/>
      <c r="AR43" s="233">
        <v>0</v>
      </c>
      <c r="AS43" s="233">
        <v>0</v>
      </c>
      <c r="AT43" s="233">
        <v>5139</v>
      </c>
      <c r="AU43" s="233">
        <v>0</v>
      </c>
      <c r="AV43" s="233"/>
      <c r="AW43" s="233">
        <v>0</v>
      </c>
      <c r="AX43" s="233">
        <v>0</v>
      </c>
      <c r="AY43" s="233">
        <v>0</v>
      </c>
      <c r="AZ43" s="239"/>
      <c r="BA43" s="225"/>
      <c r="CN43" s="327"/>
      <c r="CO43" s="327"/>
      <c r="CP43" s="327"/>
      <c r="CQ43" s="327"/>
      <c r="CR43" s="327"/>
      <c r="CS43" s="327"/>
      <c r="CT43" s="327"/>
      <c r="CU43" s="327"/>
      <c r="CV43" s="327"/>
      <c r="CW43" s="327"/>
      <c r="CX43" s="327"/>
      <c r="CY43" s="327"/>
      <c r="CZ43" s="327"/>
      <c r="DA43" s="327"/>
      <c r="DB43" s="327"/>
      <c r="DC43" s="327"/>
      <c r="DD43" s="327"/>
      <c r="DE43" s="327"/>
      <c r="DF43" s="327"/>
      <c r="DG43" s="327"/>
      <c r="DH43" s="327"/>
      <c r="DI43" s="327"/>
      <c r="DJ43" s="327"/>
    </row>
    <row r="44" spans="2:114" ht="15.75" customHeight="1">
      <c r="B44" s="86"/>
      <c r="C44" s="117" t="s">
        <v>299</v>
      </c>
      <c r="D44" s="301">
        <v>199383</v>
      </c>
      <c r="E44" s="301">
        <v>200721</v>
      </c>
      <c r="F44" s="301">
        <v>204687</v>
      </c>
      <c r="G44" s="301">
        <v>209063</v>
      </c>
      <c r="H44" s="301">
        <v>211939</v>
      </c>
      <c r="I44" s="231">
        <v>207444</v>
      </c>
      <c r="J44" s="231">
        <v>212528</v>
      </c>
      <c r="K44" s="231">
        <v>222698</v>
      </c>
      <c r="L44" s="259">
        <v>219733</v>
      </c>
      <c r="M44" s="226"/>
      <c r="N44" s="303">
        <v>7.4309244017794901E-2</v>
      </c>
      <c r="O44" s="303">
        <v>7.7261472392026742E-2</v>
      </c>
      <c r="P44" s="303">
        <v>7.6482629575889041E-2</v>
      </c>
      <c r="Q44" s="303">
        <v>7.5025231628743486E-2</v>
      </c>
      <c r="R44" s="303">
        <v>7.3999999999999996E-2</v>
      </c>
      <c r="S44" s="249">
        <v>7.4236902489346529E-2</v>
      </c>
      <c r="T44" s="249">
        <v>7.2950387713618906E-2</v>
      </c>
      <c r="U44" s="249">
        <v>6.7032483452927283E-2</v>
      </c>
      <c r="V44" s="248">
        <v>6.4414539463803794E-2</v>
      </c>
      <c r="W44" s="260"/>
      <c r="X44" s="301">
        <v>653</v>
      </c>
      <c r="Y44" s="301">
        <v>692</v>
      </c>
      <c r="Z44" s="301">
        <v>147</v>
      </c>
      <c r="AA44" s="301">
        <v>30</v>
      </c>
      <c r="AB44" s="301">
        <v>-80</v>
      </c>
      <c r="AC44" s="301">
        <v>-205</v>
      </c>
      <c r="AD44" s="231">
        <v>104</v>
      </c>
      <c r="AE44" s="231">
        <v>-576</v>
      </c>
      <c r="AF44" s="270">
        <v>-774</v>
      </c>
      <c r="AG44" s="227"/>
      <c r="AH44" s="301">
        <v>783</v>
      </c>
      <c r="AI44" s="301">
        <v>646</v>
      </c>
      <c r="AJ44" s="301">
        <v>3819</v>
      </c>
      <c r="AK44" s="301">
        <v>4346</v>
      </c>
      <c r="AL44" s="301">
        <v>2956</v>
      </c>
      <c r="AM44" s="301">
        <v>-4290</v>
      </c>
      <c r="AN44" s="231">
        <v>4980</v>
      </c>
      <c r="AO44" s="231">
        <v>10746</v>
      </c>
      <c r="AP44" s="259">
        <v>-2191</v>
      </c>
      <c r="AQ44" s="225"/>
      <c r="AR44" s="233">
        <v>0</v>
      </c>
      <c r="AS44" s="233">
        <v>0</v>
      </c>
      <c r="AT44" s="233">
        <v>0</v>
      </c>
      <c r="AU44" s="233">
        <v>0</v>
      </c>
      <c r="AV44" s="233">
        <v>0</v>
      </c>
      <c r="AW44" s="233">
        <v>0</v>
      </c>
      <c r="AX44" s="233">
        <v>0</v>
      </c>
      <c r="AY44" s="233">
        <v>0</v>
      </c>
      <c r="AZ44" s="239">
        <v>0</v>
      </c>
      <c r="BA44" s="225"/>
    </row>
    <row r="45" spans="2:114" ht="15.75" customHeight="1">
      <c r="B45" s="86"/>
      <c r="C45" s="117" t="s">
        <v>208</v>
      </c>
      <c r="D45" s="301">
        <v>5178</v>
      </c>
      <c r="E45" s="301">
        <v>5122</v>
      </c>
      <c r="F45" s="301">
        <v>5156</v>
      </c>
      <c r="G45" s="301">
        <v>5195</v>
      </c>
      <c r="H45" s="301">
        <v>5215</v>
      </c>
      <c r="I45" s="231">
        <v>5219</v>
      </c>
      <c r="J45" s="231">
        <v>5222</v>
      </c>
      <c r="K45" s="231">
        <v>5236</v>
      </c>
      <c r="L45" s="259">
        <v>5254</v>
      </c>
      <c r="M45" s="226"/>
      <c r="N45" s="303">
        <v>0.6386635766705292</v>
      </c>
      <c r="O45" s="303">
        <v>0.64837953924248337</v>
      </c>
      <c r="P45" s="303">
        <v>0.6503103180760279</v>
      </c>
      <c r="Q45" s="303">
        <v>0.64677574590952835</v>
      </c>
      <c r="R45" s="303">
        <v>0.64600000000000002</v>
      </c>
      <c r="S45" s="249">
        <v>0.64954972216899787</v>
      </c>
      <c r="T45" s="249">
        <v>0.64860206817311372</v>
      </c>
      <c r="U45" s="249">
        <v>0.65221543162719631</v>
      </c>
      <c r="V45" s="248">
        <v>0.6532165968785687</v>
      </c>
      <c r="W45" s="260"/>
      <c r="X45" s="301">
        <v>24</v>
      </c>
      <c r="Y45" s="301">
        <v>14</v>
      </c>
      <c r="Z45" s="301">
        <v>32</v>
      </c>
      <c r="AA45" s="301">
        <v>7</v>
      </c>
      <c r="AB45" s="301">
        <v>7</v>
      </c>
      <c r="AC45" s="301">
        <v>23</v>
      </c>
      <c r="AD45" s="231">
        <v>-3</v>
      </c>
      <c r="AE45" s="231">
        <v>28</v>
      </c>
      <c r="AF45" s="270">
        <v>17</v>
      </c>
      <c r="AG45" s="227"/>
      <c r="AH45" s="301">
        <v>-24</v>
      </c>
      <c r="AI45" s="301">
        <v>-70</v>
      </c>
      <c r="AJ45" s="301">
        <v>2</v>
      </c>
      <c r="AK45" s="301">
        <v>32</v>
      </c>
      <c r="AL45" s="301">
        <v>13</v>
      </c>
      <c r="AM45" s="301">
        <v>-19</v>
      </c>
      <c r="AN45" s="231">
        <v>6</v>
      </c>
      <c r="AO45" s="231">
        <v>-14</v>
      </c>
      <c r="AP45" s="259">
        <v>1</v>
      </c>
      <c r="AQ45" s="225"/>
      <c r="AR45" s="233">
        <v>0</v>
      </c>
      <c r="AS45" s="233">
        <v>0</v>
      </c>
      <c r="AT45" s="233">
        <v>0</v>
      </c>
      <c r="AU45" s="233">
        <v>0</v>
      </c>
      <c r="AV45" s="233">
        <v>0</v>
      </c>
      <c r="AW45" s="233">
        <v>0</v>
      </c>
      <c r="AX45" s="233">
        <v>0</v>
      </c>
      <c r="AY45" s="233">
        <v>0</v>
      </c>
      <c r="AZ45" s="239">
        <v>0</v>
      </c>
      <c r="BA45" s="225"/>
    </row>
    <row r="46" spans="2:114" ht="15.75" customHeight="1">
      <c r="B46" s="86"/>
      <c r="C46" s="117" t="s">
        <v>207</v>
      </c>
      <c r="D46" s="301">
        <v>25941</v>
      </c>
      <c r="E46" s="301">
        <v>26611</v>
      </c>
      <c r="F46" s="301">
        <v>27739</v>
      </c>
      <c r="G46" s="301">
        <v>28134</v>
      </c>
      <c r="H46" s="301">
        <v>29229</v>
      </c>
      <c r="I46" s="231">
        <v>29490</v>
      </c>
      <c r="J46" s="231">
        <v>29564</v>
      </c>
      <c r="K46" s="231">
        <v>29570</v>
      </c>
      <c r="L46" s="259">
        <v>29780</v>
      </c>
      <c r="M46" s="226"/>
      <c r="N46" s="303">
        <v>4.1594387263405419E-2</v>
      </c>
      <c r="O46" s="303">
        <v>4.4530457329675699E-2</v>
      </c>
      <c r="P46" s="303">
        <v>4.5675763365658456E-2</v>
      </c>
      <c r="Q46" s="303">
        <v>3.675268358569702E-2</v>
      </c>
      <c r="R46" s="303">
        <v>3.6999999999999998E-2</v>
      </c>
      <c r="S46" s="249">
        <v>4.235334011529332E-2</v>
      </c>
      <c r="T46" s="249">
        <v>4.2890001352996886E-2</v>
      </c>
      <c r="U46" s="249">
        <v>3.8518769022658099E-2</v>
      </c>
      <c r="V46" s="248">
        <v>3.6198791134989923E-2</v>
      </c>
      <c r="W46" s="260"/>
      <c r="X46" s="301">
        <v>147</v>
      </c>
      <c r="Y46" s="301">
        <v>106</v>
      </c>
      <c r="Z46" s="301">
        <v>82</v>
      </c>
      <c r="AA46" s="301">
        <v>-233</v>
      </c>
      <c r="AB46" s="301">
        <v>40</v>
      </c>
      <c r="AC46" s="301">
        <v>175</v>
      </c>
      <c r="AD46" s="231">
        <v>19</v>
      </c>
      <c r="AE46" s="231">
        <v>-129</v>
      </c>
      <c r="AF46" s="270">
        <v>-61</v>
      </c>
      <c r="AG46" s="227"/>
      <c r="AH46" s="301">
        <v>633</v>
      </c>
      <c r="AI46" s="301">
        <v>564</v>
      </c>
      <c r="AJ46" s="301">
        <v>1046</v>
      </c>
      <c r="AK46" s="301">
        <v>628</v>
      </c>
      <c r="AL46" s="301">
        <v>1055</v>
      </c>
      <c r="AM46" s="301">
        <v>86</v>
      </c>
      <c r="AN46" s="231">
        <v>55</v>
      </c>
      <c r="AO46" s="231">
        <v>135</v>
      </c>
      <c r="AP46" s="259">
        <v>271</v>
      </c>
      <c r="AQ46" s="225"/>
      <c r="AR46" s="233">
        <v>0</v>
      </c>
      <c r="AS46" s="233">
        <v>0</v>
      </c>
      <c r="AT46" s="233">
        <v>0</v>
      </c>
      <c r="AU46" s="233">
        <v>0</v>
      </c>
      <c r="AV46" s="233">
        <v>0</v>
      </c>
      <c r="AW46" s="233">
        <v>0</v>
      </c>
      <c r="AX46" s="233">
        <v>0</v>
      </c>
      <c r="AY46" s="233">
        <v>0</v>
      </c>
      <c r="AZ46" s="239">
        <v>0</v>
      </c>
      <c r="BA46" s="225"/>
    </row>
    <row r="47" spans="2:114" s="86" customFormat="1" ht="13.5" customHeight="1">
      <c r="B47" s="88"/>
      <c r="D47" s="222"/>
      <c r="E47" s="222"/>
      <c r="F47" s="223"/>
      <c r="G47" s="223"/>
      <c r="H47" s="223"/>
      <c r="I47" s="223"/>
      <c r="J47" s="223"/>
      <c r="K47" s="223"/>
      <c r="L47" s="222"/>
      <c r="M47" s="222"/>
      <c r="W47" s="88"/>
      <c r="AG47" s="88"/>
    </row>
    <row r="48" spans="2:114" s="86" customFormat="1" ht="12.75" customHeight="1">
      <c r="B48" s="298" t="s">
        <v>17</v>
      </c>
      <c r="D48" s="222"/>
      <c r="E48" s="222"/>
      <c r="F48" s="223"/>
      <c r="G48" s="223"/>
      <c r="H48" s="223"/>
      <c r="I48" s="223"/>
      <c r="J48" s="223"/>
      <c r="K48" s="223"/>
      <c r="L48" s="222"/>
      <c r="M48" s="222"/>
      <c r="W48" s="88"/>
      <c r="AG48" s="88"/>
    </row>
    <row r="49" spans="1:52" s="86" customFormat="1" ht="12.75" customHeight="1">
      <c r="B49" s="427">
        <v>1</v>
      </c>
      <c r="C49" s="63" t="s">
        <v>301</v>
      </c>
      <c r="D49" s="222"/>
      <c r="E49" s="222"/>
      <c r="F49" s="223"/>
      <c r="G49" s="223"/>
      <c r="H49" s="223"/>
      <c r="I49" s="223"/>
      <c r="J49" s="223"/>
      <c r="K49" s="223"/>
      <c r="L49" s="222"/>
      <c r="M49" s="222"/>
      <c r="W49" s="88"/>
      <c r="AG49" s="88"/>
    </row>
    <row r="50" spans="1:52" s="86" customFormat="1" ht="12.75" customHeight="1">
      <c r="B50" s="296">
        <v>2</v>
      </c>
      <c r="C50" s="63" t="s">
        <v>148</v>
      </c>
      <c r="D50" s="222"/>
      <c r="E50" s="222"/>
      <c r="F50" s="223"/>
      <c r="G50" s="223"/>
      <c r="H50" s="223"/>
      <c r="I50" s="223"/>
      <c r="J50" s="223"/>
      <c r="K50" s="223"/>
      <c r="L50" s="222"/>
      <c r="M50" s="222"/>
      <c r="W50" s="88"/>
      <c r="AG50" s="88"/>
    </row>
    <row r="51" spans="1:52" s="20" customFormat="1" ht="12.75" customHeight="1">
      <c r="B51" s="9" t="s">
        <v>55</v>
      </c>
      <c r="C51" s="63" t="s">
        <v>196</v>
      </c>
      <c r="D51" s="223"/>
      <c r="E51" s="223"/>
      <c r="F51" s="223"/>
      <c r="G51" s="223"/>
      <c r="H51" s="223"/>
      <c r="I51" s="223"/>
      <c r="J51" s="223"/>
      <c r="K51" s="223"/>
      <c r="L51" s="223"/>
      <c r="M51" s="222"/>
      <c r="W51" s="100"/>
      <c r="AG51" s="100"/>
    </row>
    <row r="52" spans="1:52" s="20" customFormat="1" ht="12.75" customHeight="1">
      <c r="A52" s="9"/>
      <c r="B52" s="9" t="s">
        <v>64</v>
      </c>
      <c r="C52" s="63" t="s">
        <v>195</v>
      </c>
      <c r="D52" s="223"/>
      <c r="E52" s="223"/>
      <c r="F52" s="223"/>
      <c r="G52" s="223"/>
      <c r="H52" s="223"/>
      <c r="I52" s="223"/>
      <c r="J52" s="223"/>
      <c r="K52" s="223"/>
      <c r="L52" s="223"/>
      <c r="M52" s="222"/>
      <c r="W52" s="100"/>
      <c r="AG52" s="100"/>
    </row>
    <row r="53" spans="1:52" s="19" customFormat="1">
      <c r="B53" s="9" t="s">
        <v>65</v>
      </c>
      <c r="C53" s="101" t="s">
        <v>79</v>
      </c>
      <c r="D53" s="118"/>
      <c r="E53" s="118"/>
      <c r="F53" s="118"/>
      <c r="G53" s="118"/>
      <c r="H53" s="118"/>
      <c r="I53" s="118"/>
      <c r="J53" s="118"/>
      <c r="K53" s="118"/>
      <c r="L53" s="118"/>
      <c r="M53" s="61"/>
      <c r="N53" s="118"/>
      <c r="O53" s="118"/>
      <c r="P53" s="118"/>
      <c r="Q53" s="118"/>
      <c r="R53" s="118"/>
      <c r="S53" s="118"/>
      <c r="T53" s="118"/>
      <c r="U53" s="118"/>
      <c r="V53" s="118"/>
      <c r="W53" s="89"/>
      <c r="X53" s="118"/>
      <c r="Y53" s="118"/>
      <c r="Z53" s="118"/>
      <c r="AA53" s="118"/>
      <c r="AB53" s="118"/>
      <c r="AC53" s="118"/>
      <c r="AD53" s="118"/>
      <c r="AE53" s="118"/>
      <c r="AF53" s="118"/>
      <c r="AG53" s="89"/>
      <c r="AH53" s="118"/>
      <c r="AI53" s="118"/>
      <c r="AJ53" s="118"/>
      <c r="AK53" s="118"/>
      <c r="AL53" s="118"/>
      <c r="AM53" s="118"/>
      <c r="AN53" s="118"/>
      <c r="AO53" s="118"/>
      <c r="AP53" s="118"/>
      <c r="AQ53" s="118"/>
      <c r="AR53" s="118"/>
      <c r="AS53" s="118"/>
      <c r="AT53" s="118"/>
      <c r="AU53" s="118"/>
      <c r="AV53" s="118"/>
      <c r="AW53" s="118"/>
      <c r="AX53" s="118"/>
      <c r="AY53" s="118"/>
      <c r="AZ53" s="118"/>
    </row>
    <row r="54" spans="1:52" s="19" customFormat="1">
      <c r="B54" s="9" t="s">
        <v>78</v>
      </c>
      <c r="C54" s="101" t="s">
        <v>278</v>
      </c>
      <c r="D54" s="118"/>
      <c r="E54" s="118"/>
      <c r="F54" s="118"/>
      <c r="G54" s="118"/>
      <c r="H54" s="118"/>
      <c r="I54" s="118"/>
      <c r="J54" s="118"/>
      <c r="K54" s="118"/>
      <c r="L54" s="118"/>
      <c r="M54" s="61"/>
      <c r="N54" s="118"/>
      <c r="O54" s="118"/>
      <c r="P54" s="118"/>
      <c r="Q54" s="118"/>
      <c r="R54" s="118"/>
      <c r="S54" s="118"/>
      <c r="T54" s="118"/>
      <c r="U54" s="118"/>
      <c r="V54" s="118"/>
      <c r="W54" s="89"/>
      <c r="X54" s="118"/>
      <c r="Y54" s="118"/>
      <c r="Z54" s="118"/>
      <c r="AA54" s="118"/>
      <c r="AB54" s="118"/>
      <c r="AC54" s="118"/>
      <c r="AD54" s="118"/>
      <c r="AE54" s="118"/>
      <c r="AF54" s="118"/>
      <c r="AG54" s="89"/>
      <c r="AH54" s="118"/>
      <c r="AI54" s="118"/>
      <c r="AJ54" s="118"/>
      <c r="AK54" s="118"/>
      <c r="AL54" s="118"/>
      <c r="AM54" s="118"/>
      <c r="AN54" s="118"/>
      <c r="AO54" s="118"/>
      <c r="AP54" s="118"/>
      <c r="AQ54" s="118"/>
      <c r="AR54" s="118"/>
      <c r="AS54" s="118"/>
      <c r="AT54" s="118"/>
      <c r="AU54" s="118"/>
      <c r="AV54" s="118"/>
      <c r="AW54" s="118"/>
      <c r="AX54" s="118"/>
      <c r="AY54" s="118"/>
      <c r="AZ54" s="118"/>
    </row>
    <row r="55" spans="1:52" s="19" customFormat="1">
      <c r="B55" s="9" t="s">
        <v>277</v>
      </c>
      <c r="C55" s="101" t="s">
        <v>279</v>
      </c>
      <c r="D55" s="118"/>
      <c r="E55" s="118"/>
      <c r="F55" s="118"/>
      <c r="G55" s="118"/>
      <c r="H55" s="118"/>
      <c r="I55" s="118"/>
      <c r="J55" s="118"/>
      <c r="K55" s="118"/>
      <c r="L55" s="118"/>
      <c r="M55" s="61"/>
      <c r="N55" s="118"/>
      <c r="O55" s="118"/>
      <c r="P55" s="118"/>
      <c r="Q55" s="118"/>
      <c r="R55" s="118"/>
      <c r="S55" s="118"/>
      <c r="T55" s="118"/>
      <c r="U55" s="118"/>
      <c r="V55" s="118"/>
      <c r="W55" s="89"/>
      <c r="X55" s="118"/>
      <c r="Y55" s="118"/>
      <c r="Z55" s="118"/>
      <c r="AA55" s="118"/>
      <c r="AB55" s="118"/>
      <c r="AC55" s="118"/>
      <c r="AD55" s="118"/>
      <c r="AE55" s="118"/>
      <c r="AF55" s="118"/>
      <c r="AG55" s="89"/>
      <c r="AH55" s="118"/>
      <c r="AI55" s="118"/>
      <c r="AJ55" s="118"/>
      <c r="AK55" s="118"/>
      <c r="AL55" s="118"/>
      <c r="AM55" s="118"/>
      <c r="AN55" s="118"/>
      <c r="AO55" s="118"/>
      <c r="AP55" s="118"/>
      <c r="AQ55" s="118"/>
      <c r="AR55" s="118"/>
      <c r="AS55" s="118"/>
      <c r="AT55" s="118"/>
      <c r="AU55" s="118"/>
      <c r="AV55" s="118"/>
      <c r="AW55" s="118"/>
      <c r="AX55" s="118"/>
      <c r="AY55" s="118"/>
      <c r="AZ55" s="118"/>
    </row>
    <row r="56" spans="1:52" s="298" customFormat="1" ht="12.75" customHeight="1">
      <c r="B56" s="9" t="s">
        <v>300</v>
      </c>
      <c r="C56" s="299" t="s">
        <v>212</v>
      </c>
      <c r="K56" s="327"/>
      <c r="M56" s="164"/>
      <c r="U56" s="327"/>
      <c r="AE56" s="327"/>
      <c r="AO56" s="327"/>
      <c r="AY56" s="327"/>
    </row>
    <row r="57" spans="1:52" s="297" customFormat="1" ht="12.75" customHeight="1">
      <c r="K57" s="336"/>
      <c r="M57" s="62"/>
      <c r="U57" s="363"/>
      <c r="AE57" s="336"/>
      <c r="AO57" s="336"/>
      <c r="AY57" s="336"/>
    </row>
    <row r="58" spans="1:52" s="298" customFormat="1" ht="12.75" customHeight="1">
      <c r="K58" s="327"/>
      <c r="M58" s="164"/>
      <c r="U58" s="327"/>
      <c r="AE58" s="327"/>
      <c r="AO58" s="327"/>
      <c r="AY58" s="327"/>
    </row>
    <row r="59" spans="1:52" s="298" customFormat="1" ht="12.75" customHeight="1">
      <c r="K59" s="327"/>
      <c r="M59" s="164"/>
      <c r="U59" s="327"/>
      <c r="AE59" s="327"/>
      <c r="AO59" s="327"/>
      <c r="AY59" s="327"/>
    </row>
    <row r="60" spans="1:52" s="298" customFormat="1" ht="12.75" customHeight="1">
      <c r="K60" s="327"/>
      <c r="M60" s="164"/>
      <c r="U60" s="327"/>
      <c r="AE60" s="327"/>
      <c r="AO60" s="327"/>
      <c r="AY60" s="327"/>
    </row>
    <row r="61" spans="1:52" s="298" customFormat="1" ht="12.75" customHeight="1">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row>
    <row r="62" spans="1:52" s="298" customFormat="1">
      <c r="D62" s="277"/>
      <c r="E62" s="277"/>
      <c r="F62" s="277"/>
      <c r="G62" s="277"/>
      <c r="H62" s="277"/>
      <c r="I62" s="277"/>
      <c r="J62" s="277"/>
      <c r="K62" s="277"/>
      <c r="M62" s="164"/>
      <c r="N62" s="300"/>
      <c r="O62" s="300"/>
      <c r="P62" s="300"/>
      <c r="Q62" s="300"/>
      <c r="R62" s="300"/>
      <c r="S62" s="300"/>
      <c r="T62" s="300"/>
      <c r="U62" s="312"/>
      <c r="X62" s="277"/>
      <c r="Y62" s="277"/>
      <c r="Z62" s="277"/>
      <c r="AA62" s="277"/>
      <c r="AB62" s="277"/>
      <c r="AC62" s="277"/>
      <c r="AD62" s="277"/>
      <c r="AE62" s="277"/>
      <c r="AH62" s="277"/>
      <c r="AI62" s="277"/>
      <c r="AJ62" s="277"/>
      <c r="AK62" s="277"/>
      <c r="AL62" s="277"/>
      <c r="AM62" s="277"/>
      <c r="AN62" s="277"/>
      <c r="AO62" s="277"/>
      <c r="AR62" s="277"/>
      <c r="AS62" s="277"/>
      <c r="AT62" s="277"/>
      <c r="AU62" s="277"/>
      <c r="AV62" s="277"/>
      <c r="AW62" s="277"/>
      <c r="AX62" s="277"/>
      <c r="AY62" s="277"/>
    </row>
    <row r="63" spans="1:52" s="298" customFormat="1">
      <c r="D63" s="277"/>
      <c r="E63" s="277"/>
      <c r="F63" s="277"/>
      <c r="G63" s="277"/>
      <c r="H63" s="277"/>
      <c r="I63" s="277"/>
      <c r="J63" s="277"/>
      <c r="K63" s="277"/>
      <c r="M63" s="164"/>
      <c r="N63" s="300"/>
      <c r="O63" s="300"/>
      <c r="P63" s="300"/>
      <c r="Q63" s="300"/>
      <c r="R63" s="300"/>
      <c r="S63" s="300"/>
      <c r="T63" s="300"/>
      <c r="U63" s="312"/>
      <c r="X63" s="277"/>
      <c r="Y63" s="277"/>
      <c r="Z63" s="277"/>
      <c r="AA63" s="277"/>
      <c r="AB63" s="277"/>
      <c r="AC63" s="277"/>
      <c r="AD63" s="277"/>
      <c r="AE63" s="277"/>
      <c r="AH63" s="277"/>
      <c r="AI63" s="277"/>
      <c r="AJ63" s="277"/>
      <c r="AK63" s="277"/>
      <c r="AL63" s="277"/>
      <c r="AM63" s="277"/>
      <c r="AN63" s="277"/>
      <c r="AO63" s="277"/>
      <c r="AR63" s="277"/>
      <c r="AS63" s="277"/>
      <c r="AT63" s="277"/>
      <c r="AU63" s="277"/>
      <c r="AV63" s="277"/>
      <c r="AW63" s="277"/>
      <c r="AX63" s="277"/>
      <c r="AY63" s="277"/>
    </row>
    <row r="64" spans="1:52" s="298" customFormat="1">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row>
    <row r="65" spans="4:52" s="298" customFormat="1">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row>
    <row r="66" spans="4:52" s="298" customFormat="1">
      <c r="D66" s="277"/>
      <c r="E66" s="277"/>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277"/>
      <c r="AQ66" s="277"/>
      <c r="AR66" s="277"/>
      <c r="AS66" s="277"/>
      <c r="AT66" s="277"/>
      <c r="AU66" s="277"/>
      <c r="AV66" s="277"/>
      <c r="AW66" s="277"/>
      <c r="AX66" s="277"/>
      <c r="AY66" s="277"/>
      <c r="AZ66" s="277"/>
    </row>
    <row r="67" spans="4:52" s="298" customFormat="1">
      <c r="D67" s="277"/>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row>
    <row r="68" spans="4:52" s="298" customFormat="1">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row>
    <row r="69" spans="4:52" s="298" customFormat="1">
      <c r="K69" s="327"/>
      <c r="M69" s="164"/>
      <c r="U69" s="327"/>
      <c r="AE69" s="327"/>
      <c r="AO69" s="327"/>
      <c r="AY69" s="327"/>
    </row>
    <row r="70" spans="4:52" s="298" customFormat="1">
      <c r="K70" s="327"/>
      <c r="M70" s="164"/>
      <c r="U70" s="327"/>
      <c r="AE70" s="327"/>
      <c r="AO70" s="327"/>
      <c r="AY70" s="327"/>
    </row>
    <row r="71" spans="4:52" s="298" customFormat="1">
      <c r="K71" s="327"/>
      <c r="M71" s="164"/>
      <c r="U71" s="327"/>
      <c r="AE71" s="327"/>
      <c r="AO71" s="327"/>
      <c r="AY71" s="327"/>
    </row>
    <row r="72" spans="4:52" s="298" customFormat="1">
      <c r="K72" s="327"/>
      <c r="M72" s="164"/>
      <c r="U72" s="327"/>
      <c r="AE72" s="327"/>
      <c r="AO72" s="327"/>
      <c r="AY72" s="327"/>
    </row>
    <row r="73" spans="4:52" s="298" customFormat="1">
      <c r="K73" s="327"/>
      <c r="M73" s="164"/>
      <c r="U73" s="327"/>
      <c r="AE73" s="327"/>
      <c r="AO73" s="327"/>
      <c r="AY73" s="327"/>
    </row>
    <row r="74" spans="4:52" s="88" customFormat="1">
      <c r="M74" s="85"/>
    </row>
    <row r="75" spans="4:52" s="88" customFormat="1">
      <c r="M75" s="85"/>
    </row>
    <row r="76" spans="4:52" s="298" customFormat="1">
      <c r="K76" s="327"/>
      <c r="M76" s="164"/>
      <c r="U76" s="327"/>
      <c r="AE76" s="327"/>
      <c r="AO76" s="327"/>
      <c r="AY76" s="327"/>
    </row>
    <row r="77" spans="4:52" s="298" customFormat="1">
      <c r="K77" s="327"/>
      <c r="M77" s="164"/>
      <c r="U77" s="327"/>
      <c r="AE77" s="327"/>
      <c r="AO77" s="327"/>
      <c r="AY77" s="327"/>
    </row>
    <row r="78" spans="4:52" s="298" customFormat="1">
      <c r="K78" s="327"/>
      <c r="M78" s="164"/>
      <c r="U78" s="327"/>
      <c r="AE78" s="327"/>
      <c r="AO78" s="327"/>
      <c r="AY78" s="327"/>
    </row>
    <row r="79" spans="4:52" s="298" customFormat="1">
      <c r="K79" s="327"/>
      <c r="M79" s="164"/>
      <c r="U79" s="327"/>
      <c r="AE79" s="327"/>
      <c r="AO79" s="327"/>
      <c r="AY79" s="327"/>
    </row>
    <row r="80" spans="4:52" s="298" customFormat="1">
      <c r="K80" s="327"/>
      <c r="M80" s="164"/>
      <c r="U80" s="327"/>
      <c r="AE80" s="327"/>
      <c r="AO80" s="327"/>
      <c r="AY80" s="327"/>
    </row>
    <row r="81" spans="11:51" s="298" customFormat="1">
      <c r="K81" s="327"/>
      <c r="M81" s="164"/>
      <c r="U81" s="327"/>
      <c r="AE81" s="327"/>
      <c r="AO81" s="327"/>
      <c r="AY81" s="327"/>
    </row>
    <row r="82" spans="11:51" s="298" customFormat="1">
      <c r="K82" s="327"/>
      <c r="M82" s="164"/>
      <c r="U82" s="327"/>
      <c r="AE82" s="327"/>
      <c r="AO82" s="327"/>
      <c r="AY82" s="327"/>
    </row>
    <row r="83" spans="11:51" s="298" customFormat="1">
      <c r="K83" s="327"/>
      <c r="M83" s="164"/>
      <c r="U83" s="327"/>
      <c r="AE83" s="327"/>
      <c r="AO83" s="327"/>
      <c r="AY83" s="327"/>
    </row>
    <row r="84" spans="11:51" s="298" customFormat="1">
      <c r="K84" s="327"/>
      <c r="M84" s="164"/>
      <c r="U84" s="327"/>
      <c r="AE84" s="327"/>
      <c r="AO84" s="327"/>
      <c r="AY84" s="327"/>
    </row>
    <row r="85" spans="11:51" s="298" customFormat="1">
      <c r="K85" s="327"/>
      <c r="M85" s="164"/>
      <c r="U85" s="327"/>
      <c r="AE85" s="327"/>
      <c r="AO85" s="327"/>
      <c r="AY85" s="327"/>
    </row>
    <row r="86" spans="11:51" s="88" customFormat="1">
      <c r="M86" s="85"/>
    </row>
    <row r="87" spans="11:51" s="298" customFormat="1">
      <c r="K87" s="327"/>
      <c r="M87" s="164"/>
      <c r="U87" s="327"/>
      <c r="AE87" s="327"/>
      <c r="AO87" s="327"/>
      <c r="AY87" s="327"/>
    </row>
    <row r="88" spans="11:51" s="298" customFormat="1">
      <c r="K88" s="327"/>
      <c r="M88" s="164"/>
      <c r="U88" s="327"/>
      <c r="AE88" s="327"/>
      <c r="AO88" s="327"/>
      <c r="AY88" s="327"/>
    </row>
    <row r="89" spans="11:51" s="298" customFormat="1">
      <c r="K89" s="327"/>
      <c r="M89" s="164"/>
      <c r="U89" s="327"/>
      <c r="AE89" s="327"/>
      <c r="AO89" s="327"/>
      <c r="AY89" s="327"/>
    </row>
    <row r="90" spans="11:51" s="298" customFormat="1">
      <c r="K90" s="327"/>
      <c r="M90" s="164"/>
      <c r="U90" s="327"/>
      <c r="AE90" s="327"/>
      <c r="AO90" s="327"/>
      <c r="AY90" s="327"/>
    </row>
    <row r="91" spans="11:51" s="298" customFormat="1">
      <c r="K91" s="327"/>
      <c r="M91" s="164"/>
      <c r="U91" s="327"/>
      <c r="AE91" s="327"/>
      <c r="AO91" s="327"/>
      <c r="AY91" s="327"/>
    </row>
    <row r="92" spans="11:51" s="298" customFormat="1">
      <c r="K92" s="327"/>
      <c r="M92" s="164"/>
      <c r="U92" s="327"/>
      <c r="AE92" s="327"/>
      <c r="AO92" s="327"/>
      <c r="AY92" s="327"/>
    </row>
    <row r="93" spans="11:51" s="298" customFormat="1">
      <c r="K93" s="327"/>
      <c r="M93" s="164"/>
      <c r="U93" s="327"/>
      <c r="AE93" s="327"/>
      <c r="AO93" s="327"/>
      <c r="AY93" s="327"/>
    </row>
    <row r="94" spans="11:51" s="298" customFormat="1">
      <c r="K94" s="327"/>
      <c r="M94" s="164"/>
      <c r="U94" s="327"/>
      <c r="AE94" s="327"/>
      <c r="AO94" s="327"/>
      <c r="AY94" s="327"/>
    </row>
    <row r="95" spans="11:51" s="88" customFormat="1">
      <c r="M95" s="85"/>
    </row>
    <row r="96" spans="11:51" s="298" customFormat="1">
      <c r="K96" s="327"/>
      <c r="M96" s="164"/>
      <c r="U96" s="327"/>
      <c r="AE96" s="327"/>
      <c r="AO96" s="327"/>
      <c r="AY96" s="327"/>
    </row>
    <row r="97" spans="11:51" s="88" customFormat="1">
      <c r="M97" s="85"/>
    </row>
    <row r="98" spans="11:51" s="298" customFormat="1">
      <c r="K98" s="327"/>
      <c r="M98" s="164"/>
      <c r="U98" s="327"/>
      <c r="AE98" s="327"/>
      <c r="AO98" s="327"/>
      <c r="AY98" s="327"/>
    </row>
    <row r="99" spans="11:51" s="298" customFormat="1">
      <c r="K99" s="327"/>
      <c r="M99" s="164"/>
      <c r="U99" s="327"/>
      <c r="AE99" s="327"/>
      <c r="AO99" s="327"/>
      <c r="AY99" s="327"/>
    </row>
    <row r="100" spans="11:51" s="298" customFormat="1">
      <c r="K100" s="327"/>
      <c r="M100" s="164"/>
      <c r="U100" s="327"/>
      <c r="AE100" s="327"/>
      <c r="AO100" s="327"/>
      <c r="AY100" s="327"/>
    </row>
    <row r="101" spans="11:51" s="298" customFormat="1">
      <c r="K101" s="327"/>
      <c r="M101" s="164"/>
      <c r="U101" s="327"/>
      <c r="AE101" s="327"/>
      <c r="AO101" s="327"/>
      <c r="AY101" s="327"/>
    </row>
    <row r="102" spans="11:51" s="298" customFormat="1">
      <c r="K102" s="327"/>
      <c r="M102" s="164"/>
      <c r="U102" s="327"/>
      <c r="AE102" s="327"/>
      <c r="AO102" s="327"/>
      <c r="AY102" s="327"/>
    </row>
    <row r="103" spans="11:51" s="298" customFormat="1">
      <c r="K103" s="327"/>
      <c r="M103" s="164"/>
      <c r="U103" s="327"/>
      <c r="AE103" s="327"/>
      <c r="AO103" s="327"/>
      <c r="AY103" s="327"/>
    </row>
    <row r="104" spans="11:51" s="298" customFormat="1">
      <c r="K104" s="327"/>
      <c r="M104" s="164"/>
      <c r="U104" s="327"/>
      <c r="AE104" s="327"/>
      <c r="AO104" s="327"/>
      <c r="AY104" s="327"/>
    </row>
    <row r="105" spans="11:51" s="298" customFormat="1">
      <c r="K105" s="327"/>
      <c r="M105" s="164"/>
      <c r="U105" s="327"/>
      <c r="AE105" s="327"/>
      <c r="AO105" s="327"/>
      <c r="AY105" s="327"/>
    </row>
    <row r="106" spans="11:51" s="88" customFormat="1">
      <c r="M106" s="85"/>
    </row>
    <row r="107" spans="11:51" s="298" customFormat="1">
      <c r="K107" s="327"/>
      <c r="M107" s="164"/>
      <c r="U107" s="327"/>
      <c r="AE107" s="327"/>
      <c r="AO107" s="327"/>
      <c r="AY107" s="327"/>
    </row>
    <row r="108" spans="11:51" s="298" customFormat="1">
      <c r="K108" s="327"/>
      <c r="M108" s="164"/>
      <c r="U108" s="327"/>
      <c r="AE108" s="327"/>
      <c r="AO108" s="327"/>
      <c r="AY108" s="327"/>
    </row>
    <row r="109" spans="11:51" s="298" customFormat="1">
      <c r="K109" s="327"/>
      <c r="M109" s="164"/>
      <c r="U109" s="327"/>
      <c r="AE109" s="327"/>
      <c r="AO109" s="327"/>
      <c r="AY109" s="327"/>
    </row>
    <row r="110" spans="11:51" s="298" customFormat="1">
      <c r="K110" s="327"/>
      <c r="M110" s="164"/>
      <c r="U110" s="327"/>
      <c r="AE110" s="327"/>
      <c r="AO110" s="327"/>
      <c r="AY110" s="327"/>
    </row>
    <row r="111" spans="11:51" s="298" customFormat="1">
      <c r="K111" s="327"/>
      <c r="M111" s="164"/>
      <c r="U111" s="327"/>
      <c r="AE111" s="327"/>
      <c r="AO111" s="327"/>
      <c r="AY111" s="327"/>
    </row>
    <row r="112" spans="11:51" s="88" customFormat="1">
      <c r="M112" s="85"/>
    </row>
    <row r="113" spans="11:51" s="88" customFormat="1">
      <c r="M113" s="85"/>
    </row>
    <row r="114" spans="11:51" s="88" customFormat="1">
      <c r="M114" s="85"/>
    </row>
    <row r="115" spans="11:51" s="298" customFormat="1">
      <c r="K115" s="327"/>
      <c r="M115" s="164"/>
      <c r="U115" s="327"/>
      <c r="AE115" s="327"/>
      <c r="AO115" s="327"/>
      <c r="AY115" s="327"/>
    </row>
    <row r="116" spans="11:51" s="298" customFormat="1">
      <c r="K116" s="327"/>
      <c r="M116" s="164"/>
      <c r="U116" s="327"/>
      <c r="AE116" s="327"/>
      <c r="AO116" s="327"/>
      <c r="AY116" s="327"/>
    </row>
    <row r="117" spans="11:51" s="298" customFormat="1">
      <c r="K117" s="327"/>
      <c r="M117" s="164"/>
      <c r="U117" s="327"/>
      <c r="AE117" s="327"/>
      <c r="AO117" s="327"/>
      <c r="AY117" s="327"/>
    </row>
    <row r="118" spans="11:51" s="298" customFormat="1">
      <c r="K118" s="327"/>
      <c r="M118" s="164"/>
      <c r="U118" s="327"/>
      <c r="AE118" s="327"/>
      <c r="AO118" s="327"/>
      <c r="AY118" s="327"/>
    </row>
    <row r="119" spans="11:51" s="298" customFormat="1" ht="14.25" customHeight="1">
      <c r="K119" s="327"/>
      <c r="M119" s="164"/>
      <c r="U119" s="327"/>
      <c r="AE119" s="327"/>
      <c r="AO119" s="327"/>
      <c r="AY119" s="327"/>
    </row>
    <row r="120" spans="11:51" s="298" customFormat="1" ht="14.25" customHeight="1">
      <c r="K120" s="327"/>
      <c r="M120" s="164"/>
      <c r="U120" s="327"/>
      <c r="AE120" s="327"/>
      <c r="AO120" s="327"/>
      <c r="AY120" s="327"/>
    </row>
    <row r="121" spans="11:51" s="298" customFormat="1">
      <c r="K121" s="327"/>
      <c r="M121" s="164"/>
      <c r="U121" s="327"/>
      <c r="AE121" s="327"/>
      <c r="AO121" s="327"/>
      <c r="AY121" s="327"/>
    </row>
    <row r="122" spans="11:51" s="298" customFormat="1">
      <c r="K122" s="327"/>
      <c r="M122" s="164"/>
      <c r="U122" s="327"/>
      <c r="AE122" s="327"/>
      <c r="AO122" s="327"/>
      <c r="AY122" s="327"/>
    </row>
    <row r="123" spans="11:51" s="298" customFormat="1">
      <c r="K123" s="327"/>
      <c r="M123" s="164"/>
      <c r="U123" s="327"/>
      <c r="AE123" s="327"/>
      <c r="AO123" s="327"/>
      <c r="AY123" s="327"/>
    </row>
    <row r="124" spans="11:51" s="298" customFormat="1">
      <c r="K124" s="327"/>
      <c r="M124" s="164"/>
      <c r="U124" s="327"/>
      <c r="AE124" s="327"/>
      <c r="AO124" s="327"/>
      <c r="AY124" s="327"/>
    </row>
    <row r="125" spans="11:51" s="298" customFormat="1">
      <c r="K125" s="327"/>
      <c r="M125" s="164"/>
      <c r="U125" s="327"/>
      <c r="AE125" s="327"/>
      <c r="AO125" s="327"/>
      <c r="AY125" s="327"/>
    </row>
    <row r="126" spans="11:51" s="298" customFormat="1">
      <c r="K126" s="327"/>
      <c r="M126" s="164"/>
      <c r="U126" s="327"/>
      <c r="AE126" s="327"/>
      <c r="AO126" s="327"/>
      <c r="AY126" s="327"/>
    </row>
    <row r="127" spans="11:51" s="298" customFormat="1">
      <c r="K127" s="327"/>
      <c r="M127" s="164"/>
      <c r="U127" s="327"/>
      <c r="AE127" s="327"/>
      <c r="AO127" s="327"/>
      <c r="AY127" s="327"/>
    </row>
    <row r="128" spans="11:51" s="298" customFormat="1">
      <c r="K128" s="327"/>
      <c r="M128" s="164"/>
      <c r="U128" s="327"/>
      <c r="AE128" s="327"/>
      <c r="AO128" s="327"/>
      <c r="AY128" s="327"/>
    </row>
    <row r="129" spans="11:51" s="298" customFormat="1">
      <c r="K129" s="327"/>
      <c r="M129" s="164"/>
      <c r="U129" s="327"/>
      <c r="AE129" s="327"/>
      <c r="AO129" s="327"/>
      <c r="AY129" s="327"/>
    </row>
    <row r="130" spans="11:51" s="298" customFormat="1">
      <c r="K130" s="327"/>
      <c r="M130" s="164"/>
      <c r="U130" s="327"/>
      <c r="AE130" s="327"/>
      <c r="AO130" s="327"/>
      <c r="AY130" s="327"/>
    </row>
    <row r="131" spans="11:51" s="298" customFormat="1">
      <c r="K131" s="327"/>
      <c r="M131" s="164"/>
      <c r="U131" s="327"/>
      <c r="AE131" s="327"/>
      <c r="AO131" s="327"/>
      <c r="AY131" s="327"/>
    </row>
    <row r="132" spans="11:51" s="298" customFormat="1">
      <c r="K132" s="327"/>
      <c r="M132" s="164"/>
      <c r="U132" s="327"/>
      <c r="AE132" s="327"/>
      <c r="AO132" s="327"/>
      <c r="AY132" s="327"/>
    </row>
    <row r="133" spans="11:51" s="298" customFormat="1">
      <c r="K133" s="327"/>
      <c r="M133" s="164"/>
      <c r="U133" s="327"/>
      <c r="AE133" s="327"/>
      <c r="AO133" s="327"/>
      <c r="AY133" s="327"/>
    </row>
    <row r="134" spans="11:51" s="298" customFormat="1">
      <c r="K134" s="327"/>
      <c r="M134" s="164"/>
      <c r="U134" s="327"/>
      <c r="AE134" s="327"/>
      <c r="AO134" s="327"/>
      <c r="AY134" s="327"/>
    </row>
    <row r="135" spans="11:51" s="298" customFormat="1">
      <c r="K135" s="327"/>
      <c r="M135" s="164"/>
      <c r="U135" s="327"/>
      <c r="AE135" s="327"/>
      <c r="AO135" s="327"/>
      <c r="AY135" s="327"/>
    </row>
    <row r="136" spans="11:51" s="298" customFormat="1">
      <c r="K136" s="327"/>
      <c r="M136" s="164"/>
      <c r="U136" s="327"/>
      <c r="AE136" s="327"/>
      <c r="AO136" s="327"/>
      <c r="AY136" s="327"/>
    </row>
    <row r="137" spans="11:51" s="298" customFormat="1">
      <c r="K137" s="327"/>
      <c r="M137" s="164"/>
      <c r="U137" s="327"/>
      <c r="AE137" s="327"/>
      <c r="AO137" s="327"/>
      <c r="AY137" s="327"/>
    </row>
    <row r="138" spans="11:51" s="298" customFormat="1">
      <c r="K138" s="327"/>
      <c r="M138" s="164"/>
      <c r="U138" s="327"/>
      <c r="AE138" s="327"/>
      <c r="AO138" s="327"/>
      <c r="AY138" s="327"/>
    </row>
    <row r="139" spans="11:51" s="298" customFormat="1">
      <c r="K139" s="327"/>
      <c r="M139" s="164"/>
      <c r="U139" s="327"/>
      <c r="AE139" s="327"/>
      <c r="AO139" s="327"/>
      <c r="AY139" s="327"/>
    </row>
    <row r="140" spans="11:51" s="298" customFormat="1">
      <c r="K140" s="327"/>
      <c r="M140" s="164"/>
      <c r="U140" s="327"/>
      <c r="AE140" s="327"/>
      <c r="AO140" s="327"/>
      <c r="AY140" s="327"/>
    </row>
    <row r="141" spans="11:51" s="298" customFormat="1">
      <c r="K141" s="327"/>
      <c r="M141" s="164"/>
      <c r="U141" s="327"/>
      <c r="AE141" s="327"/>
      <c r="AO141" s="327"/>
      <c r="AY141" s="327"/>
    </row>
    <row r="142" spans="11:51" s="298" customFormat="1">
      <c r="K142" s="327"/>
      <c r="M142" s="164"/>
      <c r="U142" s="327"/>
      <c r="AE142" s="327"/>
      <c r="AO142" s="327"/>
      <c r="AY142" s="327"/>
    </row>
    <row r="143" spans="11:51" s="298" customFormat="1">
      <c r="K143" s="327"/>
      <c r="M143" s="164"/>
      <c r="U143" s="327"/>
      <c r="AE143" s="327"/>
      <c r="AO143" s="327"/>
      <c r="AY143" s="327"/>
    </row>
    <row r="144" spans="11:51" s="298" customFormat="1">
      <c r="K144" s="327"/>
      <c r="M144" s="164"/>
      <c r="U144" s="327"/>
      <c r="AE144" s="327"/>
      <c r="AO144" s="327"/>
      <c r="AY144" s="327"/>
    </row>
    <row r="145" spans="11:51" s="298" customFormat="1">
      <c r="K145" s="327"/>
      <c r="M145" s="164"/>
      <c r="U145" s="327"/>
      <c r="AE145" s="327"/>
      <c r="AO145" s="327"/>
      <c r="AY145" s="327"/>
    </row>
    <row r="146" spans="11:51" s="298" customFormat="1">
      <c r="K146" s="327"/>
      <c r="M146" s="164"/>
      <c r="U146" s="327"/>
      <c r="AE146" s="327"/>
      <c r="AO146" s="327"/>
      <c r="AY146" s="327"/>
    </row>
    <row r="147" spans="11:51" s="298" customFormat="1">
      <c r="K147" s="327"/>
      <c r="M147" s="164"/>
      <c r="U147" s="327"/>
      <c r="AE147" s="327"/>
      <c r="AO147" s="327"/>
      <c r="AY147" s="327"/>
    </row>
    <row r="148" spans="11:51" s="298" customFormat="1">
      <c r="K148" s="327"/>
      <c r="M148" s="164"/>
      <c r="U148" s="327"/>
      <c r="AE148" s="327"/>
      <c r="AO148" s="327"/>
      <c r="AY148" s="327"/>
    </row>
    <row r="149" spans="11:51" s="298" customFormat="1">
      <c r="K149" s="327"/>
      <c r="M149" s="164"/>
      <c r="U149" s="327"/>
      <c r="AE149" s="327"/>
      <c r="AO149" s="327"/>
      <c r="AY149" s="327"/>
    </row>
    <row r="150" spans="11:51" s="298" customFormat="1">
      <c r="K150" s="327"/>
      <c r="M150" s="164"/>
      <c r="U150" s="327"/>
      <c r="AE150" s="327"/>
      <c r="AO150" s="327"/>
      <c r="AY150" s="327"/>
    </row>
    <row r="151" spans="11:51" s="298" customFormat="1">
      <c r="K151" s="327"/>
      <c r="M151" s="164"/>
      <c r="U151" s="327"/>
      <c r="AE151" s="327"/>
      <c r="AO151" s="327"/>
      <c r="AY151" s="327"/>
    </row>
    <row r="152" spans="11:51" s="298" customFormat="1">
      <c r="K152" s="327"/>
      <c r="M152" s="164"/>
      <c r="U152" s="327"/>
      <c r="AE152" s="327"/>
      <c r="AO152" s="327"/>
      <c r="AY152" s="327"/>
    </row>
    <row r="153" spans="11:51" s="298" customFormat="1">
      <c r="K153" s="327"/>
      <c r="M153" s="164"/>
      <c r="U153" s="327"/>
      <c r="AE153" s="327"/>
      <c r="AO153" s="327"/>
      <c r="AY153" s="327"/>
    </row>
    <row r="154" spans="11:51" s="298" customFormat="1">
      <c r="K154" s="327"/>
      <c r="M154" s="164"/>
      <c r="U154" s="327"/>
      <c r="AE154" s="327"/>
      <c r="AO154" s="327"/>
      <c r="AY154" s="327"/>
    </row>
    <row r="155" spans="11:51" s="298" customFormat="1">
      <c r="K155" s="327"/>
      <c r="M155" s="164"/>
      <c r="U155" s="327"/>
      <c r="AE155" s="327"/>
      <c r="AO155" s="327"/>
      <c r="AY155" s="327"/>
    </row>
    <row r="156" spans="11:51" s="298" customFormat="1">
      <c r="K156" s="327"/>
      <c r="M156" s="164"/>
      <c r="U156" s="327"/>
      <c r="AE156" s="327"/>
      <c r="AO156" s="327"/>
      <c r="AY156" s="327"/>
    </row>
    <row r="157" spans="11:51" s="298" customFormat="1">
      <c r="K157" s="327"/>
      <c r="M157" s="164"/>
      <c r="U157" s="327"/>
      <c r="AE157" s="327"/>
      <c r="AO157" s="327"/>
      <c r="AY157" s="327"/>
    </row>
    <row r="158" spans="11:51" s="298" customFormat="1">
      <c r="K158" s="327"/>
      <c r="M158" s="164"/>
      <c r="U158" s="327"/>
      <c r="AE158" s="327"/>
      <c r="AO158" s="327"/>
      <c r="AY158" s="327"/>
    </row>
    <row r="159" spans="11:51" s="298" customFormat="1">
      <c r="K159" s="327"/>
      <c r="M159" s="164"/>
      <c r="U159" s="327"/>
      <c r="AE159" s="327"/>
      <c r="AO159" s="327"/>
      <c r="AY159" s="327"/>
    </row>
    <row r="160" spans="11:51" s="298" customFormat="1">
      <c r="K160" s="327"/>
      <c r="M160" s="164"/>
      <c r="U160" s="327"/>
      <c r="AE160" s="327"/>
      <c r="AO160" s="327"/>
      <c r="AY160" s="327"/>
    </row>
    <row r="161" spans="11:51" s="298" customFormat="1">
      <c r="K161" s="327"/>
      <c r="M161" s="164"/>
      <c r="U161" s="327"/>
      <c r="AE161" s="327"/>
      <c r="AO161" s="327"/>
      <c r="AY161" s="327"/>
    </row>
    <row r="162" spans="11:51" s="298" customFormat="1">
      <c r="K162" s="327"/>
      <c r="M162" s="164"/>
      <c r="U162" s="327"/>
      <c r="AE162" s="327"/>
      <c r="AO162" s="327"/>
      <c r="AY162" s="327"/>
    </row>
    <row r="163" spans="11:51" s="298" customFormat="1">
      <c r="K163" s="327"/>
      <c r="M163" s="164"/>
      <c r="U163" s="327"/>
      <c r="AE163" s="327"/>
      <c r="AO163" s="327"/>
      <c r="AY163" s="327"/>
    </row>
    <row r="164" spans="11:51" s="298" customFormat="1">
      <c r="K164" s="327"/>
      <c r="M164" s="164"/>
      <c r="U164" s="327"/>
      <c r="AE164" s="327"/>
      <c r="AO164" s="327"/>
      <c r="AY164" s="327"/>
    </row>
    <row r="165" spans="11:51" s="298" customFormat="1">
      <c r="K165" s="327"/>
      <c r="M165" s="164"/>
      <c r="U165" s="327"/>
      <c r="AE165" s="327"/>
      <c r="AO165" s="327"/>
      <c r="AY165" s="327"/>
    </row>
    <row r="166" spans="11:51" s="298" customFormat="1">
      <c r="K166" s="327"/>
      <c r="M166" s="164"/>
      <c r="U166" s="327"/>
      <c r="AE166" s="327"/>
      <c r="AO166" s="327"/>
      <c r="AY166" s="327"/>
    </row>
    <row r="167" spans="11:51" s="298" customFormat="1">
      <c r="K167" s="327"/>
      <c r="M167" s="164"/>
      <c r="U167" s="327"/>
      <c r="AE167" s="327"/>
      <c r="AO167" s="327"/>
      <c r="AY167" s="327"/>
    </row>
    <row r="168" spans="11:51" s="298" customFormat="1">
      <c r="K168" s="327"/>
      <c r="M168" s="164"/>
      <c r="U168" s="327"/>
      <c r="AE168" s="327"/>
      <c r="AO168" s="327"/>
      <c r="AY168" s="327"/>
    </row>
    <row r="169" spans="11:51" s="298" customFormat="1">
      <c r="K169" s="327"/>
      <c r="M169" s="164"/>
      <c r="U169" s="327"/>
      <c r="AE169" s="327"/>
      <c r="AO169" s="327"/>
      <c r="AY169" s="327"/>
    </row>
    <row r="170" spans="11:51" s="298" customFormat="1">
      <c r="K170" s="327"/>
      <c r="M170" s="164"/>
      <c r="U170" s="327"/>
      <c r="AE170" s="327"/>
      <c r="AO170" s="327"/>
      <c r="AY170" s="327"/>
    </row>
    <row r="171" spans="11:51" s="298" customFormat="1">
      <c r="K171" s="327"/>
      <c r="M171" s="164"/>
      <c r="U171" s="327"/>
      <c r="AE171" s="327"/>
      <c r="AO171" s="327"/>
      <c r="AY171" s="327"/>
    </row>
    <row r="172" spans="11:51" s="298" customFormat="1">
      <c r="K172" s="327"/>
      <c r="M172" s="164"/>
      <c r="U172" s="327"/>
      <c r="AE172" s="327"/>
      <c r="AO172" s="327"/>
      <c r="AY172" s="327"/>
    </row>
    <row r="173" spans="11:51" s="298" customFormat="1">
      <c r="K173" s="327"/>
      <c r="M173" s="164"/>
      <c r="U173" s="327"/>
      <c r="AE173" s="327"/>
      <c r="AO173" s="327"/>
      <c r="AY173" s="327"/>
    </row>
    <row r="174" spans="11:51" s="298" customFormat="1">
      <c r="K174" s="327"/>
      <c r="M174" s="164"/>
      <c r="U174" s="327"/>
      <c r="AE174" s="327"/>
      <c r="AO174" s="327"/>
      <c r="AY174" s="327"/>
    </row>
    <row r="175" spans="11:51" s="298" customFormat="1">
      <c r="K175" s="327"/>
      <c r="M175" s="164"/>
      <c r="U175" s="327"/>
      <c r="AE175" s="327"/>
      <c r="AO175" s="327"/>
      <c r="AY175" s="327"/>
    </row>
    <row r="176" spans="11:51" s="298" customFormat="1">
      <c r="K176" s="327"/>
      <c r="M176" s="164"/>
      <c r="U176" s="327"/>
      <c r="AE176" s="327"/>
      <c r="AO176" s="327"/>
      <c r="AY176" s="327"/>
    </row>
    <row r="177" spans="11:51" s="298" customFormat="1">
      <c r="K177" s="327"/>
      <c r="M177" s="164"/>
      <c r="U177" s="327"/>
      <c r="AE177" s="327"/>
      <c r="AO177" s="327"/>
      <c r="AY177" s="327"/>
    </row>
    <row r="178" spans="11:51" s="298" customFormat="1">
      <c r="K178" s="327"/>
      <c r="M178" s="164"/>
      <c r="U178" s="327"/>
      <c r="AE178" s="327"/>
      <c r="AO178" s="327"/>
      <c r="AY178" s="327"/>
    </row>
    <row r="179" spans="11:51" s="298" customFormat="1">
      <c r="K179" s="327"/>
      <c r="M179" s="164"/>
      <c r="U179" s="327"/>
      <c r="AE179" s="327"/>
      <c r="AO179" s="327"/>
      <c r="AY179" s="327"/>
    </row>
    <row r="180" spans="11:51" s="298" customFormat="1">
      <c r="K180" s="327"/>
      <c r="M180" s="164"/>
      <c r="U180" s="327"/>
      <c r="AE180" s="327"/>
      <c r="AO180" s="327"/>
      <c r="AY180" s="327"/>
    </row>
    <row r="181" spans="11:51" s="298" customFormat="1">
      <c r="K181" s="327"/>
      <c r="M181" s="164"/>
      <c r="U181" s="327"/>
      <c r="AE181" s="327"/>
      <c r="AO181" s="327"/>
      <c r="AY181" s="327"/>
    </row>
    <row r="182" spans="11:51" s="298" customFormat="1">
      <c r="K182" s="327"/>
      <c r="M182" s="164"/>
      <c r="U182" s="327"/>
      <c r="AE182" s="327"/>
      <c r="AO182" s="327"/>
      <c r="AY182" s="327"/>
    </row>
    <row r="183" spans="11:51" s="298" customFormat="1">
      <c r="K183" s="327"/>
      <c r="M183" s="164"/>
      <c r="U183" s="327"/>
      <c r="AE183" s="327"/>
      <c r="AO183" s="327"/>
      <c r="AY183" s="327"/>
    </row>
    <row r="184" spans="11:51" s="298" customFormat="1">
      <c r="K184" s="327"/>
      <c r="M184" s="164"/>
      <c r="U184" s="327"/>
      <c r="AE184" s="327"/>
      <c r="AO184" s="327"/>
      <c r="AY184" s="327"/>
    </row>
    <row r="185" spans="11:51" s="298" customFormat="1">
      <c r="K185" s="327"/>
      <c r="M185" s="164"/>
      <c r="U185" s="327"/>
      <c r="AE185" s="327"/>
      <c r="AO185" s="327"/>
      <c r="AY185" s="327"/>
    </row>
    <row r="186" spans="11:51" s="298" customFormat="1">
      <c r="K186" s="327"/>
      <c r="M186" s="164"/>
      <c r="U186" s="327"/>
      <c r="AE186" s="327"/>
      <c r="AO186" s="327"/>
      <c r="AY186" s="327"/>
    </row>
    <row r="187" spans="11:51" s="298" customFormat="1">
      <c r="K187" s="327"/>
      <c r="M187" s="164"/>
      <c r="U187" s="327"/>
      <c r="AE187" s="327"/>
      <c r="AO187" s="327"/>
      <c r="AY187" s="327"/>
    </row>
    <row r="188" spans="11:51" s="298" customFormat="1">
      <c r="K188" s="327"/>
      <c r="M188" s="164"/>
      <c r="U188" s="327"/>
      <c r="AE188" s="327"/>
      <c r="AO188" s="327"/>
      <c r="AY188" s="327"/>
    </row>
    <row r="189" spans="11:51" s="298" customFormat="1">
      <c r="K189" s="327"/>
      <c r="M189" s="164"/>
      <c r="U189" s="327"/>
      <c r="AE189" s="327"/>
      <c r="AO189" s="327"/>
      <c r="AY189" s="327"/>
    </row>
    <row r="190" spans="11:51" s="298" customFormat="1">
      <c r="K190" s="327"/>
      <c r="M190" s="164"/>
      <c r="U190" s="327"/>
      <c r="AE190" s="327"/>
      <c r="AO190" s="327"/>
      <c r="AY190" s="327"/>
    </row>
    <row r="191" spans="11:51" s="298" customFormat="1">
      <c r="K191" s="327"/>
      <c r="M191" s="164"/>
      <c r="U191" s="327"/>
      <c r="AE191" s="327"/>
      <c r="AO191" s="327"/>
      <c r="AY191" s="327"/>
    </row>
  </sheetData>
  <mergeCells count="5">
    <mergeCell ref="N1:V1"/>
    <mergeCell ref="AH1:AP1"/>
    <mergeCell ref="D1:L1"/>
    <mergeCell ref="X1:AF1"/>
    <mergeCell ref="AR1:AZ1"/>
  </mergeCells>
  <conditionalFormatting sqref="E109:F110">
    <cfRule type="cellIs" dxfId="33" priority="6" stopIfTrue="1" operator="lessThan">
      <formula>0</formula>
    </cfRule>
  </conditionalFormatting>
  <conditionalFormatting sqref="D109:D110">
    <cfRule type="cellIs" dxfId="32" priority="5" stopIfTrue="1" operator="lessThan">
      <formula>0</formula>
    </cfRule>
  </conditionalFormatting>
  <conditionalFormatting sqref="G109:G110 M109:M110">
    <cfRule type="cellIs" dxfId="31" priority="4" stopIfTrue="1" operator="lessThan">
      <formula>0</formula>
    </cfRule>
  </conditionalFormatting>
  <conditionalFormatting sqref="H109:H110">
    <cfRule type="cellIs" dxfId="30" priority="3" stopIfTrue="1" operator="lessThan">
      <formula>0</formula>
    </cfRule>
  </conditionalFormatting>
  <conditionalFormatting sqref="J109:L110">
    <cfRule type="cellIs" dxfId="29" priority="2" stopIfTrue="1" operator="lessThan">
      <formula>0</formula>
    </cfRule>
  </conditionalFormatting>
  <conditionalFormatting sqref="I109:I110">
    <cfRule type="cellIs" dxfId="2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8"/>
  <sheetViews>
    <sheetView showGridLines="0" topLeftCell="K1" zoomScale="85" zoomScaleNormal="85" workbookViewId="0">
      <selection activeCell="X46" sqref="X46"/>
    </sheetView>
  </sheetViews>
  <sheetFormatPr defaultColWidth="9.140625" defaultRowHeight="12.75"/>
  <cols>
    <col min="1" max="1" width="5.42578125" style="117" customWidth="1"/>
    <col min="2" max="2" width="4.42578125" style="86" customWidth="1"/>
    <col min="3" max="3" width="37.7109375" style="117" customWidth="1"/>
    <col min="4" max="4" width="11.140625" style="19" customWidth="1"/>
    <col min="5" max="12" width="11.140625" style="20" customWidth="1"/>
    <col min="13" max="13" width="3.28515625" style="318" customWidth="1"/>
    <col min="14" max="14" width="11.140625" style="19" customWidth="1"/>
    <col min="15" max="15" width="11.140625" style="20" customWidth="1"/>
    <col min="16" max="20" width="11.85546875" style="308" customWidth="1"/>
    <col min="21" max="21" width="11.85546875" style="327" customWidth="1"/>
    <col min="22" max="22" width="11.85546875" style="308" customWidth="1"/>
    <col min="23" max="40" width="9.140625" style="117" customWidth="1"/>
    <col min="41" max="237" width="11.42578125" style="117" customWidth="1"/>
    <col min="238" max="16384" width="9.140625" style="117"/>
  </cols>
  <sheetData>
    <row r="1" spans="1:23" s="298" customFormat="1" ht="13.5" customHeight="1">
      <c r="A1" s="66" t="s">
        <v>131</v>
      </c>
      <c r="B1" s="3"/>
      <c r="D1" s="526" t="s">
        <v>230</v>
      </c>
      <c r="E1" s="526"/>
      <c r="F1" s="526"/>
      <c r="G1" s="526"/>
      <c r="H1" s="526"/>
      <c r="I1" s="526"/>
      <c r="J1" s="526"/>
      <c r="K1" s="526"/>
      <c r="L1" s="526"/>
      <c r="M1" s="159"/>
      <c r="N1" s="526" t="s">
        <v>152</v>
      </c>
      <c r="O1" s="526"/>
      <c r="P1" s="526"/>
      <c r="Q1" s="526"/>
      <c r="R1" s="526"/>
      <c r="S1" s="526"/>
      <c r="T1" s="526"/>
      <c r="U1" s="526"/>
      <c r="V1" s="526"/>
    </row>
    <row r="2" spans="1:23" s="13" customFormat="1" ht="12.75" customHeight="1">
      <c r="B2" s="30"/>
      <c r="D2" s="200" t="s">
        <v>159</v>
      </c>
      <c r="E2" s="200" t="s">
        <v>184</v>
      </c>
      <c r="F2" s="200" t="s">
        <v>190</v>
      </c>
      <c r="G2" s="200" t="s">
        <v>197</v>
      </c>
      <c r="H2" s="200" t="s">
        <v>224</v>
      </c>
      <c r="I2" s="200" t="s">
        <v>236</v>
      </c>
      <c r="J2" s="200" t="s">
        <v>251</v>
      </c>
      <c r="K2" s="200" t="s">
        <v>280</v>
      </c>
      <c r="L2" s="329" t="s">
        <v>312</v>
      </c>
      <c r="M2" s="77"/>
      <c r="N2" s="200" t="s">
        <v>159</v>
      </c>
      <c r="O2" s="200" t="s">
        <v>184</v>
      </c>
      <c r="P2" s="200" t="s">
        <v>190</v>
      </c>
      <c r="Q2" s="200" t="s">
        <v>197</v>
      </c>
      <c r="R2" s="200" t="s">
        <v>224</v>
      </c>
      <c r="S2" s="200" t="s">
        <v>236</v>
      </c>
      <c r="T2" s="200" t="s">
        <v>251</v>
      </c>
      <c r="U2" s="200" t="s">
        <v>280</v>
      </c>
      <c r="V2" s="329" t="s">
        <v>312</v>
      </c>
    </row>
    <row r="3" spans="1:23" ht="15.75" customHeight="1">
      <c r="B3" s="88" t="s">
        <v>128</v>
      </c>
      <c r="D3" s="206"/>
      <c r="E3" s="206"/>
      <c r="F3" s="206"/>
      <c r="G3" s="206"/>
      <c r="H3" s="206"/>
      <c r="I3" s="206"/>
      <c r="J3" s="206"/>
      <c r="K3" s="206"/>
      <c r="L3" s="285"/>
      <c r="M3" s="198"/>
      <c r="N3" s="206"/>
      <c r="O3" s="206"/>
      <c r="P3" s="206"/>
      <c r="Q3" s="206"/>
      <c r="R3" s="206"/>
      <c r="S3" s="206"/>
      <c r="T3" s="206"/>
      <c r="U3" s="206"/>
      <c r="V3" s="285"/>
    </row>
    <row r="4" spans="1:23" ht="15.75" customHeight="1">
      <c r="B4" s="88"/>
      <c r="C4" s="117" t="s">
        <v>13</v>
      </c>
      <c r="D4" s="207">
        <v>5933</v>
      </c>
      <c r="E4" s="207">
        <v>6025</v>
      </c>
      <c r="F4" s="207">
        <v>6135</v>
      </c>
      <c r="G4" s="207">
        <v>6258</v>
      </c>
      <c r="H4" s="207">
        <v>6358</v>
      </c>
      <c r="I4" s="207">
        <v>6452</v>
      </c>
      <c r="J4" s="207">
        <v>6541</v>
      </c>
      <c r="K4" s="207">
        <v>6620</v>
      </c>
      <c r="L4" s="283">
        <v>6666</v>
      </c>
      <c r="M4" s="198"/>
      <c r="N4" s="207">
        <v>108</v>
      </c>
      <c r="O4" s="207">
        <v>92</v>
      </c>
      <c r="P4" s="207">
        <v>110</v>
      </c>
      <c r="Q4" s="207">
        <v>123</v>
      </c>
      <c r="R4" s="207">
        <v>100</v>
      </c>
      <c r="S4" s="207">
        <v>94</v>
      </c>
      <c r="T4" s="207">
        <v>89</v>
      </c>
      <c r="U4" s="207">
        <v>79</v>
      </c>
      <c r="V4" s="283">
        <v>46</v>
      </c>
    </row>
    <row r="5" spans="1:23" s="58" customFormat="1" ht="15.75" customHeight="1">
      <c r="C5" s="17" t="s">
        <v>161</v>
      </c>
      <c r="D5" s="207">
        <v>2016</v>
      </c>
      <c r="E5" s="207">
        <v>2049</v>
      </c>
      <c r="F5" s="207">
        <v>2119</v>
      </c>
      <c r="G5" s="207">
        <v>2194</v>
      </c>
      <c r="H5" s="207">
        <v>2252</v>
      </c>
      <c r="I5" s="207">
        <v>2306</v>
      </c>
      <c r="J5" s="207">
        <v>2401</v>
      </c>
      <c r="K5" s="207">
        <v>2501</v>
      </c>
      <c r="L5" s="283">
        <v>2562</v>
      </c>
      <c r="M5" s="198"/>
      <c r="N5" s="207">
        <v>46</v>
      </c>
      <c r="O5" s="207">
        <v>33</v>
      </c>
      <c r="P5" s="207">
        <v>70</v>
      </c>
      <c r="Q5" s="207">
        <v>75</v>
      </c>
      <c r="R5" s="207">
        <v>58</v>
      </c>
      <c r="S5" s="207">
        <v>54</v>
      </c>
      <c r="T5" s="207">
        <v>95</v>
      </c>
      <c r="U5" s="207">
        <v>100</v>
      </c>
      <c r="V5" s="283">
        <v>61</v>
      </c>
      <c r="W5" s="117"/>
    </row>
    <row r="6" spans="1:23" ht="15.75" customHeight="1">
      <c r="B6" s="88"/>
      <c r="C6" s="117" t="s">
        <v>14</v>
      </c>
      <c r="D6" s="207">
        <v>137</v>
      </c>
      <c r="E6" s="207">
        <v>167</v>
      </c>
      <c r="F6" s="207">
        <v>183</v>
      </c>
      <c r="G6" s="207">
        <v>216</v>
      </c>
      <c r="H6" s="207">
        <v>245</v>
      </c>
      <c r="I6" s="207">
        <v>278</v>
      </c>
      <c r="J6" s="207">
        <v>316</v>
      </c>
      <c r="K6" s="207">
        <v>382</v>
      </c>
      <c r="L6" s="283">
        <v>435</v>
      </c>
      <c r="M6" s="198"/>
      <c r="N6" s="207">
        <v>28</v>
      </c>
      <c r="O6" s="207">
        <v>30</v>
      </c>
      <c r="P6" s="207">
        <v>16</v>
      </c>
      <c r="Q6" s="207">
        <v>33</v>
      </c>
      <c r="R6" s="207">
        <v>29</v>
      </c>
      <c r="S6" s="207">
        <v>33</v>
      </c>
      <c r="T6" s="207">
        <v>38</v>
      </c>
      <c r="U6" s="207">
        <v>66</v>
      </c>
      <c r="V6" s="283">
        <v>53</v>
      </c>
    </row>
    <row r="7" spans="1:23" s="58" customFormat="1" ht="15.75" customHeight="1">
      <c r="B7" s="5"/>
      <c r="C7" s="58" t="s">
        <v>16</v>
      </c>
      <c r="D7" s="207">
        <v>3023</v>
      </c>
      <c r="E7" s="207">
        <v>3063</v>
      </c>
      <c r="F7" s="207">
        <v>3156</v>
      </c>
      <c r="G7" s="207">
        <v>3231</v>
      </c>
      <c r="H7" s="207">
        <v>3246</v>
      </c>
      <c r="I7" s="207">
        <v>3288</v>
      </c>
      <c r="J7" s="207">
        <v>3356</v>
      </c>
      <c r="K7" s="207">
        <v>3340</v>
      </c>
      <c r="L7" s="283">
        <v>3291</v>
      </c>
      <c r="M7" s="198"/>
      <c r="N7" s="207">
        <v>1</v>
      </c>
      <c r="O7" s="207">
        <v>40</v>
      </c>
      <c r="P7" s="207">
        <v>93</v>
      </c>
      <c r="Q7" s="207">
        <v>75</v>
      </c>
      <c r="R7" s="207">
        <v>15</v>
      </c>
      <c r="S7" s="207">
        <v>42</v>
      </c>
      <c r="T7" s="207">
        <v>68</v>
      </c>
      <c r="U7" s="207">
        <v>-16</v>
      </c>
      <c r="V7" s="283">
        <v>-49</v>
      </c>
      <c r="W7" s="117"/>
    </row>
    <row r="8" spans="1:23" ht="15.75" customHeight="1">
      <c r="B8" s="88"/>
      <c r="C8" s="117" t="s">
        <v>225</v>
      </c>
      <c r="D8" s="207">
        <v>123</v>
      </c>
      <c r="E8" s="207">
        <v>143</v>
      </c>
      <c r="F8" s="207">
        <v>0</v>
      </c>
      <c r="G8" s="207">
        <v>0</v>
      </c>
      <c r="H8" s="207">
        <v>0</v>
      </c>
      <c r="I8" s="207">
        <v>0</v>
      </c>
      <c r="J8" s="207">
        <v>0</v>
      </c>
      <c r="K8" s="207">
        <v>0</v>
      </c>
      <c r="L8" s="283">
        <v>0</v>
      </c>
      <c r="M8" s="198"/>
      <c r="N8" s="207">
        <v>17</v>
      </c>
      <c r="O8" s="207">
        <v>20</v>
      </c>
      <c r="P8" s="207">
        <v>0</v>
      </c>
      <c r="Q8" s="207">
        <v>0</v>
      </c>
      <c r="R8" s="207">
        <v>0</v>
      </c>
      <c r="S8" s="207">
        <v>0</v>
      </c>
      <c r="T8" s="207">
        <v>0</v>
      </c>
      <c r="U8" s="207">
        <v>0</v>
      </c>
      <c r="V8" s="283">
        <v>0</v>
      </c>
    </row>
    <row r="9" spans="1:23" ht="15.75" customHeight="1">
      <c r="B9" s="88"/>
      <c r="C9" s="117" t="s">
        <v>68</v>
      </c>
      <c r="D9" s="207">
        <v>247</v>
      </c>
      <c r="E9" s="207">
        <v>257</v>
      </c>
      <c r="F9" s="207">
        <v>258</v>
      </c>
      <c r="G9" s="207">
        <v>260</v>
      </c>
      <c r="H9" s="207">
        <v>264</v>
      </c>
      <c r="I9" s="207">
        <v>265</v>
      </c>
      <c r="J9" s="207">
        <v>265</v>
      </c>
      <c r="K9" s="207">
        <v>265</v>
      </c>
      <c r="L9" s="283">
        <v>263</v>
      </c>
      <c r="M9" s="198"/>
      <c r="N9" s="207">
        <v>8</v>
      </c>
      <c r="O9" s="207">
        <v>10</v>
      </c>
      <c r="P9" s="207">
        <v>1</v>
      </c>
      <c r="Q9" s="207">
        <v>2</v>
      </c>
      <c r="R9" s="207">
        <v>4</v>
      </c>
      <c r="S9" s="207">
        <v>1</v>
      </c>
      <c r="T9" s="207">
        <v>0</v>
      </c>
      <c r="U9" s="207">
        <v>0</v>
      </c>
      <c r="V9" s="283">
        <v>-2</v>
      </c>
    </row>
    <row r="10" spans="1:23" s="58" customFormat="1" ht="15.75" customHeight="1">
      <c r="B10" s="5"/>
      <c r="C10" s="58" t="s">
        <v>71</v>
      </c>
      <c r="D10" s="207">
        <v>466</v>
      </c>
      <c r="E10" s="207">
        <v>493</v>
      </c>
      <c r="F10" s="207">
        <v>518</v>
      </c>
      <c r="G10" s="207">
        <v>538</v>
      </c>
      <c r="H10" s="207">
        <v>553</v>
      </c>
      <c r="I10" s="207">
        <v>579</v>
      </c>
      <c r="J10" s="207">
        <v>595</v>
      </c>
      <c r="K10" s="207">
        <v>609</v>
      </c>
      <c r="L10" s="283">
        <v>622</v>
      </c>
      <c r="M10" s="198"/>
      <c r="N10" s="207">
        <v>24</v>
      </c>
      <c r="O10" s="207">
        <v>27</v>
      </c>
      <c r="P10" s="207">
        <v>25</v>
      </c>
      <c r="Q10" s="207">
        <v>20</v>
      </c>
      <c r="R10" s="207">
        <v>15</v>
      </c>
      <c r="S10" s="207">
        <v>26</v>
      </c>
      <c r="T10" s="207">
        <v>16</v>
      </c>
      <c r="U10" s="207">
        <v>14</v>
      </c>
      <c r="V10" s="283">
        <v>13</v>
      </c>
      <c r="W10" s="117"/>
    </row>
    <row r="11" spans="1:23" ht="15.75" customHeight="1">
      <c r="B11" s="88"/>
      <c r="C11" s="117" t="s">
        <v>69</v>
      </c>
      <c r="D11" s="207">
        <v>58</v>
      </c>
      <c r="E11" s="207">
        <v>61</v>
      </c>
      <c r="F11" s="207">
        <v>62</v>
      </c>
      <c r="G11" s="207">
        <v>63</v>
      </c>
      <c r="H11" s="207">
        <v>63</v>
      </c>
      <c r="I11" s="207">
        <v>65</v>
      </c>
      <c r="J11" s="207">
        <v>66</v>
      </c>
      <c r="K11" s="207">
        <v>66</v>
      </c>
      <c r="L11" s="283">
        <v>65</v>
      </c>
      <c r="M11" s="198"/>
      <c r="N11" s="207">
        <v>2</v>
      </c>
      <c r="O11" s="207">
        <v>3</v>
      </c>
      <c r="P11" s="207">
        <v>1</v>
      </c>
      <c r="Q11" s="207">
        <v>1</v>
      </c>
      <c r="R11" s="207">
        <v>0</v>
      </c>
      <c r="S11" s="207">
        <v>2</v>
      </c>
      <c r="T11" s="207">
        <v>1</v>
      </c>
      <c r="U11" s="207">
        <v>0</v>
      </c>
      <c r="V11" s="283">
        <v>-1</v>
      </c>
    </row>
    <row r="12" spans="1:23" s="58" customFormat="1" ht="15.75" customHeight="1">
      <c r="B12" s="5"/>
      <c r="C12" s="58" t="s">
        <v>70</v>
      </c>
      <c r="D12" s="207">
        <v>571</v>
      </c>
      <c r="E12" s="207">
        <v>586</v>
      </c>
      <c r="F12" s="207">
        <v>608</v>
      </c>
      <c r="G12" s="207">
        <v>619</v>
      </c>
      <c r="H12" s="207">
        <v>634</v>
      </c>
      <c r="I12" s="207">
        <v>643</v>
      </c>
      <c r="J12" s="207">
        <v>651</v>
      </c>
      <c r="K12" s="207">
        <v>661</v>
      </c>
      <c r="L12" s="283">
        <v>665</v>
      </c>
      <c r="M12" s="198"/>
      <c r="N12" s="207">
        <v>20</v>
      </c>
      <c r="O12" s="207">
        <v>15</v>
      </c>
      <c r="P12" s="207">
        <v>22</v>
      </c>
      <c r="Q12" s="207">
        <v>11</v>
      </c>
      <c r="R12" s="207">
        <v>15</v>
      </c>
      <c r="S12" s="207">
        <v>9</v>
      </c>
      <c r="T12" s="207">
        <v>8</v>
      </c>
      <c r="U12" s="207">
        <v>10</v>
      </c>
      <c r="V12" s="283">
        <v>4</v>
      </c>
      <c r="W12" s="117"/>
    </row>
    <row r="13" spans="1:23" ht="15.75" customHeight="1">
      <c r="B13" s="88"/>
      <c r="C13" s="117" t="s">
        <v>93</v>
      </c>
      <c r="D13" s="207">
        <v>14</v>
      </c>
      <c r="E13" s="207">
        <v>14</v>
      </c>
      <c r="F13" s="207">
        <v>14</v>
      </c>
      <c r="G13" s="207">
        <v>14</v>
      </c>
      <c r="H13" s="207">
        <v>14</v>
      </c>
      <c r="I13" s="207">
        <v>14</v>
      </c>
      <c r="J13" s="207">
        <v>14</v>
      </c>
      <c r="K13" s="207">
        <v>15</v>
      </c>
      <c r="L13" s="283">
        <v>18</v>
      </c>
      <c r="M13" s="198"/>
      <c r="N13" s="207">
        <v>0</v>
      </c>
      <c r="O13" s="207">
        <v>0</v>
      </c>
      <c r="P13" s="207">
        <v>0</v>
      </c>
      <c r="Q13" s="207">
        <v>0</v>
      </c>
      <c r="R13" s="207">
        <v>0</v>
      </c>
      <c r="S13" s="207">
        <v>0</v>
      </c>
      <c r="T13" s="207">
        <v>0</v>
      </c>
      <c r="U13" s="207">
        <v>1</v>
      </c>
      <c r="V13" s="283">
        <v>3</v>
      </c>
    </row>
    <row r="14" spans="1:23" ht="15.75" customHeight="1">
      <c r="B14" s="88"/>
      <c r="C14" s="117" t="s">
        <v>67</v>
      </c>
      <c r="D14" s="207">
        <v>0</v>
      </c>
      <c r="E14" s="207">
        <v>0</v>
      </c>
      <c r="F14" s="207">
        <v>0</v>
      </c>
      <c r="G14" s="207">
        <v>0</v>
      </c>
      <c r="H14" s="207">
        <v>0</v>
      </c>
      <c r="I14" s="207">
        <v>0</v>
      </c>
      <c r="J14" s="207">
        <v>0</v>
      </c>
      <c r="K14" s="207">
        <v>0</v>
      </c>
      <c r="L14" s="283">
        <v>0</v>
      </c>
      <c r="M14" s="198"/>
      <c r="N14" s="207">
        <v>0</v>
      </c>
      <c r="O14" s="207">
        <v>0</v>
      </c>
      <c r="P14" s="207">
        <v>0</v>
      </c>
      <c r="Q14" s="207">
        <v>0</v>
      </c>
      <c r="R14" s="207">
        <v>0</v>
      </c>
      <c r="S14" s="207">
        <v>0</v>
      </c>
      <c r="T14" s="207">
        <v>0</v>
      </c>
      <c r="U14" s="207">
        <v>0</v>
      </c>
      <c r="V14" s="283">
        <v>0</v>
      </c>
    </row>
    <row r="15" spans="1:23" s="58" customFormat="1" ht="15.75" customHeight="1">
      <c r="B15" s="5"/>
      <c r="C15" s="58" t="s">
        <v>72</v>
      </c>
      <c r="D15" s="207">
        <v>0</v>
      </c>
      <c r="E15" s="207">
        <v>0</v>
      </c>
      <c r="F15" s="207">
        <v>0</v>
      </c>
      <c r="G15" s="207">
        <v>0</v>
      </c>
      <c r="H15" s="207">
        <v>0</v>
      </c>
      <c r="I15" s="207">
        <v>0</v>
      </c>
      <c r="J15" s="207">
        <v>0</v>
      </c>
      <c r="K15" s="207">
        <v>0</v>
      </c>
      <c r="L15" s="283">
        <v>0</v>
      </c>
      <c r="M15" s="198"/>
      <c r="N15" s="207">
        <v>0</v>
      </c>
      <c r="O15" s="207">
        <v>0</v>
      </c>
      <c r="P15" s="207">
        <v>0</v>
      </c>
      <c r="Q15" s="207">
        <v>0</v>
      </c>
      <c r="R15" s="207">
        <v>0</v>
      </c>
      <c r="S15" s="207">
        <v>0</v>
      </c>
      <c r="T15" s="207">
        <v>0</v>
      </c>
      <c r="U15" s="207">
        <v>0</v>
      </c>
      <c r="V15" s="283">
        <v>0</v>
      </c>
      <c r="W15" s="117"/>
    </row>
    <row r="16" spans="1:23" s="58" customFormat="1" ht="15.75" customHeight="1">
      <c r="B16" s="5"/>
      <c r="C16" s="58" t="s">
        <v>73</v>
      </c>
      <c r="D16" s="207">
        <v>3</v>
      </c>
      <c r="E16" s="207">
        <v>4</v>
      </c>
      <c r="F16" s="207">
        <v>5</v>
      </c>
      <c r="G16" s="207">
        <v>5</v>
      </c>
      <c r="H16" s="207">
        <v>6</v>
      </c>
      <c r="I16" s="207">
        <v>7</v>
      </c>
      <c r="J16" s="207">
        <v>8</v>
      </c>
      <c r="K16" s="207">
        <v>9</v>
      </c>
      <c r="L16" s="283">
        <v>9</v>
      </c>
      <c r="M16" s="198"/>
      <c r="N16" s="207">
        <v>0</v>
      </c>
      <c r="O16" s="207">
        <v>1</v>
      </c>
      <c r="P16" s="207">
        <v>1</v>
      </c>
      <c r="Q16" s="207">
        <v>0</v>
      </c>
      <c r="R16" s="207">
        <v>1</v>
      </c>
      <c r="S16" s="207">
        <v>1</v>
      </c>
      <c r="T16" s="207">
        <v>1</v>
      </c>
      <c r="U16" s="207">
        <v>1</v>
      </c>
      <c r="V16" s="283">
        <v>0</v>
      </c>
      <c r="W16" s="117"/>
    </row>
    <row r="17" spans="2:58" s="6" customFormat="1" ht="15.75" customHeight="1">
      <c r="B17" s="5"/>
      <c r="C17" s="6" t="s">
        <v>9</v>
      </c>
      <c r="D17" s="208">
        <v>12591</v>
      </c>
      <c r="E17" s="208">
        <v>12862</v>
      </c>
      <c r="F17" s="208">
        <v>13058</v>
      </c>
      <c r="G17" s="208">
        <v>13398</v>
      </c>
      <c r="H17" s="208">
        <v>13635</v>
      </c>
      <c r="I17" s="208">
        <v>13897</v>
      </c>
      <c r="J17" s="208">
        <v>14213</v>
      </c>
      <c r="K17" s="208">
        <v>14468</v>
      </c>
      <c r="L17" s="284">
        <v>14596</v>
      </c>
      <c r="M17" s="199"/>
      <c r="N17" s="208">
        <v>254</v>
      </c>
      <c r="O17" s="208">
        <v>271</v>
      </c>
      <c r="P17" s="208">
        <v>339</v>
      </c>
      <c r="Q17" s="208">
        <v>340</v>
      </c>
      <c r="R17" s="208">
        <v>237</v>
      </c>
      <c r="S17" s="208">
        <v>262</v>
      </c>
      <c r="T17" s="208">
        <v>316</v>
      </c>
      <c r="U17" s="208">
        <v>255</v>
      </c>
      <c r="V17" s="284">
        <v>128</v>
      </c>
      <c r="W17" s="117"/>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454"/>
      <c r="BB17" s="454"/>
      <c r="BC17" s="454"/>
      <c r="BD17" s="454"/>
      <c r="BE17" s="454"/>
      <c r="BF17" s="454"/>
    </row>
    <row r="18" spans="2:58" s="86" customFormat="1" ht="15.75" customHeight="1">
      <c r="B18" s="88"/>
      <c r="C18" s="428" t="s">
        <v>292</v>
      </c>
      <c r="D18" s="350">
        <v>6630</v>
      </c>
      <c r="E18" s="350">
        <v>6964</v>
      </c>
      <c r="F18" s="350">
        <v>7251</v>
      </c>
      <c r="G18" s="350">
        <v>7718</v>
      </c>
      <c r="H18" s="350">
        <v>8102</v>
      </c>
      <c r="I18" s="350">
        <v>8544</v>
      </c>
      <c r="J18" s="350">
        <v>9040</v>
      </c>
      <c r="K18" s="350">
        <v>9554</v>
      </c>
      <c r="L18" s="357">
        <v>9905</v>
      </c>
      <c r="M18" s="351"/>
      <c r="N18" s="350">
        <v>340</v>
      </c>
      <c r="O18" s="350">
        <v>334</v>
      </c>
      <c r="P18" s="350">
        <v>430</v>
      </c>
      <c r="Q18" s="350">
        <v>467</v>
      </c>
      <c r="R18" s="350">
        <v>384</v>
      </c>
      <c r="S18" s="350">
        <v>442</v>
      </c>
      <c r="T18" s="350">
        <v>496</v>
      </c>
      <c r="U18" s="350">
        <v>514</v>
      </c>
      <c r="V18" s="358">
        <v>351</v>
      </c>
      <c r="W18" s="117"/>
    </row>
    <row r="19" spans="2:58" ht="9" customHeight="1">
      <c r="B19" s="88"/>
      <c r="D19" s="206"/>
      <c r="E19" s="206"/>
      <c r="F19" s="206"/>
      <c r="G19" s="206"/>
      <c r="H19" s="206"/>
      <c r="I19" s="206"/>
      <c r="J19" s="206"/>
      <c r="K19" s="206"/>
      <c r="L19" s="285"/>
      <c r="M19" s="198"/>
      <c r="N19" s="206"/>
      <c r="O19" s="206"/>
      <c r="P19" s="206"/>
      <c r="Q19" s="206"/>
      <c r="R19" s="206"/>
      <c r="S19" s="206"/>
      <c r="T19" s="206"/>
      <c r="U19" s="206"/>
      <c r="V19" s="285"/>
    </row>
    <row r="20" spans="2:58" ht="15.75" customHeight="1">
      <c r="B20" s="86" t="s">
        <v>6</v>
      </c>
      <c r="D20" s="206"/>
      <c r="E20" s="206"/>
      <c r="F20" s="206"/>
      <c r="G20" s="206"/>
      <c r="H20" s="206"/>
      <c r="I20" s="206"/>
      <c r="J20" s="206"/>
      <c r="K20" s="206"/>
      <c r="L20" s="285"/>
      <c r="M20" s="198"/>
      <c r="N20" s="206"/>
      <c r="O20" s="206"/>
      <c r="P20" s="206"/>
      <c r="Q20" s="206"/>
      <c r="R20" s="206"/>
      <c r="S20" s="206"/>
      <c r="T20" s="206"/>
      <c r="U20" s="206"/>
      <c r="V20" s="285"/>
    </row>
    <row r="21" spans="2:58" ht="15.75" customHeight="1">
      <c r="B21" s="88"/>
      <c r="C21" s="4" t="s">
        <v>285</v>
      </c>
      <c r="D21" s="207">
        <v>2</v>
      </c>
      <c r="E21" s="207">
        <v>2</v>
      </c>
      <c r="F21" s="207">
        <v>3</v>
      </c>
      <c r="G21" s="207">
        <v>3</v>
      </c>
      <c r="H21" s="207">
        <v>5</v>
      </c>
      <c r="I21" s="207">
        <v>7</v>
      </c>
      <c r="J21" s="207">
        <v>10</v>
      </c>
      <c r="K21" s="207">
        <v>13</v>
      </c>
      <c r="L21" s="283">
        <v>16</v>
      </c>
      <c r="M21" s="198"/>
      <c r="N21" s="207">
        <v>1</v>
      </c>
      <c r="O21" s="207">
        <v>0</v>
      </c>
      <c r="P21" s="207">
        <v>1</v>
      </c>
      <c r="Q21" s="207">
        <v>0</v>
      </c>
      <c r="R21" s="207">
        <v>2</v>
      </c>
      <c r="S21" s="207">
        <v>2</v>
      </c>
      <c r="T21" s="207">
        <v>3</v>
      </c>
      <c r="U21" s="207">
        <v>3</v>
      </c>
      <c r="V21" s="283">
        <v>3</v>
      </c>
    </row>
    <row r="22" spans="2:58" ht="15.75" customHeight="1">
      <c r="B22" s="88"/>
      <c r="C22" s="117" t="s">
        <v>66</v>
      </c>
      <c r="D22" s="207">
        <v>424</v>
      </c>
      <c r="E22" s="207">
        <v>465</v>
      </c>
      <c r="F22" s="207">
        <v>524</v>
      </c>
      <c r="G22" s="207">
        <v>562</v>
      </c>
      <c r="H22" s="207">
        <v>593</v>
      </c>
      <c r="I22" s="207">
        <v>623</v>
      </c>
      <c r="J22" s="207">
        <v>656</v>
      </c>
      <c r="K22" s="207">
        <v>697</v>
      </c>
      <c r="L22" s="283">
        <v>737</v>
      </c>
      <c r="M22" s="198"/>
      <c r="N22" s="207">
        <v>61</v>
      </c>
      <c r="O22" s="207">
        <v>41</v>
      </c>
      <c r="P22" s="207">
        <v>59</v>
      </c>
      <c r="Q22" s="207">
        <v>38</v>
      </c>
      <c r="R22" s="207">
        <v>31</v>
      </c>
      <c r="S22" s="207">
        <v>30</v>
      </c>
      <c r="T22" s="207">
        <v>33</v>
      </c>
      <c r="U22" s="207">
        <v>41</v>
      </c>
      <c r="V22" s="283">
        <v>40</v>
      </c>
    </row>
    <row r="23" spans="2:58" ht="15.75" customHeight="1">
      <c r="B23" s="88"/>
      <c r="C23" s="318" t="s">
        <v>75</v>
      </c>
      <c r="D23" s="207">
        <v>231</v>
      </c>
      <c r="E23" s="207">
        <v>240</v>
      </c>
      <c r="F23" s="207">
        <v>267</v>
      </c>
      <c r="G23" s="207">
        <v>301</v>
      </c>
      <c r="H23" s="207">
        <v>329</v>
      </c>
      <c r="I23" s="207">
        <v>358</v>
      </c>
      <c r="J23" s="207">
        <v>380</v>
      </c>
      <c r="K23" s="207">
        <v>422</v>
      </c>
      <c r="L23" s="283">
        <v>446</v>
      </c>
      <c r="M23" s="198"/>
      <c r="N23" s="207">
        <v>18</v>
      </c>
      <c r="O23" s="207">
        <v>9</v>
      </c>
      <c r="P23" s="207">
        <v>27</v>
      </c>
      <c r="Q23" s="207">
        <v>34</v>
      </c>
      <c r="R23" s="207">
        <v>28</v>
      </c>
      <c r="S23" s="207">
        <v>29</v>
      </c>
      <c r="T23" s="207">
        <v>22</v>
      </c>
      <c r="U23" s="207">
        <v>42</v>
      </c>
      <c r="V23" s="283">
        <v>24</v>
      </c>
    </row>
    <row r="24" spans="2:58" ht="15.75" customHeight="1">
      <c r="B24" s="152"/>
      <c r="C24" s="117" t="s">
        <v>77</v>
      </c>
      <c r="D24" s="207">
        <v>424</v>
      </c>
      <c r="E24" s="207">
        <v>425</v>
      </c>
      <c r="F24" s="207">
        <v>423</v>
      </c>
      <c r="G24" s="207">
        <v>423</v>
      </c>
      <c r="H24" s="207">
        <v>425</v>
      </c>
      <c r="I24" s="207">
        <v>425</v>
      </c>
      <c r="J24" s="207">
        <v>424</v>
      </c>
      <c r="K24" s="207">
        <v>426</v>
      </c>
      <c r="L24" s="283">
        <v>428</v>
      </c>
      <c r="M24" s="198"/>
      <c r="N24" s="207">
        <v>12</v>
      </c>
      <c r="O24" s="207">
        <v>1</v>
      </c>
      <c r="P24" s="207">
        <v>-2</v>
      </c>
      <c r="Q24" s="207">
        <v>0</v>
      </c>
      <c r="R24" s="207">
        <v>2</v>
      </c>
      <c r="S24" s="207">
        <v>0</v>
      </c>
      <c r="T24" s="207">
        <v>-1</v>
      </c>
      <c r="U24" s="207">
        <v>2</v>
      </c>
      <c r="V24" s="283">
        <v>2</v>
      </c>
    </row>
    <row r="25" spans="2:58" ht="15.75" customHeight="1">
      <c r="B25" s="88"/>
      <c r="C25" s="117" t="s">
        <v>94</v>
      </c>
      <c r="D25" s="207">
        <v>5</v>
      </c>
      <c r="E25" s="207">
        <v>6</v>
      </c>
      <c r="F25" s="207">
        <v>6</v>
      </c>
      <c r="G25" s="207">
        <v>6</v>
      </c>
      <c r="H25" s="207">
        <v>5</v>
      </c>
      <c r="I25" s="207">
        <v>5</v>
      </c>
      <c r="J25" s="207">
        <v>5</v>
      </c>
      <c r="K25" s="207">
        <v>0</v>
      </c>
      <c r="L25" s="283">
        <v>0</v>
      </c>
      <c r="M25" s="198"/>
      <c r="N25" s="207">
        <v>-1</v>
      </c>
      <c r="O25" s="207">
        <v>1</v>
      </c>
      <c r="P25" s="207">
        <v>0</v>
      </c>
      <c r="Q25" s="207">
        <v>0</v>
      </c>
      <c r="R25" s="207">
        <v>-1</v>
      </c>
      <c r="S25" s="207">
        <v>0</v>
      </c>
      <c r="T25" s="207">
        <v>0</v>
      </c>
      <c r="U25" s="207">
        <v>0</v>
      </c>
      <c r="V25" s="283">
        <v>0</v>
      </c>
    </row>
    <row r="26" spans="2:58" ht="15.75" customHeight="1">
      <c r="B26" s="88"/>
      <c r="C26" s="318" t="s">
        <v>76</v>
      </c>
      <c r="D26" s="207">
        <v>44</v>
      </c>
      <c r="E26" s="207">
        <v>48</v>
      </c>
      <c r="F26" s="207">
        <v>41</v>
      </c>
      <c r="G26" s="207">
        <v>44</v>
      </c>
      <c r="H26" s="207">
        <v>45</v>
      </c>
      <c r="I26" s="207">
        <v>50</v>
      </c>
      <c r="J26" s="207">
        <v>56</v>
      </c>
      <c r="K26" s="207">
        <v>45</v>
      </c>
      <c r="L26" s="283">
        <v>44</v>
      </c>
      <c r="M26" s="198"/>
      <c r="N26" s="207">
        <v>3</v>
      </c>
      <c r="O26" s="207">
        <v>4</v>
      </c>
      <c r="P26" s="207">
        <v>-7</v>
      </c>
      <c r="Q26" s="207">
        <v>3</v>
      </c>
      <c r="R26" s="207">
        <v>1</v>
      </c>
      <c r="S26" s="207">
        <v>5</v>
      </c>
      <c r="T26" s="207">
        <v>6</v>
      </c>
      <c r="U26" s="207">
        <v>-11</v>
      </c>
      <c r="V26" s="283">
        <v>-1</v>
      </c>
    </row>
    <row r="27" spans="2:58" ht="15.75" customHeight="1">
      <c r="B27" s="88"/>
      <c r="C27" s="6" t="s">
        <v>9</v>
      </c>
      <c r="D27" s="208">
        <v>1130</v>
      </c>
      <c r="E27" s="208">
        <v>1186</v>
      </c>
      <c r="F27" s="208">
        <v>1264</v>
      </c>
      <c r="G27" s="208">
        <v>1339</v>
      </c>
      <c r="H27" s="208">
        <v>1402</v>
      </c>
      <c r="I27" s="208">
        <v>1468</v>
      </c>
      <c r="J27" s="208">
        <v>1531</v>
      </c>
      <c r="K27" s="208">
        <v>1603</v>
      </c>
      <c r="L27" s="284">
        <v>1671</v>
      </c>
      <c r="M27" s="198"/>
      <c r="N27" s="208">
        <v>94</v>
      </c>
      <c r="O27" s="208">
        <v>56</v>
      </c>
      <c r="P27" s="208">
        <v>78</v>
      </c>
      <c r="Q27" s="208">
        <v>75</v>
      </c>
      <c r="R27" s="208">
        <v>63</v>
      </c>
      <c r="S27" s="208">
        <v>66</v>
      </c>
      <c r="T27" s="208">
        <v>63</v>
      </c>
      <c r="U27" s="208">
        <v>77</v>
      </c>
      <c r="V27" s="284">
        <v>68</v>
      </c>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row>
    <row r="28" spans="2:58" s="86" customFormat="1" ht="15.75" customHeight="1">
      <c r="B28" s="88"/>
      <c r="D28" s="207"/>
      <c r="E28" s="207"/>
      <c r="F28" s="207"/>
      <c r="G28" s="207"/>
      <c r="H28" s="207"/>
      <c r="I28" s="207"/>
      <c r="J28" s="207"/>
      <c r="K28" s="207"/>
      <c r="L28" s="283"/>
      <c r="M28" s="199"/>
      <c r="N28" s="207"/>
      <c r="O28" s="207"/>
      <c r="P28" s="207"/>
      <c r="Q28" s="207"/>
      <c r="R28" s="207"/>
      <c r="S28" s="207"/>
      <c r="T28" s="207"/>
      <c r="U28" s="207"/>
      <c r="V28" s="283"/>
      <c r="W28" s="117"/>
    </row>
    <row r="29" spans="2:58" s="86" customFormat="1" ht="15.75" customHeight="1" thickBot="1">
      <c r="B29" s="88" t="s">
        <v>63</v>
      </c>
      <c r="D29" s="209">
        <v>13721</v>
      </c>
      <c r="E29" s="209">
        <v>14048</v>
      </c>
      <c r="F29" s="209">
        <v>14322</v>
      </c>
      <c r="G29" s="209">
        <v>14737</v>
      </c>
      <c r="H29" s="209">
        <v>15037</v>
      </c>
      <c r="I29" s="209">
        <v>15365</v>
      </c>
      <c r="J29" s="209">
        <v>15744</v>
      </c>
      <c r="K29" s="209">
        <v>16071</v>
      </c>
      <c r="L29" s="286">
        <v>16267</v>
      </c>
      <c r="M29" s="199"/>
      <c r="N29" s="209">
        <v>348</v>
      </c>
      <c r="O29" s="209">
        <v>327</v>
      </c>
      <c r="P29" s="209">
        <v>417</v>
      </c>
      <c r="Q29" s="209">
        <v>415</v>
      </c>
      <c r="R29" s="209">
        <v>300</v>
      </c>
      <c r="S29" s="209">
        <v>328</v>
      </c>
      <c r="T29" s="209">
        <v>379</v>
      </c>
      <c r="U29" s="209">
        <v>332</v>
      </c>
      <c r="V29" s="286">
        <v>196</v>
      </c>
      <c r="W29" s="117"/>
      <c r="X29" s="455"/>
      <c r="Y29" s="455"/>
      <c r="Z29" s="455"/>
      <c r="AA29" s="455"/>
      <c r="AB29" s="455"/>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5"/>
      <c r="AY29" s="455"/>
      <c r="AZ29" s="455"/>
      <c r="BA29" s="455"/>
      <c r="BB29" s="455"/>
      <c r="BC29" s="455"/>
      <c r="BD29" s="455"/>
      <c r="BE29" s="455"/>
      <c r="BF29" s="455"/>
    </row>
    <row r="30" spans="2:58" ht="3.95" customHeight="1" thickTop="1">
      <c r="B30" s="88"/>
      <c r="D30" s="79"/>
      <c r="E30" s="79"/>
      <c r="F30" s="79"/>
      <c r="G30" s="79"/>
      <c r="H30" s="79"/>
      <c r="I30" s="79"/>
      <c r="J30" s="79"/>
      <c r="K30" s="79"/>
      <c r="L30" s="287"/>
      <c r="M30" s="198"/>
      <c r="N30" s="198"/>
      <c r="O30" s="198"/>
      <c r="P30" s="198"/>
      <c r="Q30" s="198"/>
      <c r="R30" s="198"/>
      <c r="S30" s="198"/>
      <c r="T30" s="198"/>
      <c r="U30" s="79"/>
      <c r="V30" s="287"/>
    </row>
    <row r="31" spans="2:58" ht="15.75" customHeight="1">
      <c r="B31" s="86" t="s">
        <v>209</v>
      </c>
      <c r="D31" s="206"/>
      <c r="E31" s="206"/>
      <c r="F31" s="206"/>
      <c r="G31" s="206"/>
      <c r="H31" s="206"/>
      <c r="I31" s="206"/>
      <c r="J31" s="206"/>
      <c r="K31" s="206"/>
      <c r="L31" s="285"/>
      <c r="M31" s="198"/>
      <c r="N31" s="206"/>
      <c r="O31" s="206"/>
      <c r="P31" s="206"/>
      <c r="Q31" s="206"/>
      <c r="R31" s="206"/>
      <c r="S31" s="206"/>
      <c r="T31" s="206"/>
      <c r="U31" s="206"/>
      <c r="V31" s="285"/>
    </row>
    <row r="32" spans="2:58" ht="15.75" customHeight="1">
      <c r="B32" s="88"/>
      <c r="C32" s="318" t="s">
        <v>286</v>
      </c>
      <c r="D32" s="207">
        <v>0</v>
      </c>
      <c r="E32" s="207">
        <v>0</v>
      </c>
      <c r="F32" s="207">
        <v>3200.1070000999998</v>
      </c>
      <c r="G32" s="207">
        <v>3211.5810001</v>
      </c>
      <c r="H32" s="207">
        <v>3221</v>
      </c>
      <c r="I32" s="207">
        <v>3242</v>
      </c>
      <c r="J32" s="207">
        <v>3267</v>
      </c>
      <c r="K32" s="207">
        <v>3287</v>
      </c>
      <c r="L32" s="283"/>
      <c r="M32" s="198"/>
      <c r="N32" s="207">
        <v>0</v>
      </c>
      <c r="O32" s="207">
        <v>0</v>
      </c>
      <c r="P32" s="207">
        <v>0</v>
      </c>
      <c r="Q32" s="207">
        <v>12</v>
      </c>
      <c r="R32" s="207">
        <v>9</v>
      </c>
      <c r="S32" s="207">
        <v>21</v>
      </c>
      <c r="T32" s="207">
        <v>25</v>
      </c>
      <c r="U32" s="207">
        <v>20</v>
      </c>
      <c r="V32" s="283"/>
    </row>
    <row r="33" spans="2:23" ht="15.75" customHeight="1">
      <c r="C33" s="318" t="s">
        <v>214</v>
      </c>
      <c r="D33" s="302">
        <v>0</v>
      </c>
      <c r="E33" s="302">
        <v>0</v>
      </c>
      <c r="F33" s="302">
        <v>0</v>
      </c>
      <c r="G33" s="302">
        <v>0</v>
      </c>
      <c r="H33" s="302">
        <v>222</v>
      </c>
      <c r="I33" s="302">
        <v>227</v>
      </c>
      <c r="J33" s="207">
        <v>236</v>
      </c>
      <c r="K33" s="207">
        <v>247</v>
      </c>
      <c r="L33" s="283">
        <v>257</v>
      </c>
      <c r="M33" s="198"/>
      <c r="N33" s="302">
        <v>0</v>
      </c>
      <c r="O33" s="302">
        <v>0</v>
      </c>
      <c r="P33" s="302">
        <v>0</v>
      </c>
      <c r="Q33" s="302">
        <v>0</v>
      </c>
      <c r="R33" s="302">
        <v>222</v>
      </c>
      <c r="S33" s="302">
        <v>5</v>
      </c>
      <c r="T33" s="207">
        <v>9</v>
      </c>
      <c r="U33" s="207">
        <v>11</v>
      </c>
      <c r="V33" s="283">
        <v>10</v>
      </c>
    </row>
    <row r="34" spans="2:23" ht="15.75" customHeight="1">
      <c r="C34" s="117" t="s">
        <v>208</v>
      </c>
      <c r="D34" s="302">
        <v>0</v>
      </c>
      <c r="E34" s="302">
        <v>0</v>
      </c>
      <c r="F34" s="302">
        <v>0</v>
      </c>
      <c r="G34" s="302">
        <v>0</v>
      </c>
      <c r="H34" s="302">
        <v>0</v>
      </c>
      <c r="I34" s="302">
        <v>0</v>
      </c>
      <c r="J34" s="207">
        <v>0</v>
      </c>
      <c r="K34" s="207">
        <v>0</v>
      </c>
      <c r="L34" s="283">
        <v>0</v>
      </c>
      <c r="M34" s="198"/>
      <c r="N34" s="302">
        <v>0</v>
      </c>
      <c r="O34" s="302">
        <v>0</v>
      </c>
      <c r="P34" s="302">
        <v>0</v>
      </c>
      <c r="Q34" s="302">
        <v>0</v>
      </c>
      <c r="R34" s="302">
        <v>0</v>
      </c>
      <c r="S34" s="302">
        <v>0</v>
      </c>
      <c r="T34" s="207">
        <v>0</v>
      </c>
      <c r="U34" s="207">
        <v>0</v>
      </c>
      <c r="V34" s="283">
        <v>0</v>
      </c>
    </row>
    <row r="35" spans="2:23" ht="15.75" customHeight="1">
      <c r="C35" s="117" t="s">
        <v>207</v>
      </c>
      <c r="D35" s="302">
        <v>11</v>
      </c>
      <c r="E35" s="302">
        <v>11</v>
      </c>
      <c r="F35" s="302">
        <v>12</v>
      </c>
      <c r="G35" s="302">
        <v>12</v>
      </c>
      <c r="H35" s="302">
        <v>27</v>
      </c>
      <c r="I35" s="302">
        <v>33.378999999999998</v>
      </c>
      <c r="J35" s="207">
        <v>38</v>
      </c>
      <c r="K35" s="207">
        <v>48.747999999999998</v>
      </c>
      <c r="L35" s="283">
        <v>57</v>
      </c>
      <c r="M35" s="198"/>
      <c r="N35" s="302">
        <v>1</v>
      </c>
      <c r="O35" s="302">
        <v>0</v>
      </c>
      <c r="P35" s="302">
        <v>1</v>
      </c>
      <c r="Q35" s="302">
        <v>0</v>
      </c>
      <c r="R35" s="302">
        <v>15</v>
      </c>
      <c r="S35" s="302">
        <v>6</v>
      </c>
      <c r="T35" s="207">
        <v>5</v>
      </c>
      <c r="U35" s="207">
        <v>11</v>
      </c>
      <c r="V35" s="283">
        <v>8.2520000000000024</v>
      </c>
    </row>
    <row r="36" spans="2:23" ht="12.75" customHeight="1">
      <c r="B36" s="88"/>
      <c r="D36" s="94"/>
      <c r="E36" s="78"/>
      <c r="F36" s="79"/>
      <c r="G36" s="79"/>
      <c r="H36" s="79"/>
      <c r="I36" s="79"/>
      <c r="J36" s="79"/>
      <c r="K36" s="79"/>
      <c r="L36" s="79"/>
      <c r="M36" s="198"/>
      <c r="N36" s="94"/>
      <c r="O36" s="78"/>
      <c r="P36" s="198"/>
      <c r="Q36" s="198"/>
      <c r="R36" s="198"/>
      <c r="S36" s="198"/>
      <c r="T36" s="198"/>
      <c r="U36" s="198"/>
      <c r="V36" s="198"/>
    </row>
    <row r="37" spans="2:23">
      <c r="P37" s="318"/>
      <c r="Q37" s="318"/>
      <c r="R37" s="318"/>
      <c r="S37" s="318"/>
      <c r="T37" s="318"/>
      <c r="V37" s="318"/>
    </row>
    <row r="38" spans="2:23">
      <c r="P38" s="318"/>
      <c r="Q38" s="318"/>
      <c r="R38" s="318"/>
      <c r="S38" s="318"/>
      <c r="T38" s="318"/>
      <c r="V38" s="318"/>
    </row>
    <row r="39" spans="2:23" s="86" customFormat="1" ht="12.75" customHeight="1">
      <c r="B39" s="298" t="s">
        <v>17</v>
      </c>
      <c r="D39" s="36"/>
      <c r="E39" s="37"/>
      <c r="F39" s="37"/>
      <c r="G39" s="37"/>
      <c r="H39" s="37"/>
      <c r="I39" s="37"/>
      <c r="J39" s="37"/>
      <c r="K39" s="37"/>
      <c r="L39" s="37"/>
      <c r="M39" s="37"/>
      <c r="N39" s="36"/>
      <c r="O39" s="37"/>
      <c r="P39" s="37"/>
      <c r="Q39" s="37"/>
      <c r="R39" s="37"/>
      <c r="S39" s="37"/>
      <c r="T39" s="37"/>
      <c r="U39" s="37"/>
      <c r="V39" s="37"/>
      <c r="W39" s="13"/>
    </row>
    <row r="40" spans="2:23" ht="12.75" customHeight="1">
      <c r="B40" s="9" t="s">
        <v>18</v>
      </c>
      <c r="C40" s="101" t="s">
        <v>222</v>
      </c>
      <c r="D40" s="306"/>
      <c r="E40" s="306"/>
      <c r="F40" s="306"/>
      <c r="G40" s="306"/>
      <c r="H40" s="306"/>
      <c r="I40" s="306"/>
      <c r="J40" s="306"/>
      <c r="K40" s="335"/>
      <c r="L40" s="306"/>
      <c r="M40" s="315"/>
      <c r="N40" s="306"/>
      <c r="O40" s="306"/>
      <c r="P40" s="307"/>
      <c r="Q40" s="307"/>
      <c r="R40" s="307"/>
      <c r="S40" s="307"/>
      <c r="T40" s="307"/>
      <c r="U40" s="317"/>
      <c r="V40" s="307"/>
      <c r="W40" s="13"/>
    </row>
    <row r="41" spans="2:23">
      <c r="B41" s="9" t="s">
        <v>19</v>
      </c>
      <c r="C41" s="101" t="s">
        <v>79</v>
      </c>
      <c r="D41" s="101"/>
      <c r="E41" s="101"/>
      <c r="F41" s="101"/>
      <c r="G41" s="101"/>
      <c r="H41" s="101"/>
      <c r="I41" s="101"/>
      <c r="J41" s="101"/>
      <c r="K41" s="101"/>
      <c r="L41" s="101"/>
      <c r="W41" s="13"/>
    </row>
    <row r="42" spans="2:23">
      <c r="B42" s="9" t="s">
        <v>55</v>
      </c>
      <c r="C42" s="101" t="s">
        <v>218</v>
      </c>
      <c r="W42" s="13"/>
    </row>
    <row r="43" spans="2:23">
      <c r="B43" s="9" t="s">
        <v>64</v>
      </c>
      <c r="C43" s="101" t="s">
        <v>212</v>
      </c>
      <c r="W43" s="13"/>
    </row>
    <row r="46" spans="2:23">
      <c r="D46" s="347"/>
      <c r="E46" s="347"/>
      <c r="F46" s="347"/>
      <c r="G46" s="347"/>
      <c r="H46" s="347"/>
      <c r="I46" s="347"/>
      <c r="J46" s="347"/>
      <c r="K46" s="347"/>
      <c r="L46" s="347"/>
      <c r="M46" s="347"/>
      <c r="N46" s="347"/>
      <c r="O46" s="347"/>
      <c r="P46" s="347"/>
      <c r="Q46" s="347"/>
      <c r="R46" s="347"/>
      <c r="S46" s="347"/>
      <c r="T46" s="347"/>
      <c r="U46" s="347"/>
      <c r="V46" s="347"/>
    </row>
    <row r="47" spans="2:23">
      <c r="D47" s="347"/>
      <c r="E47" s="347"/>
      <c r="F47" s="347"/>
      <c r="G47" s="347"/>
      <c r="H47" s="347"/>
      <c r="I47" s="347"/>
      <c r="J47" s="347"/>
      <c r="K47" s="347"/>
      <c r="L47" s="347"/>
      <c r="M47" s="347"/>
      <c r="N47" s="347"/>
      <c r="O47" s="347"/>
      <c r="P47" s="347"/>
      <c r="Q47" s="347"/>
      <c r="R47" s="347"/>
      <c r="S47" s="347"/>
      <c r="T47" s="347"/>
      <c r="U47" s="347"/>
      <c r="V47" s="347"/>
    </row>
    <row r="48" spans="2:23">
      <c r="D48" s="347"/>
      <c r="E48" s="347"/>
      <c r="F48" s="347"/>
      <c r="G48" s="347"/>
      <c r="H48" s="347"/>
      <c r="I48" s="347"/>
      <c r="J48" s="347"/>
      <c r="K48" s="347"/>
      <c r="L48" s="347"/>
      <c r="M48" s="347"/>
      <c r="N48" s="347"/>
      <c r="O48" s="347"/>
      <c r="P48" s="347"/>
      <c r="Q48" s="347"/>
      <c r="R48" s="347"/>
      <c r="S48" s="347"/>
      <c r="T48" s="347"/>
      <c r="U48" s="347"/>
      <c r="V48" s="347"/>
    </row>
  </sheetData>
  <sheetProtection formatCells="0" formatColumns="0" formatRows="0" sort="0" autoFilter="0" pivotTables="0"/>
  <mergeCells count="2">
    <mergeCell ref="D1:L1"/>
    <mergeCell ref="N1:V1"/>
  </mergeCells>
  <conditionalFormatting sqref="E124:F125 D125:D126 D53:F54 N53:O54 N125:N126">
    <cfRule type="cellIs" dxfId="27" priority="7" stopIfTrue="1" operator="lessThan">
      <formula>0</formula>
    </cfRule>
  </conditionalFormatting>
  <conditionalFormatting sqref="O124:O125">
    <cfRule type="cellIs" dxfId="26" priority="8" stopIfTrue="1" operator="lessThan">
      <formula>0</formula>
    </cfRule>
  </conditionalFormatting>
  <conditionalFormatting sqref="G124:G125 G53:G54">
    <cfRule type="cellIs" dxfId="25" priority="6" stopIfTrue="1" operator="lessThan">
      <formula>0</formula>
    </cfRule>
  </conditionalFormatting>
  <conditionalFormatting sqref="H124:H125 H53:H54">
    <cfRule type="cellIs" dxfId="24" priority="5" stopIfTrue="1" operator="lessThan">
      <formula>0</formula>
    </cfRule>
  </conditionalFormatting>
  <conditionalFormatting sqref="J124:J125 J53:J54">
    <cfRule type="cellIs" dxfId="23" priority="4" stopIfTrue="1" operator="lessThan">
      <formula>0</formula>
    </cfRule>
  </conditionalFormatting>
  <conditionalFormatting sqref="I124:I125 I53:I54">
    <cfRule type="cellIs" dxfId="22" priority="3" stopIfTrue="1" operator="lessThan">
      <formula>0</formula>
    </cfRule>
  </conditionalFormatting>
  <conditionalFormatting sqref="K124:K125 K53:K54">
    <cfRule type="cellIs" dxfId="21" priority="2" stopIfTrue="1" operator="lessThan">
      <formula>0</formula>
    </cfRule>
  </conditionalFormatting>
  <conditionalFormatting sqref="L124:L125 L53:L54">
    <cfRule type="cellIs" dxfId="2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topLeftCell="A10" zoomScale="70" zoomScaleNormal="70" zoomScaleSheetLayoutView="85" workbookViewId="0">
      <selection activeCell="L36" sqref="L36"/>
    </sheetView>
  </sheetViews>
  <sheetFormatPr defaultColWidth="9.140625" defaultRowHeight="12.75"/>
  <cols>
    <col min="1" max="1" width="5.42578125" style="117" customWidth="1"/>
    <col min="2" max="2" width="4.42578125" style="86" customWidth="1"/>
    <col min="3" max="3" width="24.140625" style="117" customWidth="1"/>
    <col min="4" max="4" width="11.140625" style="19" customWidth="1"/>
    <col min="5" max="12" width="11.140625" style="20" customWidth="1"/>
    <col min="13" max="14" width="9.5703125" style="117" customWidth="1"/>
    <col min="15" max="15" width="9.5703125" style="58" customWidth="1"/>
    <col min="16" max="16" width="4.28515625" style="117" customWidth="1"/>
    <col min="17" max="23" width="9.5703125" style="19" customWidth="1"/>
    <col min="24" max="24" width="9.5703125" style="29" customWidth="1"/>
    <col min="25" max="25" width="4.140625" style="117" customWidth="1"/>
    <col min="26" max="38" width="9.140625" style="117" customWidth="1"/>
    <col min="39" max="251" width="11.42578125" style="117" customWidth="1"/>
    <col min="252" max="16384" width="9.140625" style="117"/>
  </cols>
  <sheetData>
    <row r="1" spans="1:23">
      <c r="A1" s="321" t="s">
        <v>131</v>
      </c>
      <c r="B1" s="3"/>
      <c r="C1" s="318"/>
      <c r="D1" s="526" t="s">
        <v>231</v>
      </c>
      <c r="E1" s="526"/>
      <c r="F1" s="526"/>
      <c r="G1" s="526"/>
      <c r="H1" s="526"/>
      <c r="I1" s="526"/>
      <c r="J1" s="526"/>
      <c r="K1" s="526"/>
      <c r="L1" s="526"/>
    </row>
    <row r="2" spans="1:23" s="13" customFormat="1" ht="12.75" customHeight="1">
      <c r="B2" s="30"/>
      <c r="D2" s="200" t="s">
        <v>159</v>
      </c>
      <c r="E2" s="200" t="s">
        <v>184</v>
      </c>
      <c r="F2" s="200" t="s">
        <v>190</v>
      </c>
      <c r="G2" s="200" t="s">
        <v>197</v>
      </c>
      <c r="H2" s="200" t="s">
        <v>224</v>
      </c>
      <c r="I2" s="200" t="s">
        <v>236</v>
      </c>
      <c r="J2" s="200" t="s">
        <v>251</v>
      </c>
      <c r="K2" s="200" t="s">
        <v>280</v>
      </c>
      <c r="L2" s="329" t="s">
        <v>312</v>
      </c>
    </row>
    <row r="3" spans="1:23" ht="15.75" customHeight="1">
      <c r="B3" s="88" t="s">
        <v>128</v>
      </c>
      <c r="D3" s="206"/>
      <c r="E3" s="206"/>
      <c r="F3" s="206"/>
      <c r="G3" s="206"/>
      <c r="H3" s="206"/>
      <c r="I3" s="206"/>
      <c r="J3" s="206"/>
      <c r="K3" s="206"/>
      <c r="L3" s="285"/>
    </row>
    <row r="4" spans="1:23" ht="15.75" customHeight="1">
      <c r="B4" s="88"/>
      <c r="C4" s="117" t="s">
        <v>13</v>
      </c>
      <c r="D4" s="319">
        <v>13.7</v>
      </c>
      <c r="E4" s="319">
        <v>13.7</v>
      </c>
      <c r="F4" s="319">
        <v>13.8</v>
      </c>
      <c r="G4" s="319">
        <v>12.6</v>
      </c>
      <c r="H4" s="319">
        <v>12.6</v>
      </c>
      <c r="I4" s="319">
        <v>12.6</v>
      </c>
      <c r="J4" s="319">
        <v>12.7</v>
      </c>
      <c r="K4" s="217">
        <v>12.7</v>
      </c>
      <c r="L4" s="322">
        <v>12.7</v>
      </c>
    </row>
    <row r="5" spans="1:23" ht="15.75" customHeight="1">
      <c r="B5" s="58"/>
      <c r="C5" s="17" t="s">
        <v>161</v>
      </c>
      <c r="D5" s="319">
        <v>2.9</v>
      </c>
      <c r="E5" s="319">
        <v>3.1</v>
      </c>
      <c r="F5" s="319">
        <v>3.3</v>
      </c>
      <c r="G5" s="319">
        <v>3.6</v>
      </c>
      <c r="H5" s="319">
        <v>3.5</v>
      </c>
      <c r="I5" s="319">
        <v>3.4</v>
      </c>
      <c r="J5" s="319">
        <v>3.3</v>
      </c>
      <c r="K5" s="217">
        <v>3.2</v>
      </c>
      <c r="L5" s="322">
        <v>3.3</v>
      </c>
    </row>
    <row r="6" spans="1:23" ht="15.75" customHeight="1">
      <c r="B6" s="88"/>
      <c r="C6" s="117" t="s">
        <v>14</v>
      </c>
      <c r="D6" s="319">
        <v>0</v>
      </c>
      <c r="E6" s="319">
        <v>0</v>
      </c>
      <c r="F6" s="319">
        <v>0</v>
      </c>
      <c r="G6" s="319">
        <v>0</v>
      </c>
      <c r="H6" s="319">
        <v>0</v>
      </c>
      <c r="I6" s="319">
        <v>0</v>
      </c>
      <c r="J6" s="319">
        <v>0</v>
      </c>
      <c r="K6" s="217">
        <v>0</v>
      </c>
      <c r="L6" s="322">
        <v>0</v>
      </c>
    </row>
    <row r="7" spans="1:23" ht="15.75" customHeight="1">
      <c r="B7" s="5"/>
      <c r="C7" s="58" t="s">
        <v>16</v>
      </c>
      <c r="D7" s="319">
        <v>8.9</v>
      </c>
      <c r="E7" s="319">
        <v>9.5</v>
      </c>
      <c r="F7" s="319">
        <v>10.1</v>
      </c>
      <c r="G7" s="319">
        <v>10.199999999999999</v>
      </c>
      <c r="H7" s="319">
        <v>10.3</v>
      </c>
      <c r="I7" s="319">
        <v>10.3</v>
      </c>
      <c r="J7" s="319">
        <v>10.3</v>
      </c>
      <c r="K7" s="217">
        <v>10.3</v>
      </c>
      <c r="L7" s="322">
        <v>10.3</v>
      </c>
    </row>
    <row r="8" spans="1:23" ht="15.75" customHeight="1">
      <c r="B8" s="88"/>
      <c r="C8" s="117" t="s">
        <v>225</v>
      </c>
      <c r="D8" s="319">
        <v>0</v>
      </c>
      <c r="E8" s="319">
        <v>0</v>
      </c>
      <c r="F8" s="319">
        <v>0</v>
      </c>
      <c r="G8" s="319">
        <v>0</v>
      </c>
      <c r="H8" s="319">
        <v>0</v>
      </c>
      <c r="I8" s="319">
        <v>0</v>
      </c>
      <c r="J8" s="319">
        <v>0</v>
      </c>
      <c r="K8" s="217">
        <v>0</v>
      </c>
      <c r="L8" s="322">
        <v>0</v>
      </c>
    </row>
    <row r="9" spans="1:23" ht="15.75" customHeight="1">
      <c r="B9" s="5"/>
      <c r="C9" s="58" t="s">
        <v>71</v>
      </c>
      <c r="D9" s="319">
        <v>2.2999999999999998</v>
      </c>
      <c r="E9" s="319">
        <v>2.2999999999999998</v>
      </c>
      <c r="F9" s="319">
        <v>2.4</v>
      </c>
      <c r="G9" s="319">
        <v>2.4</v>
      </c>
      <c r="H9" s="319">
        <v>2.5</v>
      </c>
      <c r="I9" s="319">
        <v>2.5</v>
      </c>
      <c r="J9" s="319">
        <v>2.5</v>
      </c>
      <c r="K9" s="217">
        <v>2.5</v>
      </c>
      <c r="L9" s="322">
        <v>2.6</v>
      </c>
    </row>
    <row r="10" spans="1:23" ht="15.75" customHeight="1">
      <c r="B10" s="5"/>
      <c r="C10" s="117" t="s">
        <v>129</v>
      </c>
      <c r="D10" s="319">
        <v>0</v>
      </c>
      <c r="E10" s="319">
        <v>0</v>
      </c>
      <c r="F10" s="319">
        <v>0</v>
      </c>
      <c r="G10" s="319">
        <v>0.1</v>
      </c>
      <c r="H10" s="319">
        <v>0.1</v>
      </c>
      <c r="I10" s="319">
        <v>0.1</v>
      </c>
      <c r="J10" s="319">
        <v>0.1</v>
      </c>
      <c r="K10" s="217">
        <v>0.2</v>
      </c>
      <c r="L10" s="322">
        <v>0.3</v>
      </c>
    </row>
    <row r="11" spans="1:23" ht="15.75" customHeight="1">
      <c r="B11" s="5"/>
      <c r="C11" s="6" t="s">
        <v>9</v>
      </c>
      <c r="D11" s="353">
        <v>27.8</v>
      </c>
      <c r="E11" s="353">
        <v>28.6</v>
      </c>
      <c r="F11" s="353">
        <v>29.6</v>
      </c>
      <c r="G11" s="353">
        <v>28.9</v>
      </c>
      <c r="H11" s="353">
        <v>29.000000000000004</v>
      </c>
      <c r="I11" s="353">
        <v>28.900000000000002</v>
      </c>
      <c r="J11" s="353">
        <v>28.900000000000002</v>
      </c>
      <c r="K11" s="353">
        <v>28.9</v>
      </c>
      <c r="L11" s="352">
        <v>29.200000000000003</v>
      </c>
      <c r="N11" s="456"/>
      <c r="O11" s="456"/>
      <c r="P11" s="456"/>
      <c r="Q11" s="456"/>
      <c r="R11" s="456"/>
      <c r="S11" s="456"/>
      <c r="T11" s="456"/>
      <c r="U11" s="456"/>
      <c r="V11" s="456"/>
      <c r="W11" s="456"/>
    </row>
    <row r="12" spans="1:23" ht="15.75" customHeight="1">
      <c r="B12" s="88"/>
      <c r="D12" s="79"/>
      <c r="E12" s="79"/>
      <c r="F12" s="79"/>
      <c r="G12" s="79"/>
      <c r="H12" s="79"/>
      <c r="I12" s="79"/>
      <c r="J12" s="79"/>
      <c r="K12" s="338"/>
      <c r="L12" s="323"/>
      <c r="O12" s="117"/>
      <c r="Q12" s="117"/>
      <c r="R12" s="117"/>
      <c r="S12" s="117"/>
      <c r="T12" s="117"/>
      <c r="U12" s="117"/>
      <c r="V12" s="117"/>
      <c r="W12" s="117"/>
    </row>
    <row r="13" spans="1:23" ht="15.75" customHeight="1">
      <c r="B13" s="86" t="s">
        <v>209</v>
      </c>
      <c r="D13" s="206"/>
      <c r="E13" s="206"/>
      <c r="F13" s="206"/>
      <c r="G13" s="206"/>
      <c r="H13" s="206"/>
      <c r="I13" s="206"/>
      <c r="J13" s="206"/>
      <c r="K13" s="339"/>
      <c r="L13" s="324"/>
      <c r="O13" s="117"/>
      <c r="Q13" s="117"/>
      <c r="R13" s="117"/>
      <c r="S13" s="117"/>
      <c r="T13" s="117"/>
      <c r="U13" s="117"/>
      <c r="V13" s="117"/>
      <c r="W13" s="117"/>
    </row>
    <row r="14" spans="1:23" ht="15.75" customHeight="1">
      <c r="B14" s="88"/>
      <c r="C14" s="318" t="s">
        <v>232</v>
      </c>
      <c r="D14" s="207">
        <v>0</v>
      </c>
      <c r="E14" s="207">
        <v>0</v>
      </c>
      <c r="F14" s="207">
        <v>0</v>
      </c>
      <c r="G14" s="207">
        <v>7.1</v>
      </c>
      <c r="H14" s="319">
        <v>7.1</v>
      </c>
      <c r="I14" s="319">
        <v>7.1</v>
      </c>
      <c r="J14" s="319">
        <v>7.1</v>
      </c>
      <c r="K14" s="217">
        <v>7.1</v>
      </c>
      <c r="L14" s="322"/>
      <c r="O14" s="117"/>
      <c r="Q14" s="117"/>
      <c r="R14" s="117"/>
      <c r="S14" s="117"/>
      <c r="T14" s="117"/>
      <c r="U14" s="117"/>
      <c r="V14" s="117"/>
      <c r="W14" s="117"/>
    </row>
    <row r="15" spans="1:23" ht="15.75" customHeight="1">
      <c r="B15" s="88"/>
      <c r="D15" s="94"/>
      <c r="E15" s="78"/>
      <c r="F15" s="79"/>
      <c r="G15" s="79"/>
      <c r="H15" s="79"/>
      <c r="I15" s="79"/>
      <c r="J15" s="79"/>
      <c r="K15" s="79"/>
      <c r="L15" s="79"/>
      <c r="O15" s="117"/>
      <c r="Q15" s="117"/>
      <c r="R15" s="117"/>
      <c r="S15" s="117"/>
      <c r="T15" s="117"/>
      <c r="U15" s="117"/>
      <c r="V15" s="117"/>
      <c r="W15" s="117"/>
    </row>
    <row r="16" spans="1:23" ht="15.75" customHeight="1">
      <c r="O16" s="117"/>
      <c r="Q16" s="117"/>
      <c r="R16" s="117"/>
      <c r="S16" s="117"/>
      <c r="T16" s="117"/>
      <c r="U16" s="117"/>
      <c r="V16" s="117"/>
      <c r="W16" s="117"/>
    </row>
    <row r="17" spans="2:23" ht="15.75" customHeight="1">
      <c r="O17" s="117"/>
      <c r="Q17" s="117"/>
      <c r="R17" s="117"/>
      <c r="S17" s="117"/>
      <c r="T17" s="117"/>
      <c r="U17" s="117"/>
      <c r="V17" s="117"/>
      <c r="W17" s="117"/>
    </row>
    <row r="18" spans="2:23" ht="15.75" customHeight="1">
      <c r="O18" s="117"/>
      <c r="Q18" s="117"/>
      <c r="R18" s="117"/>
      <c r="S18" s="117"/>
      <c r="T18" s="117"/>
      <c r="U18" s="117"/>
      <c r="V18" s="117"/>
      <c r="W18" s="117"/>
    </row>
    <row r="19" spans="2:23" ht="15.75" customHeight="1">
      <c r="B19" s="3"/>
      <c r="C19" s="318"/>
      <c r="D19" s="526" t="s">
        <v>233</v>
      </c>
      <c r="E19" s="526"/>
      <c r="F19" s="526"/>
      <c r="G19" s="526"/>
      <c r="H19" s="526"/>
      <c r="I19" s="526"/>
      <c r="J19" s="526"/>
      <c r="K19" s="526"/>
      <c r="L19" s="526"/>
      <c r="O19" s="117"/>
      <c r="Q19" s="117"/>
      <c r="R19" s="117"/>
      <c r="S19" s="117"/>
      <c r="T19" s="117"/>
      <c r="U19" s="117"/>
      <c r="V19" s="117"/>
      <c r="W19" s="117"/>
    </row>
    <row r="20" spans="2:23" ht="15.75" customHeight="1">
      <c r="B20" s="30"/>
      <c r="C20" s="13"/>
      <c r="D20" s="200" t="s">
        <v>159</v>
      </c>
      <c r="E20" s="200" t="s">
        <v>184</v>
      </c>
      <c r="F20" s="200" t="s">
        <v>190</v>
      </c>
      <c r="G20" s="200" t="s">
        <v>197</v>
      </c>
      <c r="H20" s="200" t="s">
        <v>224</v>
      </c>
      <c r="I20" s="200" t="s">
        <v>236</v>
      </c>
      <c r="J20" s="200" t="s">
        <v>251</v>
      </c>
      <c r="K20" s="200" t="s">
        <v>280</v>
      </c>
      <c r="L20" s="329" t="s">
        <v>312</v>
      </c>
      <c r="O20" s="117"/>
      <c r="Q20" s="117"/>
      <c r="R20" s="117"/>
      <c r="S20" s="117"/>
      <c r="T20" s="117"/>
      <c r="U20" s="117"/>
      <c r="V20" s="117"/>
      <c r="W20" s="117"/>
    </row>
    <row r="21" spans="2:23" ht="15.75" customHeight="1">
      <c r="B21" s="88" t="s">
        <v>128</v>
      </c>
      <c r="D21" s="206"/>
      <c r="E21" s="206"/>
      <c r="F21" s="206"/>
      <c r="G21" s="206"/>
      <c r="H21" s="206"/>
      <c r="I21" s="206"/>
      <c r="J21" s="206"/>
      <c r="K21" s="206"/>
      <c r="L21" s="285"/>
      <c r="O21" s="117"/>
      <c r="Q21" s="117"/>
      <c r="R21" s="117"/>
      <c r="S21" s="117"/>
      <c r="T21" s="117"/>
      <c r="U21" s="117"/>
      <c r="V21" s="117"/>
      <c r="W21" s="117"/>
    </row>
    <row r="22" spans="2:23" ht="15.75" customHeight="1">
      <c r="B22" s="88"/>
      <c r="C22" s="117" t="s">
        <v>13</v>
      </c>
      <c r="D22" s="319">
        <v>10</v>
      </c>
      <c r="E22" s="319">
        <v>10.4</v>
      </c>
      <c r="F22" s="319">
        <v>10.8</v>
      </c>
      <c r="G22" s="319">
        <v>13.4</v>
      </c>
      <c r="H22" s="319">
        <v>13.6</v>
      </c>
      <c r="I22" s="319">
        <v>13.6</v>
      </c>
      <c r="J22" s="319">
        <v>14.3</v>
      </c>
      <c r="K22" s="217">
        <v>16</v>
      </c>
      <c r="L22" s="322">
        <v>15.5</v>
      </c>
      <c r="O22" s="117"/>
      <c r="Q22" s="117"/>
      <c r="R22" s="117"/>
      <c r="S22" s="117"/>
      <c r="T22" s="117"/>
      <c r="U22" s="117"/>
      <c r="V22" s="117"/>
      <c r="W22" s="117"/>
    </row>
    <row r="23" spans="2:23" ht="15.75" customHeight="1">
      <c r="B23" s="58"/>
      <c r="C23" s="17" t="s">
        <v>161</v>
      </c>
      <c r="D23" s="319">
        <v>5.2</v>
      </c>
      <c r="E23" s="319">
        <v>5.9</v>
      </c>
      <c r="F23" s="319">
        <v>6.5</v>
      </c>
      <c r="G23" s="319">
        <v>7.6</v>
      </c>
      <c r="H23" s="319">
        <v>8.3000000000000007</v>
      </c>
      <c r="I23" s="319">
        <v>8.8000000000000007</v>
      </c>
      <c r="J23" s="319">
        <v>9.6999999999999993</v>
      </c>
      <c r="K23" s="319">
        <v>11.4</v>
      </c>
      <c r="L23" s="322">
        <v>12.1</v>
      </c>
      <c r="O23" s="117"/>
      <c r="Q23" s="117"/>
      <c r="R23" s="117"/>
      <c r="S23" s="117"/>
      <c r="T23" s="117"/>
      <c r="U23" s="117"/>
      <c r="V23" s="117"/>
      <c r="W23" s="117"/>
    </row>
    <row r="24" spans="2:23" ht="15.75" customHeight="1">
      <c r="B24" s="88"/>
      <c r="C24" s="117" t="s">
        <v>14</v>
      </c>
      <c r="D24" s="319">
        <v>24.7</v>
      </c>
      <c r="E24" s="319">
        <v>25.2</v>
      </c>
      <c r="F24" s="319">
        <v>25.5</v>
      </c>
      <c r="G24" s="319">
        <v>25.5</v>
      </c>
      <c r="H24" s="319">
        <v>26</v>
      </c>
      <c r="I24" s="319">
        <v>26.1</v>
      </c>
      <c r="J24" s="319">
        <v>27.9</v>
      </c>
      <c r="K24" s="319">
        <v>28</v>
      </c>
      <c r="L24" s="322">
        <v>28</v>
      </c>
      <c r="O24" s="117"/>
      <c r="Q24" s="117"/>
      <c r="R24" s="117"/>
      <c r="S24" s="117"/>
      <c r="T24" s="117"/>
      <c r="U24" s="117"/>
      <c r="V24" s="117"/>
      <c r="W24" s="117"/>
    </row>
    <row r="25" spans="2:23" ht="15.75" customHeight="1">
      <c r="B25" s="5"/>
      <c r="C25" s="58" t="s">
        <v>16</v>
      </c>
      <c r="D25" s="319">
        <v>0</v>
      </c>
      <c r="E25" s="319">
        <v>5.2</v>
      </c>
      <c r="F25" s="319">
        <v>5.7</v>
      </c>
      <c r="G25" s="319">
        <v>8.5</v>
      </c>
      <c r="H25" s="319">
        <v>9</v>
      </c>
      <c r="I25" s="319">
        <v>9.3000000000000007</v>
      </c>
      <c r="J25" s="319">
        <v>9.9</v>
      </c>
      <c r="K25" s="319">
        <v>10.199999999999999</v>
      </c>
      <c r="L25" s="322">
        <v>10.7</v>
      </c>
      <c r="O25" s="117"/>
      <c r="Q25" s="117"/>
      <c r="R25" s="117"/>
      <c r="S25" s="117"/>
      <c r="T25" s="117"/>
      <c r="U25" s="117"/>
      <c r="V25" s="117"/>
      <c r="W25" s="117"/>
    </row>
    <row r="26" spans="2:23" ht="15.75" customHeight="1">
      <c r="B26" s="88"/>
      <c r="C26" s="117" t="s">
        <v>225</v>
      </c>
      <c r="D26" s="319">
        <v>1.1000000000000001</v>
      </c>
      <c r="E26" s="319">
        <v>1.1000000000000001</v>
      </c>
      <c r="F26" s="319">
        <v>1.1000000000000001</v>
      </c>
      <c r="G26" s="319">
        <v>0</v>
      </c>
      <c r="H26" s="319">
        <v>0</v>
      </c>
      <c r="I26" s="319">
        <v>0</v>
      </c>
      <c r="J26" s="319">
        <v>0</v>
      </c>
      <c r="K26" s="319">
        <v>0</v>
      </c>
      <c r="L26" s="322">
        <v>0</v>
      </c>
      <c r="O26" s="117"/>
      <c r="Q26" s="117"/>
      <c r="R26" s="117"/>
      <c r="S26" s="117"/>
      <c r="T26" s="117"/>
      <c r="U26" s="117"/>
      <c r="V26" s="117"/>
      <c r="W26" s="117"/>
    </row>
    <row r="27" spans="2:23" ht="15.75" customHeight="1">
      <c r="B27" s="5"/>
      <c r="C27" s="58" t="s">
        <v>71</v>
      </c>
      <c r="D27" s="319">
        <v>0.2</v>
      </c>
      <c r="E27" s="319">
        <v>0.2</v>
      </c>
      <c r="F27" s="319">
        <v>0.2</v>
      </c>
      <c r="G27" s="319">
        <v>0.2</v>
      </c>
      <c r="H27" s="319">
        <v>0.2</v>
      </c>
      <c r="I27" s="319">
        <v>0.2</v>
      </c>
      <c r="J27" s="319">
        <v>0.2</v>
      </c>
      <c r="K27" s="319">
        <v>0.2</v>
      </c>
      <c r="L27" s="322">
        <v>0.2</v>
      </c>
      <c r="O27" s="117"/>
      <c r="Q27" s="117"/>
      <c r="R27" s="117"/>
      <c r="S27" s="117"/>
      <c r="T27" s="117"/>
      <c r="U27" s="117"/>
      <c r="V27" s="117"/>
      <c r="W27" s="117"/>
    </row>
    <row r="28" spans="2:23" ht="15.75" customHeight="1">
      <c r="B28" s="5"/>
      <c r="C28" s="117" t="s">
        <v>129</v>
      </c>
      <c r="D28" s="319">
        <v>3.4</v>
      </c>
      <c r="E28" s="319">
        <v>3.4</v>
      </c>
      <c r="F28" s="319">
        <v>3.5</v>
      </c>
      <c r="G28" s="319">
        <v>3.5</v>
      </c>
      <c r="H28" s="319">
        <v>3.5</v>
      </c>
      <c r="I28" s="319">
        <v>2.8</v>
      </c>
      <c r="J28" s="319">
        <v>3.6</v>
      </c>
      <c r="K28" s="319">
        <v>3.4</v>
      </c>
      <c r="L28" s="322">
        <v>3.5</v>
      </c>
      <c r="O28" s="117"/>
      <c r="Q28" s="117"/>
      <c r="R28" s="117"/>
      <c r="S28" s="117"/>
      <c r="T28" s="117"/>
      <c r="U28" s="117"/>
      <c r="V28" s="117"/>
      <c r="W28" s="117"/>
    </row>
    <row r="29" spans="2:23" ht="15.75" customHeight="1">
      <c r="B29" s="5"/>
      <c r="C29" s="6" t="s">
        <v>9</v>
      </c>
      <c r="D29" s="353">
        <v>44.6</v>
      </c>
      <c r="E29" s="353">
        <v>51.400000000000006</v>
      </c>
      <c r="F29" s="353">
        <v>53.300000000000004</v>
      </c>
      <c r="G29" s="353">
        <v>58.7</v>
      </c>
      <c r="H29" s="353">
        <v>60.6</v>
      </c>
      <c r="I29" s="353">
        <v>60.8</v>
      </c>
      <c r="J29" s="353">
        <v>65.599999999999994</v>
      </c>
      <c r="K29" s="353">
        <v>69.2</v>
      </c>
      <c r="L29" s="352">
        <v>70</v>
      </c>
      <c r="N29" s="456"/>
      <c r="O29" s="456"/>
      <c r="P29" s="456"/>
      <c r="Q29" s="456"/>
      <c r="R29" s="456"/>
      <c r="S29" s="456"/>
      <c r="T29" s="456"/>
      <c r="U29" s="456"/>
      <c r="V29" s="456"/>
      <c r="W29" s="456"/>
    </row>
    <row r="30" spans="2:23" ht="15.75" customHeight="1">
      <c r="B30" s="88"/>
      <c r="D30" s="79"/>
      <c r="E30" s="79"/>
      <c r="F30" s="79"/>
      <c r="G30" s="79"/>
      <c r="H30" s="79"/>
      <c r="I30" s="79"/>
      <c r="J30" s="79"/>
      <c r="K30" s="79"/>
      <c r="L30" s="287"/>
    </row>
    <row r="31" spans="2:23" ht="15.75" customHeight="1">
      <c r="B31" s="86" t="s">
        <v>209</v>
      </c>
      <c r="D31" s="206"/>
      <c r="E31" s="206"/>
      <c r="F31" s="206"/>
      <c r="G31" s="206"/>
      <c r="H31" s="206"/>
      <c r="I31" s="206"/>
      <c r="J31" s="206"/>
      <c r="K31" s="340"/>
      <c r="L31" s="326"/>
    </row>
    <row r="32" spans="2:23" ht="15.75" customHeight="1">
      <c r="B32" s="88"/>
      <c r="C32" s="318" t="s">
        <v>232</v>
      </c>
      <c r="D32" s="207">
        <v>0</v>
      </c>
      <c r="E32" s="207">
        <v>0</v>
      </c>
      <c r="F32" s="207">
        <v>0</v>
      </c>
      <c r="G32" s="207">
        <v>0</v>
      </c>
      <c r="H32" s="207">
        <v>0</v>
      </c>
      <c r="I32" s="207">
        <v>0</v>
      </c>
      <c r="J32" s="319">
        <v>0</v>
      </c>
      <c r="K32" s="319">
        <v>0</v>
      </c>
      <c r="L32" s="325"/>
    </row>
    <row r="33" spans="2:12" ht="15.75" customHeight="1">
      <c r="B33" s="88"/>
      <c r="C33" s="327" t="s">
        <v>366</v>
      </c>
      <c r="D33" s="319">
        <v>1</v>
      </c>
      <c r="E33" s="319">
        <v>1</v>
      </c>
      <c r="F33" s="319">
        <v>1.1000000000000001</v>
      </c>
      <c r="G33" s="319">
        <v>1.2</v>
      </c>
      <c r="H33" s="319">
        <v>1.5</v>
      </c>
      <c r="I33" s="319">
        <v>1.8</v>
      </c>
      <c r="J33" s="319">
        <v>1.9</v>
      </c>
      <c r="K33" s="319">
        <v>2.1</v>
      </c>
      <c r="L33" s="325">
        <v>2.2000000000000002</v>
      </c>
    </row>
    <row r="34" spans="2:12" ht="15.75" customHeight="1">
      <c r="B34" s="88"/>
      <c r="C34" s="327"/>
      <c r="D34" s="319"/>
      <c r="E34" s="319"/>
      <c r="F34" s="319"/>
      <c r="G34" s="319"/>
      <c r="H34" s="319"/>
      <c r="I34" s="319"/>
      <c r="J34" s="319"/>
      <c r="K34" s="319"/>
      <c r="L34" s="319"/>
    </row>
    <row r="35" spans="2:12" ht="12.75" customHeight="1">
      <c r="B35" s="318" t="s">
        <v>17</v>
      </c>
      <c r="C35" s="86"/>
      <c r="D35" s="36"/>
      <c r="E35" s="37"/>
      <c r="F35" s="37"/>
      <c r="G35" s="37"/>
      <c r="H35" s="37"/>
      <c r="I35" s="37"/>
      <c r="J35" s="37"/>
      <c r="K35" s="37"/>
      <c r="L35" s="37"/>
    </row>
    <row r="36" spans="2:12" ht="12.75" customHeight="1">
      <c r="B36" s="9" t="s">
        <v>18</v>
      </c>
      <c r="C36" s="101" t="s">
        <v>218</v>
      </c>
      <c r="D36" s="316"/>
      <c r="E36" s="316"/>
      <c r="F36" s="316"/>
      <c r="G36" s="316"/>
      <c r="H36" s="316"/>
      <c r="I36" s="316"/>
      <c r="J36" s="316"/>
      <c r="K36" s="316"/>
      <c r="L36" s="316"/>
    </row>
    <row r="37" spans="2:12" ht="12.75" customHeight="1">
      <c r="B37" s="9" t="s">
        <v>19</v>
      </c>
      <c r="C37" s="527" t="s">
        <v>365</v>
      </c>
      <c r="D37" s="527"/>
      <c r="E37" s="527"/>
      <c r="F37" s="527"/>
      <c r="G37" s="527"/>
      <c r="H37" s="527"/>
      <c r="I37" s="527"/>
      <c r="J37" s="317"/>
      <c r="K37" s="317"/>
      <c r="L37" s="317"/>
    </row>
    <row r="38" spans="2:12" ht="12.75" customHeight="1">
      <c r="B38" s="9"/>
      <c r="C38" s="101"/>
      <c r="D38" s="101"/>
      <c r="E38" s="101"/>
      <c r="F38" s="101"/>
      <c r="G38" s="101"/>
      <c r="H38" s="101"/>
      <c r="I38" s="101"/>
      <c r="J38" s="101"/>
      <c r="K38" s="101"/>
      <c r="L38" s="101"/>
    </row>
    <row r="39" spans="2:12" ht="12.75" customHeight="1">
      <c r="B39" s="9"/>
      <c r="C39" s="101"/>
      <c r="D39" s="348"/>
      <c r="E39" s="348"/>
      <c r="F39" s="348"/>
      <c r="G39" s="348"/>
      <c r="H39" s="348"/>
      <c r="I39" s="348"/>
      <c r="J39" s="348"/>
      <c r="K39" s="348"/>
      <c r="L39" s="348"/>
    </row>
    <row r="40" spans="2:12" ht="12.75" customHeight="1">
      <c r="B40" s="9"/>
      <c r="C40" s="101"/>
      <c r="D40" s="348"/>
      <c r="E40" s="348"/>
      <c r="F40" s="348"/>
      <c r="G40" s="348"/>
      <c r="H40" s="348"/>
      <c r="I40" s="348"/>
      <c r="J40" s="348"/>
      <c r="K40" s="348"/>
      <c r="L40" s="348"/>
    </row>
    <row r="41" spans="2:12" ht="12.75" customHeight="1"/>
    <row r="42" spans="2:12" ht="12.75" customHeight="1"/>
    <row r="43" spans="2:12" ht="12.75" customHeight="1"/>
  </sheetData>
  <sheetProtection formatCells="0" formatColumns="0" formatRows="0" sort="0" autoFilter="0" pivotTables="0"/>
  <mergeCells count="3">
    <mergeCell ref="D1:L1"/>
    <mergeCell ref="D19:L19"/>
    <mergeCell ref="C37:I37"/>
  </mergeCells>
  <conditionalFormatting sqref="Q54:Q55 Q125:Q126">
    <cfRule type="cellIs" dxfId="19" priority="9" stopIfTrue="1" operator="lessThan">
      <formula>0</formula>
    </cfRule>
  </conditionalFormatting>
  <conditionalFormatting sqref="L75:L76">
    <cfRule type="cellIs" dxfId="18" priority="1" stopIfTrue="1" operator="lessThan">
      <formula>0</formula>
    </cfRule>
  </conditionalFormatting>
  <conditionalFormatting sqref="E75:F76 D76:D77">
    <cfRule type="cellIs" dxfId="17" priority="7" stopIfTrue="1" operator="lessThan">
      <formula>0</formula>
    </cfRule>
  </conditionalFormatting>
  <conditionalFormatting sqref="G75:G76">
    <cfRule type="cellIs" dxfId="16" priority="6" stopIfTrue="1" operator="lessThan">
      <formula>0</formula>
    </cfRule>
  </conditionalFormatting>
  <conditionalFormatting sqref="H75:H76">
    <cfRule type="cellIs" dxfId="15" priority="5" stopIfTrue="1" operator="lessThan">
      <formula>0</formula>
    </cfRule>
  </conditionalFormatting>
  <conditionalFormatting sqref="J75:J76">
    <cfRule type="cellIs" dxfId="14" priority="4" stopIfTrue="1" operator="lessThan">
      <formula>0</formula>
    </cfRule>
  </conditionalFormatting>
  <conditionalFormatting sqref="I75:I76">
    <cfRule type="cellIs" dxfId="13" priority="3" stopIfTrue="1" operator="lessThan">
      <formula>0</formula>
    </cfRule>
  </conditionalFormatting>
  <conditionalFormatting sqref="K75:K76">
    <cfRule type="cellIs" dxfId="12" priority="2"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80" orientation="landscape" r:id="rId1"/>
  <headerFooter alignWithMargins="0">
    <oddHeader>&amp;L&amp;"Vodafone Rg,Regular"Vodafone Group Plc&amp;C&amp;"Vodafone Rg,Regular"08 Marketable homes passed</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opLeftCell="A13" zoomScale="70" zoomScaleNormal="70" zoomScaleSheetLayoutView="85" workbookViewId="0">
      <selection activeCell="C37" sqref="C37"/>
    </sheetView>
  </sheetViews>
  <sheetFormatPr defaultColWidth="9.140625" defaultRowHeight="12.75"/>
  <cols>
    <col min="1" max="1" width="5.42578125" style="117" customWidth="1"/>
    <col min="2" max="2" width="4.42578125" style="86" customWidth="1"/>
    <col min="3" max="3" width="24.140625" style="117" customWidth="1"/>
    <col min="4" max="4" width="11.140625" style="19" customWidth="1"/>
    <col min="5" max="12" width="11.140625" style="20" customWidth="1"/>
    <col min="13" max="13" width="3.28515625" style="318" customWidth="1"/>
    <col min="14" max="14" width="11.140625" style="19" customWidth="1"/>
    <col min="15" max="15" width="11.140625" style="20" customWidth="1"/>
    <col min="16" max="21" width="11.85546875" style="318" customWidth="1"/>
    <col min="22" max="22" width="11.42578125" style="117" customWidth="1"/>
    <col min="23" max="39" width="9.140625" style="117" customWidth="1"/>
    <col min="40" max="236" width="11.42578125" style="117" customWidth="1"/>
    <col min="237" max="16384" width="9.140625" style="117"/>
  </cols>
  <sheetData>
    <row r="1" spans="1:52" s="318" customFormat="1" ht="16.7" customHeight="1">
      <c r="A1" s="66" t="s">
        <v>131</v>
      </c>
      <c r="B1" s="3"/>
      <c r="D1" s="526" t="s">
        <v>234</v>
      </c>
      <c r="E1" s="526"/>
      <c r="F1" s="526"/>
      <c r="G1" s="526"/>
      <c r="H1" s="526"/>
      <c r="I1" s="526"/>
      <c r="J1" s="526"/>
      <c r="K1" s="526"/>
      <c r="L1" s="526"/>
      <c r="M1" s="159"/>
      <c r="N1" s="526" t="s">
        <v>152</v>
      </c>
      <c r="O1" s="526"/>
      <c r="P1" s="526"/>
      <c r="Q1" s="526"/>
      <c r="R1" s="526"/>
      <c r="S1" s="526"/>
      <c r="T1" s="526"/>
      <c r="U1" s="526"/>
      <c r="V1" s="526"/>
    </row>
    <row r="2" spans="1:52" s="13" customFormat="1" ht="12.75" customHeight="1">
      <c r="B2" s="30"/>
      <c r="D2" s="200" t="s">
        <v>159</v>
      </c>
      <c r="E2" s="200" t="s">
        <v>184</v>
      </c>
      <c r="F2" s="200" t="s">
        <v>190</v>
      </c>
      <c r="G2" s="200" t="s">
        <v>197</v>
      </c>
      <c r="H2" s="200" t="s">
        <v>224</v>
      </c>
      <c r="I2" s="200" t="s">
        <v>236</v>
      </c>
      <c r="J2" s="200" t="s">
        <v>251</v>
      </c>
      <c r="K2" s="200" t="s">
        <v>280</v>
      </c>
      <c r="L2" s="329" t="s">
        <v>312</v>
      </c>
      <c r="M2" s="77"/>
      <c r="N2" s="200" t="s">
        <v>159</v>
      </c>
      <c r="O2" s="200" t="s">
        <v>184</v>
      </c>
      <c r="P2" s="200" t="s">
        <v>190</v>
      </c>
      <c r="Q2" s="200" t="s">
        <v>197</v>
      </c>
      <c r="R2" s="200" t="s">
        <v>224</v>
      </c>
      <c r="S2" s="200" t="s">
        <v>236</v>
      </c>
      <c r="T2" s="200" t="s">
        <v>251</v>
      </c>
      <c r="U2" s="200" t="s">
        <v>280</v>
      </c>
      <c r="V2" s="329" t="s">
        <v>312</v>
      </c>
    </row>
    <row r="3" spans="1:52" ht="15.75" customHeight="1">
      <c r="B3" s="88" t="s">
        <v>128</v>
      </c>
      <c r="D3" s="206"/>
      <c r="E3" s="206"/>
      <c r="F3" s="206"/>
      <c r="G3" s="206"/>
      <c r="H3" s="206"/>
      <c r="I3" s="206"/>
      <c r="J3" s="206"/>
      <c r="K3" s="206"/>
      <c r="L3" s="285"/>
      <c r="M3" s="198"/>
      <c r="N3" s="206"/>
      <c r="O3" s="206"/>
      <c r="P3" s="206"/>
      <c r="Q3" s="206"/>
      <c r="R3" s="206"/>
      <c r="S3" s="206"/>
      <c r="T3" s="206"/>
      <c r="U3" s="206"/>
      <c r="V3" s="285"/>
      <c r="W3" s="13"/>
    </row>
    <row r="4" spans="1:52" ht="15.75" customHeight="1">
      <c r="B4" s="88"/>
      <c r="C4" s="117" t="s">
        <v>13</v>
      </c>
      <c r="D4" s="207">
        <v>7813</v>
      </c>
      <c r="E4" s="207">
        <v>7795</v>
      </c>
      <c r="F4" s="207">
        <v>7788</v>
      </c>
      <c r="G4" s="207">
        <v>7744</v>
      </c>
      <c r="H4" s="207">
        <v>7734</v>
      </c>
      <c r="I4" s="207">
        <v>7710</v>
      </c>
      <c r="J4" s="207">
        <v>7697</v>
      </c>
      <c r="K4" s="207">
        <v>7673</v>
      </c>
      <c r="L4" s="283">
        <v>7660</v>
      </c>
      <c r="M4" s="198"/>
      <c r="N4" s="207">
        <v>-25</v>
      </c>
      <c r="O4" s="207">
        <v>-18</v>
      </c>
      <c r="P4" s="207">
        <v>-7</v>
      </c>
      <c r="Q4" s="207">
        <v>-44</v>
      </c>
      <c r="R4" s="207">
        <v>-10</v>
      </c>
      <c r="S4" s="207">
        <v>-24</v>
      </c>
      <c r="T4" s="207">
        <v>-13</v>
      </c>
      <c r="U4" s="207">
        <v>-24</v>
      </c>
      <c r="V4" s="283">
        <v>-13</v>
      </c>
      <c r="W4" s="13"/>
    </row>
    <row r="5" spans="1:52" s="58" customFormat="1" ht="15.75" customHeight="1">
      <c r="C5" s="17" t="s">
        <v>161</v>
      </c>
      <c r="D5" s="207">
        <v>0</v>
      </c>
      <c r="E5" s="207">
        <v>0</v>
      </c>
      <c r="F5" s="207">
        <v>0</v>
      </c>
      <c r="G5" s="207">
        <v>2</v>
      </c>
      <c r="H5" s="207">
        <v>10</v>
      </c>
      <c r="I5" s="207">
        <v>17</v>
      </c>
      <c r="J5" s="207">
        <v>31</v>
      </c>
      <c r="K5" s="207">
        <v>50</v>
      </c>
      <c r="L5" s="283">
        <v>64</v>
      </c>
      <c r="M5" s="198"/>
      <c r="N5" s="207">
        <v>0</v>
      </c>
      <c r="O5" s="207">
        <v>0</v>
      </c>
      <c r="P5" s="207">
        <v>0</v>
      </c>
      <c r="Q5" s="207">
        <v>2</v>
      </c>
      <c r="R5" s="207">
        <v>8</v>
      </c>
      <c r="S5" s="207">
        <v>7</v>
      </c>
      <c r="T5" s="207">
        <v>14</v>
      </c>
      <c r="U5" s="207">
        <v>19</v>
      </c>
      <c r="V5" s="283">
        <v>14</v>
      </c>
      <c r="W5" s="13"/>
    </row>
    <row r="6" spans="1:52" ht="15.75" customHeight="1">
      <c r="B6" s="88"/>
      <c r="C6" s="117" t="s">
        <v>14</v>
      </c>
      <c r="D6" s="207">
        <v>0</v>
      </c>
      <c r="E6" s="207">
        <v>0</v>
      </c>
      <c r="F6" s="207">
        <v>0</v>
      </c>
      <c r="G6" s="207">
        <v>0</v>
      </c>
      <c r="H6" s="207">
        <v>0</v>
      </c>
      <c r="I6" s="207">
        <v>0</v>
      </c>
      <c r="J6" s="207">
        <v>0</v>
      </c>
      <c r="K6" s="207">
        <v>0</v>
      </c>
      <c r="L6" s="283">
        <v>0</v>
      </c>
      <c r="M6" s="198"/>
      <c r="N6" s="207">
        <v>0</v>
      </c>
      <c r="O6" s="207">
        <v>0</v>
      </c>
      <c r="P6" s="207">
        <v>0</v>
      </c>
      <c r="Q6" s="207">
        <v>0</v>
      </c>
      <c r="R6" s="207">
        <v>0</v>
      </c>
      <c r="S6" s="207">
        <v>0</v>
      </c>
      <c r="T6" s="207">
        <v>0</v>
      </c>
      <c r="U6" s="207">
        <v>0</v>
      </c>
      <c r="V6" s="283">
        <v>0</v>
      </c>
      <c r="W6" s="13"/>
    </row>
    <row r="7" spans="1:52" s="58" customFormat="1" ht="15.75" customHeight="1">
      <c r="B7" s="5"/>
      <c r="C7" s="58" t="s">
        <v>16</v>
      </c>
      <c r="D7" s="207">
        <v>1115</v>
      </c>
      <c r="E7" s="207">
        <v>1201</v>
      </c>
      <c r="F7" s="207">
        <v>1279</v>
      </c>
      <c r="G7" s="207">
        <v>1309</v>
      </c>
      <c r="H7" s="207">
        <v>1285</v>
      </c>
      <c r="I7" s="207">
        <v>1332</v>
      </c>
      <c r="J7" s="207">
        <v>1370</v>
      </c>
      <c r="K7" s="207">
        <v>1360</v>
      </c>
      <c r="L7" s="283">
        <v>1328</v>
      </c>
      <c r="M7" s="198"/>
      <c r="N7" s="207">
        <v>52</v>
      </c>
      <c r="O7" s="207">
        <v>86</v>
      </c>
      <c r="P7" s="207">
        <v>78</v>
      </c>
      <c r="Q7" s="207">
        <v>30</v>
      </c>
      <c r="R7" s="207">
        <v>-24</v>
      </c>
      <c r="S7" s="207">
        <v>47</v>
      </c>
      <c r="T7" s="207">
        <v>38</v>
      </c>
      <c r="U7" s="207">
        <v>-10</v>
      </c>
      <c r="V7" s="283">
        <v>-32</v>
      </c>
      <c r="W7" s="13"/>
    </row>
    <row r="8" spans="1:52" ht="15.75" customHeight="1">
      <c r="B8" s="88"/>
      <c r="C8" s="117" t="s">
        <v>225</v>
      </c>
      <c r="D8" s="207">
        <v>112</v>
      </c>
      <c r="E8" s="207">
        <v>129</v>
      </c>
      <c r="F8" s="207">
        <v>0</v>
      </c>
      <c r="G8" s="207">
        <v>0</v>
      </c>
      <c r="H8" s="207">
        <v>0</v>
      </c>
      <c r="I8" s="207">
        <v>0</v>
      </c>
      <c r="J8" s="207">
        <v>0</v>
      </c>
      <c r="K8" s="207">
        <v>0</v>
      </c>
      <c r="L8" s="283">
        <v>0</v>
      </c>
      <c r="M8" s="198"/>
      <c r="N8" s="207">
        <v>15</v>
      </c>
      <c r="O8" s="207">
        <v>17</v>
      </c>
      <c r="P8" s="207">
        <v>0</v>
      </c>
      <c r="Q8" s="207">
        <v>0</v>
      </c>
      <c r="R8" s="207">
        <v>0</v>
      </c>
      <c r="S8" s="207">
        <v>0</v>
      </c>
      <c r="T8" s="207">
        <v>0</v>
      </c>
      <c r="U8" s="207">
        <v>0</v>
      </c>
      <c r="V8" s="283">
        <v>0</v>
      </c>
      <c r="W8" s="13"/>
    </row>
    <row r="9" spans="1:52" ht="15.75" customHeight="1">
      <c r="B9" s="88"/>
      <c r="C9" s="117" t="s">
        <v>71</v>
      </c>
      <c r="D9" s="207">
        <v>419</v>
      </c>
      <c r="E9" s="207">
        <v>445</v>
      </c>
      <c r="F9" s="207">
        <v>470</v>
      </c>
      <c r="G9" s="207">
        <v>489</v>
      </c>
      <c r="H9" s="207">
        <v>503</v>
      </c>
      <c r="I9" s="207">
        <v>527</v>
      </c>
      <c r="J9" s="207">
        <v>541</v>
      </c>
      <c r="K9" s="207">
        <v>554</v>
      </c>
      <c r="L9" s="283">
        <v>565</v>
      </c>
      <c r="M9" s="198"/>
      <c r="N9" s="207">
        <v>24</v>
      </c>
      <c r="O9" s="207">
        <v>26</v>
      </c>
      <c r="P9" s="207">
        <v>25</v>
      </c>
      <c r="Q9" s="207">
        <v>19</v>
      </c>
      <c r="R9" s="207">
        <v>14</v>
      </c>
      <c r="S9" s="207">
        <v>24</v>
      </c>
      <c r="T9" s="207">
        <v>14</v>
      </c>
      <c r="U9" s="207">
        <v>13</v>
      </c>
      <c r="V9" s="283">
        <v>11</v>
      </c>
      <c r="W9" s="13"/>
    </row>
    <row r="10" spans="1:52" s="58" customFormat="1" ht="15.75" customHeight="1">
      <c r="B10" s="5"/>
      <c r="C10" s="58" t="s">
        <v>129</v>
      </c>
      <c r="D10" s="207">
        <v>56</v>
      </c>
      <c r="E10" s="207">
        <v>64</v>
      </c>
      <c r="F10" s="207">
        <v>73</v>
      </c>
      <c r="G10" s="207">
        <v>80</v>
      </c>
      <c r="H10" s="207">
        <v>86</v>
      </c>
      <c r="I10" s="207">
        <v>92</v>
      </c>
      <c r="J10" s="207">
        <v>101</v>
      </c>
      <c r="K10" s="207">
        <v>112</v>
      </c>
      <c r="L10" s="283">
        <v>119</v>
      </c>
      <c r="M10" s="198"/>
      <c r="N10" s="207">
        <v>11</v>
      </c>
      <c r="O10" s="207">
        <v>8</v>
      </c>
      <c r="P10" s="207">
        <v>9</v>
      </c>
      <c r="Q10" s="207">
        <v>7</v>
      </c>
      <c r="R10" s="207">
        <v>6</v>
      </c>
      <c r="S10" s="207">
        <v>6</v>
      </c>
      <c r="T10" s="207">
        <v>9</v>
      </c>
      <c r="U10" s="207">
        <v>11</v>
      </c>
      <c r="V10" s="283">
        <v>7</v>
      </c>
      <c r="W10" s="13"/>
    </row>
    <row r="11" spans="1:52" s="6" customFormat="1" ht="15.75" customHeight="1">
      <c r="B11" s="5"/>
      <c r="C11" s="6" t="s">
        <v>9</v>
      </c>
      <c r="D11" s="354">
        <v>9515</v>
      </c>
      <c r="E11" s="354">
        <v>9634</v>
      </c>
      <c r="F11" s="354">
        <v>9610</v>
      </c>
      <c r="G11" s="354">
        <v>9624</v>
      </c>
      <c r="H11" s="354">
        <v>9618</v>
      </c>
      <c r="I11" s="354">
        <v>9678</v>
      </c>
      <c r="J11" s="354">
        <v>9740</v>
      </c>
      <c r="K11" s="354">
        <v>9749</v>
      </c>
      <c r="L11" s="355">
        <v>9736</v>
      </c>
      <c r="M11" s="199"/>
      <c r="N11" s="354">
        <v>77</v>
      </c>
      <c r="O11" s="354">
        <v>119</v>
      </c>
      <c r="P11" s="354">
        <v>105</v>
      </c>
      <c r="Q11" s="354">
        <v>14</v>
      </c>
      <c r="R11" s="354">
        <v>-6</v>
      </c>
      <c r="S11" s="354">
        <v>60</v>
      </c>
      <c r="T11" s="354">
        <v>62</v>
      </c>
      <c r="U11" s="354">
        <v>9</v>
      </c>
      <c r="V11" s="355">
        <v>-13</v>
      </c>
      <c r="W11" s="13"/>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row>
    <row r="12" spans="1:52" ht="15.75" customHeight="1">
      <c r="B12" s="88"/>
      <c r="D12" s="79"/>
      <c r="E12" s="79"/>
      <c r="F12" s="79"/>
      <c r="G12" s="79"/>
      <c r="H12" s="79"/>
      <c r="I12" s="79"/>
      <c r="J12" s="79"/>
      <c r="K12" s="79"/>
      <c r="L12" s="287"/>
      <c r="M12" s="198"/>
      <c r="N12" s="79"/>
      <c r="O12" s="79"/>
      <c r="P12" s="79"/>
      <c r="Q12" s="79"/>
      <c r="R12" s="79"/>
      <c r="S12" s="79"/>
      <c r="T12" s="79"/>
      <c r="U12" s="79"/>
      <c r="V12" s="287"/>
      <c r="W12" s="13"/>
    </row>
    <row r="13" spans="1:52" ht="15.75" customHeight="1">
      <c r="B13" s="86" t="s">
        <v>209</v>
      </c>
      <c r="D13" s="206"/>
      <c r="E13" s="206"/>
      <c r="F13" s="206"/>
      <c r="G13" s="206"/>
      <c r="H13" s="206"/>
      <c r="I13" s="206"/>
      <c r="J13" s="206"/>
      <c r="K13" s="206"/>
      <c r="L13" s="285"/>
      <c r="M13" s="198"/>
      <c r="N13" s="206"/>
      <c r="O13" s="206"/>
      <c r="P13" s="206"/>
      <c r="Q13" s="206"/>
      <c r="R13" s="206"/>
      <c r="S13" s="206"/>
      <c r="T13" s="206"/>
      <c r="U13" s="206"/>
      <c r="V13" s="285"/>
      <c r="W13" s="13"/>
    </row>
    <row r="14" spans="1:52" ht="15.75" customHeight="1">
      <c r="B14" s="88"/>
      <c r="C14" s="318" t="s">
        <v>232</v>
      </c>
      <c r="D14" s="207">
        <v>0</v>
      </c>
      <c r="E14" s="207">
        <v>0</v>
      </c>
      <c r="F14" s="207">
        <v>3997</v>
      </c>
      <c r="G14" s="207">
        <v>3981</v>
      </c>
      <c r="H14" s="207">
        <v>3957</v>
      </c>
      <c r="I14" s="207">
        <v>3943</v>
      </c>
      <c r="J14" s="207">
        <v>3942</v>
      </c>
      <c r="K14" s="207">
        <v>3938</v>
      </c>
      <c r="L14" s="283"/>
      <c r="M14" s="198"/>
      <c r="N14" s="207">
        <v>0</v>
      </c>
      <c r="O14" s="207">
        <v>0</v>
      </c>
      <c r="P14" s="207">
        <v>0</v>
      </c>
      <c r="Q14" s="207">
        <v>-16</v>
      </c>
      <c r="R14" s="207">
        <v>-24</v>
      </c>
      <c r="S14" s="207">
        <v>-14</v>
      </c>
      <c r="T14" s="207">
        <v>-1</v>
      </c>
      <c r="U14" s="207">
        <v>-4</v>
      </c>
      <c r="V14" s="283"/>
      <c r="W14" s="13"/>
    </row>
    <row r="15" spans="1:52" ht="15.75" customHeight="1">
      <c r="B15" s="88"/>
      <c r="D15" s="206"/>
      <c r="E15" s="79"/>
      <c r="F15" s="79"/>
      <c r="G15" s="79"/>
      <c r="H15" s="79"/>
      <c r="I15" s="79"/>
      <c r="J15" s="79"/>
      <c r="K15" s="79"/>
      <c r="L15" s="79"/>
      <c r="M15" s="198"/>
      <c r="N15" s="94"/>
      <c r="O15" s="78"/>
      <c r="P15" s="198"/>
      <c r="Q15" s="198"/>
      <c r="R15" s="198"/>
      <c r="S15" s="198"/>
      <c r="T15" s="198"/>
      <c r="U15" s="198"/>
      <c r="W15" s="13"/>
    </row>
    <row r="16" spans="1:52" ht="15.75" customHeight="1">
      <c r="B16" s="88"/>
      <c r="D16" s="94"/>
      <c r="E16" s="78"/>
      <c r="F16" s="79"/>
      <c r="G16" s="79"/>
      <c r="H16" s="79"/>
      <c r="I16" s="79"/>
      <c r="J16" s="79"/>
      <c r="K16" s="79"/>
      <c r="L16" s="79"/>
      <c r="M16" s="198"/>
      <c r="N16" s="320"/>
      <c r="O16" s="320"/>
      <c r="P16" s="320"/>
      <c r="Q16" s="320"/>
      <c r="R16" s="320"/>
      <c r="S16" s="320"/>
      <c r="T16" s="320"/>
      <c r="U16" s="320"/>
      <c r="W16" s="13"/>
    </row>
    <row r="17" spans="1:52" ht="15.75" customHeight="1">
      <c r="M17" s="327"/>
      <c r="P17" s="327"/>
      <c r="Q17" s="327"/>
      <c r="R17" s="327"/>
      <c r="S17" s="327"/>
      <c r="T17" s="327"/>
      <c r="U17" s="327"/>
      <c r="W17" s="13"/>
    </row>
    <row r="18" spans="1:52" ht="15.75" customHeight="1">
      <c r="M18" s="327"/>
      <c r="P18" s="327"/>
      <c r="Q18" s="327"/>
      <c r="R18" s="327"/>
      <c r="S18" s="327"/>
      <c r="T18" s="327"/>
      <c r="U18" s="327"/>
      <c r="W18" s="13"/>
    </row>
    <row r="19" spans="1:52" s="318" customFormat="1" ht="15.75" customHeight="1">
      <c r="A19" s="66"/>
      <c r="B19" s="3"/>
      <c r="D19" s="526" t="s">
        <v>235</v>
      </c>
      <c r="E19" s="526"/>
      <c r="F19" s="526"/>
      <c r="G19" s="526"/>
      <c r="H19" s="526"/>
      <c r="I19" s="526"/>
      <c r="J19" s="526"/>
      <c r="K19" s="526"/>
      <c r="L19" s="526"/>
      <c r="M19" s="159"/>
      <c r="N19" s="526" t="s">
        <v>152</v>
      </c>
      <c r="O19" s="526"/>
      <c r="P19" s="526"/>
      <c r="Q19" s="526"/>
      <c r="R19" s="526"/>
      <c r="S19" s="526"/>
      <c r="T19" s="526"/>
      <c r="U19" s="526"/>
      <c r="V19" s="526"/>
      <c r="W19" s="13"/>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row>
    <row r="20" spans="1:52" s="13" customFormat="1" ht="15.75" customHeight="1">
      <c r="B20" s="30"/>
      <c r="D20" s="200" t="s">
        <v>159</v>
      </c>
      <c r="E20" s="200" t="s">
        <v>184</v>
      </c>
      <c r="F20" s="200" t="s">
        <v>190</v>
      </c>
      <c r="G20" s="200" t="s">
        <v>197</v>
      </c>
      <c r="H20" s="200" t="s">
        <v>224</v>
      </c>
      <c r="I20" s="200" t="s">
        <v>236</v>
      </c>
      <c r="J20" s="200" t="s">
        <v>251</v>
      </c>
      <c r="K20" s="200" t="s">
        <v>280</v>
      </c>
      <c r="L20" s="329" t="s">
        <v>312</v>
      </c>
      <c r="M20" s="77"/>
      <c r="N20" s="200" t="s">
        <v>159</v>
      </c>
      <c r="O20" s="200" t="s">
        <v>184</v>
      </c>
      <c r="P20" s="200" t="s">
        <v>190</v>
      </c>
      <c r="Q20" s="200" t="s">
        <v>197</v>
      </c>
      <c r="R20" s="200" t="s">
        <v>224</v>
      </c>
      <c r="S20" s="200" t="s">
        <v>236</v>
      </c>
      <c r="T20" s="200" t="s">
        <v>251</v>
      </c>
      <c r="U20" s="200" t="s">
        <v>280</v>
      </c>
      <c r="V20" s="329" t="s">
        <v>312</v>
      </c>
    </row>
    <row r="21" spans="1:52" ht="15.75" customHeight="1">
      <c r="B21" s="88" t="s">
        <v>128</v>
      </c>
      <c r="D21" s="206"/>
      <c r="E21" s="206"/>
      <c r="F21" s="206"/>
      <c r="G21" s="206"/>
      <c r="H21" s="206"/>
      <c r="I21" s="206"/>
      <c r="J21" s="206"/>
      <c r="K21" s="206"/>
      <c r="L21" s="285"/>
      <c r="M21" s="198"/>
      <c r="N21" s="206"/>
      <c r="O21" s="206"/>
      <c r="P21" s="206"/>
      <c r="Q21" s="206"/>
      <c r="R21" s="206"/>
      <c r="S21" s="206"/>
      <c r="T21" s="206"/>
      <c r="U21" s="206"/>
      <c r="V21" s="285"/>
      <c r="W21" s="13"/>
    </row>
    <row r="22" spans="1:52" ht="15.75" customHeight="1">
      <c r="B22" s="88"/>
      <c r="C22" s="117" t="s">
        <v>13</v>
      </c>
      <c r="D22" s="207">
        <v>6171</v>
      </c>
      <c r="E22" s="207">
        <v>6250</v>
      </c>
      <c r="F22" s="207">
        <v>6360</v>
      </c>
      <c r="G22" s="207">
        <v>6480</v>
      </c>
      <c r="H22" s="207">
        <v>6576</v>
      </c>
      <c r="I22" s="207">
        <v>6667</v>
      </c>
      <c r="J22" s="207">
        <v>6755</v>
      </c>
      <c r="K22" s="207">
        <v>6641</v>
      </c>
      <c r="L22" s="283">
        <v>6688</v>
      </c>
      <c r="M22" s="198"/>
      <c r="N22" s="207">
        <v>110</v>
      </c>
      <c r="O22" s="207">
        <v>79</v>
      </c>
      <c r="P22" s="207">
        <v>110</v>
      </c>
      <c r="Q22" s="207">
        <v>120</v>
      </c>
      <c r="R22" s="207">
        <v>96</v>
      </c>
      <c r="S22" s="207">
        <v>91</v>
      </c>
      <c r="T22" s="207">
        <v>88</v>
      </c>
      <c r="U22" s="207">
        <v>3</v>
      </c>
      <c r="V22" s="283">
        <v>47</v>
      </c>
      <c r="W22" s="13"/>
    </row>
    <row r="23" spans="1:52" s="58" customFormat="1" ht="15.75" customHeight="1">
      <c r="C23" s="17" t="s">
        <v>161</v>
      </c>
      <c r="D23" s="207">
        <v>2340</v>
      </c>
      <c r="E23" s="207">
        <v>2353</v>
      </c>
      <c r="F23" s="207">
        <v>2406</v>
      </c>
      <c r="G23" s="207">
        <v>2461</v>
      </c>
      <c r="H23" s="207">
        <v>2508</v>
      </c>
      <c r="I23" s="207">
        <v>2548</v>
      </c>
      <c r="J23" s="207">
        <v>2628</v>
      </c>
      <c r="K23" s="207">
        <v>2716</v>
      </c>
      <c r="L23" s="283">
        <v>2769</v>
      </c>
      <c r="M23" s="198"/>
      <c r="N23" s="207">
        <v>26</v>
      </c>
      <c r="O23" s="207">
        <v>13</v>
      </c>
      <c r="P23" s="207">
        <v>53</v>
      </c>
      <c r="Q23" s="207">
        <v>55</v>
      </c>
      <c r="R23" s="207">
        <v>47</v>
      </c>
      <c r="S23" s="207">
        <v>40</v>
      </c>
      <c r="T23" s="207">
        <v>80</v>
      </c>
      <c r="U23" s="207">
        <v>88</v>
      </c>
      <c r="V23" s="283">
        <v>53</v>
      </c>
      <c r="W23" s="13"/>
    </row>
    <row r="24" spans="1:52" ht="15.75" customHeight="1">
      <c r="B24" s="88"/>
      <c r="C24" s="117" t="s">
        <v>14</v>
      </c>
      <c r="D24" s="207">
        <v>138</v>
      </c>
      <c r="E24" s="207">
        <v>168</v>
      </c>
      <c r="F24" s="207">
        <v>183</v>
      </c>
      <c r="G24" s="207">
        <v>216</v>
      </c>
      <c r="H24" s="207">
        <v>245</v>
      </c>
      <c r="I24" s="207">
        <v>278</v>
      </c>
      <c r="J24" s="207">
        <v>316</v>
      </c>
      <c r="K24" s="207">
        <v>382</v>
      </c>
      <c r="L24" s="283">
        <v>435</v>
      </c>
      <c r="M24" s="198"/>
      <c r="N24" s="207">
        <v>105</v>
      </c>
      <c r="O24" s="207">
        <v>30</v>
      </c>
      <c r="P24" s="207">
        <v>15</v>
      </c>
      <c r="Q24" s="207">
        <v>33</v>
      </c>
      <c r="R24" s="207">
        <v>29</v>
      </c>
      <c r="S24" s="207">
        <v>33</v>
      </c>
      <c r="T24" s="207">
        <v>38</v>
      </c>
      <c r="U24" s="207">
        <v>66</v>
      </c>
      <c r="V24" s="283">
        <v>53</v>
      </c>
      <c r="W24" s="13"/>
    </row>
    <row r="25" spans="1:52" s="58" customFormat="1" ht="15.75" customHeight="1">
      <c r="B25" s="5"/>
      <c r="C25" s="58" t="s">
        <v>16</v>
      </c>
      <c r="D25" s="207">
        <v>3237</v>
      </c>
      <c r="E25" s="207">
        <v>3272</v>
      </c>
      <c r="F25" s="207">
        <v>3356</v>
      </c>
      <c r="G25" s="207">
        <v>3423</v>
      </c>
      <c r="H25" s="207">
        <v>3426</v>
      </c>
      <c r="I25" s="207">
        <v>3447</v>
      </c>
      <c r="J25" s="207">
        <v>3494</v>
      </c>
      <c r="K25" s="207">
        <v>3477</v>
      </c>
      <c r="L25" s="283">
        <v>3418</v>
      </c>
      <c r="M25" s="198"/>
      <c r="N25" s="207">
        <v>-11</v>
      </c>
      <c r="O25" s="207">
        <v>35</v>
      </c>
      <c r="P25" s="207">
        <v>84</v>
      </c>
      <c r="Q25" s="207">
        <v>67</v>
      </c>
      <c r="R25" s="207">
        <v>3</v>
      </c>
      <c r="S25" s="207">
        <v>21</v>
      </c>
      <c r="T25" s="207">
        <v>47</v>
      </c>
      <c r="U25" s="207">
        <v>-17</v>
      </c>
      <c r="V25" s="283">
        <v>-59</v>
      </c>
      <c r="W25" s="13"/>
    </row>
    <row r="26" spans="1:52" ht="15.75" customHeight="1">
      <c r="B26" s="88"/>
      <c r="C26" s="117" t="s">
        <v>225</v>
      </c>
      <c r="D26" s="207">
        <v>110</v>
      </c>
      <c r="E26" s="207">
        <v>125</v>
      </c>
      <c r="F26" s="207">
        <v>0</v>
      </c>
      <c r="G26" s="207">
        <v>0</v>
      </c>
      <c r="H26" s="207">
        <v>0</v>
      </c>
      <c r="I26" s="207">
        <v>0</v>
      </c>
      <c r="J26" s="207">
        <v>0</v>
      </c>
      <c r="K26" s="207">
        <v>0</v>
      </c>
      <c r="L26" s="283">
        <v>0</v>
      </c>
      <c r="M26" s="198"/>
      <c r="N26" s="207">
        <v>13</v>
      </c>
      <c r="O26" s="207">
        <v>15</v>
      </c>
      <c r="P26" s="207">
        <v>0</v>
      </c>
      <c r="Q26" s="207">
        <v>0</v>
      </c>
      <c r="R26" s="207">
        <v>0</v>
      </c>
      <c r="S26" s="207">
        <v>0</v>
      </c>
      <c r="T26" s="207">
        <v>0</v>
      </c>
      <c r="U26" s="207">
        <v>0</v>
      </c>
      <c r="V26" s="283">
        <v>0</v>
      </c>
      <c r="W26" s="13"/>
    </row>
    <row r="27" spans="1:52" s="58" customFormat="1" ht="15.75" customHeight="1">
      <c r="B27" s="5"/>
      <c r="C27" s="58" t="s">
        <v>71</v>
      </c>
      <c r="D27" s="207">
        <v>523</v>
      </c>
      <c r="E27" s="207">
        <v>548</v>
      </c>
      <c r="F27" s="207">
        <v>572</v>
      </c>
      <c r="G27" s="207">
        <v>592</v>
      </c>
      <c r="H27" s="207">
        <v>605</v>
      </c>
      <c r="I27" s="207">
        <v>628</v>
      </c>
      <c r="J27" s="207">
        <v>642</v>
      </c>
      <c r="K27" s="207">
        <v>653</v>
      </c>
      <c r="L27" s="283">
        <v>665</v>
      </c>
      <c r="M27" s="198"/>
      <c r="N27" s="207">
        <v>24</v>
      </c>
      <c r="O27" s="207">
        <v>25</v>
      </c>
      <c r="P27" s="207">
        <v>24</v>
      </c>
      <c r="Q27" s="207">
        <v>20</v>
      </c>
      <c r="R27" s="207">
        <v>13</v>
      </c>
      <c r="S27" s="207">
        <v>23</v>
      </c>
      <c r="T27" s="207">
        <v>14</v>
      </c>
      <c r="U27" s="207">
        <v>11</v>
      </c>
      <c r="V27" s="283">
        <v>12</v>
      </c>
      <c r="W27" s="13"/>
    </row>
    <row r="28" spans="1:52" s="58" customFormat="1" ht="15.75" customHeight="1">
      <c r="B28" s="5"/>
      <c r="C28" s="58" t="s">
        <v>129</v>
      </c>
      <c r="D28" s="207">
        <v>999</v>
      </c>
      <c r="E28" s="207">
        <v>1020</v>
      </c>
      <c r="F28" s="207">
        <v>1040</v>
      </c>
      <c r="G28" s="207">
        <v>1043</v>
      </c>
      <c r="H28" s="207">
        <v>1055</v>
      </c>
      <c r="I28" s="207">
        <v>1060</v>
      </c>
      <c r="J28" s="207">
        <v>1063</v>
      </c>
      <c r="K28" s="207">
        <v>1067</v>
      </c>
      <c r="L28" s="283">
        <v>1065</v>
      </c>
      <c r="M28" s="198"/>
      <c r="N28" s="207">
        <v>19</v>
      </c>
      <c r="O28" s="207">
        <v>21</v>
      </c>
      <c r="P28" s="207">
        <v>20</v>
      </c>
      <c r="Q28" s="207">
        <v>3</v>
      </c>
      <c r="R28" s="207">
        <v>12</v>
      </c>
      <c r="S28" s="207">
        <v>5</v>
      </c>
      <c r="T28" s="207">
        <v>3</v>
      </c>
      <c r="U28" s="207">
        <v>4</v>
      </c>
      <c r="V28" s="283">
        <v>-2</v>
      </c>
      <c r="W28" s="13"/>
    </row>
    <row r="29" spans="1:52" ht="15.75" customHeight="1">
      <c r="B29" s="88"/>
      <c r="C29" s="6" t="s">
        <v>9</v>
      </c>
      <c r="D29" s="354">
        <v>13518</v>
      </c>
      <c r="E29" s="354">
        <v>13736</v>
      </c>
      <c r="F29" s="354">
        <v>13917</v>
      </c>
      <c r="G29" s="354">
        <v>14215</v>
      </c>
      <c r="H29" s="354">
        <v>14415</v>
      </c>
      <c r="I29" s="354">
        <v>14628</v>
      </c>
      <c r="J29" s="354">
        <v>14898</v>
      </c>
      <c r="K29" s="354">
        <f>SUM(K22:K28)</f>
        <v>14936</v>
      </c>
      <c r="L29" s="355">
        <v>15040</v>
      </c>
      <c r="M29" s="198"/>
      <c r="N29" s="354">
        <v>286</v>
      </c>
      <c r="O29" s="354">
        <v>218</v>
      </c>
      <c r="P29" s="354">
        <v>306</v>
      </c>
      <c r="Q29" s="354">
        <v>298</v>
      </c>
      <c r="R29" s="354">
        <v>200</v>
      </c>
      <c r="S29" s="354">
        <v>213</v>
      </c>
      <c r="T29" s="354">
        <v>270</v>
      </c>
      <c r="U29" s="354">
        <v>155</v>
      </c>
      <c r="V29" s="355">
        <v>104</v>
      </c>
      <c r="W29" s="13"/>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row>
    <row r="30" spans="1:52">
      <c r="B30" s="88"/>
      <c r="D30" s="79"/>
      <c r="E30" s="79"/>
      <c r="F30" s="79"/>
      <c r="G30" s="79"/>
      <c r="H30" s="79"/>
      <c r="I30" s="79"/>
      <c r="J30" s="79"/>
      <c r="K30" s="79"/>
      <c r="L30" s="287"/>
      <c r="M30" s="198"/>
      <c r="N30" s="79"/>
      <c r="O30" s="79"/>
      <c r="P30" s="79"/>
      <c r="Q30" s="79"/>
      <c r="R30" s="79"/>
      <c r="S30" s="79"/>
      <c r="T30" s="79"/>
      <c r="U30" s="79"/>
      <c r="V30" s="287"/>
      <c r="W30" s="13"/>
    </row>
    <row r="31" spans="1:52">
      <c r="B31" s="86" t="s">
        <v>209</v>
      </c>
      <c r="D31" s="206"/>
      <c r="E31" s="206"/>
      <c r="F31" s="206"/>
      <c r="G31" s="206"/>
      <c r="H31" s="206"/>
      <c r="I31" s="206"/>
      <c r="J31" s="206"/>
      <c r="K31" s="206"/>
      <c r="L31" s="285"/>
      <c r="M31" s="198"/>
      <c r="N31" s="206"/>
      <c r="O31" s="206"/>
      <c r="P31" s="206"/>
      <c r="Q31" s="206"/>
      <c r="R31" s="206"/>
      <c r="S31" s="206"/>
      <c r="T31" s="206"/>
      <c r="U31" s="206"/>
      <c r="V31" s="285"/>
      <c r="W31" s="13"/>
    </row>
    <row r="32" spans="1:52" ht="14.25">
      <c r="B32" s="88"/>
      <c r="C32" s="318" t="s">
        <v>232</v>
      </c>
      <c r="D32" s="207">
        <v>0</v>
      </c>
      <c r="E32" s="207">
        <v>0</v>
      </c>
      <c r="F32" s="207">
        <v>2536</v>
      </c>
      <c r="G32" s="207">
        <v>2539</v>
      </c>
      <c r="H32" s="207">
        <v>2545</v>
      </c>
      <c r="I32" s="207">
        <v>2550</v>
      </c>
      <c r="J32" s="207">
        <v>2551</v>
      </c>
      <c r="K32" s="207">
        <v>2548</v>
      </c>
      <c r="L32" s="283"/>
      <c r="M32" s="198"/>
      <c r="N32" s="207">
        <v>0</v>
      </c>
      <c r="O32" s="207">
        <v>0</v>
      </c>
      <c r="P32" s="207">
        <v>0</v>
      </c>
      <c r="Q32" s="207">
        <v>3</v>
      </c>
      <c r="R32" s="207">
        <v>6</v>
      </c>
      <c r="S32" s="207">
        <v>5</v>
      </c>
      <c r="T32" s="207">
        <v>1</v>
      </c>
      <c r="U32" s="207">
        <v>-3</v>
      </c>
      <c r="V32" s="283"/>
      <c r="W32" s="13"/>
    </row>
    <row r="33" spans="2:23" ht="12.75" customHeight="1">
      <c r="B33" s="88"/>
      <c r="D33" s="94"/>
      <c r="E33" s="78"/>
      <c r="F33" s="79"/>
      <c r="G33" s="79"/>
      <c r="H33" s="79"/>
      <c r="I33" s="79"/>
      <c r="J33" s="79"/>
      <c r="K33" s="79"/>
      <c r="L33" s="79"/>
      <c r="M33" s="198"/>
      <c r="N33" s="320"/>
      <c r="O33" s="320"/>
      <c r="P33" s="320"/>
      <c r="Q33" s="320"/>
      <c r="R33" s="320"/>
      <c r="S33" s="320"/>
      <c r="T33" s="320"/>
      <c r="U33" s="320"/>
      <c r="W33" s="13"/>
    </row>
    <row r="34" spans="2:23" s="86" customFormat="1" ht="12.75" customHeight="1">
      <c r="B34" s="318" t="s">
        <v>17</v>
      </c>
      <c r="D34" s="36"/>
      <c r="E34" s="37"/>
      <c r="F34" s="37"/>
      <c r="G34" s="37"/>
      <c r="H34" s="37"/>
      <c r="I34" s="37"/>
      <c r="J34" s="37"/>
      <c r="K34" s="37"/>
      <c r="L34" s="37"/>
      <c r="M34" s="37"/>
      <c r="N34" s="36"/>
      <c r="O34" s="37"/>
      <c r="P34" s="37"/>
      <c r="Q34" s="37"/>
      <c r="R34" s="37"/>
      <c r="S34" s="37"/>
      <c r="T34" s="37"/>
      <c r="U34" s="37"/>
      <c r="W34" s="13"/>
    </row>
    <row r="35" spans="2:23" ht="12.75" customHeight="1">
      <c r="B35" s="9" t="s">
        <v>18</v>
      </c>
      <c r="C35" s="101" t="s">
        <v>218</v>
      </c>
      <c r="D35" s="316"/>
      <c r="E35" s="316"/>
      <c r="F35" s="316"/>
      <c r="G35" s="316"/>
      <c r="H35" s="316"/>
      <c r="I35" s="316"/>
      <c r="J35" s="316"/>
      <c r="K35" s="316"/>
      <c r="L35" s="316"/>
      <c r="M35" s="315"/>
      <c r="N35" s="316"/>
      <c r="O35" s="316"/>
      <c r="P35" s="317"/>
      <c r="Q35" s="317"/>
      <c r="R35" s="317"/>
      <c r="S35" s="317"/>
      <c r="T35" s="317"/>
      <c r="U35" s="317"/>
      <c r="W35" s="13"/>
    </row>
    <row r="36" spans="2:23">
      <c r="B36" s="9">
        <v>2</v>
      </c>
      <c r="C36" s="117" t="s">
        <v>364</v>
      </c>
      <c r="W36" s="13"/>
    </row>
    <row r="37" spans="2:23">
      <c r="W37" s="13"/>
    </row>
    <row r="38" spans="2:23">
      <c r="D38" s="347"/>
      <c r="E38" s="347"/>
      <c r="F38" s="347"/>
      <c r="G38" s="347"/>
      <c r="H38" s="347"/>
      <c r="I38" s="347"/>
      <c r="J38" s="347"/>
      <c r="K38" s="347"/>
      <c r="L38" s="347"/>
      <c r="M38" s="347"/>
      <c r="N38" s="347"/>
      <c r="O38" s="347"/>
      <c r="P38" s="347"/>
      <c r="Q38" s="347"/>
      <c r="R38" s="347"/>
      <c r="S38" s="347"/>
      <c r="T38" s="347"/>
      <c r="U38" s="347"/>
      <c r="V38" s="347"/>
      <c r="W38" s="13"/>
    </row>
    <row r="39" spans="2:23">
      <c r="D39" s="347"/>
      <c r="E39" s="347"/>
      <c r="F39" s="347"/>
      <c r="G39" s="347"/>
      <c r="H39" s="347"/>
      <c r="I39" s="347"/>
      <c r="J39" s="347"/>
      <c r="K39" s="347"/>
      <c r="L39" s="347"/>
      <c r="M39" s="347"/>
      <c r="N39" s="347"/>
      <c r="O39" s="347"/>
      <c r="P39" s="347"/>
      <c r="Q39" s="347"/>
      <c r="R39" s="347"/>
      <c r="S39" s="347"/>
      <c r="T39" s="347"/>
      <c r="U39" s="347"/>
      <c r="V39" s="347"/>
      <c r="W39" s="13"/>
    </row>
    <row r="40" spans="2:23">
      <c r="W40" s="13"/>
    </row>
    <row r="41" spans="2:23">
      <c r="W41" s="13"/>
    </row>
  </sheetData>
  <sheetProtection formatCells="0" formatColumns="0" formatRows="0" sort="0" autoFilter="0" pivotTables="0"/>
  <mergeCells count="4">
    <mergeCell ref="D1:L1"/>
    <mergeCell ref="D19:L19"/>
    <mergeCell ref="N1:V1"/>
    <mergeCell ref="N19:V19"/>
  </mergeCells>
  <conditionalFormatting sqref="L70:L71">
    <cfRule type="cellIs" dxfId="11" priority="1" stopIfTrue="1" operator="lessThan">
      <formula>0</formula>
    </cfRule>
  </conditionalFormatting>
  <conditionalFormatting sqref="E70:F71 D71:D72 N71:N72">
    <cfRule type="cellIs" dxfId="10" priority="7" stopIfTrue="1" operator="lessThan">
      <formula>0</formula>
    </cfRule>
  </conditionalFormatting>
  <conditionalFormatting sqref="O70:O71">
    <cfRule type="cellIs" dxfId="9" priority="8" stopIfTrue="1" operator="lessThan">
      <formula>0</formula>
    </cfRule>
  </conditionalFormatting>
  <conditionalFormatting sqref="G70:G71">
    <cfRule type="cellIs" dxfId="8" priority="6" stopIfTrue="1" operator="lessThan">
      <formula>0</formula>
    </cfRule>
  </conditionalFormatting>
  <conditionalFormatting sqref="H70:H71">
    <cfRule type="cellIs" dxfId="7" priority="5" stopIfTrue="1" operator="lessThan">
      <formula>0</formula>
    </cfRule>
  </conditionalFormatting>
  <conditionalFormatting sqref="J70:J71">
    <cfRule type="cellIs" dxfId="6" priority="4" stopIfTrue="1" operator="lessThan">
      <formula>0</formula>
    </cfRule>
  </conditionalFormatting>
  <conditionalFormatting sqref="I70:I71">
    <cfRule type="cellIs" dxfId="5" priority="3" stopIfTrue="1" operator="lessThan">
      <formula>0</formula>
    </cfRule>
  </conditionalFormatting>
  <conditionalFormatting sqref="K70:K71">
    <cfRule type="cellIs" dxfId="4"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colBreaks count="2" manualBreakCount="2">
    <brk id="22" max="34" man="1"/>
    <brk id="23"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zoomScale="70" zoomScaleNormal="70" workbookViewId="0">
      <selection activeCell="M1" sqref="M1"/>
    </sheetView>
  </sheetViews>
  <sheetFormatPr defaultColWidth="9.140625" defaultRowHeight="12.75"/>
  <cols>
    <col min="1" max="1" width="9.140625" style="65"/>
    <col min="2" max="2" width="2.5703125" style="65" customWidth="1"/>
    <col min="3" max="3" width="39.7109375" style="65" customWidth="1"/>
    <col min="4" max="12" width="9.5703125" style="65" customWidth="1"/>
    <col min="13" max="13" width="9.140625" style="65"/>
    <col min="14" max="22" width="9.5703125" style="65" customWidth="1"/>
    <col min="23" max="16384" width="9.140625" style="65"/>
  </cols>
  <sheetData>
    <row r="1" spans="1:22">
      <c r="A1" s="345" t="s">
        <v>131</v>
      </c>
      <c r="B1" s="3"/>
      <c r="C1" s="327"/>
      <c r="D1" s="526" t="s">
        <v>240</v>
      </c>
      <c r="E1" s="526"/>
      <c r="F1" s="526"/>
      <c r="G1" s="526"/>
      <c r="H1" s="526"/>
      <c r="I1" s="526"/>
      <c r="J1" s="526"/>
      <c r="K1" s="526"/>
      <c r="L1" s="526"/>
      <c r="M1" s="328"/>
      <c r="N1" s="526" t="s">
        <v>152</v>
      </c>
      <c r="O1" s="526"/>
      <c r="P1" s="526"/>
      <c r="Q1" s="526"/>
      <c r="R1" s="526"/>
      <c r="S1" s="526"/>
      <c r="T1" s="526"/>
      <c r="U1" s="526"/>
      <c r="V1" s="526"/>
    </row>
    <row r="2" spans="1:22">
      <c r="A2" s="13"/>
      <c r="B2" s="30"/>
      <c r="C2" s="13"/>
      <c r="D2" s="200" t="s">
        <v>159</v>
      </c>
      <c r="E2" s="200" t="s">
        <v>184</v>
      </c>
      <c r="F2" s="200" t="s">
        <v>190</v>
      </c>
      <c r="G2" s="200" t="s">
        <v>197</v>
      </c>
      <c r="H2" s="200" t="s">
        <v>224</v>
      </c>
      <c r="I2" s="200" t="s">
        <v>236</v>
      </c>
      <c r="J2" s="200" t="s">
        <v>252</v>
      </c>
      <c r="K2" s="200" t="s">
        <v>282</v>
      </c>
      <c r="L2" s="329" t="s">
        <v>312</v>
      </c>
      <c r="M2" s="77"/>
      <c r="N2" s="200" t="s">
        <v>159</v>
      </c>
      <c r="O2" s="200" t="s">
        <v>184</v>
      </c>
      <c r="P2" s="200" t="s">
        <v>190</v>
      </c>
      <c r="Q2" s="200" t="s">
        <v>197</v>
      </c>
      <c r="R2" s="200" t="s">
        <v>224</v>
      </c>
      <c r="S2" s="200" t="s">
        <v>236</v>
      </c>
      <c r="T2" s="200" t="s">
        <v>251</v>
      </c>
      <c r="U2" s="200" t="s">
        <v>280</v>
      </c>
      <c r="V2" s="329" t="s">
        <v>312</v>
      </c>
    </row>
    <row r="3" spans="1:22" ht="18.75" customHeight="1">
      <c r="A3" s="117"/>
      <c r="B3" s="88" t="s">
        <v>128</v>
      </c>
      <c r="C3" s="117"/>
      <c r="D3" s="206"/>
      <c r="E3" s="206"/>
      <c r="F3" s="206"/>
      <c r="G3" s="206"/>
      <c r="H3" s="206"/>
      <c r="I3" s="206"/>
      <c r="J3" s="206"/>
      <c r="K3" s="206"/>
      <c r="L3" s="211"/>
      <c r="M3" s="198"/>
      <c r="N3" s="206"/>
      <c r="O3" s="206"/>
      <c r="P3" s="206"/>
      <c r="Q3" s="206"/>
      <c r="R3" s="206"/>
      <c r="S3" s="206"/>
      <c r="T3" s="206"/>
      <c r="U3" s="206"/>
      <c r="V3" s="211"/>
    </row>
    <row r="4" spans="1:22" ht="18.75" customHeight="1">
      <c r="A4" s="117"/>
      <c r="B4" s="88"/>
      <c r="C4" s="117" t="s">
        <v>13</v>
      </c>
      <c r="D4" s="207">
        <v>276</v>
      </c>
      <c r="E4" s="207">
        <v>304</v>
      </c>
      <c r="F4" s="207">
        <v>352</v>
      </c>
      <c r="G4" s="207">
        <v>422</v>
      </c>
      <c r="H4" s="207">
        <v>471</v>
      </c>
      <c r="I4" s="207">
        <v>532</v>
      </c>
      <c r="J4" s="207">
        <v>588</v>
      </c>
      <c r="K4" s="207">
        <v>700</v>
      </c>
      <c r="L4" s="212">
        <v>1106</v>
      </c>
      <c r="M4" s="198"/>
      <c r="N4" s="207">
        <v>45</v>
      </c>
      <c r="O4" s="207">
        <v>28</v>
      </c>
      <c r="P4" s="207">
        <v>48</v>
      </c>
      <c r="Q4" s="207">
        <v>70</v>
      </c>
      <c r="R4" s="207">
        <v>49</v>
      </c>
      <c r="S4" s="207">
        <v>61</v>
      </c>
      <c r="T4" s="207">
        <v>56</v>
      </c>
      <c r="U4" s="207">
        <v>112</v>
      </c>
      <c r="V4" s="212">
        <v>406</v>
      </c>
    </row>
    <row r="5" spans="1:22" ht="18.75" customHeight="1">
      <c r="A5" s="117"/>
      <c r="B5" s="88"/>
      <c r="C5" s="4" t="s">
        <v>161</v>
      </c>
      <c r="D5" s="207">
        <v>337</v>
      </c>
      <c r="E5" s="207">
        <v>377</v>
      </c>
      <c r="F5" s="207">
        <v>416</v>
      </c>
      <c r="G5" s="207">
        <v>475</v>
      </c>
      <c r="H5" s="207">
        <v>502</v>
      </c>
      <c r="I5" s="207">
        <v>583</v>
      </c>
      <c r="J5" s="207">
        <v>648</v>
      </c>
      <c r="K5" s="207">
        <v>743</v>
      </c>
      <c r="L5" s="283">
        <v>806</v>
      </c>
      <c r="M5" s="198"/>
      <c r="N5" s="207">
        <v>52</v>
      </c>
      <c r="O5" s="207">
        <v>40</v>
      </c>
      <c r="P5" s="207">
        <v>39</v>
      </c>
      <c r="Q5" s="207">
        <v>59</v>
      </c>
      <c r="R5" s="207">
        <v>27</v>
      </c>
      <c r="S5" s="207">
        <v>81</v>
      </c>
      <c r="T5" s="207">
        <v>65</v>
      </c>
      <c r="U5" s="207">
        <v>95</v>
      </c>
      <c r="V5" s="283">
        <v>63</v>
      </c>
    </row>
    <row r="6" spans="1:22" ht="18.75" customHeight="1">
      <c r="A6" s="117"/>
      <c r="B6" s="88"/>
      <c r="C6" s="117" t="s">
        <v>14</v>
      </c>
      <c r="D6" s="207">
        <v>56</v>
      </c>
      <c r="E6" s="207">
        <v>79</v>
      </c>
      <c r="F6" s="207">
        <v>100</v>
      </c>
      <c r="G6" s="207">
        <v>127</v>
      </c>
      <c r="H6" s="207">
        <v>149</v>
      </c>
      <c r="I6" s="207">
        <v>169</v>
      </c>
      <c r="J6" s="207">
        <v>185</v>
      </c>
      <c r="K6" s="207">
        <v>212</v>
      </c>
      <c r="L6" s="283">
        <v>235</v>
      </c>
      <c r="M6" s="198"/>
      <c r="N6" s="207">
        <v>25</v>
      </c>
      <c r="O6" s="207">
        <v>23</v>
      </c>
      <c r="P6" s="207">
        <v>21</v>
      </c>
      <c r="Q6" s="207">
        <v>27</v>
      </c>
      <c r="R6" s="207">
        <v>22</v>
      </c>
      <c r="S6" s="207">
        <v>20</v>
      </c>
      <c r="T6" s="207">
        <v>16</v>
      </c>
      <c r="U6" s="207">
        <v>27</v>
      </c>
      <c r="V6" s="283">
        <v>23</v>
      </c>
    </row>
    <row r="7" spans="1:22" ht="18.75" customHeight="1">
      <c r="A7" s="117"/>
      <c r="B7" s="88"/>
      <c r="C7" s="117" t="s">
        <v>16</v>
      </c>
      <c r="D7" s="207">
        <v>2062</v>
      </c>
      <c r="E7" s="207">
        <v>2108</v>
      </c>
      <c r="F7" s="207">
        <v>2185</v>
      </c>
      <c r="G7" s="207">
        <v>2264</v>
      </c>
      <c r="H7" s="207">
        <v>2282</v>
      </c>
      <c r="I7" s="207">
        <v>2299</v>
      </c>
      <c r="J7" s="207">
        <v>2330</v>
      </c>
      <c r="K7" s="207">
        <v>2339</v>
      </c>
      <c r="L7" s="283">
        <v>2322</v>
      </c>
      <c r="M7" s="198"/>
      <c r="N7" s="207">
        <v>44</v>
      </c>
      <c r="O7" s="207">
        <v>46</v>
      </c>
      <c r="P7" s="207">
        <v>77</v>
      </c>
      <c r="Q7" s="207">
        <v>79</v>
      </c>
      <c r="R7" s="207">
        <v>18</v>
      </c>
      <c r="S7" s="207">
        <v>17</v>
      </c>
      <c r="T7" s="207">
        <v>31</v>
      </c>
      <c r="U7" s="207">
        <v>9</v>
      </c>
      <c r="V7" s="283">
        <v>-17</v>
      </c>
    </row>
    <row r="8" spans="1:22" ht="18.75" customHeight="1">
      <c r="A8" s="117"/>
      <c r="B8" s="88"/>
      <c r="C8" s="117" t="s">
        <v>225</v>
      </c>
      <c r="D8" s="207">
        <v>53</v>
      </c>
      <c r="E8" s="207">
        <v>66</v>
      </c>
      <c r="F8" s="207">
        <v>0</v>
      </c>
      <c r="G8" s="207">
        <v>0</v>
      </c>
      <c r="H8" s="207">
        <v>0</v>
      </c>
      <c r="I8" s="207">
        <v>0</v>
      </c>
      <c r="J8" s="207">
        <v>0</v>
      </c>
      <c r="K8" s="207">
        <v>0</v>
      </c>
      <c r="L8" s="283">
        <v>0</v>
      </c>
      <c r="M8" s="198"/>
      <c r="N8" s="207">
        <v>20</v>
      </c>
      <c r="O8" s="207">
        <v>13</v>
      </c>
      <c r="P8" s="207">
        <v>0</v>
      </c>
      <c r="Q8" s="207">
        <v>0</v>
      </c>
      <c r="R8" s="207">
        <v>0</v>
      </c>
      <c r="S8" s="207">
        <v>0</v>
      </c>
      <c r="T8" s="207">
        <v>0</v>
      </c>
      <c r="U8" s="207">
        <v>0</v>
      </c>
      <c r="V8" s="283">
        <v>0</v>
      </c>
    </row>
    <row r="9" spans="1:22" ht="18.75" customHeight="1">
      <c r="A9" s="117"/>
      <c r="B9" s="88"/>
      <c r="C9" s="117" t="s">
        <v>71</v>
      </c>
      <c r="D9" s="207">
        <v>91</v>
      </c>
      <c r="E9" s="207">
        <v>99</v>
      </c>
      <c r="F9" s="207">
        <v>102</v>
      </c>
      <c r="G9" s="207">
        <v>106</v>
      </c>
      <c r="H9" s="207">
        <v>108</v>
      </c>
      <c r="I9" s="207">
        <v>116</v>
      </c>
      <c r="J9" s="207">
        <v>120</v>
      </c>
      <c r="K9" s="207">
        <v>125</v>
      </c>
      <c r="L9" s="283">
        <v>130</v>
      </c>
      <c r="M9" s="198"/>
      <c r="N9" s="207">
        <v>2</v>
      </c>
      <c r="O9" s="207">
        <v>8</v>
      </c>
      <c r="P9" s="207">
        <v>3</v>
      </c>
      <c r="Q9" s="207">
        <v>4</v>
      </c>
      <c r="R9" s="207">
        <v>2</v>
      </c>
      <c r="S9" s="207">
        <v>8</v>
      </c>
      <c r="T9" s="207">
        <v>4</v>
      </c>
      <c r="U9" s="207">
        <v>5</v>
      </c>
      <c r="V9" s="283">
        <v>5</v>
      </c>
    </row>
    <row r="10" spans="1:22" ht="18.75" customHeight="1">
      <c r="A10" s="117"/>
      <c r="B10" s="88"/>
      <c r="C10" s="117" t="s">
        <v>129</v>
      </c>
      <c r="D10" s="207">
        <v>263</v>
      </c>
      <c r="E10" s="207">
        <v>252</v>
      </c>
      <c r="F10" s="207">
        <v>255</v>
      </c>
      <c r="G10" s="207">
        <v>261</v>
      </c>
      <c r="H10" s="207">
        <v>262</v>
      </c>
      <c r="I10" s="207">
        <v>265</v>
      </c>
      <c r="J10" s="207">
        <v>267</v>
      </c>
      <c r="K10" s="207">
        <v>285</v>
      </c>
      <c r="L10" s="283">
        <v>297</v>
      </c>
      <c r="M10" s="198"/>
      <c r="N10" s="207">
        <v>-19</v>
      </c>
      <c r="O10" s="207">
        <v>-11</v>
      </c>
      <c r="P10" s="207">
        <v>3</v>
      </c>
      <c r="Q10" s="207">
        <v>6</v>
      </c>
      <c r="R10" s="207">
        <v>1</v>
      </c>
      <c r="S10" s="207">
        <v>3</v>
      </c>
      <c r="T10" s="207">
        <v>2</v>
      </c>
      <c r="U10" s="207">
        <v>18</v>
      </c>
      <c r="V10" s="283">
        <v>12</v>
      </c>
    </row>
    <row r="11" spans="1:22" ht="18.75" customHeight="1">
      <c r="A11" s="117"/>
      <c r="B11" s="88"/>
      <c r="C11" s="86" t="s">
        <v>9</v>
      </c>
      <c r="D11" s="208">
        <v>3138</v>
      </c>
      <c r="E11" s="208">
        <v>3285</v>
      </c>
      <c r="F11" s="208">
        <v>3410</v>
      </c>
      <c r="G11" s="208">
        <v>3655</v>
      </c>
      <c r="H11" s="208">
        <v>3774</v>
      </c>
      <c r="I11" s="208">
        <v>3964</v>
      </c>
      <c r="J11" s="208">
        <v>4138</v>
      </c>
      <c r="K11" s="208">
        <v>4404</v>
      </c>
      <c r="L11" s="213">
        <v>4896</v>
      </c>
      <c r="M11" s="199"/>
      <c r="N11" s="208">
        <v>169</v>
      </c>
      <c r="O11" s="208">
        <v>147</v>
      </c>
      <c r="P11" s="208">
        <v>191</v>
      </c>
      <c r="Q11" s="208">
        <v>245</v>
      </c>
      <c r="R11" s="208">
        <v>119</v>
      </c>
      <c r="S11" s="208">
        <v>190</v>
      </c>
      <c r="T11" s="208">
        <v>174</v>
      </c>
      <c r="U11" s="208">
        <v>266</v>
      </c>
      <c r="V11" s="284">
        <v>492</v>
      </c>
    </row>
    <row r="12" spans="1:22" ht="18.75" customHeight="1">
      <c r="A12" s="117"/>
      <c r="B12" s="88" t="s">
        <v>250</v>
      </c>
      <c r="C12" s="86"/>
      <c r="D12" s="354">
        <v>111</v>
      </c>
      <c r="E12" s="354">
        <v>116</v>
      </c>
      <c r="F12" s="354">
        <v>117</v>
      </c>
      <c r="G12" s="354">
        <v>118</v>
      </c>
      <c r="H12" s="354">
        <v>119</v>
      </c>
      <c r="I12" s="354">
        <v>120</v>
      </c>
      <c r="J12" s="354">
        <v>122</v>
      </c>
      <c r="K12" s="354">
        <v>124</v>
      </c>
      <c r="L12" s="359">
        <v>126</v>
      </c>
      <c r="M12" s="199"/>
      <c r="N12" s="354">
        <v>3</v>
      </c>
      <c r="O12" s="354">
        <v>5</v>
      </c>
      <c r="P12" s="354">
        <v>1</v>
      </c>
      <c r="Q12" s="354">
        <v>1</v>
      </c>
      <c r="R12" s="354">
        <v>1</v>
      </c>
      <c r="S12" s="354">
        <v>1</v>
      </c>
      <c r="T12" s="354">
        <v>2</v>
      </c>
      <c r="U12" s="354">
        <v>2</v>
      </c>
      <c r="V12" s="359">
        <v>2</v>
      </c>
    </row>
    <row r="13" spans="1:22" ht="18.75" customHeight="1">
      <c r="A13" s="117"/>
      <c r="B13" s="88"/>
      <c r="C13" s="117"/>
      <c r="D13" s="79"/>
      <c r="E13" s="79"/>
      <c r="F13" s="79"/>
      <c r="G13" s="79"/>
      <c r="H13" s="79"/>
      <c r="I13" s="79"/>
      <c r="J13" s="79"/>
      <c r="K13" s="79"/>
      <c r="L13" s="360"/>
      <c r="M13" s="198"/>
      <c r="N13" s="198"/>
      <c r="O13" s="198"/>
      <c r="P13" s="198"/>
      <c r="Q13" s="198"/>
      <c r="R13" s="198"/>
      <c r="S13" s="198"/>
      <c r="T13" s="198"/>
      <c r="U13" s="198"/>
      <c r="V13" s="361"/>
    </row>
    <row r="14" spans="1:22" ht="18.75" customHeight="1" thickBot="1">
      <c r="A14" s="117"/>
      <c r="B14" s="88" t="s">
        <v>63</v>
      </c>
      <c r="C14" s="86"/>
      <c r="D14" s="209">
        <v>3249</v>
      </c>
      <c r="E14" s="209">
        <v>3401</v>
      </c>
      <c r="F14" s="209">
        <v>3527</v>
      </c>
      <c r="G14" s="209">
        <v>3773</v>
      </c>
      <c r="H14" s="209">
        <v>3893</v>
      </c>
      <c r="I14" s="209">
        <v>4084</v>
      </c>
      <c r="J14" s="209">
        <v>4260</v>
      </c>
      <c r="K14" s="209">
        <v>4528</v>
      </c>
      <c r="L14" s="214">
        <v>5022</v>
      </c>
      <c r="M14" s="199"/>
      <c r="N14" s="209">
        <v>172</v>
      </c>
      <c r="O14" s="209">
        <v>152</v>
      </c>
      <c r="P14" s="209">
        <v>192</v>
      </c>
      <c r="Q14" s="209">
        <v>246</v>
      </c>
      <c r="R14" s="209">
        <v>120</v>
      </c>
      <c r="S14" s="209">
        <v>191</v>
      </c>
      <c r="T14" s="209">
        <v>176</v>
      </c>
      <c r="U14" s="209">
        <v>268</v>
      </c>
      <c r="V14" s="214">
        <v>494</v>
      </c>
    </row>
    <row r="15" spans="1:22" ht="18.75" customHeight="1" thickTop="1">
      <c r="A15" s="117"/>
      <c r="B15" s="86" t="s">
        <v>209</v>
      </c>
      <c r="C15" s="117"/>
      <c r="D15" s="206"/>
      <c r="E15" s="206"/>
      <c r="F15" s="206"/>
      <c r="G15" s="206"/>
      <c r="H15" s="206"/>
      <c r="I15" s="206"/>
      <c r="J15" s="206"/>
      <c r="K15" s="206"/>
      <c r="L15" s="285"/>
      <c r="M15" s="198"/>
      <c r="N15" s="206"/>
      <c r="O15" s="206"/>
      <c r="P15" s="206"/>
      <c r="Q15" s="206"/>
      <c r="R15" s="206"/>
      <c r="S15" s="206"/>
      <c r="T15" s="206"/>
      <c r="U15" s="206"/>
      <c r="V15" s="285"/>
    </row>
    <row r="16" spans="1:22" ht="18.75" customHeight="1">
      <c r="A16" s="117"/>
      <c r="B16" s="88"/>
      <c r="C16" s="327" t="s">
        <v>232</v>
      </c>
      <c r="D16" s="207">
        <v>0</v>
      </c>
      <c r="E16" s="207">
        <v>0</v>
      </c>
      <c r="F16" s="207">
        <v>0</v>
      </c>
      <c r="G16" s="207">
        <v>0</v>
      </c>
      <c r="H16" s="207">
        <v>633</v>
      </c>
      <c r="I16" s="207">
        <v>777</v>
      </c>
      <c r="J16" s="207">
        <v>876</v>
      </c>
      <c r="K16" s="207">
        <v>924</v>
      </c>
      <c r="L16" s="283"/>
      <c r="M16" s="198"/>
      <c r="N16" s="207">
        <v>0</v>
      </c>
      <c r="O16" s="207">
        <v>0</v>
      </c>
      <c r="P16" s="207">
        <v>0</v>
      </c>
      <c r="Q16" s="207">
        <v>0</v>
      </c>
      <c r="R16" s="207">
        <v>633</v>
      </c>
      <c r="S16" s="207">
        <v>144</v>
      </c>
      <c r="T16" s="207">
        <v>99</v>
      </c>
      <c r="U16" s="207">
        <v>48</v>
      </c>
      <c r="V16" s="283"/>
    </row>
    <row r="17" spans="1:22">
      <c r="A17" s="117"/>
      <c r="B17" s="88"/>
      <c r="C17" s="117"/>
      <c r="D17" s="79"/>
      <c r="E17" s="79"/>
      <c r="F17" s="79"/>
      <c r="G17" s="79"/>
      <c r="H17" s="79"/>
      <c r="I17" s="79"/>
      <c r="J17" s="79"/>
      <c r="K17" s="79"/>
      <c r="L17" s="79"/>
      <c r="M17" s="198"/>
      <c r="N17" s="79"/>
      <c r="O17" s="198"/>
      <c r="P17" s="198"/>
      <c r="Q17" s="198"/>
      <c r="R17" s="198"/>
      <c r="S17" s="198"/>
      <c r="T17" s="198"/>
      <c r="U17" s="198"/>
      <c r="V17" s="117"/>
    </row>
    <row r="18" spans="1:22">
      <c r="A18" s="86"/>
      <c r="B18" s="327" t="s">
        <v>17</v>
      </c>
      <c r="C18" s="86"/>
      <c r="D18" s="346"/>
      <c r="E18" s="346"/>
      <c r="F18" s="346"/>
      <c r="G18" s="346"/>
      <c r="H18" s="346"/>
      <c r="I18" s="346"/>
      <c r="J18" s="346"/>
      <c r="K18" s="346"/>
      <c r="L18" s="346"/>
      <c r="M18" s="346"/>
      <c r="N18" s="346"/>
      <c r="O18" s="346"/>
      <c r="P18" s="346"/>
      <c r="Q18" s="346"/>
      <c r="R18" s="346"/>
      <c r="S18" s="346"/>
      <c r="T18" s="346"/>
      <c r="U18" s="346"/>
      <c r="V18" s="117"/>
    </row>
    <row r="19" spans="1:22">
      <c r="A19" s="117"/>
      <c r="B19" s="9" t="s">
        <v>18</v>
      </c>
      <c r="C19" s="101" t="s">
        <v>218</v>
      </c>
      <c r="D19" s="344"/>
      <c r="E19" s="344"/>
      <c r="F19" s="344"/>
      <c r="G19" s="344"/>
      <c r="H19" s="344"/>
      <c r="I19" s="344"/>
      <c r="J19" s="344"/>
      <c r="K19" s="344"/>
      <c r="L19" s="344"/>
      <c r="M19" s="344"/>
      <c r="N19" s="344"/>
      <c r="O19" s="317"/>
      <c r="P19" s="317"/>
      <c r="Q19" s="317"/>
      <c r="R19" s="317"/>
      <c r="S19" s="317"/>
      <c r="T19" s="317"/>
      <c r="U19" s="317"/>
      <c r="V19" s="117"/>
    </row>
    <row r="26" spans="1:22">
      <c r="D26" s="349"/>
      <c r="E26" s="349"/>
      <c r="F26" s="349"/>
      <c r="G26" s="349"/>
      <c r="H26" s="349"/>
      <c r="I26" s="349"/>
      <c r="J26" s="349"/>
      <c r="K26" s="349"/>
      <c r="L26" s="349"/>
      <c r="M26" s="349"/>
      <c r="N26" s="349"/>
      <c r="O26" s="349"/>
      <c r="P26" s="349"/>
      <c r="Q26" s="349"/>
      <c r="R26" s="349"/>
      <c r="S26" s="349"/>
      <c r="T26" s="349"/>
      <c r="U26" s="349"/>
      <c r="V26" s="349"/>
    </row>
    <row r="27" spans="1:22">
      <c r="D27" s="349"/>
      <c r="E27" s="349"/>
      <c r="F27" s="349"/>
      <c r="G27" s="349"/>
      <c r="H27" s="349"/>
      <c r="I27" s="349"/>
      <c r="J27" s="349"/>
      <c r="K27" s="349"/>
      <c r="L27" s="349"/>
      <c r="M27" s="349"/>
      <c r="N27" s="349"/>
      <c r="O27" s="349"/>
      <c r="P27" s="349"/>
      <c r="Q27" s="349"/>
      <c r="R27" s="349"/>
      <c r="S27" s="349"/>
      <c r="T27" s="349"/>
      <c r="U27" s="349"/>
      <c r="V27" s="349"/>
    </row>
    <row r="28" spans="1:22">
      <c r="D28" s="349"/>
      <c r="E28" s="349"/>
      <c r="F28" s="349"/>
      <c r="G28" s="349"/>
      <c r="H28" s="349"/>
      <c r="I28" s="349"/>
      <c r="J28" s="349"/>
      <c r="K28" s="349"/>
      <c r="L28" s="349"/>
      <c r="M28" s="349"/>
      <c r="N28" s="349"/>
      <c r="O28" s="349"/>
      <c r="P28" s="349"/>
      <c r="Q28" s="349"/>
      <c r="R28" s="349"/>
      <c r="S28" s="349"/>
      <c r="T28" s="349"/>
      <c r="U28" s="349"/>
      <c r="V28" s="349"/>
    </row>
  </sheetData>
  <mergeCells count="2">
    <mergeCell ref="D1:L1"/>
    <mergeCell ref="N1:V1"/>
  </mergeCells>
  <hyperlinks>
    <hyperlink ref="A1" location="Index!A1" display="Index"/>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85" zoomScaleNormal="85" zoomScaleSheetLayoutView="100" workbookViewId="0">
      <selection activeCell="L6" sqref="L6:L38"/>
    </sheetView>
  </sheetViews>
  <sheetFormatPr defaultColWidth="9.140625" defaultRowHeight="12.75"/>
  <cols>
    <col min="1" max="1" width="5.42578125" style="117" customWidth="1"/>
    <col min="2" max="2" width="4.42578125" style="86" customWidth="1"/>
    <col min="3" max="3" width="8.85546875" style="117" bestFit="1" customWidth="1"/>
    <col min="4" max="4" width="11.140625" style="19" customWidth="1"/>
    <col min="5" max="5" width="11.140625" style="20" customWidth="1"/>
    <col min="6" max="10" width="11.42578125" style="117" customWidth="1"/>
    <col min="11" max="14" width="9.5703125" style="117" customWidth="1"/>
    <col min="15" max="15" width="9.5703125" style="58" customWidth="1"/>
    <col min="16" max="16" width="2.5703125" style="117" customWidth="1"/>
    <col min="17" max="23" width="9.5703125" style="19" customWidth="1"/>
    <col min="24" max="24" width="9.5703125" style="29" customWidth="1"/>
    <col min="25" max="25" width="4.140625" style="117" customWidth="1"/>
    <col min="26" max="38" width="9.140625" style="117" customWidth="1"/>
    <col min="39" max="251" width="11.42578125" style="117" customWidth="1"/>
    <col min="252" max="16384" width="9.140625" style="117"/>
  </cols>
  <sheetData>
    <row r="1" spans="1:12" s="117" customFormat="1" ht="10.5" customHeight="1">
      <c r="A1" s="66" t="s">
        <v>131</v>
      </c>
      <c r="B1" s="88"/>
      <c r="D1" s="528"/>
      <c r="E1" s="528"/>
      <c r="F1" s="528"/>
      <c r="G1" s="528"/>
      <c r="H1" s="528"/>
      <c r="I1" s="528"/>
      <c r="J1" s="528"/>
      <c r="K1" s="528"/>
      <c r="L1" s="528"/>
    </row>
    <row r="2" spans="1:12" s="13" customFormat="1" ht="12.75" customHeight="1">
      <c r="B2" s="21"/>
      <c r="D2" s="200" t="s">
        <v>159</v>
      </c>
      <c r="E2" s="200" t="s">
        <v>184</v>
      </c>
      <c r="F2" s="200" t="s">
        <v>190</v>
      </c>
      <c r="G2" s="200" t="s">
        <v>197</v>
      </c>
      <c r="H2" s="200" t="s">
        <v>224</v>
      </c>
      <c r="I2" s="200" t="s">
        <v>236</v>
      </c>
      <c r="J2" s="200" t="s">
        <v>251</v>
      </c>
      <c r="K2" s="200" t="s">
        <v>280</v>
      </c>
      <c r="L2" s="202" t="s">
        <v>312</v>
      </c>
    </row>
    <row r="3" spans="1:12" s="13" customFormat="1" ht="12.75" hidden="1" customHeight="1">
      <c r="B3" s="86"/>
      <c r="D3" s="200"/>
      <c r="E3" s="200"/>
      <c r="F3" s="200"/>
      <c r="G3" s="200"/>
      <c r="H3" s="200"/>
      <c r="I3" s="200"/>
      <c r="J3" s="200"/>
      <c r="K3" s="200"/>
      <c r="L3" s="202"/>
    </row>
    <row r="4" spans="1:12" s="13" customFormat="1" ht="6" customHeight="1">
      <c r="B4" s="15"/>
      <c r="D4" s="200"/>
      <c r="E4" s="200"/>
      <c r="F4" s="200"/>
      <c r="G4" s="200"/>
      <c r="H4" s="200"/>
      <c r="I4" s="200"/>
      <c r="J4" s="200"/>
      <c r="K4" s="200"/>
      <c r="L4" s="202"/>
    </row>
    <row r="5" spans="1:12" s="117" customFormat="1" ht="11.25" customHeight="1">
      <c r="B5" s="22" t="s">
        <v>13</v>
      </c>
      <c r="D5" s="201"/>
      <c r="E5" s="201"/>
      <c r="F5" s="201"/>
      <c r="G5" s="201"/>
      <c r="H5" s="201"/>
      <c r="I5" s="201"/>
      <c r="J5" s="201"/>
      <c r="K5" s="201"/>
      <c r="L5" s="203"/>
    </row>
    <row r="6" spans="1:12" s="117" customFormat="1" ht="12.75" customHeight="1">
      <c r="B6" s="86"/>
      <c r="C6" s="86" t="s">
        <v>9</v>
      </c>
      <c r="D6" s="201">
        <v>0.23699999999999999</v>
      </c>
      <c r="E6" s="201">
        <v>0.23400000000000001</v>
      </c>
      <c r="F6" s="201">
        <v>0.23699999999999999</v>
      </c>
      <c r="G6" s="201">
        <v>0.22700000000000001</v>
      </c>
      <c r="H6" s="201">
        <v>0.23400000000000001</v>
      </c>
      <c r="I6" s="201">
        <v>0.219</v>
      </c>
      <c r="J6" s="201">
        <v>0.23400000000000001</v>
      </c>
      <c r="K6" s="201">
        <v>0.222</v>
      </c>
      <c r="L6" s="203">
        <v>0.23300000000000001</v>
      </c>
    </row>
    <row r="7" spans="1:12" s="117" customFormat="1" ht="12.75" customHeight="1">
      <c r="B7" s="86"/>
      <c r="C7" s="117" t="s">
        <v>8</v>
      </c>
      <c r="D7" s="201">
        <v>0.14099999999999999</v>
      </c>
      <c r="E7" s="201">
        <v>0.155</v>
      </c>
      <c r="F7" s="201">
        <v>0.158</v>
      </c>
      <c r="G7" s="201">
        <v>0.13300000000000001</v>
      </c>
      <c r="H7" s="201">
        <v>0.13300000000000001</v>
      </c>
      <c r="I7" s="201">
        <v>0.13800000000000001</v>
      </c>
      <c r="J7" s="201">
        <v>0.151</v>
      </c>
      <c r="K7" s="201">
        <v>0.129</v>
      </c>
      <c r="L7" s="203">
        <v>0.129</v>
      </c>
    </row>
    <row r="8" spans="1:12" s="117" customFormat="1" ht="12.75" customHeight="1">
      <c r="B8" s="86"/>
      <c r="C8" s="117" t="s">
        <v>80</v>
      </c>
      <c r="D8" s="201">
        <v>0.35299999999999998</v>
      </c>
      <c r="E8" s="201">
        <v>0.32900000000000001</v>
      </c>
      <c r="F8" s="201">
        <v>0.33100000000000002</v>
      </c>
      <c r="G8" s="201">
        <v>0.34</v>
      </c>
      <c r="H8" s="201">
        <v>0.35599999999999998</v>
      </c>
      <c r="I8" s="201">
        <v>0.318</v>
      </c>
      <c r="J8" s="201">
        <v>0.34</v>
      </c>
      <c r="K8" s="201">
        <v>0.34599999999999997</v>
      </c>
      <c r="L8" s="203">
        <v>0.38100000000000001</v>
      </c>
    </row>
    <row r="9" spans="1:12" s="117" customFormat="1">
      <c r="B9" s="86"/>
      <c r="D9" s="201"/>
      <c r="E9" s="201"/>
      <c r="F9" s="201"/>
      <c r="G9" s="201"/>
      <c r="H9" s="201"/>
      <c r="I9" s="201"/>
      <c r="J9" s="201"/>
      <c r="K9" s="201"/>
      <c r="L9" s="203"/>
    </row>
    <row r="10" spans="1:12" s="117" customFormat="1" ht="12.75" customHeight="1">
      <c r="B10" s="86" t="s">
        <v>81</v>
      </c>
      <c r="D10" s="200"/>
      <c r="E10" s="200"/>
      <c r="F10" s="200"/>
      <c r="G10" s="200"/>
      <c r="H10" s="200"/>
      <c r="I10" s="200"/>
      <c r="J10" s="200"/>
      <c r="K10" s="200"/>
      <c r="L10" s="202"/>
    </row>
    <row r="11" spans="1:12" s="117" customFormat="1" ht="12.75" customHeight="1">
      <c r="B11" s="86"/>
      <c r="C11" s="86" t="s">
        <v>9</v>
      </c>
      <c r="D11" s="201">
        <v>0.28000000000000003</v>
      </c>
      <c r="E11" s="201">
        <v>0.29199999999999998</v>
      </c>
      <c r="F11" s="201">
        <v>0.27600000000000002</v>
      </c>
      <c r="G11" s="201">
        <v>0.28399999999999997</v>
      </c>
      <c r="H11" s="201">
        <v>0.28899999999999998</v>
      </c>
      <c r="I11" s="201">
        <v>0.28499999999999998</v>
      </c>
      <c r="J11" s="201">
        <v>0.26700000000000002</v>
      </c>
      <c r="K11" s="201">
        <v>0.27400000000000002</v>
      </c>
      <c r="L11" s="203">
        <v>0.33900000000000002</v>
      </c>
    </row>
    <row r="12" spans="1:12" s="117" customFormat="1" ht="12.75" customHeight="1">
      <c r="B12" s="86"/>
      <c r="C12" s="117" t="s">
        <v>8</v>
      </c>
      <c r="D12" s="201">
        <v>0.17399999999999999</v>
      </c>
      <c r="E12" s="201">
        <v>0.156</v>
      </c>
      <c r="F12" s="201">
        <v>0.16400000000000001</v>
      </c>
      <c r="G12" s="201">
        <v>0.16200000000000001</v>
      </c>
      <c r="H12" s="201">
        <v>0.159</v>
      </c>
      <c r="I12" s="201">
        <v>0.158</v>
      </c>
      <c r="J12" s="201">
        <v>0.19600000000000001</v>
      </c>
      <c r="K12" s="201">
        <v>0.19600000000000001</v>
      </c>
      <c r="L12" s="203">
        <v>0.193</v>
      </c>
    </row>
    <row r="13" spans="1:12" s="117" customFormat="1" ht="12.75" customHeight="1">
      <c r="B13" s="86"/>
      <c r="C13" s="117" t="s">
        <v>80</v>
      </c>
      <c r="D13" s="201">
        <v>0.30499999999999999</v>
      </c>
      <c r="E13" s="201">
        <v>0.32300000000000001</v>
      </c>
      <c r="F13" s="201">
        <v>0.30199999999999999</v>
      </c>
      <c r="G13" s="201">
        <v>0.313</v>
      </c>
      <c r="H13" s="201">
        <v>0.32</v>
      </c>
      <c r="I13" s="201">
        <v>0.315</v>
      </c>
      <c r="J13" s="201">
        <v>0.28399999999999997</v>
      </c>
      <c r="K13" s="201">
        <v>0.29299999999999998</v>
      </c>
      <c r="L13" s="203">
        <v>0.373</v>
      </c>
    </row>
    <row r="14" spans="1:12" s="117" customFormat="1">
      <c r="B14" s="86"/>
      <c r="D14" s="201"/>
      <c r="E14" s="201"/>
      <c r="F14" s="201"/>
      <c r="G14" s="201"/>
      <c r="H14" s="201"/>
      <c r="I14" s="201"/>
      <c r="J14" s="201"/>
      <c r="K14" s="201"/>
      <c r="L14" s="203"/>
    </row>
    <row r="15" spans="1:12" s="117" customFormat="1" ht="12.75" customHeight="1">
      <c r="B15" s="86" t="s">
        <v>14</v>
      </c>
      <c r="D15" s="200"/>
      <c r="E15" s="200"/>
      <c r="F15" s="200"/>
      <c r="G15" s="200"/>
      <c r="H15" s="200"/>
      <c r="I15" s="200"/>
      <c r="J15" s="200"/>
      <c r="K15" s="200"/>
      <c r="L15" s="202"/>
    </row>
    <row r="16" spans="1:12" s="117" customFormat="1" ht="12.75" customHeight="1">
      <c r="B16" s="86"/>
      <c r="C16" s="86" t="s">
        <v>9</v>
      </c>
      <c r="D16" s="201">
        <v>0.30499999999999999</v>
      </c>
      <c r="E16" s="201">
        <v>0.29499999999999998</v>
      </c>
      <c r="F16" s="201">
        <v>0.308</v>
      </c>
      <c r="G16" s="201">
        <v>0.26400000000000001</v>
      </c>
      <c r="H16" s="201">
        <v>0.28799999999999998</v>
      </c>
      <c r="I16" s="201">
        <v>0.28999999999999998</v>
      </c>
      <c r="J16" s="201">
        <v>0.27900000000000003</v>
      </c>
      <c r="K16" s="201">
        <v>0.26400000000000001</v>
      </c>
      <c r="L16" s="203">
        <v>0.26400000000000001</v>
      </c>
    </row>
    <row r="17" spans="2:12" s="117" customFormat="1" ht="12.75" customHeight="1">
      <c r="B17" s="86"/>
      <c r="C17" s="117" t="s">
        <v>8</v>
      </c>
      <c r="D17" s="201">
        <v>0.16200000000000001</v>
      </c>
      <c r="E17" s="201">
        <v>0.16800000000000001</v>
      </c>
      <c r="F17" s="201">
        <v>0.20799999999999999</v>
      </c>
      <c r="G17" s="201">
        <v>0.16700000000000001</v>
      </c>
      <c r="H17" s="201">
        <v>0.155</v>
      </c>
      <c r="I17" s="201">
        <v>0.16600000000000001</v>
      </c>
      <c r="J17" s="201">
        <v>0.17599999999999999</v>
      </c>
      <c r="K17" s="201">
        <v>0.159</v>
      </c>
      <c r="L17" s="203">
        <v>0.14000000000000001</v>
      </c>
    </row>
    <row r="18" spans="2:12" s="117" customFormat="1">
      <c r="B18" s="88"/>
      <c r="C18" s="117" t="s">
        <v>80</v>
      </c>
      <c r="D18" s="201">
        <v>0.60199999999999998</v>
      </c>
      <c r="E18" s="201">
        <v>0.56699999999999995</v>
      </c>
      <c r="F18" s="201">
        <v>0.52600000000000002</v>
      </c>
      <c r="G18" s="201">
        <v>0.47499999999999998</v>
      </c>
      <c r="H18" s="201">
        <v>0.58199999999999996</v>
      </c>
      <c r="I18" s="201">
        <v>0.57099999999999995</v>
      </c>
      <c r="J18" s="201">
        <v>0.51500000000000001</v>
      </c>
      <c r="K18" s="201">
        <v>0.505</v>
      </c>
      <c r="L18" s="203">
        <v>0.56000000000000005</v>
      </c>
    </row>
    <row r="19" spans="2:12" s="117" customFormat="1">
      <c r="B19" s="86"/>
      <c r="D19" s="201"/>
      <c r="E19" s="201"/>
      <c r="F19" s="201"/>
      <c r="G19" s="201"/>
      <c r="H19" s="201"/>
      <c r="I19" s="201"/>
      <c r="J19" s="201"/>
      <c r="K19" s="201"/>
      <c r="L19" s="203"/>
    </row>
    <row r="20" spans="2:12" s="117" customFormat="1" ht="12.75" customHeight="1">
      <c r="B20" s="22" t="s">
        <v>16</v>
      </c>
      <c r="D20" s="200"/>
      <c r="E20" s="200"/>
      <c r="F20" s="200"/>
      <c r="G20" s="200"/>
      <c r="H20" s="200"/>
      <c r="I20" s="200"/>
      <c r="J20" s="200"/>
      <c r="K20" s="200"/>
      <c r="L20" s="202"/>
    </row>
    <row r="21" spans="2:12" s="117" customFormat="1" ht="12.75" customHeight="1">
      <c r="B21" s="86"/>
      <c r="C21" s="86" t="s">
        <v>9</v>
      </c>
      <c r="D21" s="201">
        <v>0.28299999999999997</v>
      </c>
      <c r="E21" s="201">
        <v>0.26900000000000002</v>
      </c>
      <c r="F21" s="201">
        <v>0.28199999999999997</v>
      </c>
      <c r="G21" s="201">
        <v>0.30499999999999999</v>
      </c>
      <c r="H21" s="201">
        <v>0.27100000000000002</v>
      </c>
      <c r="I21" s="201">
        <v>0.29299999999999998</v>
      </c>
      <c r="J21" s="201">
        <v>0.33100000000000002</v>
      </c>
      <c r="K21" s="201">
        <v>0.33300000000000002</v>
      </c>
      <c r="L21" s="203">
        <v>0.312</v>
      </c>
    </row>
    <row r="22" spans="2:12" s="117" customFormat="1" ht="12.75" customHeight="1">
      <c r="B22" s="86"/>
      <c r="C22" s="117" t="s">
        <v>8</v>
      </c>
      <c r="D22" s="201">
        <v>0.19800000000000001</v>
      </c>
      <c r="E22" s="201">
        <v>0.193</v>
      </c>
      <c r="F22" s="201">
        <v>0.19400000000000001</v>
      </c>
      <c r="G22" s="201">
        <v>0.20599999999999999</v>
      </c>
      <c r="H22" s="201">
        <v>0.191</v>
      </c>
      <c r="I22" s="201">
        <v>0.218</v>
      </c>
      <c r="J22" s="201">
        <v>0.25700000000000001</v>
      </c>
      <c r="K22" s="201">
        <v>0.24399999999999999</v>
      </c>
      <c r="L22" s="203">
        <v>0.23499999999999999</v>
      </c>
    </row>
    <row r="23" spans="2:12" s="117" customFormat="1" ht="12.75" customHeight="1">
      <c r="B23" s="86"/>
      <c r="C23" s="117" t="s">
        <v>80</v>
      </c>
      <c r="D23" s="201">
        <v>0.59699999999999998</v>
      </c>
      <c r="E23" s="201">
        <v>0.54900000000000004</v>
      </c>
      <c r="F23" s="201">
        <v>0.61499999999999999</v>
      </c>
      <c r="G23" s="201">
        <v>0.69099999999999995</v>
      </c>
      <c r="H23" s="201">
        <v>0.59499999999999997</v>
      </c>
      <c r="I23" s="201">
        <v>0.59699999999999998</v>
      </c>
      <c r="J23" s="201">
        <v>0.63900000000000001</v>
      </c>
      <c r="K23" s="201">
        <v>0.71899999999999997</v>
      </c>
      <c r="L23" s="203">
        <v>0.66600000000000004</v>
      </c>
    </row>
    <row r="24" spans="2:12" s="117" customFormat="1">
      <c r="B24" s="88"/>
      <c r="D24" s="201"/>
      <c r="E24" s="201"/>
      <c r="F24" s="201"/>
      <c r="G24" s="201"/>
      <c r="H24" s="201"/>
      <c r="I24" s="201"/>
      <c r="J24" s="201"/>
      <c r="K24" s="201"/>
      <c r="L24" s="203"/>
    </row>
    <row r="25" spans="2:12" s="117" customFormat="1" ht="15.75">
      <c r="B25" s="22" t="s">
        <v>226</v>
      </c>
      <c r="D25" s="200"/>
      <c r="E25" s="200"/>
      <c r="F25" s="200"/>
      <c r="G25" s="200"/>
      <c r="H25" s="200"/>
      <c r="I25" s="200"/>
      <c r="J25" s="200"/>
      <c r="K25" s="200"/>
      <c r="L25" s="202"/>
    </row>
    <row r="26" spans="2:12" s="117" customFormat="1" ht="12.75" customHeight="1">
      <c r="B26" s="86"/>
      <c r="C26" s="86" t="s">
        <v>9</v>
      </c>
      <c r="D26" s="201">
        <v>0.73399999999999999</v>
      </c>
      <c r="E26" s="201">
        <v>0.71</v>
      </c>
      <c r="F26" s="201">
        <v>0.72</v>
      </c>
      <c r="G26" s="201">
        <v>0.68600000000000005</v>
      </c>
      <c r="H26" s="201">
        <v>0.70399999999999996</v>
      </c>
      <c r="I26" s="201">
        <v>0.70299999999999996</v>
      </c>
      <c r="J26" s="201">
        <v>0.85699999999999998</v>
      </c>
      <c r="K26" s="201">
        <v>0.82099999999999995</v>
      </c>
      <c r="L26" s="203">
        <v>0.79400000000000004</v>
      </c>
    </row>
    <row r="27" spans="2:12" s="117" customFormat="1" ht="12.75" customHeight="1">
      <c r="B27" s="86"/>
      <c r="C27" s="117" t="s">
        <v>8</v>
      </c>
      <c r="D27" s="201">
        <v>0.06</v>
      </c>
      <c r="E27" s="201">
        <v>5.2999999999999999E-2</v>
      </c>
      <c r="F27" s="201">
        <v>6.3E-2</v>
      </c>
      <c r="G27" s="201">
        <v>3.7999999999999999E-2</v>
      </c>
      <c r="H27" s="201">
        <v>5.1999999999999998E-2</v>
      </c>
      <c r="I27" s="201">
        <v>0.05</v>
      </c>
      <c r="J27" s="201">
        <v>5.8000000000000003E-2</v>
      </c>
      <c r="K27" s="201">
        <v>0.06</v>
      </c>
      <c r="L27" s="203">
        <v>4.8000000000000001E-2</v>
      </c>
    </row>
    <row r="28" spans="2:12" s="117" customFormat="1" ht="12.75" customHeight="1">
      <c r="B28" s="88"/>
      <c r="C28" s="117" t="s">
        <v>80</v>
      </c>
      <c r="D28" s="201">
        <v>0.78800000000000003</v>
      </c>
      <c r="E28" s="201">
        <v>0.76100000000000001</v>
      </c>
      <c r="F28" s="201">
        <v>0.77200000000000002</v>
      </c>
      <c r="G28" s="201">
        <v>0.73699999999999999</v>
      </c>
      <c r="H28" s="201">
        <v>0.753</v>
      </c>
      <c r="I28" s="201">
        <v>0.751</v>
      </c>
      <c r="J28" s="201">
        <v>0.91500000000000004</v>
      </c>
      <c r="K28" s="201">
        <v>0.878</v>
      </c>
      <c r="L28" s="203">
        <v>0.84899999999999998</v>
      </c>
    </row>
    <row r="29" spans="2:12" s="117" customFormat="1" ht="12.75" customHeight="1">
      <c r="B29" s="23" t="s">
        <v>66</v>
      </c>
      <c r="C29" s="24"/>
      <c r="D29" s="201"/>
      <c r="E29" s="201"/>
      <c r="F29" s="201"/>
      <c r="G29" s="201"/>
      <c r="H29" s="201"/>
      <c r="I29" s="201"/>
      <c r="J29" s="201"/>
      <c r="K29" s="201"/>
      <c r="L29" s="203"/>
    </row>
    <row r="30" spans="2:12" s="117" customFormat="1" ht="12.75" customHeight="1">
      <c r="B30" s="24"/>
      <c r="C30" s="55" t="s">
        <v>9</v>
      </c>
      <c r="D30" s="201">
        <v>0.32900000000000001</v>
      </c>
      <c r="E30" s="201">
        <v>0.29499999999999998</v>
      </c>
      <c r="F30" s="201">
        <v>0.28599999999999998</v>
      </c>
      <c r="G30" s="201">
        <v>0.30399999999999999</v>
      </c>
      <c r="H30" s="201">
        <v>0.312</v>
      </c>
      <c r="I30" s="201">
        <v>0.28199999999999997</v>
      </c>
      <c r="J30" s="201">
        <v>0.28000000000000003</v>
      </c>
      <c r="K30" s="201">
        <v>0.27900000000000003</v>
      </c>
      <c r="L30" s="203">
        <v>0.27700000000000002</v>
      </c>
    </row>
    <row r="31" spans="2:12" s="117" customFormat="1" ht="12.75" customHeight="1">
      <c r="B31" s="24"/>
      <c r="C31" s="24" t="s">
        <v>8</v>
      </c>
      <c r="D31" s="201">
        <v>0.223</v>
      </c>
      <c r="E31" s="201">
        <v>0.22700000000000001</v>
      </c>
      <c r="F31" s="201">
        <v>0.23200000000000001</v>
      </c>
      <c r="G31" s="201">
        <v>0.27100000000000002</v>
      </c>
      <c r="H31" s="201">
        <v>0.248</v>
      </c>
      <c r="I31" s="201">
        <v>0.20599999999999999</v>
      </c>
      <c r="J31" s="201">
        <v>0.189</v>
      </c>
      <c r="K31" s="201">
        <v>0.20100000000000001</v>
      </c>
      <c r="L31" s="203">
        <v>0.189</v>
      </c>
    </row>
    <row r="32" spans="2:12" s="117" customFormat="1" ht="12.75" customHeight="1">
      <c r="B32" s="25"/>
      <c r="C32" s="24" t="s">
        <v>80</v>
      </c>
      <c r="D32" s="201">
        <v>0.41499999999999998</v>
      </c>
      <c r="E32" s="201">
        <v>0.35099999999999998</v>
      </c>
      <c r="F32" s="201">
        <v>0.33300000000000002</v>
      </c>
      <c r="G32" s="201">
        <v>0.33300000000000002</v>
      </c>
      <c r="H32" s="201">
        <v>0.372</v>
      </c>
      <c r="I32" s="201">
        <v>0.35499999999999998</v>
      </c>
      <c r="J32" s="201">
        <v>0.371</v>
      </c>
      <c r="K32" s="201">
        <v>0.36099999999999999</v>
      </c>
      <c r="L32" s="203">
        <v>0.375</v>
      </c>
    </row>
    <row r="33" spans="2:13" s="117" customFormat="1">
      <c r="B33" s="88"/>
      <c r="D33" s="201"/>
      <c r="E33" s="201"/>
      <c r="F33" s="201"/>
      <c r="G33" s="201"/>
      <c r="H33" s="201"/>
      <c r="I33" s="201"/>
      <c r="J33" s="201"/>
      <c r="K33" s="201"/>
      <c r="L33" s="203"/>
    </row>
    <row r="34" spans="2:13" s="117" customFormat="1">
      <c r="B34" s="88" t="s">
        <v>210</v>
      </c>
      <c r="D34" s="201"/>
      <c r="E34" s="201"/>
      <c r="F34" s="201"/>
      <c r="G34" s="201"/>
      <c r="H34" s="201"/>
      <c r="I34" s="201"/>
      <c r="J34" s="201"/>
      <c r="K34" s="201"/>
      <c r="L34" s="203"/>
    </row>
    <row r="35" spans="2:13" s="117" customFormat="1" ht="15.75">
      <c r="B35" s="86" t="s">
        <v>227</v>
      </c>
      <c r="D35" s="200"/>
      <c r="E35" s="200"/>
      <c r="F35" s="200"/>
      <c r="G35" s="200"/>
      <c r="H35" s="200"/>
      <c r="I35" s="200"/>
      <c r="J35" s="200"/>
      <c r="K35" s="200"/>
      <c r="L35" s="202"/>
    </row>
    <row r="36" spans="2:13" s="117" customFormat="1" ht="12.75" customHeight="1">
      <c r="B36" s="151"/>
      <c r="C36" s="86" t="s">
        <v>9</v>
      </c>
      <c r="D36" s="201">
        <v>0.55800000000000005</v>
      </c>
      <c r="E36" s="201">
        <v>0.57499999999999996</v>
      </c>
      <c r="F36" s="201">
        <v>0.59499999999999997</v>
      </c>
      <c r="G36" s="201">
        <v>0.55500000000000005</v>
      </c>
      <c r="H36" s="201">
        <v>0.61199999999999999</v>
      </c>
      <c r="I36" s="201">
        <v>0.63100000000000001</v>
      </c>
      <c r="J36" s="201">
        <v>0.52200000000000002</v>
      </c>
      <c r="K36" s="201">
        <v>0.44800000000000001</v>
      </c>
      <c r="L36" s="203">
        <v>0.49399999999999999</v>
      </c>
    </row>
    <row r="37" spans="2:13" s="117" customFormat="1" ht="12.75" customHeight="1">
      <c r="B37" s="86"/>
      <c r="C37" s="117" t="s">
        <v>8</v>
      </c>
      <c r="D37" s="201">
        <v>0.20200000000000001</v>
      </c>
      <c r="E37" s="201">
        <v>0.20100000000000001</v>
      </c>
      <c r="F37" s="201">
        <v>0.23200000000000001</v>
      </c>
      <c r="G37" s="201">
        <v>0.25600000000000001</v>
      </c>
      <c r="H37" s="201">
        <v>0.246</v>
      </c>
      <c r="I37" s="201">
        <v>0.26800000000000002</v>
      </c>
      <c r="J37" s="201">
        <v>0.23499999999999999</v>
      </c>
      <c r="K37" s="201">
        <v>0.29799999999999999</v>
      </c>
      <c r="L37" s="203">
        <v>0.28899999999999998</v>
      </c>
    </row>
    <row r="38" spans="2:13" s="117" customFormat="1" ht="12.75" customHeight="1">
      <c r="B38" s="88"/>
      <c r="C38" s="117" t="s">
        <v>80</v>
      </c>
      <c r="D38" s="201">
        <v>0.58599999999999997</v>
      </c>
      <c r="E38" s="201">
        <v>0.60599999999999998</v>
      </c>
      <c r="F38" s="201">
        <v>0.626</v>
      </c>
      <c r="G38" s="201">
        <v>0.57899999999999996</v>
      </c>
      <c r="H38" s="201">
        <v>0.64100000000000001</v>
      </c>
      <c r="I38" s="201">
        <v>0.66100000000000003</v>
      </c>
      <c r="J38" s="201">
        <v>0.54500000000000004</v>
      </c>
      <c r="K38" s="201">
        <v>0.46</v>
      </c>
      <c r="L38" s="203">
        <v>0.50800000000000001</v>
      </c>
    </row>
    <row r="39" spans="2:13" s="117" customFormat="1">
      <c r="B39" s="86"/>
      <c r="D39" s="91"/>
      <c r="E39" s="91"/>
    </row>
    <row r="40" spans="2:13" s="117" customFormat="1">
      <c r="B40" s="88"/>
      <c r="D40" s="201"/>
      <c r="E40" s="26"/>
    </row>
    <row r="41" spans="2:13" s="117" customFormat="1">
      <c r="B41" s="86"/>
      <c r="D41" s="27"/>
      <c r="E41" s="28"/>
    </row>
    <row r="42" spans="2:13" s="117" customFormat="1" ht="12.75" customHeight="1">
      <c r="B42" s="318" t="s">
        <v>17</v>
      </c>
      <c r="C42" s="86"/>
      <c r="E42" s="86"/>
    </row>
    <row r="43" spans="2:13" s="117" customFormat="1" ht="12.75" customHeight="1">
      <c r="B43" s="9" t="s">
        <v>18</v>
      </c>
      <c r="C43" s="529" t="s">
        <v>82</v>
      </c>
      <c r="D43" s="529"/>
      <c r="E43" s="529"/>
      <c r="F43" s="529"/>
      <c r="G43" s="529"/>
      <c r="H43" s="529"/>
      <c r="I43" s="529"/>
      <c r="J43" s="529"/>
      <c r="K43" s="529"/>
      <c r="L43" s="529"/>
      <c r="M43" s="529"/>
    </row>
    <row r="44" spans="2:13" s="117" customFormat="1" ht="12.75" customHeight="1">
      <c r="B44" s="9" t="s">
        <v>19</v>
      </c>
      <c r="C44" s="529" t="s">
        <v>212</v>
      </c>
      <c r="D44" s="529" t="s">
        <v>212</v>
      </c>
      <c r="E44" s="529" t="s">
        <v>212</v>
      </c>
      <c r="F44" s="529"/>
      <c r="G44" s="529"/>
      <c r="H44" s="529"/>
      <c r="I44" s="529"/>
      <c r="J44" s="529"/>
    </row>
  </sheetData>
  <mergeCells count="3">
    <mergeCell ref="D1:L1"/>
    <mergeCell ref="C44:J44"/>
    <mergeCell ref="C43:M43"/>
  </mergeCells>
  <conditionalFormatting sqref="Q55:Q56 Q126:Q127 E126:E127 E55:E56">
    <cfRule type="cellIs" dxfId="3" priority="2" stopIfTrue="1" operator="lessThan">
      <formula>0</formula>
    </cfRule>
  </conditionalFormatting>
  <conditionalFormatting sqref="D127:D128 D55:D56">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zoomScale="70" zoomScaleNormal="70" zoomScaleSheetLayoutView="85" workbookViewId="0">
      <selection activeCell="O17" sqref="O17"/>
    </sheetView>
  </sheetViews>
  <sheetFormatPr defaultColWidth="9.140625" defaultRowHeight="12.75"/>
  <cols>
    <col min="1" max="1" width="5.42578125" style="117" customWidth="1"/>
    <col min="2" max="2" width="4.42578125" style="86" customWidth="1"/>
    <col min="3" max="3" width="27.5703125" style="117" customWidth="1"/>
    <col min="4" max="4" width="13" style="117" customWidth="1"/>
    <col min="5" max="5" width="11.140625" style="19" customWidth="1"/>
    <col min="6" max="6" width="11.140625" style="20" customWidth="1"/>
    <col min="7" max="12" width="11.140625" style="19" customWidth="1"/>
    <col min="13" max="13" width="11.28515625" style="117" customWidth="1"/>
    <col min="14" max="17" width="10.42578125" style="117" customWidth="1"/>
    <col min="18" max="18" width="4.140625" style="117" customWidth="1"/>
    <col min="19" max="19" width="9.85546875" style="19" customWidth="1"/>
    <col min="20" max="22" width="10.42578125" style="19" customWidth="1"/>
    <col min="23" max="23" width="9.85546875" style="19" customWidth="1"/>
    <col min="24" max="26" width="10.42578125" style="19" customWidth="1"/>
    <col min="27" max="28" width="4.140625" style="117" customWidth="1"/>
    <col min="29" max="56" width="9.140625" style="117" customWidth="1"/>
    <col min="57" max="251" width="11.42578125" style="117" customWidth="1"/>
    <col min="252" max="16384" width="9.140625" style="117"/>
  </cols>
  <sheetData>
    <row r="1" spans="1:14" s="298" customFormat="1" ht="14.25" customHeight="1">
      <c r="A1" s="66" t="s">
        <v>131</v>
      </c>
      <c r="B1" s="3"/>
      <c r="E1" s="530" t="s">
        <v>191</v>
      </c>
      <c r="F1" s="530"/>
      <c r="G1" s="530"/>
      <c r="H1" s="530"/>
      <c r="I1" s="530"/>
      <c r="J1" s="530"/>
      <c r="K1" s="530"/>
      <c r="L1" s="530"/>
      <c r="M1" s="530"/>
    </row>
    <row r="2" spans="1:14" s="13" customFormat="1" ht="12.75" customHeight="1">
      <c r="B2" s="30"/>
      <c r="E2" s="200" t="s">
        <v>159</v>
      </c>
      <c r="F2" s="200" t="s">
        <v>184</v>
      </c>
      <c r="G2" s="200" t="s">
        <v>190</v>
      </c>
      <c r="H2" s="200" t="s">
        <v>197</v>
      </c>
      <c r="I2" s="200" t="s">
        <v>224</v>
      </c>
      <c r="J2" s="200" t="s">
        <v>236</v>
      </c>
      <c r="K2" s="200" t="s">
        <v>251</v>
      </c>
      <c r="L2" s="200" t="s">
        <v>280</v>
      </c>
      <c r="M2" s="202" t="s">
        <v>312</v>
      </c>
    </row>
    <row r="3" spans="1:14" ht="15" customHeight="1">
      <c r="B3" s="88" t="s">
        <v>128</v>
      </c>
      <c r="E3" s="206"/>
      <c r="F3" s="206"/>
      <c r="G3" s="206"/>
      <c r="H3" s="206"/>
      <c r="I3" s="206"/>
      <c r="J3" s="206"/>
      <c r="K3" s="206"/>
      <c r="L3" s="206"/>
      <c r="M3" s="211"/>
    </row>
    <row r="4" spans="1:14" ht="15" customHeight="1">
      <c r="B4" s="88"/>
      <c r="C4" s="117" t="s">
        <v>13</v>
      </c>
      <c r="E4" s="207">
        <v>66844</v>
      </c>
      <c r="F4" s="207">
        <v>72809</v>
      </c>
      <c r="G4" s="207">
        <v>79856</v>
      </c>
      <c r="H4" s="207">
        <v>94805</v>
      </c>
      <c r="I4" s="207">
        <v>95696</v>
      </c>
      <c r="J4" s="207">
        <v>104558</v>
      </c>
      <c r="K4" s="207">
        <v>119115</v>
      </c>
      <c r="L4" s="207">
        <v>145425</v>
      </c>
      <c r="M4" s="212">
        <v>142715</v>
      </c>
    </row>
    <row r="5" spans="1:14" s="58" customFormat="1" ht="15" customHeight="1">
      <c r="C5" s="17" t="s">
        <v>161</v>
      </c>
      <c r="D5" s="113"/>
      <c r="E5" s="207">
        <v>67028</v>
      </c>
      <c r="F5" s="207">
        <v>82879</v>
      </c>
      <c r="G5" s="207">
        <v>84362</v>
      </c>
      <c r="H5" s="207">
        <v>88122</v>
      </c>
      <c r="I5" s="207">
        <v>97902</v>
      </c>
      <c r="J5" s="207">
        <v>133434</v>
      </c>
      <c r="K5" s="207">
        <v>132972</v>
      </c>
      <c r="L5" s="207">
        <v>146791</v>
      </c>
      <c r="M5" s="212">
        <v>174297</v>
      </c>
      <c r="N5" s="117"/>
    </row>
    <row r="6" spans="1:14" ht="15" customHeight="1">
      <c r="B6" s="88"/>
      <c r="C6" s="117" t="s">
        <v>14</v>
      </c>
      <c r="E6" s="207">
        <v>43298</v>
      </c>
      <c r="F6" s="207">
        <v>48782</v>
      </c>
      <c r="G6" s="207">
        <v>52598</v>
      </c>
      <c r="H6" s="207">
        <v>55606</v>
      </c>
      <c r="I6" s="207">
        <v>67836</v>
      </c>
      <c r="J6" s="207">
        <v>82265</v>
      </c>
      <c r="K6" s="207">
        <v>89721</v>
      </c>
      <c r="L6" s="207">
        <v>93169</v>
      </c>
      <c r="M6" s="212">
        <v>111153</v>
      </c>
    </row>
    <row r="7" spans="1:14" s="58" customFormat="1" ht="15" customHeight="1">
      <c r="B7" s="5"/>
      <c r="C7" s="58" t="s">
        <v>16</v>
      </c>
      <c r="E7" s="207">
        <v>49913</v>
      </c>
      <c r="F7" s="207">
        <v>64267</v>
      </c>
      <c r="G7" s="207">
        <v>58255</v>
      </c>
      <c r="H7" s="207">
        <v>61800</v>
      </c>
      <c r="I7" s="207">
        <v>85607</v>
      </c>
      <c r="J7" s="207">
        <v>110345</v>
      </c>
      <c r="K7" s="207">
        <v>95135</v>
      </c>
      <c r="L7" s="207">
        <v>98530</v>
      </c>
      <c r="M7" s="212">
        <v>116740</v>
      </c>
      <c r="N7" s="117"/>
    </row>
    <row r="8" spans="1:14" ht="15" customHeight="1">
      <c r="B8" s="88"/>
      <c r="C8" s="117" t="s">
        <v>203</v>
      </c>
      <c r="E8" s="207">
        <v>9632</v>
      </c>
      <c r="F8" s="207">
        <v>12094</v>
      </c>
      <c r="G8" s="207">
        <v>13186</v>
      </c>
      <c r="H8" s="207">
        <v>0</v>
      </c>
      <c r="I8" s="207">
        <v>0</v>
      </c>
      <c r="J8" s="207">
        <v>0</v>
      </c>
      <c r="K8" s="207">
        <v>0</v>
      </c>
      <c r="L8" s="207">
        <v>0</v>
      </c>
      <c r="M8" s="212">
        <v>0</v>
      </c>
    </row>
    <row r="9" spans="1:14" s="58" customFormat="1" ht="15" customHeight="1">
      <c r="B9" s="5"/>
      <c r="C9" s="58" t="s">
        <v>71</v>
      </c>
      <c r="E9" s="207">
        <v>14550</v>
      </c>
      <c r="F9" s="207">
        <v>19943</v>
      </c>
      <c r="G9" s="207">
        <v>19707</v>
      </c>
      <c r="H9" s="207">
        <v>22212</v>
      </c>
      <c r="I9" s="207">
        <v>27274</v>
      </c>
      <c r="J9" s="207">
        <v>34074</v>
      </c>
      <c r="K9" s="207">
        <v>29564</v>
      </c>
      <c r="L9" s="207">
        <v>30735</v>
      </c>
      <c r="M9" s="212">
        <v>32874</v>
      </c>
      <c r="N9" s="117"/>
    </row>
    <row r="10" spans="1:14" ht="15" customHeight="1">
      <c r="B10" s="88"/>
      <c r="C10" s="117" t="s">
        <v>69</v>
      </c>
      <c r="E10" s="207">
        <v>15480</v>
      </c>
      <c r="F10" s="207">
        <v>19067</v>
      </c>
      <c r="G10" s="207">
        <v>23714</v>
      </c>
      <c r="H10" s="207">
        <v>27167</v>
      </c>
      <c r="I10" s="207">
        <v>31290</v>
      </c>
      <c r="J10" s="207">
        <v>36150</v>
      </c>
      <c r="K10" s="207">
        <v>40554</v>
      </c>
      <c r="L10" s="207">
        <v>46275</v>
      </c>
      <c r="M10" s="212">
        <v>52468</v>
      </c>
    </row>
    <row r="11" spans="1:14" s="58" customFormat="1" ht="15" customHeight="1">
      <c r="B11" s="5"/>
      <c r="C11" s="58" t="s">
        <v>70</v>
      </c>
      <c r="E11" s="207">
        <v>4070</v>
      </c>
      <c r="F11" s="207">
        <v>6074</v>
      </c>
      <c r="G11" s="207">
        <v>5054</v>
      </c>
      <c r="H11" s="207">
        <v>6114</v>
      </c>
      <c r="I11" s="207">
        <v>7246</v>
      </c>
      <c r="J11" s="207">
        <v>12088</v>
      </c>
      <c r="K11" s="207">
        <v>9363</v>
      </c>
      <c r="L11" s="207">
        <v>9795</v>
      </c>
      <c r="M11" s="212">
        <v>13163</v>
      </c>
      <c r="N11" s="117"/>
    </row>
    <row r="12" spans="1:14" ht="15" customHeight="1">
      <c r="B12" s="88"/>
      <c r="C12" s="117" t="s">
        <v>29</v>
      </c>
      <c r="E12" s="207">
        <v>25483</v>
      </c>
      <c r="F12" s="207">
        <v>30309</v>
      </c>
      <c r="G12" s="207">
        <v>34513</v>
      </c>
      <c r="H12" s="207">
        <v>37173</v>
      </c>
      <c r="I12" s="207">
        <v>42067</v>
      </c>
      <c r="J12" s="207">
        <v>52073</v>
      </c>
      <c r="K12" s="207">
        <v>54350</v>
      </c>
      <c r="L12" s="207">
        <v>60478</v>
      </c>
      <c r="M12" s="212">
        <v>66268</v>
      </c>
    </row>
    <row r="13" spans="1:14" s="6" customFormat="1" ht="15" customHeight="1">
      <c r="B13" s="5"/>
      <c r="C13" s="6" t="s">
        <v>9</v>
      </c>
      <c r="E13" s="208">
        <v>296298</v>
      </c>
      <c r="F13" s="208">
        <v>356224</v>
      </c>
      <c r="G13" s="208">
        <v>371245</v>
      </c>
      <c r="H13" s="208">
        <v>392999</v>
      </c>
      <c r="I13" s="208">
        <v>454918</v>
      </c>
      <c r="J13" s="208">
        <v>564987</v>
      </c>
      <c r="K13" s="208">
        <v>570774</v>
      </c>
      <c r="L13" s="208">
        <v>631198</v>
      </c>
      <c r="M13" s="213">
        <v>709678</v>
      </c>
      <c r="N13" s="117"/>
    </row>
    <row r="14" spans="1:14" s="58" customFormat="1" ht="3.95" customHeight="1">
      <c r="B14" s="5"/>
      <c r="E14" s="207"/>
      <c r="F14" s="207"/>
      <c r="G14" s="207"/>
      <c r="H14" s="207"/>
      <c r="I14" s="207"/>
      <c r="J14" s="207"/>
      <c r="K14" s="207"/>
      <c r="L14" s="207"/>
      <c r="M14" s="212"/>
      <c r="N14" s="117"/>
    </row>
    <row r="15" spans="1:14" s="86" customFormat="1" ht="3.75" customHeight="1">
      <c r="B15" s="88"/>
      <c r="E15" s="205"/>
      <c r="F15" s="205"/>
      <c r="G15" s="205"/>
      <c r="H15" s="205"/>
      <c r="I15" s="205"/>
      <c r="J15" s="205"/>
      <c r="K15" s="205"/>
      <c r="L15" s="205"/>
      <c r="M15" s="204"/>
      <c r="N15" s="117"/>
    </row>
    <row r="16" spans="1:14" ht="15" customHeight="1">
      <c r="B16" s="86" t="s">
        <v>6</v>
      </c>
      <c r="E16" s="206"/>
      <c r="F16" s="206"/>
      <c r="G16" s="206"/>
      <c r="H16" s="206"/>
      <c r="I16" s="206"/>
      <c r="J16" s="206"/>
      <c r="K16" s="206"/>
      <c r="L16" s="206"/>
      <c r="M16" s="211"/>
    </row>
    <row r="17" spans="2:14" ht="3.75" customHeight="1">
      <c r="E17" s="206"/>
      <c r="F17" s="206"/>
      <c r="G17" s="206"/>
      <c r="H17" s="206"/>
      <c r="I17" s="206"/>
      <c r="J17" s="206"/>
      <c r="K17" s="206"/>
      <c r="L17" s="206"/>
      <c r="M17" s="211"/>
    </row>
    <row r="18" spans="2:14" ht="15" customHeight="1">
      <c r="B18" s="88"/>
      <c r="C18" s="58" t="s">
        <v>204</v>
      </c>
      <c r="D18" s="58"/>
      <c r="E18" s="207">
        <v>38855</v>
      </c>
      <c r="F18" s="207">
        <v>44430</v>
      </c>
      <c r="G18" s="207">
        <v>51597</v>
      </c>
      <c r="H18" s="207">
        <v>56210</v>
      </c>
      <c r="I18" s="207">
        <v>60443</v>
      </c>
      <c r="J18" s="207">
        <v>70593</v>
      </c>
      <c r="K18" s="207">
        <v>74557</v>
      </c>
      <c r="L18" s="207">
        <v>79301</v>
      </c>
      <c r="M18" s="212">
        <v>87516</v>
      </c>
    </row>
    <row r="19" spans="2:14" ht="15" customHeight="1">
      <c r="B19" s="88"/>
      <c r="C19" s="117" t="s">
        <v>66</v>
      </c>
      <c r="E19" s="207">
        <v>78426</v>
      </c>
      <c r="F19" s="207">
        <v>95851</v>
      </c>
      <c r="G19" s="207">
        <v>102570</v>
      </c>
      <c r="H19" s="207">
        <v>122523</v>
      </c>
      <c r="I19" s="207">
        <v>145221</v>
      </c>
      <c r="J19" s="207">
        <v>177781</v>
      </c>
      <c r="K19" s="207">
        <v>185463</v>
      </c>
      <c r="L19" s="207">
        <v>217919</v>
      </c>
      <c r="M19" s="212">
        <v>247737</v>
      </c>
    </row>
    <row r="20" spans="2:14" ht="15" customHeight="1">
      <c r="B20" s="88"/>
      <c r="C20" s="58" t="s">
        <v>75</v>
      </c>
      <c r="D20" s="58"/>
      <c r="E20" s="207">
        <v>32043</v>
      </c>
      <c r="F20" s="207">
        <v>39152</v>
      </c>
      <c r="G20" s="207">
        <v>39814</v>
      </c>
      <c r="H20" s="207">
        <v>42325</v>
      </c>
      <c r="I20" s="207">
        <v>49404</v>
      </c>
      <c r="J20" s="207">
        <v>61955</v>
      </c>
      <c r="K20" s="207">
        <v>60334</v>
      </c>
      <c r="L20" s="207">
        <v>59819</v>
      </c>
      <c r="M20" s="212">
        <v>68511</v>
      </c>
    </row>
    <row r="21" spans="2:14" ht="15" customHeight="1">
      <c r="B21" s="88"/>
      <c r="C21" s="58" t="s">
        <v>29</v>
      </c>
      <c r="D21" s="58"/>
      <c r="E21" s="207">
        <v>22577</v>
      </c>
      <c r="F21" s="207">
        <v>23746</v>
      </c>
      <c r="G21" s="207">
        <v>28606</v>
      </c>
      <c r="H21" s="207">
        <v>33478</v>
      </c>
      <c r="I21" s="207">
        <v>36367</v>
      </c>
      <c r="J21" s="207">
        <v>40195</v>
      </c>
      <c r="K21" s="207">
        <v>44488</v>
      </c>
      <c r="L21" s="207">
        <v>47293</v>
      </c>
      <c r="M21" s="212">
        <v>34541</v>
      </c>
    </row>
    <row r="22" spans="2:14" s="86" customFormat="1" ht="15" customHeight="1">
      <c r="B22" s="88"/>
      <c r="C22" s="6" t="s">
        <v>9</v>
      </c>
      <c r="E22" s="208">
        <v>171901</v>
      </c>
      <c r="F22" s="208">
        <v>203179</v>
      </c>
      <c r="G22" s="208">
        <v>222587</v>
      </c>
      <c r="H22" s="208">
        <v>254536</v>
      </c>
      <c r="I22" s="208">
        <v>291435</v>
      </c>
      <c r="J22" s="208">
        <v>350524</v>
      </c>
      <c r="K22" s="208">
        <v>364842</v>
      </c>
      <c r="L22" s="208">
        <v>404332</v>
      </c>
      <c r="M22" s="213">
        <v>438305</v>
      </c>
      <c r="N22" s="117"/>
    </row>
    <row r="23" spans="2:14" ht="3.95" customHeight="1">
      <c r="B23" s="88"/>
      <c r="E23" s="228"/>
      <c r="F23" s="228"/>
      <c r="G23" s="228"/>
      <c r="H23" s="228"/>
      <c r="I23" s="228"/>
      <c r="J23" s="228"/>
      <c r="K23" s="228"/>
      <c r="L23" s="228"/>
      <c r="M23" s="210"/>
    </row>
    <row r="24" spans="2:14" s="86" customFormat="1" ht="15" customHeight="1" thickBot="1">
      <c r="B24" s="88" t="s">
        <v>63</v>
      </c>
      <c r="E24" s="209">
        <v>468199</v>
      </c>
      <c r="F24" s="209">
        <v>559403</v>
      </c>
      <c r="G24" s="209">
        <v>593832</v>
      </c>
      <c r="H24" s="209">
        <v>647535</v>
      </c>
      <c r="I24" s="209">
        <v>746353</v>
      </c>
      <c r="J24" s="209">
        <v>915511</v>
      </c>
      <c r="K24" s="209">
        <v>935616</v>
      </c>
      <c r="L24" s="209">
        <v>1035530</v>
      </c>
      <c r="M24" s="214">
        <v>1147983</v>
      </c>
      <c r="N24" s="117"/>
    </row>
    <row r="25" spans="2:14" s="86" customFormat="1" ht="3.75" customHeight="1" thickTop="1">
      <c r="B25" s="88"/>
      <c r="E25" s="205"/>
      <c r="F25" s="205"/>
      <c r="G25" s="205"/>
      <c r="H25" s="205"/>
      <c r="I25" s="205"/>
      <c r="J25" s="205"/>
      <c r="K25" s="205"/>
      <c r="L25" s="205"/>
      <c r="M25" s="204"/>
      <c r="N25" s="117"/>
    </row>
    <row r="26" spans="2:14" ht="15" customHeight="1">
      <c r="B26" s="86" t="s">
        <v>209</v>
      </c>
      <c r="E26" s="206"/>
      <c r="F26" s="206"/>
      <c r="G26" s="206"/>
      <c r="H26" s="206"/>
      <c r="I26" s="206"/>
      <c r="J26" s="206"/>
      <c r="K26" s="206"/>
      <c r="L26" s="206"/>
      <c r="M26" s="211"/>
    </row>
    <row r="27" spans="2:14" ht="15" customHeight="1">
      <c r="B27" s="88"/>
      <c r="C27" s="298" t="s">
        <v>216</v>
      </c>
      <c r="D27" s="58"/>
      <c r="E27" s="207">
        <v>0</v>
      </c>
      <c r="F27" s="207">
        <v>0</v>
      </c>
      <c r="G27" s="207">
        <v>0</v>
      </c>
      <c r="H27" s="207">
        <v>14821</v>
      </c>
      <c r="I27" s="207">
        <v>18751</v>
      </c>
      <c r="J27" s="207">
        <v>23697</v>
      </c>
      <c r="K27" s="302">
        <v>21285</v>
      </c>
      <c r="L27" s="302">
        <v>23669</v>
      </c>
      <c r="M27" s="311"/>
    </row>
    <row r="28" spans="2:14" ht="15" customHeight="1">
      <c r="C28" s="117" t="s">
        <v>214</v>
      </c>
      <c r="D28" s="58"/>
      <c r="E28" s="207">
        <v>100541</v>
      </c>
      <c r="F28" s="207">
        <v>110430</v>
      </c>
      <c r="G28" s="207">
        <v>105457</v>
      </c>
      <c r="H28" s="207">
        <v>129424</v>
      </c>
      <c r="I28" s="207">
        <v>237855</v>
      </c>
      <c r="J28" s="207">
        <v>383841</v>
      </c>
      <c r="K28" s="302">
        <v>567405</v>
      </c>
      <c r="L28" s="302">
        <v>807880</v>
      </c>
      <c r="M28" s="311">
        <v>1059200</v>
      </c>
    </row>
    <row r="29" spans="2:14" s="86" customFormat="1" ht="15" customHeight="1">
      <c r="B29" s="151"/>
      <c r="D29" s="31"/>
      <c r="E29" s="92"/>
      <c r="F29" s="92"/>
      <c r="G29" s="79"/>
      <c r="H29" s="79"/>
      <c r="I29" s="79"/>
      <c r="J29" s="79"/>
      <c r="K29" s="79"/>
      <c r="L29" s="79"/>
      <c r="M29" s="117"/>
      <c r="N29" s="117"/>
    </row>
    <row r="30" spans="2:14" s="298" customFormat="1" ht="15" customHeight="1">
      <c r="E30" s="221"/>
      <c r="F30" s="221"/>
      <c r="G30" s="198"/>
      <c r="H30" s="198"/>
      <c r="I30" s="198"/>
      <c r="J30" s="198"/>
      <c r="K30" s="198"/>
      <c r="L30" s="198"/>
      <c r="N30" s="117"/>
    </row>
    <row r="31" spans="2:14" s="86" customFormat="1" ht="15" customHeight="1">
      <c r="B31" s="298" t="s">
        <v>17</v>
      </c>
      <c r="E31" s="115"/>
      <c r="F31" s="18"/>
      <c r="G31" s="18"/>
      <c r="H31" s="18"/>
      <c r="I31" s="18"/>
      <c r="J31" s="18"/>
      <c r="K31" s="18"/>
      <c r="L31" s="18"/>
      <c r="N31" s="117"/>
    </row>
    <row r="32" spans="2:14" s="86" customFormat="1" ht="28.5" customHeight="1">
      <c r="B32" s="9" t="s">
        <v>18</v>
      </c>
      <c r="C32" s="527" t="s">
        <v>160</v>
      </c>
      <c r="D32" s="527"/>
      <c r="E32" s="527"/>
      <c r="F32" s="527"/>
      <c r="G32" s="527"/>
      <c r="H32" s="527"/>
      <c r="I32" s="527"/>
      <c r="J32" s="527"/>
      <c r="K32" s="527"/>
      <c r="L32" s="527"/>
      <c r="M32" s="527"/>
      <c r="N32" s="117"/>
    </row>
    <row r="33" spans="2:27" ht="15" customHeight="1">
      <c r="B33" s="9" t="s">
        <v>19</v>
      </c>
      <c r="C33" s="118" t="s">
        <v>218</v>
      </c>
      <c r="D33" s="118"/>
      <c r="E33" s="118"/>
      <c r="F33" s="118"/>
      <c r="G33" s="118"/>
      <c r="H33" s="117"/>
      <c r="I33" s="117"/>
      <c r="J33" s="117"/>
      <c r="K33" s="117"/>
      <c r="L33" s="117"/>
    </row>
    <row r="34" spans="2:27" ht="15" customHeight="1">
      <c r="B34" s="9" t="s">
        <v>55</v>
      </c>
      <c r="C34" s="118" t="s">
        <v>79</v>
      </c>
      <c r="D34" s="118"/>
      <c r="E34" s="118"/>
      <c r="F34" s="118"/>
      <c r="G34" s="118"/>
      <c r="H34" s="117"/>
      <c r="I34" s="117"/>
      <c r="J34" s="117"/>
      <c r="K34" s="117"/>
      <c r="L34" s="117"/>
    </row>
    <row r="35" spans="2:27" ht="15" customHeight="1">
      <c r="B35" s="9" t="s">
        <v>64</v>
      </c>
      <c r="C35" s="101" t="s">
        <v>212</v>
      </c>
      <c r="D35" s="101"/>
      <c r="E35" s="101"/>
      <c r="F35" s="101"/>
      <c r="G35" s="101"/>
      <c r="H35" s="101"/>
      <c r="I35" s="101"/>
      <c r="J35" s="101"/>
      <c r="K35" s="101"/>
      <c r="L35" s="101"/>
      <c r="M35" s="101"/>
      <c r="S35" s="117"/>
      <c r="AA35" s="19"/>
    </row>
    <row r="40" spans="2:27" ht="12.75" customHeight="1">
      <c r="E40" s="347"/>
      <c r="F40" s="347"/>
      <c r="G40" s="347"/>
      <c r="H40" s="347"/>
      <c r="I40" s="347"/>
      <c r="J40" s="347"/>
      <c r="K40" s="347"/>
      <c r="L40" s="347"/>
      <c r="M40" s="347"/>
    </row>
    <row r="41" spans="2:27" ht="12.75" customHeight="1">
      <c r="E41" s="347"/>
      <c r="F41" s="347"/>
      <c r="G41" s="347"/>
      <c r="H41" s="347"/>
      <c r="I41" s="347"/>
      <c r="J41" s="347"/>
      <c r="K41" s="347"/>
      <c r="L41" s="347"/>
      <c r="M41" s="347"/>
    </row>
    <row r="42" spans="2:27" ht="12.75" customHeight="1">
      <c r="E42" s="347"/>
      <c r="F42" s="347"/>
      <c r="G42" s="347"/>
      <c r="H42" s="347"/>
      <c r="I42" s="347"/>
      <c r="J42" s="347"/>
      <c r="K42" s="347"/>
      <c r="L42" s="347"/>
      <c r="M42" s="347"/>
    </row>
    <row r="43" spans="2:27" ht="12.75" customHeight="1"/>
  </sheetData>
  <sheetProtection formatCells="0" formatColumns="0" formatRows="0" sort="0" autoFilter="0" pivotTables="0"/>
  <mergeCells count="2">
    <mergeCell ref="E1:M1"/>
    <mergeCell ref="C32:M32"/>
  </mergeCells>
  <conditionalFormatting sqref="R48:R49 R119:R120 F119:F120 E120:E121 E48:F49">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Rg,Regular"12 Mobile data usage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zoomScale="55" zoomScaleNormal="55" zoomScaleSheetLayoutView="85" workbookViewId="0">
      <selection activeCell="L53" sqref="L53:L55"/>
    </sheetView>
  </sheetViews>
  <sheetFormatPr defaultColWidth="9.140625" defaultRowHeight="12.75"/>
  <cols>
    <col min="1" max="1" width="5.42578125" style="117" customWidth="1"/>
    <col min="2" max="2" width="3.5703125" style="86" customWidth="1"/>
    <col min="3" max="3" width="33" style="117" customWidth="1"/>
    <col min="4" max="4" width="10.42578125" style="117" customWidth="1"/>
    <col min="5" max="10" width="10.42578125" style="86" customWidth="1"/>
    <col min="11" max="15" width="9.140625" style="117" customWidth="1"/>
    <col min="16" max="250" width="11.42578125" style="117" customWidth="1"/>
    <col min="251" max="16384" width="9.140625" style="117"/>
  </cols>
  <sheetData>
    <row r="1" spans="1:12">
      <c r="A1" s="66" t="s">
        <v>131</v>
      </c>
      <c r="B1" s="3"/>
      <c r="D1" s="530" t="s">
        <v>153</v>
      </c>
      <c r="E1" s="530"/>
      <c r="F1" s="530"/>
      <c r="G1" s="530"/>
      <c r="H1" s="530"/>
      <c r="I1" s="530"/>
      <c r="J1" s="530"/>
      <c r="K1" s="530"/>
      <c r="L1" s="530"/>
    </row>
    <row r="2" spans="1:12" ht="12.75" customHeight="1">
      <c r="B2" s="15"/>
      <c r="C2" s="13"/>
      <c r="D2" s="200" t="s">
        <v>159</v>
      </c>
      <c r="E2" s="200" t="s">
        <v>184</v>
      </c>
      <c r="F2" s="200" t="s">
        <v>190</v>
      </c>
      <c r="G2" s="200" t="s">
        <v>197</v>
      </c>
      <c r="H2" s="200" t="s">
        <v>224</v>
      </c>
      <c r="I2" s="200" t="s">
        <v>236</v>
      </c>
      <c r="J2" s="200" t="s">
        <v>251</v>
      </c>
      <c r="K2" s="200" t="s">
        <v>280</v>
      </c>
      <c r="L2" s="202" t="s">
        <v>312</v>
      </c>
    </row>
    <row r="3" spans="1:12" ht="15.75" customHeight="1">
      <c r="B3" s="86" t="s">
        <v>128</v>
      </c>
      <c r="D3" s="19"/>
      <c r="E3" s="19"/>
      <c r="F3" s="19"/>
      <c r="G3" s="19"/>
      <c r="H3" s="19"/>
      <c r="I3" s="19"/>
      <c r="J3" s="19"/>
      <c r="K3" s="19"/>
      <c r="L3" s="51"/>
    </row>
    <row r="4" spans="1:12" ht="15.75" customHeight="1">
      <c r="C4" s="22" t="s">
        <v>83</v>
      </c>
      <c r="D4" s="221"/>
      <c r="E4" s="221"/>
      <c r="F4" s="221"/>
      <c r="G4" s="221"/>
      <c r="H4" s="221"/>
      <c r="I4" s="221"/>
      <c r="J4" s="221"/>
      <c r="K4" s="221"/>
      <c r="L4" s="52"/>
    </row>
    <row r="5" spans="1:12" ht="15.75" customHeight="1">
      <c r="C5" s="32" t="s">
        <v>9</v>
      </c>
      <c r="D5" s="217">
        <v>15.2516687035247</v>
      </c>
      <c r="E5" s="217">
        <v>15.452907087709086</v>
      </c>
      <c r="F5" s="217">
        <v>15.217101237718174</v>
      </c>
      <c r="G5" s="217">
        <v>14.912000000000001</v>
      </c>
      <c r="H5" s="217">
        <v>14.9</v>
      </c>
      <c r="I5" s="217">
        <v>15.323</v>
      </c>
      <c r="J5" s="217">
        <v>15.371</v>
      </c>
      <c r="K5" s="217">
        <v>15.031000000000001</v>
      </c>
      <c r="L5" s="218">
        <v>15.438000000000001</v>
      </c>
    </row>
    <row r="6" spans="1:12" ht="15.75" customHeight="1">
      <c r="C6" s="33" t="s">
        <v>8</v>
      </c>
      <c r="D6" s="217">
        <v>24.957803554574635</v>
      </c>
      <c r="E6" s="217">
        <v>25.277491794136292</v>
      </c>
      <c r="F6" s="217">
        <v>25.082516860636858</v>
      </c>
      <c r="G6" s="217">
        <v>24.670999999999999</v>
      </c>
      <c r="H6" s="217">
        <v>24.5</v>
      </c>
      <c r="I6" s="217">
        <v>24.869</v>
      </c>
      <c r="J6" s="217">
        <v>24.532</v>
      </c>
      <c r="K6" s="217">
        <v>23.696000000000002</v>
      </c>
      <c r="L6" s="218">
        <v>23.609000000000002</v>
      </c>
    </row>
    <row r="7" spans="1:12" ht="15.75" customHeight="1">
      <c r="C7" s="33" t="s">
        <v>80</v>
      </c>
      <c r="D7" s="217">
        <v>3.5007625083603049</v>
      </c>
      <c r="E7" s="217">
        <v>3.6012849609507471</v>
      </c>
      <c r="F7" s="217">
        <v>3.4020065373390054</v>
      </c>
      <c r="G7" s="217">
        <v>3.2090000000000001</v>
      </c>
      <c r="H7" s="217">
        <v>3.3</v>
      </c>
      <c r="I7" s="217">
        <v>3.508</v>
      </c>
      <c r="J7" s="217">
        <v>3.6190000000000002</v>
      </c>
      <c r="K7" s="217">
        <v>3.4420000000000002</v>
      </c>
      <c r="L7" s="218">
        <v>3.887</v>
      </c>
    </row>
    <row r="8" spans="1:12" ht="15.75" customHeight="1">
      <c r="C8" s="86" t="s">
        <v>87</v>
      </c>
      <c r="D8" s="215"/>
      <c r="E8" s="215"/>
      <c r="F8" s="215"/>
      <c r="G8" s="215"/>
      <c r="H8" s="215"/>
      <c r="I8" s="215"/>
      <c r="J8" s="215"/>
      <c r="K8" s="215"/>
      <c r="L8" s="219"/>
    </row>
    <row r="9" spans="1:12" ht="15.75" customHeight="1">
      <c r="C9" s="32" t="s">
        <v>9</v>
      </c>
      <c r="D9" s="217">
        <v>13.979902462677188</v>
      </c>
      <c r="E9" s="217">
        <v>14.681040111492807</v>
      </c>
      <c r="F9" s="217">
        <v>14.81074839651443</v>
      </c>
      <c r="G9" s="217">
        <v>14.512</v>
      </c>
      <c r="H9" s="217">
        <v>15</v>
      </c>
      <c r="I9" s="217">
        <v>15.223000000000001</v>
      </c>
      <c r="J9" s="217">
        <v>15.038</v>
      </c>
      <c r="K9" s="217">
        <v>14.79</v>
      </c>
      <c r="L9" s="218">
        <v>13.871</v>
      </c>
    </row>
    <row r="10" spans="1:12" ht="15.75" customHeight="1">
      <c r="C10" s="33" t="s">
        <v>8</v>
      </c>
      <c r="D10" s="217">
        <v>18.930429832494433</v>
      </c>
      <c r="E10" s="217">
        <v>19.621931952797883</v>
      </c>
      <c r="F10" s="217">
        <v>19.137232751204166</v>
      </c>
      <c r="G10" s="217">
        <v>18.835999999999999</v>
      </c>
      <c r="H10" s="217">
        <v>17.600000000000001</v>
      </c>
      <c r="I10" s="217">
        <v>18.73</v>
      </c>
      <c r="J10" s="217">
        <v>18.757000000000001</v>
      </c>
      <c r="K10" s="217">
        <v>17.919</v>
      </c>
      <c r="L10" s="218">
        <v>16.873999999999999</v>
      </c>
    </row>
    <row r="11" spans="1:12" ht="15.75" customHeight="1">
      <c r="C11" s="33" t="s">
        <v>80</v>
      </c>
      <c r="D11" s="217">
        <v>12.834195122839903</v>
      </c>
      <c r="E11" s="217">
        <v>13.523138991264336</v>
      </c>
      <c r="F11" s="217">
        <v>13.779602295535135</v>
      </c>
      <c r="G11" s="217">
        <v>13.467000000000001</v>
      </c>
      <c r="H11" s="217">
        <v>14.3</v>
      </c>
      <c r="I11" s="217">
        <v>14.372</v>
      </c>
      <c r="J11" s="217">
        <v>14.148</v>
      </c>
      <c r="K11" s="217">
        <v>14.058999999999999</v>
      </c>
      <c r="L11" s="218">
        <v>13.186999999999999</v>
      </c>
    </row>
    <row r="12" spans="1:12" ht="15.75" customHeight="1">
      <c r="C12" s="86" t="s">
        <v>84</v>
      </c>
      <c r="D12" s="215"/>
      <c r="E12" s="215"/>
      <c r="F12" s="215"/>
      <c r="G12" s="215"/>
      <c r="H12" s="215"/>
      <c r="I12" s="215"/>
      <c r="J12" s="215"/>
      <c r="K12" s="215"/>
      <c r="L12" s="219"/>
    </row>
    <row r="13" spans="1:12" ht="15.75" customHeight="1">
      <c r="C13" s="32" t="s">
        <v>9</v>
      </c>
      <c r="D13" s="217">
        <v>18.473346881959863</v>
      </c>
      <c r="E13" s="217">
        <v>18.907092345447783</v>
      </c>
      <c r="F13" s="217">
        <v>18.513187643818345</v>
      </c>
      <c r="G13" s="217">
        <v>18.155999999999999</v>
      </c>
      <c r="H13" s="217">
        <v>18.2</v>
      </c>
      <c r="I13" s="217">
        <v>18.451000000000001</v>
      </c>
      <c r="J13" s="217">
        <v>17.91</v>
      </c>
      <c r="K13" s="217">
        <v>17.454000000000001</v>
      </c>
      <c r="L13" s="218">
        <v>17.119</v>
      </c>
    </row>
    <row r="14" spans="1:12" ht="15.75" customHeight="1">
      <c r="C14" s="33" t="s">
        <v>8</v>
      </c>
      <c r="D14" s="217">
        <v>25.403537296505014</v>
      </c>
      <c r="E14" s="217">
        <v>25.667041624893827</v>
      </c>
      <c r="F14" s="217">
        <v>25.040576743499784</v>
      </c>
      <c r="G14" s="217">
        <v>24.684999999999999</v>
      </c>
      <c r="H14" s="217">
        <v>24.6</v>
      </c>
      <c r="I14" s="217">
        <v>24.552</v>
      </c>
      <c r="J14" s="217">
        <v>23.928999999999998</v>
      </c>
      <c r="K14" s="217">
        <v>23.353000000000002</v>
      </c>
      <c r="L14" s="218">
        <v>22.712</v>
      </c>
    </row>
    <row r="15" spans="1:12" ht="15.75" customHeight="1">
      <c r="C15" s="33" t="s">
        <v>80</v>
      </c>
      <c r="D15" s="217">
        <v>4.1328894409477712</v>
      </c>
      <c r="E15" s="217">
        <v>4.477233412617891</v>
      </c>
      <c r="F15" s="217">
        <v>4.3401430231997695</v>
      </c>
      <c r="G15" s="217">
        <v>4.0309999999999997</v>
      </c>
      <c r="H15" s="217">
        <v>4</v>
      </c>
      <c r="I15" s="217">
        <v>4.5940000000000003</v>
      </c>
      <c r="J15" s="217">
        <v>4.0449999999999999</v>
      </c>
      <c r="K15" s="217">
        <v>3.82</v>
      </c>
      <c r="L15" s="218">
        <v>3.859</v>
      </c>
    </row>
    <row r="16" spans="1:12" ht="15.75" customHeight="1">
      <c r="C16" s="86" t="s">
        <v>88</v>
      </c>
      <c r="D16" s="215"/>
      <c r="E16" s="215"/>
      <c r="F16" s="215"/>
      <c r="G16" s="215"/>
      <c r="H16" s="215"/>
      <c r="I16" s="215"/>
      <c r="J16" s="215"/>
      <c r="K16" s="215"/>
      <c r="L16" s="219"/>
    </row>
    <row r="17" spans="2:12" ht="15.75" customHeight="1">
      <c r="C17" s="32" t="s">
        <v>9</v>
      </c>
      <c r="D17" s="217">
        <v>16.572832898707826</v>
      </c>
      <c r="E17" s="217">
        <v>16.819731336614883</v>
      </c>
      <c r="F17" s="217">
        <v>16.387479561658864</v>
      </c>
      <c r="G17" s="217">
        <v>16.018000000000001</v>
      </c>
      <c r="H17" s="217">
        <v>16.600000000000001</v>
      </c>
      <c r="I17" s="217">
        <v>16.923999999999999</v>
      </c>
      <c r="J17" s="217">
        <v>16.329999999999998</v>
      </c>
      <c r="K17" s="217">
        <v>16.006</v>
      </c>
      <c r="L17" s="218">
        <v>16.251999999999999</v>
      </c>
    </row>
    <row r="18" spans="2:12" ht="15.75" customHeight="1">
      <c r="C18" s="33" t="s">
        <v>8</v>
      </c>
      <c r="D18" s="217">
        <v>19.372400634090749</v>
      </c>
      <c r="E18" s="217">
        <v>19.616033672800906</v>
      </c>
      <c r="F18" s="217">
        <v>19.118323974792698</v>
      </c>
      <c r="G18" s="217">
        <v>18.552</v>
      </c>
      <c r="H18" s="217">
        <v>19.100000000000001</v>
      </c>
      <c r="I18" s="217">
        <v>19.492999999999999</v>
      </c>
      <c r="J18" s="217">
        <v>18.742000000000001</v>
      </c>
      <c r="K18" s="217">
        <v>18.361000000000001</v>
      </c>
      <c r="L18" s="218">
        <v>18.446000000000002</v>
      </c>
    </row>
    <row r="19" spans="2:12" ht="15.75" customHeight="1">
      <c r="C19" s="33" t="s">
        <v>80</v>
      </c>
      <c r="D19" s="217">
        <v>6.1371957380509352</v>
      </c>
      <c r="E19" s="217">
        <v>6.4773441906455878</v>
      </c>
      <c r="F19" s="217">
        <v>6.1185107550147526</v>
      </c>
      <c r="G19" s="217">
        <v>6.1420000000000003</v>
      </c>
      <c r="H19" s="217">
        <v>6.6</v>
      </c>
      <c r="I19" s="217">
        <v>6.5869999999999997</v>
      </c>
      <c r="J19" s="217">
        <v>6.3339999999999996</v>
      </c>
      <c r="K19" s="217">
        <v>5.798</v>
      </c>
      <c r="L19" s="218">
        <v>6.157</v>
      </c>
    </row>
    <row r="20" spans="2:12" ht="15.75" customHeight="1">
      <c r="C20" s="86" t="s">
        <v>206</v>
      </c>
      <c r="D20" s="217"/>
      <c r="E20" s="217"/>
      <c r="F20" s="217"/>
      <c r="G20" s="217"/>
      <c r="H20" s="217"/>
      <c r="I20" s="217"/>
      <c r="J20" s="217"/>
      <c r="K20" s="217"/>
      <c r="L20" s="218"/>
    </row>
    <row r="21" spans="2:12" ht="15.75" customHeight="1">
      <c r="C21" s="32" t="s">
        <v>9</v>
      </c>
      <c r="D21" s="217">
        <v>24.073990758159646</v>
      </c>
      <c r="E21" s="217">
        <v>24.582385638927466</v>
      </c>
      <c r="F21" s="217">
        <v>23.799684806199163</v>
      </c>
      <c r="G21" s="217">
        <v>0</v>
      </c>
      <c r="H21" s="217">
        <v>0</v>
      </c>
      <c r="I21" s="217">
        <v>0</v>
      </c>
      <c r="J21" s="279">
        <v>0</v>
      </c>
      <c r="K21" s="279">
        <v>0</v>
      </c>
      <c r="L21" s="165">
        <v>0</v>
      </c>
    </row>
    <row r="22" spans="2:12" ht="15.75" customHeight="1">
      <c r="C22" s="33" t="s">
        <v>8</v>
      </c>
      <c r="D22" s="217">
        <v>30.454578632072089</v>
      </c>
      <c r="E22" s="217">
        <v>30.840029543522991</v>
      </c>
      <c r="F22" s="217">
        <v>29.684218288693501</v>
      </c>
      <c r="G22" s="217">
        <v>0</v>
      </c>
      <c r="H22" s="217">
        <v>0</v>
      </c>
      <c r="I22" s="217">
        <v>0</v>
      </c>
      <c r="J22" s="279">
        <v>0</v>
      </c>
      <c r="K22" s="279">
        <v>0</v>
      </c>
      <c r="L22" s="165">
        <v>0</v>
      </c>
    </row>
    <row r="23" spans="2:12" ht="15.75" customHeight="1">
      <c r="C23" s="33" t="s">
        <v>80</v>
      </c>
      <c r="D23" s="217">
        <v>3.5414704027345656</v>
      </c>
      <c r="E23" s="217">
        <v>3.8482974298386146</v>
      </c>
      <c r="F23" s="217">
        <v>3.3498249645225107</v>
      </c>
      <c r="G23" s="217">
        <v>0</v>
      </c>
      <c r="H23" s="217">
        <v>0</v>
      </c>
      <c r="I23" s="217">
        <v>0</v>
      </c>
      <c r="J23" s="279">
        <v>0</v>
      </c>
      <c r="K23" s="279">
        <v>0</v>
      </c>
      <c r="L23" s="165">
        <v>0</v>
      </c>
    </row>
    <row r="24" spans="2:12" ht="15.75" customHeight="1">
      <c r="C24" s="86" t="s">
        <v>90</v>
      </c>
      <c r="D24" s="217"/>
      <c r="E24" s="217"/>
      <c r="F24" s="217"/>
      <c r="G24" s="217"/>
      <c r="H24" s="217"/>
      <c r="I24" s="217"/>
      <c r="J24" s="217"/>
      <c r="K24" s="217"/>
      <c r="L24" s="218" t="s">
        <v>361</v>
      </c>
    </row>
    <row r="25" spans="2:12" ht="15.75" customHeight="1">
      <c r="C25" s="32" t="s">
        <v>9</v>
      </c>
      <c r="D25" s="217">
        <v>11.66965732068496</v>
      </c>
      <c r="E25" s="217">
        <v>12.146937738123729</v>
      </c>
      <c r="F25" s="217">
        <v>11.679661226353739</v>
      </c>
      <c r="G25" s="217">
        <v>11.685</v>
      </c>
      <c r="H25" s="217">
        <v>12</v>
      </c>
      <c r="I25" s="217">
        <v>12.497999999999999</v>
      </c>
      <c r="J25" s="217">
        <v>12.047000000000001</v>
      </c>
      <c r="K25" s="217">
        <v>11.845000000000001</v>
      </c>
      <c r="L25" s="218">
        <v>12.172000000000001</v>
      </c>
    </row>
    <row r="26" spans="2:12" ht="15.75" customHeight="1">
      <c r="B26" s="151"/>
      <c r="C26" s="33" t="s">
        <v>8</v>
      </c>
      <c r="D26" s="217">
        <v>19.981532298434423</v>
      </c>
      <c r="E26" s="217">
        <v>20.192086238925537</v>
      </c>
      <c r="F26" s="217">
        <v>19.739413254965186</v>
      </c>
      <c r="G26" s="217">
        <v>19.46</v>
      </c>
      <c r="H26" s="217">
        <v>19.899999999999999</v>
      </c>
      <c r="I26" s="217">
        <v>20.041</v>
      </c>
      <c r="J26" s="217">
        <v>19.390999999999998</v>
      </c>
      <c r="K26" s="217">
        <v>18.896999999999998</v>
      </c>
      <c r="L26" s="218">
        <v>19.350000000000001</v>
      </c>
    </row>
    <row r="27" spans="2:12" ht="15.75" customHeight="1">
      <c r="C27" s="33" t="s">
        <v>80</v>
      </c>
      <c r="D27" s="217">
        <v>6.3085939747728341</v>
      </c>
      <c r="E27" s="217">
        <v>6.9447790969547336</v>
      </c>
      <c r="F27" s="217">
        <v>6.3993489590204407</v>
      </c>
      <c r="G27" s="217">
        <v>6.5</v>
      </c>
      <c r="H27" s="217">
        <v>6.7</v>
      </c>
      <c r="I27" s="217">
        <v>7.4</v>
      </c>
      <c r="J27" s="217">
        <v>6.9580000000000002</v>
      </c>
      <c r="K27" s="217">
        <v>6.8680000000000003</v>
      </c>
      <c r="L27" s="218">
        <v>7.0389999999999997</v>
      </c>
    </row>
    <row r="28" spans="2:12" ht="15.75" customHeight="1">
      <c r="C28" s="86" t="s">
        <v>89</v>
      </c>
      <c r="D28" s="217"/>
      <c r="E28" s="217"/>
      <c r="F28" s="217"/>
      <c r="G28" s="217"/>
      <c r="H28" s="217"/>
      <c r="I28" s="217"/>
      <c r="J28" s="217"/>
      <c r="K28" s="217"/>
      <c r="L28" s="218"/>
    </row>
    <row r="29" spans="2:12" ht="15.75" customHeight="1">
      <c r="C29" s="32" t="s">
        <v>9</v>
      </c>
      <c r="D29" s="217">
        <v>7.8498750184996426</v>
      </c>
      <c r="E29" s="217">
        <v>8.224694001594246</v>
      </c>
      <c r="F29" s="217">
        <v>8.0714114985345162</v>
      </c>
      <c r="G29" s="217">
        <v>8.1790000000000003</v>
      </c>
      <c r="H29" s="217">
        <v>8.4</v>
      </c>
      <c r="I29" s="217">
        <v>8.6270000000000007</v>
      </c>
      <c r="J29" s="217">
        <v>8.3079999999999998</v>
      </c>
      <c r="K29" s="217">
        <v>8.2029999999999994</v>
      </c>
      <c r="L29" s="218">
        <v>8.7379999999999995</v>
      </c>
    </row>
    <row r="30" spans="2:12" ht="15.75" customHeight="1">
      <c r="C30" s="33" t="s">
        <v>8</v>
      </c>
      <c r="D30" s="217">
        <v>21.238999333138008</v>
      </c>
      <c r="E30" s="217">
        <v>22.119903282437459</v>
      </c>
      <c r="F30" s="217">
        <v>21.336645049913304</v>
      </c>
      <c r="G30" s="217">
        <v>21.085000000000001</v>
      </c>
      <c r="H30" s="217">
        <v>21.4</v>
      </c>
      <c r="I30" s="217">
        <v>22.16</v>
      </c>
      <c r="J30" s="217">
        <v>21.222000000000001</v>
      </c>
      <c r="K30" s="217">
        <v>20.763000000000002</v>
      </c>
      <c r="L30" s="218">
        <v>20.952999999999999</v>
      </c>
    </row>
    <row r="31" spans="2:12" ht="15.75" customHeight="1">
      <c r="C31" s="33" t="s">
        <v>80</v>
      </c>
      <c r="D31" s="217">
        <v>2.7218870428919115</v>
      </c>
      <c r="E31" s="217">
        <v>2.9935815366808702</v>
      </c>
      <c r="F31" s="217">
        <v>2.8426372672237763</v>
      </c>
      <c r="G31" s="217">
        <v>2.7349999999999999</v>
      </c>
      <c r="H31" s="217">
        <v>3</v>
      </c>
      <c r="I31" s="217">
        <v>3.1110000000000002</v>
      </c>
      <c r="J31" s="217">
        <v>2.9940000000000002</v>
      </c>
      <c r="K31" s="217">
        <v>2.8860000000000001</v>
      </c>
      <c r="L31" s="218">
        <v>3.3650000000000002</v>
      </c>
    </row>
    <row r="32" spans="2:12" ht="15.75" customHeight="1">
      <c r="C32" s="86" t="s">
        <v>86</v>
      </c>
      <c r="D32" s="217"/>
      <c r="E32" s="217"/>
      <c r="F32" s="217"/>
      <c r="G32" s="217"/>
      <c r="H32" s="217"/>
      <c r="I32" s="217"/>
      <c r="J32" s="217"/>
      <c r="K32" s="217"/>
      <c r="L32" s="218"/>
    </row>
    <row r="33" spans="2:12" ht="15.75" customHeight="1">
      <c r="C33" s="32" t="s">
        <v>9</v>
      </c>
      <c r="D33" s="217">
        <v>6.0709321715178888</v>
      </c>
      <c r="E33" s="217">
        <v>6.1961051469551656</v>
      </c>
      <c r="F33" s="217">
        <v>6.1563376759765207</v>
      </c>
      <c r="G33" s="217">
        <v>6.008</v>
      </c>
      <c r="H33" s="217">
        <v>6.1</v>
      </c>
      <c r="I33" s="217">
        <v>6.1239999999999997</v>
      </c>
      <c r="J33" s="217">
        <v>5.9550000000000001</v>
      </c>
      <c r="K33" s="217">
        <v>5.7949999999999999</v>
      </c>
      <c r="L33" s="218">
        <v>5.9909999999999997</v>
      </c>
    </row>
    <row r="34" spans="2:12" ht="15.75" customHeight="1">
      <c r="C34" s="33" t="s">
        <v>8</v>
      </c>
      <c r="D34" s="217">
        <v>11.707853541590547</v>
      </c>
      <c r="E34" s="217">
        <v>11.869442468145165</v>
      </c>
      <c r="F34" s="217">
        <v>11.800334452074555</v>
      </c>
      <c r="G34" s="217">
        <v>11.67</v>
      </c>
      <c r="H34" s="217">
        <v>11.8</v>
      </c>
      <c r="I34" s="217">
        <v>11.811999999999999</v>
      </c>
      <c r="J34" s="217">
        <v>11.673</v>
      </c>
      <c r="K34" s="217">
        <v>11.411</v>
      </c>
      <c r="L34" s="218">
        <v>11.433</v>
      </c>
    </row>
    <row r="35" spans="2:12" ht="15.75" customHeight="1">
      <c r="C35" s="33" t="s">
        <v>80</v>
      </c>
      <c r="D35" s="217">
        <v>2.1371206082732108</v>
      </c>
      <c r="E35" s="217">
        <v>2.264668813506368</v>
      </c>
      <c r="F35" s="217">
        <v>2.2463193335535139</v>
      </c>
      <c r="G35" s="217">
        <v>2.0920000000000001</v>
      </c>
      <c r="H35" s="217">
        <v>2.2000000000000002</v>
      </c>
      <c r="I35" s="217">
        <v>2.286</v>
      </c>
      <c r="J35" s="217">
        <v>2.1589999999999998</v>
      </c>
      <c r="K35" s="217">
        <v>2.0299999999999998</v>
      </c>
      <c r="L35" s="218">
        <v>2.1859999999999999</v>
      </c>
    </row>
    <row r="36" spans="2:12" ht="15.75" customHeight="1">
      <c r="C36" s="33"/>
      <c r="D36" s="217"/>
      <c r="E36" s="217"/>
      <c r="F36" s="217"/>
      <c r="G36" s="217"/>
      <c r="H36" s="217"/>
      <c r="I36" s="217"/>
      <c r="J36" s="217"/>
      <c r="K36" s="217"/>
      <c r="L36" s="218"/>
    </row>
    <row r="37" spans="2:12" ht="15.75" customHeight="1">
      <c r="B37" s="86" t="s">
        <v>6</v>
      </c>
      <c r="C37" s="86"/>
      <c r="D37" s="215"/>
      <c r="E37" s="215"/>
      <c r="F37" s="215"/>
      <c r="G37" s="215"/>
      <c r="H37" s="215"/>
      <c r="I37" s="215"/>
      <c r="J37" s="215"/>
      <c r="K37" s="215"/>
      <c r="L37" s="219"/>
    </row>
    <row r="38" spans="2:12" ht="15.75" customHeight="1">
      <c r="B38" s="88"/>
      <c r="C38" s="22" t="s">
        <v>205</v>
      </c>
      <c r="D38" s="217"/>
      <c r="E38" s="217"/>
      <c r="F38" s="216"/>
      <c r="G38" s="216"/>
      <c r="H38" s="216"/>
      <c r="I38" s="216"/>
      <c r="J38" s="216"/>
      <c r="K38" s="216"/>
      <c r="L38" s="220"/>
    </row>
    <row r="39" spans="2:12" ht="15.75" customHeight="1">
      <c r="B39" s="88"/>
      <c r="C39" s="32" t="s">
        <v>9</v>
      </c>
      <c r="D39" s="216">
        <v>70.977587064278936</v>
      </c>
      <c r="E39" s="216">
        <v>73.268136889364541</v>
      </c>
      <c r="F39" s="216">
        <v>72.797376122727258</v>
      </c>
      <c r="G39" s="216">
        <v>68.462000000000003</v>
      </c>
      <c r="H39" s="216">
        <v>66.561999999999998</v>
      </c>
      <c r="I39" s="216">
        <v>65.751000000000005</v>
      </c>
      <c r="J39" s="216">
        <v>66.414000000000001</v>
      </c>
      <c r="K39" s="216">
        <v>65.61</v>
      </c>
      <c r="L39" s="220">
        <v>65.474999999999994</v>
      </c>
    </row>
    <row r="40" spans="2:12" ht="15.75" customHeight="1">
      <c r="B40" s="88"/>
      <c r="C40" s="33" t="s">
        <v>8</v>
      </c>
      <c r="D40" s="216">
        <v>402.62067346460879</v>
      </c>
      <c r="E40" s="216">
        <v>418.19724242291113</v>
      </c>
      <c r="F40" s="216">
        <v>408.50813664942297</v>
      </c>
      <c r="G40" s="216">
        <v>386.46899999999999</v>
      </c>
      <c r="H40" s="216">
        <v>386.51100000000002</v>
      </c>
      <c r="I40" s="216">
        <v>384.536</v>
      </c>
      <c r="J40" s="216">
        <v>384.548</v>
      </c>
      <c r="K40" s="216">
        <v>373.98899999999998</v>
      </c>
      <c r="L40" s="220">
        <v>375.94299999999998</v>
      </c>
    </row>
    <row r="41" spans="2:12" ht="15.75" customHeight="1">
      <c r="B41" s="88"/>
      <c r="C41" s="33" t="s">
        <v>80</v>
      </c>
      <c r="D41" s="216">
        <v>44.623552247168313</v>
      </c>
      <c r="E41" s="216">
        <v>46.185854051934363</v>
      </c>
      <c r="F41" s="216">
        <v>46.316337571200428</v>
      </c>
      <c r="G41" s="216">
        <v>43.610999999999997</v>
      </c>
      <c r="H41" s="216">
        <v>42.472999999999999</v>
      </c>
      <c r="I41" s="216">
        <v>42.32</v>
      </c>
      <c r="J41" s="216">
        <v>43.302</v>
      </c>
      <c r="K41" s="216">
        <v>42.438000000000002</v>
      </c>
      <c r="L41" s="220">
        <v>42.512</v>
      </c>
    </row>
    <row r="42" spans="2:12" ht="15.75" customHeight="1">
      <c r="C42" s="86" t="s">
        <v>85</v>
      </c>
      <c r="D42" s="217"/>
      <c r="E42" s="217"/>
      <c r="F42" s="217"/>
      <c r="G42" s="217"/>
      <c r="H42" s="217"/>
      <c r="I42" s="217"/>
      <c r="J42" s="217"/>
      <c r="K42" s="217"/>
      <c r="L42" s="218"/>
    </row>
    <row r="43" spans="2:12" ht="15.75" customHeight="1">
      <c r="C43" s="32" t="s">
        <v>9</v>
      </c>
      <c r="D43" s="217">
        <v>26.736208458057558</v>
      </c>
      <c r="E43" s="217">
        <v>28.088638062634153</v>
      </c>
      <c r="F43" s="217">
        <v>28.098083740222293</v>
      </c>
      <c r="G43" s="217">
        <v>28.079000000000001</v>
      </c>
      <c r="H43" s="217">
        <v>29.3</v>
      </c>
      <c r="I43" s="217">
        <v>30.835999999999999</v>
      </c>
      <c r="J43" s="217">
        <v>30.538</v>
      </c>
      <c r="K43" s="217">
        <v>30.904</v>
      </c>
      <c r="L43" s="218">
        <v>32.25</v>
      </c>
    </row>
    <row r="44" spans="2:12" ht="15.75" customHeight="1">
      <c r="C44" s="33" t="s">
        <v>8</v>
      </c>
      <c r="D44" s="217">
        <v>41.804246048701408</v>
      </c>
      <c r="E44" s="217">
        <v>43.046408759302643</v>
      </c>
      <c r="F44" s="217">
        <v>43.242586333399423</v>
      </c>
      <c r="G44" s="217">
        <v>43.158999999999999</v>
      </c>
      <c r="H44" s="217">
        <v>44.3</v>
      </c>
      <c r="I44" s="217">
        <v>45.512999999999998</v>
      </c>
      <c r="J44" s="217">
        <v>44.95</v>
      </c>
      <c r="K44" s="217">
        <v>44.709000000000003</v>
      </c>
      <c r="L44" s="218">
        <v>45.658000000000001</v>
      </c>
    </row>
    <row r="45" spans="2:12" ht="15.75" customHeight="1">
      <c r="C45" s="33" t="s">
        <v>80</v>
      </c>
      <c r="D45" s="217">
        <v>14.401032954441362</v>
      </c>
      <c r="E45" s="217">
        <v>15.485996892930054</v>
      </c>
      <c r="F45" s="217">
        <v>15.036407414874652</v>
      </c>
      <c r="G45" s="217">
        <v>14.685</v>
      </c>
      <c r="H45" s="217">
        <v>15.6</v>
      </c>
      <c r="I45" s="217">
        <v>16.777000000000001</v>
      </c>
      <c r="J45" s="217">
        <v>16.193000000000001</v>
      </c>
      <c r="K45" s="217">
        <v>16.402000000000001</v>
      </c>
      <c r="L45" s="218">
        <v>17.462</v>
      </c>
    </row>
    <row r="46" spans="2:12" ht="15.75" customHeight="1">
      <c r="C46" s="86" t="s">
        <v>91</v>
      </c>
      <c r="D46" s="215"/>
      <c r="E46" s="215"/>
      <c r="F46" s="215"/>
      <c r="G46" s="215"/>
      <c r="H46" s="215"/>
      <c r="I46" s="215"/>
      <c r="J46" s="215"/>
      <c r="K46" s="215"/>
      <c r="L46" s="219"/>
    </row>
    <row r="47" spans="2:12" ht="15.75" customHeight="1">
      <c r="C47" s="32" t="s">
        <v>9</v>
      </c>
      <c r="D47" s="217">
        <v>29.291804502424561</v>
      </c>
      <c r="E47" s="217">
        <v>31.687194809528958</v>
      </c>
      <c r="F47" s="217">
        <v>32.522662901444633</v>
      </c>
      <c r="G47" s="217">
        <v>32.488999999999997</v>
      </c>
      <c r="H47" s="217">
        <v>33.6</v>
      </c>
      <c r="I47" s="217">
        <v>35.286999999999999</v>
      </c>
      <c r="J47" s="217">
        <v>35.109000000000002</v>
      </c>
      <c r="K47" s="217">
        <v>35.795000000000002</v>
      </c>
      <c r="L47" s="218">
        <v>38.652000000000001</v>
      </c>
    </row>
    <row r="48" spans="2:12" ht="15.75" customHeight="1">
      <c r="C48" s="33" t="s">
        <v>8</v>
      </c>
      <c r="D48" s="217">
        <v>93.976412971641494</v>
      </c>
      <c r="E48" s="217">
        <v>94.535920240808522</v>
      </c>
      <c r="F48" s="217">
        <v>94.926630013662717</v>
      </c>
      <c r="G48" s="217">
        <v>92.957999999999998</v>
      </c>
      <c r="H48" s="217">
        <v>92.9</v>
      </c>
      <c r="I48" s="217">
        <v>94.91</v>
      </c>
      <c r="J48" s="217">
        <v>96.668000000000006</v>
      </c>
      <c r="K48" s="217">
        <v>97.754999999999995</v>
      </c>
      <c r="L48" s="218">
        <v>99.837000000000003</v>
      </c>
    </row>
    <row r="49" spans="2:12" ht="15.75" customHeight="1">
      <c r="C49" s="33" t="s">
        <v>80</v>
      </c>
      <c r="D49" s="217">
        <v>24.742397160048803</v>
      </c>
      <c r="E49" s="217">
        <v>27.247716642144386</v>
      </c>
      <c r="F49" s="217">
        <v>27.935015487572471</v>
      </c>
      <c r="G49" s="217">
        <v>27.91</v>
      </c>
      <c r="H49" s="217">
        <v>29</v>
      </c>
      <c r="I49" s="217">
        <v>30.623000000000001</v>
      </c>
      <c r="J49" s="217">
        <v>30.274000000000001</v>
      </c>
      <c r="K49" s="217">
        <v>30.7</v>
      </c>
      <c r="L49" s="218">
        <v>33.284999999999997</v>
      </c>
    </row>
    <row r="50" spans="2:12" ht="15.75" customHeight="1">
      <c r="C50" s="33"/>
      <c r="D50" s="217"/>
      <c r="E50" s="217"/>
      <c r="F50" s="217"/>
      <c r="G50" s="217"/>
      <c r="H50" s="217"/>
      <c r="I50" s="217"/>
      <c r="J50" s="217"/>
      <c r="K50" s="217"/>
      <c r="L50" s="218"/>
    </row>
    <row r="51" spans="2:12" ht="15.75" customHeight="1">
      <c r="B51" s="31" t="s">
        <v>210</v>
      </c>
      <c r="C51" s="31"/>
      <c r="D51" s="215"/>
      <c r="E51" s="215"/>
      <c r="F51" s="215"/>
      <c r="G51" s="215"/>
      <c r="H51" s="215"/>
      <c r="I51" s="117"/>
      <c r="J51" s="117"/>
      <c r="L51" s="362"/>
    </row>
    <row r="52" spans="2:12" ht="15.75" customHeight="1">
      <c r="C52" s="86" t="s">
        <v>211</v>
      </c>
      <c r="D52" s="217"/>
      <c r="E52" s="217"/>
      <c r="F52" s="217"/>
      <c r="G52" s="217"/>
      <c r="H52" s="217"/>
      <c r="I52" s="217"/>
      <c r="J52" s="217"/>
      <c r="K52" s="217"/>
      <c r="L52" s="218"/>
    </row>
    <row r="53" spans="2:12" ht="15.75" customHeight="1">
      <c r="C53" s="32" t="s">
        <v>9</v>
      </c>
      <c r="D53" s="207">
        <v>0</v>
      </c>
      <c r="E53" s="207">
        <v>0</v>
      </c>
      <c r="F53" s="207">
        <v>0</v>
      </c>
      <c r="G53" s="207">
        <v>22.417000000000002</v>
      </c>
      <c r="H53" s="319">
        <v>21.763000000000002</v>
      </c>
      <c r="I53" s="319">
        <v>20.911999999999999</v>
      </c>
      <c r="J53" s="279">
        <v>20.815999999999999</v>
      </c>
      <c r="K53" s="279">
        <v>20.312000000000001</v>
      </c>
      <c r="L53" s="218"/>
    </row>
    <row r="54" spans="2:12" ht="15.75" customHeight="1">
      <c r="C54" s="33" t="s">
        <v>8</v>
      </c>
      <c r="D54" s="207">
        <v>0</v>
      </c>
      <c r="E54" s="207">
        <v>0</v>
      </c>
      <c r="F54" s="207">
        <v>0</v>
      </c>
      <c r="G54" s="207">
        <v>27.321999999999999</v>
      </c>
      <c r="H54" s="319">
        <v>26.155999999999999</v>
      </c>
      <c r="I54" s="319">
        <v>24.847000000000001</v>
      </c>
      <c r="J54" s="279">
        <v>24.547000000000001</v>
      </c>
      <c r="K54" s="279">
        <v>23.780999999999999</v>
      </c>
      <c r="L54" s="218"/>
    </row>
    <row r="55" spans="2:12" ht="15.75" customHeight="1">
      <c r="C55" s="33" t="s">
        <v>80</v>
      </c>
      <c r="D55" s="207">
        <v>0</v>
      </c>
      <c r="E55" s="207">
        <v>0</v>
      </c>
      <c r="F55" s="207">
        <v>0</v>
      </c>
      <c r="G55" s="207">
        <v>3.181</v>
      </c>
      <c r="H55" s="319">
        <v>3.5710000000000002</v>
      </c>
      <c r="I55" s="319">
        <v>3.7850000000000001</v>
      </c>
      <c r="J55" s="279">
        <v>3.3</v>
      </c>
      <c r="K55" s="279">
        <v>3.0779999999999998</v>
      </c>
      <c r="L55" s="218"/>
    </row>
    <row r="56" spans="2:12" ht="15.75" customHeight="1">
      <c r="C56" s="22" t="s">
        <v>215</v>
      </c>
      <c r="D56" s="215"/>
      <c r="E56" s="215"/>
      <c r="F56" s="215"/>
      <c r="G56" s="215"/>
      <c r="H56" s="215"/>
      <c r="I56" s="215"/>
      <c r="J56" s="215"/>
      <c r="K56" s="215"/>
      <c r="L56" s="218" t="s">
        <v>361</v>
      </c>
    </row>
    <row r="57" spans="2:12" ht="15.75" customHeight="1">
      <c r="C57" s="32" t="s">
        <v>9</v>
      </c>
      <c r="D57" s="216">
        <v>176.36731154986472</v>
      </c>
      <c r="E57" s="216">
        <v>170.88808092001523</v>
      </c>
      <c r="F57" s="216">
        <v>158.02602741396416</v>
      </c>
      <c r="G57" s="216">
        <v>142.41800000000001</v>
      </c>
      <c r="H57" s="216">
        <v>140.80000000000001</v>
      </c>
      <c r="I57" s="216">
        <v>131.56700000000001</v>
      </c>
      <c r="J57" s="216">
        <v>114.361</v>
      </c>
      <c r="K57" s="216">
        <v>105.461</v>
      </c>
      <c r="L57" s="220">
        <v>101.96599999999999</v>
      </c>
    </row>
    <row r="58" spans="2:12" ht="15.75" customHeight="1">
      <c r="C58" s="33" t="s">
        <v>8</v>
      </c>
      <c r="D58" s="216">
        <v>627.14348190140072</v>
      </c>
      <c r="E58" s="216">
        <v>618.56137700771944</v>
      </c>
      <c r="F58" s="216">
        <v>593.1260885639573</v>
      </c>
      <c r="G58" s="216">
        <v>554.274</v>
      </c>
      <c r="H58" s="216">
        <v>537.29999999999995</v>
      </c>
      <c r="I58" s="216">
        <v>506.27199999999999</v>
      </c>
      <c r="J58" s="216">
        <v>453.57299999999998</v>
      </c>
      <c r="K58" s="216">
        <v>433.245</v>
      </c>
      <c r="L58" s="220">
        <v>432.46499999999997</v>
      </c>
    </row>
    <row r="59" spans="2:12" ht="15.75" customHeight="1">
      <c r="C59" s="33" t="s">
        <v>80</v>
      </c>
      <c r="D59" s="216">
        <v>140.93021317143072</v>
      </c>
      <c r="E59" s="216">
        <v>134.10911742854941</v>
      </c>
      <c r="F59" s="216">
        <v>121.65488088798448</v>
      </c>
      <c r="G59" s="216">
        <v>108.658</v>
      </c>
      <c r="H59" s="216">
        <v>109</v>
      </c>
      <c r="I59" s="216">
        <v>101.562</v>
      </c>
      <c r="J59" s="216">
        <v>87.414000000000001</v>
      </c>
      <c r="K59" s="216">
        <v>80.658000000000001</v>
      </c>
      <c r="L59" s="220">
        <v>78.713999999999999</v>
      </c>
    </row>
    <row r="60" spans="2:12" ht="3.75" customHeight="1">
      <c r="B60" s="88"/>
      <c r="C60" s="33"/>
      <c r="D60" s="90"/>
      <c r="E60" s="215"/>
      <c r="F60" s="215"/>
      <c r="G60" s="215"/>
      <c r="H60" s="215"/>
      <c r="I60" s="215"/>
      <c r="J60" s="215"/>
    </row>
    <row r="61" spans="2:12" ht="15.75" customHeight="1">
      <c r="B61" s="298" t="s">
        <v>17</v>
      </c>
      <c r="D61" s="34"/>
      <c r="E61" s="35"/>
      <c r="F61" s="35"/>
      <c r="G61" s="35"/>
      <c r="H61" s="35"/>
      <c r="I61" s="35"/>
      <c r="J61" s="35"/>
    </row>
    <row r="62" spans="2:12" ht="15.75" customHeight="1">
      <c r="B62" s="112" t="s">
        <v>18</v>
      </c>
      <c r="C62" s="118" t="s">
        <v>218</v>
      </c>
    </row>
    <row r="63" spans="2:12" ht="15.75" customHeight="1">
      <c r="B63" s="112" t="s">
        <v>19</v>
      </c>
      <c r="C63" s="118" t="s">
        <v>79</v>
      </c>
    </row>
    <row r="64" spans="2:12" ht="15.75" customHeight="1">
      <c r="B64" s="112" t="s">
        <v>55</v>
      </c>
      <c r="C64" s="118" t="s">
        <v>212</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30"/>
  <sheetViews>
    <sheetView showGridLines="0" zoomScale="70" zoomScaleNormal="70" zoomScaleSheetLayoutView="100" workbookViewId="0">
      <selection activeCell="M13" sqref="M13"/>
    </sheetView>
  </sheetViews>
  <sheetFormatPr defaultColWidth="9.140625" defaultRowHeight="12.75"/>
  <cols>
    <col min="1" max="1" width="5.42578125" style="65" customWidth="1"/>
    <col min="2" max="2" width="22.42578125" style="65" customWidth="1"/>
    <col min="3" max="3" width="12.5703125" style="65" customWidth="1"/>
    <col min="4" max="249" width="11.42578125" style="65" customWidth="1"/>
    <col min="250" max="16384" width="9.140625" style="65"/>
  </cols>
  <sheetData>
    <row r="1" spans="1:13" ht="17.25" customHeight="1">
      <c r="A1" s="66" t="s">
        <v>131</v>
      </c>
      <c r="B1" s="38"/>
      <c r="C1" s="38"/>
      <c r="D1" s="39"/>
      <c r="E1" s="39"/>
      <c r="F1" s="67"/>
      <c r="G1" s="67"/>
      <c r="H1" s="67"/>
      <c r="I1" s="67"/>
      <c r="J1" s="67"/>
      <c r="K1" s="67"/>
    </row>
    <row r="2" spans="1:13" ht="12.75" customHeight="1">
      <c r="B2" s="534" t="s">
        <v>170</v>
      </c>
      <c r="C2" s="534"/>
      <c r="D2" s="39"/>
      <c r="E2" s="39"/>
      <c r="F2" s="67"/>
      <c r="G2" s="67"/>
      <c r="H2" s="67"/>
      <c r="I2" s="67"/>
      <c r="J2" s="67"/>
      <c r="K2" s="67"/>
    </row>
    <row r="3" spans="1:13" ht="6" customHeight="1">
      <c r="B3" s="121"/>
      <c r="C3" s="121"/>
      <c r="D3" s="39"/>
      <c r="E3" s="39"/>
      <c r="F3" s="67"/>
      <c r="G3" s="67"/>
      <c r="H3" s="67"/>
      <c r="I3" s="67"/>
      <c r="J3" s="67"/>
      <c r="K3" s="67"/>
    </row>
    <row r="4" spans="1:13" ht="15" customHeight="1">
      <c r="B4" s="38"/>
      <c r="C4" s="57"/>
      <c r="D4" s="531" t="s">
        <v>156</v>
      </c>
      <c r="E4" s="532"/>
      <c r="F4" s="533"/>
      <c r="G4" s="531" t="s">
        <v>223</v>
      </c>
      <c r="H4" s="532" t="s">
        <v>223</v>
      </c>
      <c r="I4" s="533"/>
      <c r="J4" s="462"/>
    </row>
    <row r="5" spans="1:13" ht="15" customHeight="1">
      <c r="B5" s="38"/>
      <c r="C5" s="42"/>
      <c r="D5" s="129" t="s">
        <v>95</v>
      </c>
      <c r="E5" s="129" t="s">
        <v>96</v>
      </c>
      <c r="F5" s="129" t="s">
        <v>97</v>
      </c>
      <c r="G5" s="129" t="s">
        <v>95</v>
      </c>
      <c r="H5" s="461" t="s">
        <v>96</v>
      </c>
      <c r="I5" s="461" t="s">
        <v>97</v>
      </c>
      <c r="J5" s="463"/>
    </row>
    <row r="6" spans="1:13" ht="15" customHeight="1">
      <c r="B6" s="40" t="s">
        <v>171</v>
      </c>
      <c r="C6" s="41"/>
      <c r="D6" s="289">
        <v>0.82</v>
      </c>
      <c r="E6" s="289">
        <v>0.86</v>
      </c>
      <c r="F6" s="289">
        <v>0.84</v>
      </c>
      <c r="G6" s="289">
        <v>0.88</v>
      </c>
      <c r="H6" s="289">
        <v>0.89</v>
      </c>
      <c r="I6" s="289">
        <v>0.88</v>
      </c>
      <c r="J6" s="464"/>
    </row>
    <row r="7" spans="1:13" ht="15" customHeight="1">
      <c r="B7" s="40" t="s">
        <v>172</v>
      </c>
      <c r="C7" s="41"/>
      <c r="D7" s="290">
        <v>9.9700000000000006</v>
      </c>
      <c r="E7" s="290">
        <v>17.239999999999998</v>
      </c>
      <c r="F7" s="290">
        <v>13.6</v>
      </c>
      <c r="G7" s="290">
        <v>20.38</v>
      </c>
      <c r="H7" s="290">
        <v>21.29</v>
      </c>
      <c r="I7" s="290">
        <v>20.84</v>
      </c>
      <c r="J7" s="464"/>
    </row>
    <row r="8" spans="1:13" ht="15" customHeight="1">
      <c r="B8" s="40" t="s">
        <v>173</v>
      </c>
      <c r="C8" s="41"/>
      <c r="D8" s="290">
        <v>75.14</v>
      </c>
      <c r="E8" s="290">
        <v>72.010000000000005</v>
      </c>
      <c r="F8" s="290">
        <v>73.58</v>
      </c>
      <c r="G8" s="290">
        <v>73.25</v>
      </c>
      <c r="H8" s="290">
        <v>77.7</v>
      </c>
      <c r="I8" s="290">
        <v>75.48</v>
      </c>
      <c r="J8" s="464"/>
    </row>
    <row r="9" spans="1:13" ht="15" customHeight="1">
      <c r="B9" s="40" t="s">
        <v>174</v>
      </c>
      <c r="C9" s="41"/>
      <c r="D9" s="290">
        <v>3.29</v>
      </c>
      <c r="E9" s="290">
        <v>3.74</v>
      </c>
      <c r="F9" s="290">
        <v>3.51</v>
      </c>
      <c r="G9" s="290">
        <v>4.03</v>
      </c>
      <c r="H9" s="290">
        <v>4.59</v>
      </c>
      <c r="I9" s="290">
        <v>4.3099999999999996</v>
      </c>
      <c r="J9" s="464"/>
    </row>
    <row r="10" spans="1:13" ht="15" customHeight="1">
      <c r="B10" s="40" t="s">
        <v>175</v>
      </c>
      <c r="C10" s="41"/>
      <c r="D10" s="291">
        <v>16.329999999999998</v>
      </c>
      <c r="E10" s="291">
        <v>14.54</v>
      </c>
      <c r="F10" s="291">
        <v>15.43</v>
      </c>
      <c r="G10" s="291">
        <v>15.01</v>
      </c>
      <c r="H10" s="291">
        <v>15.36</v>
      </c>
      <c r="I10" s="291">
        <v>15.19</v>
      </c>
      <c r="J10" s="464"/>
    </row>
    <row r="11" spans="1:13" ht="15" customHeight="1">
      <c r="B11" s="38"/>
      <c r="C11" s="38"/>
      <c r="D11" s="39"/>
      <c r="E11" s="39"/>
      <c r="F11" s="67"/>
      <c r="G11" s="67"/>
      <c r="H11" s="67"/>
      <c r="I11" s="67"/>
    </row>
    <row r="12" spans="1:13" ht="15" customHeight="1">
      <c r="B12" s="38"/>
      <c r="C12" s="56"/>
      <c r="D12" s="460"/>
      <c r="E12" s="535" t="s">
        <v>156</v>
      </c>
      <c r="F12" s="536"/>
      <c r="G12" s="536"/>
      <c r="H12" s="537"/>
      <c r="I12" s="535" t="s">
        <v>223</v>
      </c>
      <c r="J12" s="536"/>
      <c r="K12" s="536"/>
      <c r="L12" s="538"/>
      <c r="M12" s="485" t="s">
        <v>314</v>
      </c>
    </row>
    <row r="13" spans="1:13" ht="15" customHeight="1">
      <c r="B13" s="38"/>
      <c r="C13" s="42"/>
      <c r="D13" s="129" t="s">
        <v>104</v>
      </c>
      <c r="E13" s="160" t="s">
        <v>101</v>
      </c>
      <c r="F13" s="160" t="s">
        <v>102</v>
      </c>
      <c r="G13" s="160" t="s">
        <v>103</v>
      </c>
      <c r="H13" s="160" t="s">
        <v>104</v>
      </c>
      <c r="I13" s="160" t="s">
        <v>101</v>
      </c>
      <c r="J13" s="160" t="s">
        <v>102</v>
      </c>
      <c r="K13" s="160" t="s">
        <v>103</v>
      </c>
      <c r="L13" s="160" t="s">
        <v>104</v>
      </c>
      <c r="M13" s="160" t="s">
        <v>101</v>
      </c>
    </row>
    <row r="14" spans="1:13" ht="15" customHeight="1">
      <c r="B14" s="40" t="s">
        <v>171</v>
      </c>
      <c r="C14" s="41"/>
      <c r="D14" s="130">
        <v>0.77</v>
      </c>
      <c r="E14" s="161">
        <v>0.79</v>
      </c>
      <c r="F14" s="161">
        <v>0.85</v>
      </c>
      <c r="G14" s="161">
        <v>0.87</v>
      </c>
      <c r="H14" s="161">
        <v>0.86</v>
      </c>
      <c r="I14" s="161">
        <v>0.86</v>
      </c>
      <c r="J14" s="161">
        <v>0.9</v>
      </c>
      <c r="K14" s="161">
        <v>0.89</v>
      </c>
      <c r="L14" s="161">
        <v>0.88</v>
      </c>
      <c r="M14" s="365">
        <v>0.88</v>
      </c>
    </row>
    <row r="15" spans="1:13" ht="15" customHeight="1">
      <c r="B15" s="40" t="s">
        <v>172</v>
      </c>
      <c r="C15" s="41"/>
      <c r="D15" s="131">
        <v>8.8699999999999992</v>
      </c>
      <c r="E15" s="162">
        <v>10.029999999999999</v>
      </c>
      <c r="F15" s="162">
        <v>9.91</v>
      </c>
      <c r="G15" s="162">
        <v>15.53</v>
      </c>
      <c r="H15" s="162">
        <v>18.940000000000001</v>
      </c>
      <c r="I15" s="162">
        <v>19.91</v>
      </c>
      <c r="J15" s="162">
        <v>20.86</v>
      </c>
      <c r="K15" s="162">
        <v>20.86</v>
      </c>
      <c r="L15" s="162">
        <v>21.72</v>
      </c>
      <c r="M15" s="366">
        <v>21.21</v>
      </c>
    </row>
    <row r="16" spans="1:13" ht="15" customHeight="1">
      <c r="B16" s="40" t="s">
        <v>173</v>
      </c>
      <c r="C16" s="41"/>
      <c r="D16" s="131">
        <v>74.41</v>
      </c>
      <c r="E16" s="162">
        <v>75.56</v>
      </c>
      <c r="F16" s="162">
        <v>74.72</v>
      </c>
      <c r="G16" s="162">
        <v>72.7</v>
      </c>
      <c r="H16" s="162">
        <v>71.319999999999993</v>
      </c>
      <c r="I16" s="162">
        <v>70.94</v>
      </c>
      <c r="J16" s="162">
        <v>75.56</v>
      </c>
      <c r="K16" s="162">
        <v>76.239999999999995</v>
      </c>
      <c r="L16" s="162">
        <v>79.17</v>
      </c>
      <c r="M16" s="366">
        <v>79.900000000000006</v>
      </c>
    </row>
    <row r="17" spans="2:13" ht="15" customHeight="1">
      <c r="B17" s="40" t="s">
        <v>174</v>
      </c>
      <c r="C17" s="41"/>
      <c r="D17" s="131">
        <v>3.25</v>
      </c>
      <c r="E17" s="162">
        <v>3.27</v>
      </c>
      <c r="F17" s="162">
        <v>3.31</v>
      </c>
      <c r="G17" s="162">
        <v>3.54</v>
      </c>
      <c r="H17" s="162">
        <v>3.93</v>
      </c>
      <c r="I17" s="162">
        <v>3.94</v>
      </c>
      <c r="J17" s="162">
        <v>4.13</v>
      </c>
      <c r="K17" s="162">
        <v>4.4800000000000004</v>
      </c>
      <c r="L17" s="162">
        <v>4.6900000000000004</v>
      </c>
      <c r="M17" s="366">
        <v>5.21</v>
      </c>
    </row>
    <row r="18" spans="2:13" ht="15" customHeight="1">
      <c r="B18" s="40" t="s">
        <v>175</v>
      </c>
      <c r="C18" s="41"/>
      <c r="D18" s="132">
        <v>17.45</v>
      </c>
      <c r="E18" s="163">
        <v>16.940000000000001</v>
      </c>
      <c r="F18" s="163">
        <v>15.72</v>
      </c>
      <c r="G18" s="163">
        <v>14.99</v>
      </c>
      <c r="H18" s="163">
        <v>14.09</v>
      </c>
      <c r="I18" s="163">
        <v>14.53</v>
      </c>
      <c r="J18" s="163">
        <v>15.5</v>
      </c>
      <c r="K18" s="163">
        <v>16.03</v>
      </c>
      <c r="L18" s="163">
        <v>14.69</v>
      </c>
      <c r="M18" s="367">
        <v>15.07</v>
      </c>
    </row>
    <row r="19" spans="2:13" ht="15" customHeight="1">
      <c r="B19" s="38"/>
      <c r="C19" s="43"/>
      <c r="D19" s="42"/>
      <c r="E19" s="42"/>
      <c r="F19" s="67"/>
      <c r="G19" s="67"/>
      <c r="H19" s="67"/>
      <c r="I19" s="67"/>
      <c r="J19" s="67"/>
      <c r="K19" s="67"/>
    </row>
    <row r="20" spans="2:13" ht="15" customHeight="1">
      <c r="B20" s="534" t="s">
        <v>287</v>
      </c>
      <c r="C20" s="534"/>
      <c r="D20" s="39"/>
      <c r="E20" s="39"/>
      <c r="F20" s="67"/>
      <c r="G20" s="67"/>
      <c r="H20" s="67"/>
      <c r="I20" s="67"/>
      <c r="J20" s="67"/>
      <c r="K20" s="67"/>
    </row>
    <row r="21" spans="2:13" ht="6" customHeight="1">
      <c r="B21" s="64"/>
      <c r="C21" s="64"/>
      <c r="D21" s="39"/>
      <c r="E21" s="39"/>
      <c r="F21" s="67"/>
      <c r="G21" s="67"/>
      <c r="H21" s="67"/>
      <c r="I21" s="67"/>
      <c r="J21" s="67"/>
      <c r="K21" s="67"/>
    </row>
    <row r="22" spans="2:13" ht="15" customHeight="1">
      <c r="B22" s="98"/>
      <c r="D22" s="314" t="s">
        <v>284</v>
      </c>
      <c r="E22" s="463"/>
    </row>
    <row r="23" spans="2:13" ht="15" customHeight="1">
      <c r="B23" s="40" t="s">
        <v>171</v>
      </c>
      <c r="D23" s="83">
        <v>0.87</v>
      </c>
      <c r="E23" s="466"/>
    </row>
    <row r="24" spans="2:13" ht="15" customHeight="1">
      <c r="B24" s="40" t="s">
        <v>98</v>
      </c>
      <c r="D24" s="83">
        <v>22.07</v>
      </c>
      <c r="E24" s="466"/>
    </row>
    <row r="25" spans="2:13" ht="15" customHeight="1">
      <c r="B25" s="40" t="s">
        <v>99</v>
      </c>
      <c r="D25" s="83">
        <v>5.09</v>
      </c>
      <c r="E25" s="466"/>
    </row>
    <row r="26" spans="2:13" ht="15" customHeight="1">
      <c r="B26" s="40" t="s">
        <v>100</v>
      </c>
      <c r="D26" s="84">
        <v>15.05</v>
      </c>
      <c r="E26" s="466"/>
    </row>
    <row r="27" spans="2:13">
      <c r="E27" s="467"/>
    </row>
    <row r="28" spans="2:13">
      <c r="E28" s="465"/>
    </row>
    <row r="29" spans="2:13">
      <c r="E29" s="465"/>
    </row>
    <row r="30" spans="2:13">
      <c r="E30" s="465"/>
    </row>
  </sheetData>
  <sheetProtection formatCells="0" formatColumns="0" formatRows="0" sort="0" autoFilter="0" pivotTables="0"/>
  <mergeCells count="6">
    <mergeCell ref="D4:F4"/>
    <mergeCell ref="B2:C2"/>
    <mergeCell ref="B20:C20"/>
    <mergeCell ref="E12:H12"/>
    <mergeCell ref="G4:I4"/>
    <mergeCell ref="I12:L12"/>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97"/>
  <sheetViews>
    <sheetView showGridLines="0" topLeftCell="A45" zoomScaleNormal="100" zoomScaleSheetLayoutView="100" workbookViewId="0">
      <selection activeCell="B63" sqref="B63"/>
    </sheetView>
  </sheetViews>
  <sheetFormatPr defaultColWidth="9.140625" defaultRowHeight="12.75"/>
  <cols>
    <col min="1" max="1" width="33.5703125" style="47" customWidth="1"/>
    <col min="2" max="2" width="137.7109375" style="47" customWidth="1"/>
    <col min="3" max="156" width="11.42578125" style="47" customWidth="1"/>
    <col min="157" max="16384" width="9.140625" style="47"/>
  </cols>
  <sheetData>
    <row r="1" spans="1:2">
      <c r="A1" s="49" t="s">
        <v>131</v>
      </c>
    </row>
    <row r="2" spans="1:2">
      <c r="A2" s="49"/>
    </row>
    <row r="3" spans="1:2" ht="14.25">
      <c r="A3" s="59" t="s">
        <v>105</v>
      </c>
      <c r="B3" s="53"/>
    </row>
    <row r="4" spans="1:2">
      <c r="A4" s="44"/>
      <c r="B4" s="54"/>
    </row>
    <row r="5" spans="1:2" s="45" customFormat="1" ht="25.5">
      <c r="A5" s="46" t="s">
        <v>106</v>
      </c>
      <c r="B5" s="292" t="s">
        <v>107</v>
      </c>
    </row>
    <row r="6" spans="1:2">
      <c r="A6" s="46"/>
      <c r="B6" s="293"/>
    </row>
    <row r="7" spans="1:2">
      <c r="A7" s="46" t="s">
        <v>108</v>
      </c>
      <c r="B7" s="293" t="s">
        <v>109</v>
      </c>
    </row>
    <row r="8" spans="1:2">
      <c r="A8" s="46"/>
      <c r="B8" s="293"/>
    </row>
    <row r="9" spans="1:2" ht="30" customHeight="1">
      <c r="A9" s="46" t="s">
        <v>253</v>
      </c>
      <c r="B9" s="293" t="s">
        <v>254</v>
      </c>
    </row>
    <row r="10" spans="1:2">
      <c r="A10" s="46"/>
      <c r="B10" s="293"/>
    </row>
    <row r="11" spans="1:2" ht="38.25">
      <c r="A11" s="46" t="s">
        <v>199</v>
      </c>
      <c r="B11" s="293" t="s">
        <v>255</v>
      </c>
    </row>
    <row r="12" spans="1:2">
      <c r="A12" s="46"/>
      <c r="B12" s="293"/>
    </row>
    <row r="13" spans="1:2" ht="28.5" customHeight="1">
      <c r="A13" s="46" t="s">
        <v>31</v>
      </c>
      <c r="B13" s="293" t="s">
        <v>145</v>
      </c>
    </row>
    <row r="14" spans="1:2">
      <c r="A14" s="46"/>
      <c r="B14" s="293"/>
    </row>
    <row r="15" spans="1:2">
      <c r="A15" s="46" t="s">
        <v>110</v>
      </c>
      <c r="B15" s="293" t="s">
        <v>144</v>
      </c>
    </row>
    <row r="16" spans="1:2">
      <c r="A16" s="46"/>
      <c r="B16" s="293"/>
    </row>
    <row r="17" spans="1:2" ht="16.149999999999999" customHeight="1">
      <c r="A17" s="46" t="s">
        <v>188</v>
      </c>
      <c r="B17" s="293" t="s">
        <v>137</v>
      </c>
    </row>
    <row r="18" spans="1:2">
      <c r="A18" s="46"/>
      <c r="B18" s="293"/>
    </row>
    <row r="19" spans="1:2" ht="25.5">
      <c r="A19" s="46" t="s">
        <v>154</v>
      </c>
      <c r="B19" s="293" t="s">
        <v>194</v>
      </c>
    </row>
    <row r="20" spans="1:2">
      <c r="A20" s="46"/>
      <c r="B20" s="293"/>
    </row>
    <row r="21" spans="1:2">
      <c r="A21" s="46" t="s">
        <v>111</v>
      </c>
      <c r="B21" s="293" t="s">
        <v>138</v>
      </c>
    </row>
    <row r="22" spans="1:2">
      <c r="A22" s="46"/>
      <c r="B22" s="293"/>
    </row>
    <row r="23" spans="1:2">
      <c r="A23" s="46" t="s">
        <v>256</v>
      </c>
      <c r="B23" s="293" t="s">
        <v>257</v>
      </c>
    </row>
    <row r="24" spans="1:2">
      <c r="A24" s="46"/>
      <c r="B24" s="293"/>
    </row>
    <row r="25" spans="1:2">
      <c r="A25" s="46" t="s">
        <v>24</v>
      </c>
      <c r="B25" s="293" t="s">
        <v>139</v>
      </c>
    </row>
    <row r="26" spans="1:2">
      <c r="A26" s="46"/>
      <c r="B26" s="293"/>
    </row>
    <row r="27" spans="1:2" ht="18.75" customHeight="1">
      <c r="A27" s="46" t="s">
        <v>112</v>
      </c>
      <c r="B27" s="293" t="s">
        <v>136</v>
      </c>
    </row>
    <row r="28" spans="1:2">
      <c r="A28" s="46"/>
      <c r="B28" s="293"/>
    </row>
    <row r="29" spans="1:2" ht="25.5">
      <c r="A29" s="46" t="s">
        <v>113</v>
      </c>
      <c r="B29" s="293" t="s">
        <v>140</v>
      </c>
    </row>
    <row r="30" spans="1:2">
      <c r="A30" s="46"/>
      <c r="B30" s="293"/>
    </row>
    <row r="31" spans="1:2">
      <c r="A31" s="46" t="s">
        <v>23</v>
      </c>
      <c r="B31" s="293" t="s">
        <v>114</v>
      </c>
    </row>
    <row r="32" spans="1:2">
      <c r="A32" s="46"/>
      <c r="B32" s="293"/>
    </row>
    <row r="33" spans="1:2">
      <c r="A33" s="46" t="s">
        <v>177</v>
      </c>
      <c r="B33" s="293" t="s">
        <v>258</v>
      </c>
    </row>
    <row r="34" spans="1:2">
      <c r="A34" s="46"/>
      <c r="B34" s="293"/>
    </row>
    <row r="35" spans="1:2" ht="25.5">
      <c r="A35" s="46" t="s">
        <v>241</v>
      </c>
      <c r="B35" s="293" t="s">
        <v>242</v>
      </c>
    </row>
    <row r="36" spans="1:2">
      <c r="A36" s="46"/>
      <c r="B36" s="293"/>
    </row>
    <row r="37" spans="1:2" ht="38.25">
      <c r="A37" s="46" t="s">
        <v>49</v>
      </c>
      <c r="B37" s="293" t="s">
        <v>243</v>
      </c>
    </row>
    <row r="38" spans="1:2">
      <c r="A38" s="46"/>
      <c r="B38" s="293"/>
    </row>
    <row r="39" spans="1:2" ht="25.5">
      <c r="A39" s="46" t="s">
        <v>316</v>
      </c>
      <c r="B39" s="293" t="s">
        <v>357</v>
      </c>
    </row>
    <row r="40" spans="1:2">
      <c r="A40" s="46"/>
      <c r="B40" s="293"/>
    </row>
    <row r="41" spans="1:2" ht="25.5">
      <c r="A41" s="46" t="s">
        <v>318</v>
      </c>
      <c r="B41" s="293" t="s">
        <v>317</v>
      </c>
    </row>
    <row r="42" spans="1:2">
      <c r="A42" s="46"/>
      <c r="B42" s="293"/>
    </row>
    <row r="43" spans="1:2" ht="25.5">
      <c r="A43" s="46" t="s">
        <v>259</v>
      </c>
      <c r="B43" s="293" t="s">
        <v>260</v>
      </c>
    </row>
    <row r="44" spans="1:2">
      <c r="A44" s="46"/>
      <c r="B44" s="293"/>
    </row>
    <row r="45" spans="1:2">
      <c r="A45" s="46" t="s">
        <v>115</v>
      </c>
      <c r="B45" s="293" t="s">
        <v>141</v>
      </c>
    </row>
    <row r="46" spans="1:2">
      <c r="A46" s="46"/>
      <c r="B46" s="293"/>
    </row>
    <row r="47" spans="1:2" ht="25.5">
      <c r="A47" s="46" t="s">
        <v>116</v>
      </c>
      <c r="B47" s="293" t="s">
        <v>276</v>
      </c>
    </row>
    <row r="48" spans="1:2">
      <c r="A48" s="46"/>
      <c r="B48" s="293"/>
    </row>
    <row r="49" spans="1:2" ht="25.5">
      <c r="A49" s="46" t="s">
        <v>229</v>
      </c>
      <c r="B49" s="293" t="s">
        <v>261</v>
      </c>
    </row>
    <row r="50" spans="1:2">
      <c r="A50" s="46"/>
      <c r="B50" s="293"/>
    </row>
    <row r="51" spans="1:2">
      <c r="A51" s="46" t="s">
        <v>10</v>
      </c>
      <c r="B51" s="293" t="s">
        <v>117</v>
      </c>
    </row>
    <row r="52" spans="1:2">
      <c r="A52" s="46"/>
      <c r="B52" s="293"/>
    </row>
    <row r="53" spans="1:2">
      <c r="A53" s="46" t="s">
        <v>178</v>
      </c>
      <c r="B53" s="293" t="s">
        <v>262</v>
      </c>
    </row>
    <row r="54" spans="1:2">
      <c r="A54" s="46"/>
      <c r="B54" s="293"/>
    </row>
    <row r="55" spans="1:2">
      <c r="A55" s="46" t="s">
        <v>118</v>
      </c>
      <c r="B55" s="293" t="s">
        <v>263</v>
      </c>
    </row>
    <row r="56" spans="1:2">
      <c r="A56" s="46"/>
      <c r="B56" s="293"/>
    </row>
    <row r="57" spans="1:2">
      <c r="A57" s="46" t="s">
        <v>25</v>
      </c>
      <c r="B57" s="293" t="s">
        <v>119</v>
      </c>
    </row>
    <row r="58" spans="1:2">
      <c r="A58" s="46"/>
      <c r="B58" s="293"/>
    </row>
    <row r="59" spans="1:2" ht="25.5">
      <c r="A59" s="46" t="s">
        <v>45</v>
      </c>
      <c r="B59" s="293" t="s">
        <v>275</v>
      </c>
    </row>
    <row r="60" spans="1:2">
      <c r="A60" s="46"/>
      <c r="B60" s="293"/>
    </row>
    <row r="61" spans="1:2" ht="63.75">
      <c r="A61" s="46" t="s">
        <v>120</v>
      </c>
      <c r="B61" s="486" t="s">
        <v>360</v>
      </c>
    </row>
    <row r="62" spans="1:2">
      <c r="A62" s="46"/>
      <c r="B62" s="293"/>
    </row>
    <row r="63" spans="1:2">
      <c r="A63" s="46" t="s">
        <v>22</v>
      </c>
      <c r="B63" s="293" t="s">
        <v>179</v>
      </c>
    </row>
    <row r="64" spans="1:2">
      <c r="A64" s="46"/>
      <c r="B64" s="293"/>
    </row>
    <row r="65" spans="1:2" ht="25.5">
      <c r="A65" s="46" t="s">
        <v>121</v>
      </c>
      <c r="B65" s="293" t="s">
        <v>122</v>
      </c>
    </row>
    <row r="66" spans="1:2">
      <c r="A66" s="46"/>
      <c r="B66" s="293"/>
    </row>
    <row r="67" spans="1:2" ht="25.5">
      <c r="A67" s="46" t="s">
        <v>264</v>
      </c>
      <c r="B67" s="293" t="s">
        <v>265</v>
      </c>
    </row>
    <row r="68" spans="1:2">
      <c r="A68" s="46"/>
      <c r="B68" s="293"/>
    </row>
    <row r="69" spans="1:2">
      <c r="A69" s="46" t="s">
        <v>180</v>
      </c>
      <c r="B69" s="293" t="s">
        <v>266</v>
      </c>
    </row>
    <row r="70" spans="1:2">
      <c r="A70" s="46"/>
      <c r="B70" s="293"/>
    </row>
    <row r="71" spans="1:2">
      <c r="A71" s="46" t="s">
        <v>267</v>
      </c>
      <c r="B71" s="293" t="s">
        <v>268</v>
      </c>
    </row>
    <row r="72" spans="1:2">
      <c r="A72" s="46"/>
      <c r="B72" s="293"/>
    </row>
    <row r="73" spans="1:2" ht="17.25" customHeight="1">
      <c r="A73" s="46" t="s">
        <v>123</v>
      </c>
      <c r="B73" s="293" t="s">
        <v>201</v>
      </c>
    </row>
    <row r="74" spans="1:2">
      <c r="A74" s="46"/>
      <c r="B74" s="293"/>
    </row>
    <row r="75" spans="1:2">
      <c r="A75" s="46" t="s">
        <v>269</v>
      </c>
      <c r="B75" s="293" t="s">
        <v>270</v>
      </c>
    </row>
    <row r="76" spans="1:2">
      <c r="A76" s="46"/>
      <c r="B76" s="293"/>
    </row>
    <row r="77" spans="1:2">
      <c r="A77" s="46" t="s">
        <v>271</v>
      </c>
      <c r="B77" s="293" t="s">
        <v>272</v>
      </c>
    </row>
    <row r="78" spans="1:2">
      <c r="A78" s="46"/>
      <c r="B78" s="293"/>
    </row>
    <row r="79" spans="1:2" ht="27.75" customHeight="1">
      <c r="A79" s="46" t="s">
        <v>12</v>
      </c>
      <c r="B79" s="293" t="s">
        <v>142</v>
      </c>
    </row>
    <row r="80" spans="1:2">
      <c r="B80" s="294"/>
    </row>
    <row r="81" spans="1:2">
      <c r="A81" s="46" t="s">
        <v>124</v>
      </c>
      <c r="B81" s="293" t="s">
        <v>125</v>
      </c>
    </row>
    <row r="82" spans="1:2">
      <c r="B82" s="294"/>
    </row>
    <row r="83" spans="1:2">
      <c r="A83" s="46" t="s">
        <v>126</v>
      </c>
      <c r="B83" s="293" t="s">
        <v>92</v>
      </c>
    </row>
    <row r="84" spans="1:2">
      <c r="B84" s="294"/>
    </row>
    <row r="85" spans="1:2">
      <c r="A85" s="46" t="s">
        <v>273</v>
      </c>
      <c r="B85" s="293" t="s">
        <v>274</v>
      </c>
    </row>
    <row r="397" spans="3:3">
      <c r="C397" s="47" t="s">
        <v>219</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Index</vt:lpstr>
      <vt:lpstr>01a Quarterly revenue (IAS 18)</vt:lpstr>
      <vt:lpstr>01b Quarterly revenue (IFRS 15)</vt:lpstr>
      <vt:lpstr>02 Regional results </vt:lpstr>
      <vt:lpstr>03 Adjusted income statement</vt:lpstr>
      <vt:lpstr>04 Cash flow</vt:lpstr>
      <vt:lpstr>05 Half year regional</vt:lpstr>
      <vt:lpstr>06 Mobile customers</vt:lpstr>
      <vt:lpstr>07 Fixed broadband customers</vt:lpstr>
      <vt:lpstr>08 Marketable homes passed</vt:lpstr>
      <vt:lpstr>09 TV &amp; fixed line voice</vt:lpstr>
      <vt:lpstr>10 Converged customers</vt:lpstr>
      <vt:lpstr>11 Mobile churn</vt:lpstr>
      <vt:lpstr>12 Mobile data usage</vt:lpstr>
      <vt:lpstr>13 Mobile ARPU</vt:lpstr>
      <vt:lpstr>14 Average forex rates</vt:lpstr>
      <vt:lpstr>15 Definitions</vt:lpstr>
      <vt:lpstr>'01a Quarterly revenue (IAS 18)'!Print_Area</vt:lpstr>
      <vt:lpstr>'01b Quarterly revenue (IFRS 15)'!Print_Area</vt:lpstr>
      <vt:lpstr>'02 Regional results '!Print_Area</vt:lpstr>
      <vt:lpstr>'03 Adjusted income statement'!Print_Area</vt:lpstr>
      <vt:lpstr>'04 Cash flow'!Print_Area</vt:lpstr>
      <vt:lpstr>'05 Half year regional'!Print_Area</vt:lpstr>
      <vt:lpstr>'06 Mobile customers'!Print_Area</vt:lpstr>
      <vt:lpstr>'07 Fixed broadband customers'!Print_Area</vt:lpstr>
      <vt:lpstr>'08 Marketable homes passed'!Print_Area</vt:lpstr>
      <vt:lpstr>'09 TV &amp; fixed line voice'!Print_Area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Lulu Bridges</cp:lastModifiedBy>
  <cp:lastPrinted>2018-07-24T21:19:08Z</cp:lastPrinted>
  <dcterms:created xsi:type="dcterms:W3CDTF">2017-11-13T22:10:00Z</dcterms:created>
  <dcterms:modified xsi:type="dcterms:W3CDTF">2018-07-24T21:20:05Z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7da11e7-ad83-4459-98c6-12a88e2eac78_Enabled">
    <vt:lpwstr>True</vt:lpwstr>
  </property>
  <property fmtid="{D5CDD505-2E9C-101B-9397-08002B2CF9AE}" pid="6" name="MSIP_Label_17da11e7-ad83-4459-98c6-12a88e2eac78_SiteId">
    <vt:lpwstr>68283f3b-8487-4c86-adb3-a5228f18b893</vt:lpwstr>
  </property>
  <property fmtid="{D5CDD505-2E9C-101B-9397-08002B2CF9AE}" pid="7" name="MSIP_Label_17da11e7-ad83-4459-98c6-12a88e2eac78_Owner">
    <vt:lpwstr>eric.taylor@vodafone.com</vt:lpwstr>
  </property>
  <property fmtid="{D5CDD505-2E9C-101B-9397-08002B2CF9AE}" pid="8" name="MSIP_Label_17da11e7-ad83-4459-98c6-12a88e2eac78_SetDate">
    <vt:lpwstr>2018-07-16T12:49:08.8947740Z</vt:lpwstr>
  </property>
  <property fmtid="{D5CDD505-2E9C-101B-9397-08002B2CF9AE}" pid="9" name="MSIP_Label_17da11e7-ad83-4459-98c6-12a88e2eac78_Name">
    <vt:lpwstr>Unclassified</vt:lpwstr>
  </property>
  <property fmtid="{D5CDD505-2E9C-101B-9397-08002B2CF9AE}" pid="10" name="MSIP_Label_17da11e7-ad83-4459-98c6-12a88e2eac78_Application">
    <vt:lpwstr>Microsoft Azure Information Protection</vt:lpwstr>
  </property>
  <property fmtid="{D5CDD505-2E9C-101B-9397-08002B2CF9AE}" pid="11" name="MSIP_Label_17da11e7-ad83-4459-98c6-12a88e2eac78_Extended_MSFT_Method">
    <vt:lpwstr>Manual</vt:lpwstr>
  </property>
  <property fmtid="{D5CDD505-2E9C-101B-9397-08002B2CF9AE}" pid="12" name="Sensitivity">
    <vt:lpwstr>Unclassified</vt:lpwstr>
  </property>
</Properties>
</file>